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queryTables/queryTable1.xml" ContentType="application/vnd.openxmlformats-officedocument.spreadsheetml.queryTable+xml"/>
  <Override PartName="/xl/queryTables/queryTable2.xml" ContentType="application/vnd.openxmlformats-officedocument.spreadsheetml.query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628"/>
  <workbookPr defaultThemeVersion="166925"/>
  <mc:AlternateContent xmlns:mc="http://schemas.openxmlformats.org/markup-compatibility/2006">
    <mc:Choice Requires="x15">
      <x15ac:absPath xmlns:x15ac="http://schemas.microsoft.com/office/spreadsheetml/2010/11/ac" url="C:\Users\lxw391\Dropbox (BBSR)\AD_metaAnalysis_bySex\DRAFT_2-6-2021\"/>
    </mc:Choice>
  </mc:AlternateContent>
  <xr:revisionPtr revIDLastSave="0" documentId="13_ncr:1_{A4FE2158-3EB8-4AE5-9FF5-71727EEC8CC1}" xr6:coauthVersionLast="46" xr6:coauthVersionMax="46" xr10:uidLastSave="{00000000-0000-0000-0000-000000000000}"/>
  <bookViews>
    <workbookView xWindow="-108" yWindow="-108" windowWidth="23256" windowHeight="12576" tabRatio="704" activeTab="1" xr2:uid="{2AE34D8B-8A6A-4C14-A599-93D8BF5FED5D}"/>
  </bookViews>
  <sheets>
    <sheet name="S1" sheetId="1" r:id="rId1"/>
    <sheet name="S2" sheetId="2" r:id="rId2"/>
    <sheet name="S3" sheetId="3" r:id="rId3"/>
    <sheet name="S4" sheetId="4" r:id="rId4"/>
    <sheet name="S5" sheetId="5" r:id="rId5"/>
    <sheet name="S6" sheetId="6" r:id="rId6"/>
    <sheet name="S7" sheetId="7" r:id="rId7"/>
    <sheet name="S8" sheetId="8" r:id="rId8"/>
    <sheet name="S9" sheetId="9" r:id="rId9"/>
    <sheet name="S10" sheetId="10" r:id="rId10"/>
    <sheet name="S11" sheetId="11" r:id="rId11"/>
    <sheet name="S12" sheetId="12" r:id="rId12"/>
    <sheet name="S13" sheetId="13" r:id="rId13"/>
    <sheet name="S14" sheetId="14" r:id="rId14"/>
    <sheet name="S15" sheetId="15" r:id="rId15"/>
    <sheet name="S16" sheetId="17" r:id="rId16"/>
    <sheet name="S17" sheetId="16" r:id="rId17"/>
  </sheets>
  <definedNames>
    <definedName name="ExternalData_1" localSheetId="11">'S12'!$B$6:$K$15</definedName>
    <definedName name="ExternalData_2" localSheetId="11">'S12'!$B$32:$K$34</definedName>
    <definedName name="Supp_Table_13_AD_SNPs_sigCpGs_overlap" localSheetId="11">'S12'!#REF!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J11" i="2" l="1"/>
  <c r="I11" i="2"/>
  <c r="H11" i="2"/>
  <c r="G11" i="2"/>
  <c r="F11" i="2"/>
  <c r="E11" i="2"/>
  <c r="D11" i="2"/>
  <c r="C11" i="2"/>
  <c r="J10" i="2"/>
  <c r="I10" i="2"/>
  <c r="H10" i="2"/>
  <c r="G10" i="2"/>
  <c r="F10" i="2"/>
  <c r="E10" i="2"/>
  <c r="D10" i="2"/>
  <c r="C10" i="2"/>
  <c r="J9" i="2"/>
  <c r="I9" i="2"/>
  <c r="H9" i="2"/>
  <c r="G9" i="2"/>
  <c r="F9" i="2"/>
  <c r="E9" i="2"/>
  <c r="D9" i="2"/>
  <c r="C9" i="2"/>
  <c r="J8" i="2"/>
  <c r="G8" i="2"/>
  <c r="F8" i="2"/>
  <c r="C8" i="2"/>
  <c r="G10" i="1" l="1"/>
  <c r="F10" i="1"/>
  <c r="D10" i="1"/>
  <c r="C10" i="1"/>
</calcChain>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3B2F4114-BB78-D949-A98A-9B50A44D5C4A}" name="Supp Table 13 AD_SNPs_sigCpGs_overlap1" type="6" refreshedVersion="6" background="1" saveData="1">
    <textPr sourceFile="/Users/lanyuzhang/Dropbox (BBSR)/coMethDMR_metaAnalysis/DRAFT-TABLES-FIGUES-V2/Supp Table 13 AD_SNPs_sigCpGs_overlap.csv" comma="1">
      <textFields count="26">
        <textField/>
        <textField/>
        <textField/>
        <textField/>
        <textField/>
        <textField/>
        <textField/>
        <textField/>
        <textField/>
        <textField/>
        <textField/>
        <textField/>
        <textField/>
        <textField/>
        <textField/>
        <textField/>
        <textField/>
        <textField/>
        <textField/>
        <textField/>
        <textField/>
        <textField/>
        <textField/>
        <textField/>
        <textField/>
        <textField/>
      </textFields>
    </textPr>
  </connection>
  <connection id="2" xr16:uid="{5AF5C599-12A3-2F40-8533-9EE23530C071}" name="Supp Table 13 AD_SNPs_sigCpGs_overlap11" type="6" refreshedVersion="6" background="1" saveData="1">
    <textPr sourceFile="/Users/lanyuzhang/Dropbox (BBSR)/coMethDMR_metaAnalysis/DRAFT-TABLES-FIGUES-V2/Supp Table 13 AD_SNPs_sigCpGs_overlap.csv" comma="1">
      <textFields count="26">
        <textField/>
        <textField/>
        <textField/>
        <textField/>
        <textField/>
        <textField/>
        <textField/>
        <textField/>
        <textField/>
        <textField/>
        <textField/>
        <textField/>
        <textField/>
        <textField/>
        <textField/>
        <textField/>
        <textField/>
        <textField/>
        <textField/>
        <textField/>
        <textField/>
        <textField/>
        <textField/>
        <textField/>
        <textField/>
        <textField/>
      </textFields>
    </textPr>
  </connection>
</connections>
</file>

<file path=xl/sharedStrings.xml><?xml version="1.0" encoding="utf-8"?>
<sst xmlns="http://schemas.openxmlformats.org/spreadsheetml/2006/main" count="14550" uniqueCount="3260">
  <si>
    <r>
      <rPr>
        <b/>
        <sz val="11"/>
        <color theme="1"/>
        <rFont val="Calibri"/>
        <family val="2"/>
        <scheme val="minor"/>
      </rPr>
      <t>Supplementary Table S1</t>
    </r>
    <r>
      <rPr>
        <sz val="11"/>
        <color theme="1"/>
        <rFont val="Calibri"/>
        <family val="2"/>
        <scheme val="minor"/>
      </rPr>
      <t xml:space="preserve"> Demographic characteristics and accession of the brain samples cohorts included in the meta-analysis. </t>
    </r>
  </si>
  <si>
    <t>female samples</t>
  </si>
  <si>
    <t>male samples</t>
  </si>
  <si>
    <t>Dataset</t>
  </si>
  <si>
    <t>sample size</t>
  </si>
  <si>
    <t>cases</t>
  </si>
  <si>
    <t xml:space="preserve">age at death </t>
  </si>
  <si>
    <t>accession</t>
  </si>
  <si>
    <t>(N)</t>
  </si>
  <si>
    <t>mean (SD)</t>
  </si>
  <si>
    <t xml:space="preserve">ROSMAP  </t>
  </si>
  <si>
    <t>87.0 (4.3)</t>
  </si>
  <si>
    <t>85.0 (5.3)</t>
  </si>
  <si>
    <t>Synapse: syn3157275</t>
  </si>
  <si>
    <t>Mt. Sinai</t>
  </si>
  <si>
    <t>87.2 (7.7)</t>
  </si>
  <si>
    <t>83.5 (7.4)</t>
  </si>
  <si>
    <t>GEO: GSE80970</t>
  </si>
  <si>
    <t>London</t>
  </si>
  <si>
    <t>86.3 (8.7)</t>
  </si>
  <si>
    <t>81.9 (9.0)</t>
  </si>
  <si>
    <t>GEO: GSE59685</t>
  </si>
  <si>
    <t xml:space="preserve">Gasparoni et al. </t>
  </si>
  <si>
    <t>79.3 (10.7)</t>
  </si>
  <si>
    <t>67.5 (16.0)</t>
  </si>
  <si>
    <t>GEO: GSE66351</t>
  </si>
  <si>
    <t>Total</t>
  </si>
  <si>
    <t>86.6 (6.0)</t>
  </si>
  <si>
    <t>83.2 (8.5)</t>
  </si>
  <si>
    <r>
      <rPr>
        <b/>
        <sz val="11"/>
        <color theme="1"/>
        <rFont val="Calibri"/>
        <family val="2"/>
        <scheme val="minor"/>
      </rPr>
      <t xml:space="preserve">Supplementary Table S2  </t>
    </r>
    <r>
      <rPr>
        <sz val="11"/>
        <color theme="1"/>
        <rFont val="Calibri"/>
        <family val="2"/>
        <scheme val="minor"/>
      </rPr>
      <t>Quality control (QC) information on DNA methylation samples and probes for each cohort contributing to this meta-analysis. Under Probes QC, shown are the number of probes remaining after each QC procedure.  Under Samples QC, shown are the number of samples remaining after each QC procedure.</t>
    </r>
  </si>
  <si>
    <t xml:space="preserve">female samples </t>
  </si>
  <si>
    <t xml:space="preserve">male samples </t>
  </si>
  <si>
    <t>Number of probes or Samples at each QC step</t>
  </si>
  <si>
    <t xml:space="preserve">ROSMAP </t>
  </si>
  <si>
    <t xml:space="preserve">Mt. Sinai </t>
  </si>
  <si>
    <t xml:space="preserve">London </t>
  </si>
  <si>
    <t xml:space="preserve">Gasparoni </t>
  </si>
  <si>
    <t>Probes QC</t>
  </si>
  <si>
    <t xml:space="preserve">- select probes with detection P &lt; 0.01 for all samples </t>
  </si>
  <si>
    <t>NA</t>
  </si>
  <si>
    <t xml:space="preserve">- probes that start with “cg” </t>
  </si>
  <si>
    <t>- no SNPs with MAF greater than 0.01 in the last 5 bp of the probe</t>
  </si>
  <si>
    <t>- remove probes with NAs</t>
  </si>
  <si>
    <t>- remove smoking probes</t>
  </si>
  <si>
    <t>Samples QC</t>
  </si>
  <si>
    <t>- methylation samples with matched phenotype information</t>
  </si>
  <si>
    <t>- samples with bisulfite conversion rate &gt; 0.88</t>
  </si>
  <si>
    <t>- samples within 3 standard deviations from mean of PC1 and PC2</t>
  </si>
  <si>
    <t>Annotations</t>
  </si>
  <si>
    <t>Comparison with literature</t>
  </si>
  <si>
    <t>cpg</t>
  </si>
  <si>
    <t>chr</t>
  </si>
  <si>
    <t>position</t>
  </si>
  <si>
    <t>GREAT_annotation</t>
  </si>
  <si>
    <t>UCSC_RefGene_Group</t>
  </si>
  <si>
    <t>UCSC_RefGene_Accession</t>
  </si>
  <si>
    <t>UCSC_RefGene_Name</t>
  </si>
  <si>
    <t>Relation_to_Island</t>
  </si>
  <si>
    <t>state</t>
  </si>
  <si>
    <t>estimate</t>
  </si>
  <si>
    <t>se</t>
  </si>
  <si>
    <t>pVal.fixed</t>
  </si>
  <si>
    <t>pVal.random</t>
  </si>
  <si>
    <t>pValQ</t>
  </si>
  <si>
    <t>estimate_direction</t>
  </si>
  <si>
    <t>pVal.final</t>
  </si>
  <si>
    <t>fdr</t>
  </si>
  <si>
    <t>GASPARONI_Estimate.bacon</t>
  </si>
  <si>
    <t>GASPARONI_StdErr.bacon</t>
  </si>
  <si>
    <t>GASPARONI_pValue.bacon</t>
  </si>
  <si>
    <t>LONDON_Estimate.bacon</t>
  </si>
  <si>
    <t>LONDON_StdErr.bacon</t>
  </si>
  <si>
    <t>LONDON_pValue.bacon</t>
  </si>
  <si>
    <t>MTSINAI_Estimate.bacon</t>
  </si>
  <si>
    <t>MTSINAI_StdErr.bacon</t>
  </si>
  <si>
    <t>MTSINAI_pValue.bacon</t>
  </si>
  <si>
    <t>ROSMAP_Estimate.bacon</t>
  </si>
  <si>
    <t>ROSMAP_StdErr.bacon</t>
  </si>
  <si>
    <t>ROSMAP_pValue.bacon</t>
  </si>
  <si>
    <t>sex_combined_sig</t>
  </si>
  <si>
    <t>Xia2019_sig</t>
  </si>
  <si>
    <t>Xu2015_sig</t>
  </si>
  <si>
    <t>cg09502865</t>
  </si>
  <si>
    <t>chr16</t>
  </si>
  <si>
    <t>ZC3H18(-36633); ZFPM1(+80431)</t>
  </si>
  <si>
    <t>Body</t>
  </si>
  <si>
    <t>NM_153813</t>
  </si>
  <si>
    <t>ZFPM1</t>
  </si>
  <si>
    <t>Island</t>
  </si>
  <si>
    <t>Active TSS</t>
  </si>
  <si>
    <t>++++</t>
  </si>
  <si>
    <t>cg22962123</t>
  </si>
  <si>
    <t>chr7</t>
  </si>
  <si>
    <t>HOXA2(-11176); HOXA3(+5608)</t>
  </si>
  <si>
    <t>5'UTR;1stExon;5'UTR;5'UTR</t>
  </si>
  <si>
    <t>NM_153631;NM_153632;NM_030661;NM_153632</t>
  </si>
  <si>
    <t>HOXA3;HOXA3;HOXA3;HOXA3</t>
  </si>
  <si>
    <t>Repressed PolyComb</t>
  </si>
  <si>
    <t>cg01301319</t>
  </si>
  <si>
    <t>HOXA2(-11151); HOXA3(+5633)</t>
  </si>
  <si>
    <t>cg21806242</t>
  </si>
  <si>
    <t>chr11</t>
  </si>
  <si>
    <t>ATG16L2(+7539); FCHSD2(+320414)</t>
  </si>
  <si>
    <t>NM_033388</t>
  </si>
  <si>
    <t>ATG16L2</t>
  </si>
  <si>
    <t>Flanking Active TSS</t>
  </si>
  <si>
    <t>cg05235171</t>
  </si>
  <si>
    <t>TMPRSS4(+10301); SCN4B(+65430)</t>
  </si>
  <si>
    <t>Body;Body</t>
  </si>
  <si>
    <t>NM_001083947;NM_019894</t>
  </si>
  <si>
    <t>TMPRSS4;TMPRSS4</t>
  </si>
  <si>
    <t>Quiescent/Low</t>
  </si>
  <si>
    <t>----</t>
  </si>
  <si>
    <t>cg07061298</t>
  </si>
  <si>
    <t>HOXA2(-11418); HOXA3(+5366)</t>
  </si>
  <si>
    <t>5'UTR;TSS1500;5'UTR</t>
  </si>
  <si>
    <t>NM_153631;NM_153632;NM_030661</t>
  </si>
  <si>
    <t>HOXA3;HOXA3;HOXA3</t>
  </si>
  <si>
    <t>N_Shore</t>
  </si>
  <si>
    <t>cg00921266</t>
  </si>
  <si>
    <t>HOXA2(-11234); HOXA3(+5550)</t>
  </si>
  <si>
    <t>5'UTR;5'UTR;TSS200</t>
  </si>
  <si>
    <t>NM_153631;NM_030661;NM_153632</t>
  </si>
  <si>
    <t>-+++</t>
  </si>
  <si>
    <t>cg18751141</t>
  </si>
  <si>
    <t>HOXA1(-2581)</t>
  </si>
  <si>
    <t>S_Shore</t>
  </si>
  <si>
    <t>cg01353646</t>
  </si>
  <si>
    <t>chr12</t>
  </si>
  <si>
    <t>AGAP2(-705)</t>
  </si>
  <si>
    <t>TSS1500;Body</t>
  </si>
  <si>
    <t>NM_001122772;NM_014770</t>
  </si>
  <si>
    <t>AGAP2;AGAP2</t>
  </si>
  <si>
    <t>Bivalent/Poised TSS</t>
  </si>
  <si>
    <t>cg09490371</t>
  </si>
  <si>
    <t>chr2</t>
  </si>
  <si>
    <t>ALPPL2(-18528); ALPP(+9781)</t>
  </si>
  <si>
    <t>TSS1500</t>
  </si>
  <si>
    <t>NR_028501</t>
  </si>
  <si>
    <t>ECEL1P2</t>
  </si>
  <si>
    <t>cg15610437</t>
  </si>
  <si>
    <t>chr19</t>
  </si>
  <si>
    <t>AZU1(-4)</t>
  </si>
  <si>
    <t>TSS200</t>
  </si>
  <si>
    <t>NM_001700</t>
  </si>
  <si>
    <t>AZU1</t>
  </si>
  <si>
    <t>Weak Repressed PolyComb</t>
  </si>
  <si>
    <t>cg17775899</t>
  </si>
  <si>
    <t>HOXA4(-9009); HOXA5(+3860)</t>
  </si>
  <si>
    <t>cg13572782</t>
  </si>
  <si>
    <t>chr18</t>
  </si>
  <si>
    <t>MBP(+45229); ZNF236(+263380)</t>
  </si>
  <si>
    <t>NM_001025100;NM_001025101</t>
  </si>
  <si>
    <t>MBP;MBP</t>
  </si>
  <si>
    <t>cg12307200</t>
  </si>
  <si>
    <t>chr3</t>
  </si>
  <si>
    <t>TPRG1(-225130); LPP(+733912)</t>
  </si>
  <si>
    <t>+---</t>
  </si>
  <si>
    <t>cg14103343</t>
  </si>
  <si>
    <t>MAMSTR(+2754); FUT2(+20992)</t>
  </si>
  <si>
    <t>TSS200;Body</t>
  </si>
  <si>
    <t>NM_182574;NM_001130915</t>
  </si>
  <si>
    <t>MAMSTR;MAMSTR</t>
  </si>
  <si>
    <t>N_Shelf</t>
  </si>
  <si>
    <t>cg09144964</t>
  </si>
  <si>
    <t>HOXA2(-7833); HOXA3(+8951)</t>
  </si>
  <si>
    <t>5'UTR;5'UTR;5'UTR</t>
  </si>
  <si>
    <t>cg23035449</t>
  </si>
  <si>
    <t>chr15</t>
  </si>
  <si>
    <t>ZNF710(+33932); IDH2(+67180)</t>
  </si>
  <si>
    <t>5'UTR</t>
  </si>
  <si>
    <t>NM_198526</t>
  </si>
  <si>
    <t>ZNF710</t>
  </si>
  <si>
    <t>Enhancers</t>
  </si>
  <si>
    <t>cg19771173</t>
  </si>
  <si>
    <t>chr1</t>
  </si>
  <si>
    <t>GOLT1A(-113326); PPP1R15B(+84373)</t>
  </si>
  <si>
    <t>NM_014935</t>
  </si>
  <si>
    <t>PLEKHA6</t>
  </si>
  <si>
    <t>cg06977285</t>
  </si>
  <si>
    <t>HDAC9(-408457); PRPS1L1(-59983)</t>
  </si>
  <si>
    <t>cg21574822</t>
  </si>
  <si>
    <t>chr4</t>
  </si>
  <si>
    <t>ENSG00000249428(-19701); ZFYVE28(-11609)</t>
  </si>
  <si>
    <t>--.-</t>
  </si>
  <si>
    <t>cg17881200</t>
  </si>
  <si>
    <t>HOXA1(-3258)</t>
  </si>
  <si>
    <t>S_Shelf</t>
  </si>
  <si>
    <t>cg01287088</t>
  </si>
  <si>
    <t>chr5</t>
  </si>
  <si>
    <t>PFN3(+244)</t>
  </si>
  <si>
    <t>1stExon</t>
  </si>
  <si>
    <t>NM_001029886</t>
  </si>
  <si>
    <t>PFN3</t>
  </si>
  <si>
    <t>Bivalent Enhancer</t>
  </si>
  <si>
    <t>cg22632947</t>
  </si>
  <si>
    <t>chr17</t>
  </si>
  <si>
    <t>CACNG5(-43450); PRKCA(+488841)</t>
  </si>
  <si>
    <t>NM_002737</t>
  </si>
  <si>
    <t>PRKCA</t>
  </si>
  <si>
    <t>cg15467503</t>
  </si>
  <si>
    <t>TMEM129(-4177); TACC3(+3969)</t>
  </si>
  <si>
    <t>NM_006342</t>
  </si>
  <si>
    <t>TACC3</t>
  </si>
  <si>
    <t>Weak transcription</t>
  </si>
  <si>
    <t>cg21660452</t>
  </si>
  <si>
    <t>SLC22A12(+39526); NRXN2(+92852)</t>
  </si>
  <si>
    <t>Body;Body;Body</t>
  </si>
  <si>
    <t>NM_138734;NM_138732;NM_015080</t>
  </si>
  <si>
    <t>NRXN2;NRXN2;NRXN2</t>
  </si>
  <si>
    <t>Genic enhancers</t>
  </si>
  <si>
    <t>cg25389328</t>
  </si>
  <si>
    <t>THRA(+3000); NR1D1(+34915)</t>
  </si>
  <si>
    <t>5'UTR;5'UTR</t>
  </si>
  <si>
    <t>NM_003250;NM_199334</t>
  </si>
  <si>
    <t>THRA;THRA</t>
  </si>
  <si>
    <t>cg20864214</t>
  </si>
  <si>
    <t>RELT(-33187); ARHGEF17(+34788)</t>
  </si>
  <si>
    <t>NM_014786</t>
  </si>
  <si>
    <t>ARHGEF17</t>
  </si>
  <si>
    <t>cg11839415</t>
  </si>
  <si>
    <t>CDC20(-9919); MPL(+11287)</t>
  </si>
  <si>
    <t>NM_005373</t>
  </si>
  <si>
    <t>MPL</t>
  </si>
  <si>
    <t>cg26033526</t>
  </si>
  <si>
    <t>chr6</t>
  </si>
  <si>
    <t>PSMB9(-2079); TAP1(+1896)</t>
  </si>
  <si>
    <t>NM_000593</t>
  </si>
  <si>
    <t>TAP1</t>
  </si>
  <si>
    <t>cg01478234</t>
  </si>
  <si>
    <t>PWP1(-104209); BTBD11(+263110)</t>
  </si>
  <si>
    <t>NM_001017523;NM_001018072</t>
  </si>
  <si>
    <t>BTBD11;BTBD11</t>
  </si>
  <si>
    <t>cg11629889</t>
  </si>
  <si>
    <t>CNTNAP1(+4392); EZH1(+58025)</t>
  </si>
  <si>
    <t>NM_003632</t>
  </si>
  <si>
    <t>CNTNAP1</t>
  </si>
  <si>
    <t>cg04917446</t>
  </si>
  <si>
    <t>HOXB8(-6773); HOXB9(+4765)</t>
  </si>
  <si>
    <t>3'UTR</t>
  </si>
  <si>
    <t>NM_024017</t>
  </si>
  <si>
    <t>HOXB9</t>
  </si>
  <si>
    <t>cg19645616</t>
  </si>
  <si>
    <t>RAVER1(-602)</t>
  </si>
  <si>
    <t>NM_133452;NM_002162</t>
  </si>
  <si>
    <t>RAVER1;ICAM3</t>
  </si>
  <si>
    <t>cg01874730</t>
  </si>
  <si>
    <t>CX3CL1(+56)</t>
  </si>
  <si>
    <t>1stExon;5'UTR</t>
  </si>
  <si>
    <t>NM_002996;NM_002996</t>
  </si>
  <si>
    <t>CX3CL1;CX3CL1</t>
  </si>
  <si>
    <t>cg09596958</t>
  </si>
  <si>
    <t>AGAP2(-77)</t>
  </si>
  <si>
    <t>cg23859635</t>
  </si>
  <si>
    <t>MTA3(-394)</t>
  </si>
  <si>
    <t>NM_020744</t>
  </si>
  <si>
    <t>MTA3</t>
  </si>
  <si>
    <t>cg08706567</t>
  </si>
  <si>
    <t>CDC20(-9700); MPL(+11506)</t>
  </si>
  <si>
    <t>cg04989278</t>
  </si>
  <si>
    <t>SGIP1(-160830); PDE4B(+580938)</t>
  </si>
  <si>
    <t>3'UTR;3'UTR;3'UTR;3'UTR</t>
  </si>
  <si>
    <t>NM_001037340;NM_002600;NM_001037339;NM_001037341</t>
  </si>
  <si>
    <t>PDE4B;PDE4B;PDE4B;PDE4B</t>
  </si>
  <si>
    <t>cg24670552</t>
  </si>
  <si>
    <t>chr13</t>
  </si>
  <si>
    <t>IRS2(+2134)</t>
  </si>
  <si>
    <t>NM_003749</t>
  </si>
  <si>
    <t>IRS2</t>
  </si>
  <si>
    <t>Transcr. at gene 5' and 3'</t>
  </si>
  <si>
    <t>cg04587220</t>
  </si>
  <si>
    <t>HMHA1(+5287); POLR2E(+24389)</t>
  </si>
  <si>
    <t>NM_012292</t>
  </si>
  <si>
    <t>HMHA1</t>
  </si>
  <si>
    <t>cg00931644</t>
  </si>
  <si>
    <t>KCTD12(-844)</t>
  </si>
  <si>
    <t>NM_138444</t>
  </si>
  <si>
    <t>KCTD12</t>
  </si>
  <si>
    <t>cg08101036</t>
  </si>
  <si>
    <t>HOXA2(-11226); HOXA3(+5558)</t>
  </si>
  <si>
    <t>cg10850215</t>
  </si>
  <si>
    <t>HLA-DPA1(+17)</t>
  </si>
  <si>
    <t>NM_002121</t>
  </si>
  <si>
    <t>HLA-DPB1</t>
  </si>
  <si>
    <t>cg05157625</t>
  </si>
  <si>
    <t>chr14</t>
  </si>
  <si>
    <t>LGMN(+61470); RIN3(+173436)</t>
  </si>
  <si>
    <t>NM_024832</t>
  </si>
  <si>
    <t>RIN3</t>
  </si>
  <si>
    <t>cg22507723</t>
  </si>
  <si>
    <t>AGAP2(+260)</t>
  </si>
  <si>
    <t>1stExon;Body</t>
  </si>
  <si>
    <t>cg15645660</t>
  </si>
  <si>
    <t>C1orf177(-24418); PARS2(-17170)</t>
  </si>
  <si>
    <t>NM_001114108</t>
  </si>
  <si>
    <t>TTC22</t>
  </si>
  <si>
    <t>cg08363067</t>
  </si>
  <si>
    <t>ABCC1(+126652); ABCC6(+147235)</t>
  </si>
  <si>
    <t>Body;Body;Body;Body;Body</t>
  </si>
  <si>
    <t>NM_019862;NM_019898;NM_019899;NM_004996;NM_019900</t>
  </si>
  <si>
    <t>ABCC1;ABCC1;ABCC1;ABCC1;ABCC1</t>
  </si>
  <si>
    <t>cg06561886</t>
  </si>
  <si>
    <t>SLC44A2(+366)</t>
  </si>
  <si>
    <t>5'UTR;1stExon;Body</t>
  </si>
  <si>
    <t>NM_020428;NM_020428;NM_001145056</t>
  </si>
  <si>
    <t>SLC44A2;SLC44A2;SLC44A2</t>
  </si>
  <si>
    <t>cg22956254</t>
  </si>
  <si>
    <t>GDF3(-276)</t>
  </si>
  <si>
    <t>NM_020634</t>
  </si>
  <si>
    <t>GDF3</t>
  </si>
  <si>
    <t>cg17907520</t>
  </si>
  <si>
    <t>KLF13(+61132); OTUD7A(+267352)</t>
  </si>
  <si>
    <t>cg23120601</t>
  </si>
  <si>
    <t>PLCB2(+16895); PAK6(+51607)</t>
  </si>
  <si>
    <t>NM_004573</t>
  </si>
  <si>
    <t>PLCB2</t>
  </si>
  <si>
    <t>cg02106682</t>
  </si>
  <si>
    <t>HOXA5(-1175)</t>
  </si>
  <si>
    <t>NM_019102</t>
  </si>
  <si>
    <t>HOXA5</t>
  </si>
  <si>
    <t>cg12926693</t>
  </si>
  <si>
    <t>RAB44(-17644); CDKN1A(+19125)</t>
  </si>
  <si>
    <t>cg22568423</t>
  </si>
  <si>
    <t>ZNF414(-11524); MYO1F(+51893)</t>
  </si>
  <si>
    <t>NM_012335</t>
  </si>
  <si>
    <t>MYO1F</t>
  </si>
  <si>
    <t>.+++</t>
  </si>
  <si>
    <t>cg12234455</t>
  </si>
  <si>
    <t>MAMSTR(+2742); FUT2(+21004)</t>
  </si>
  <si>
    <t>cg13138089</t>
  </si>
  <si>
    <t>ALPPL2(-19782); ALPP(+8527)</t>
  </si>
  <si>
    <t>cg17970299</t>
  </si>
  <si>
    <t>GPR84(-14534); ZNF385A(+12277)</t>
  </si>
  <si>
    <t>NM_001130968;NM_001130967;NM_015481</t>
  </si>
  <si>
    <t>ZNF385A;ZNF385A;ZNF385A</t>
  </si>
  <si>
    <t>cg15673896</t>
  </si>
  <si>
    <t>ADORA3(+83)</t>
  </si>
  <si>
    <t>Body;5'UTR;5'UTR;1stExon;1stExon</t>
  </si>
  <si>
    <t>NM_001081976;NM_000677;NM_020683;NM_020683;NM_000677</t>
  </si>
  <si>
    <t>ADORA3;ADORA3;ADORA3;ADORA3;ADORA3</t>
  </si>
  <si>
    <t>cg01526089</t>
  </si>
  <si>
    <t>P2RX1(+403)</t>
  </si>
  <si>
    <t>NM_002558</t>
  </si>
  <si>
    <t>P2RX1</t>
  </si>
  <si>
    <t>cg18535415</t>
  </si>
  <si>
    <t>KIF21B(+9589); C1orf106(+119290)</t>
  </si>
  <si>
    <t>NM_017596</t>
  </si>
  <si>
    <t>KIF21B</t>
  </si>
  <si>
    <t>cg07577824</t>
  </si>
  <si>
    <t>chr20</t>
  </si>
  <si>
    <t>MGME1(-6152); BANF2(+269087)</t>
  </si>
  <si>
    <t>NM_014426;NR_003045;NM_152227</t>
  </si>
  <si>
    <t>SNX5;SNORD17;SNX5</t>
  </si>
  <si>
    <t>cg21663431</t>
  </si>
  <si>
    <t>SLC44A2(+422)</t>
  </si>
  <si>
    <t>NM_001145056;NM_020428</t>
  </si>
  <si>
    <t>SLC44A2;SLC44A2</t>
  </si>
  <si>
    <t>cg01226614</t>
  </si>
  <si>
    <t>SERP2(-384)</t>
  </si>
  <si>
    <t>NM_001010897</t>
  </si>
  <si>
    <t>SERP2</t>
  </si>
  <si>
    <t>cg00979931</t>
  </si>
  <si>
    <t>ATG16L2(+8312); FCHSD2(+319641)</t>
  </si>
  <si>
    <t>cg26321999</t>
  </si>
  <si>
    <t>GTF2H4(-21949); DDR1(+2151)</t>
  </si>
  <si>
    <t>NM_013993;NM_001954</t>
  </si>
  <si>
    <t>DDR1;DDR1</t>
  </si>
  <si>
    <t>cg07737292</t>
  </si>
  <si>
    <t>SLC12A3(-6658); NUP93(+128444)</t>
  </si>
  <si>
    <t>NR_029680</t>
  </si>
  <si>
    <t>MIR138-2</t>
  </si>
  <si>
    <t>cg01833890</t>
  </si>
  <si>
    <t>FKBP4(-340055); CACNA1C(+401335)</t>
  </si>
  <si>
    <t>Body;Body;Body;Body;Body;Body;Body;Body;Body;Body;Body;Body;Body;Body;Body;Body;Body;Body;Body;Body;Body;Body;Body</t>
  </si>
  <si>
    <t>NM_001129844;NM_001129827;NM_001129839;NM_001129834;NM_001129841;NM_000719;NM_001129830;NM_001167625;NM_001129843;NM_001167624;NM_001129835;NM_001129837;NM_001167623;NM_001129840;NM_199460;NM_001129833;NM_001129832;NM_001129829;NM_001129846;NM_001129836;NM_001129838;NM_001129831;NM_001129842</t>
  </si>
  <si>
    <t>CACNA1C;CACNA1C;CACNA1C;CACNA1C;CACNA1C;CACNA1C;CACNA1C;CACNA1C;CACNA1C;CACNA1C;CACNA1C;CACNA1C;CACNA1C;CACNA1C;CACNA1C;CACNA1C;CACNA1C;CACNA1C;CACNA1C;CACNA1C;CACNA1C;CACNA1C;CACNA1C</t>
  </si>
  <si>
    <t>cg03672272</t>
  </si>
  <si>
    <t>chr22</t>
  </si>
  <si>
    <t>WNT7B(-97183); PPARA(-76307)</t>
  </si>
  <si>
    <t>cg14216068</t>
  </si>
  <si>
    <t>HOXA2(-4016)</t>
  </si>
  <si>
    <t>3'UTR;3'UTR;3'UTR</t>
  </si>
  <si>
    <t>cg15614119</t>
  </si>
  <si>
    <t>TRIB2(-931861); LPIN1(+107433)</t>
  </si>
  <si>
    <t>NM_145693</t>
  </si>
  <si>
    <t>LPIN1</t>
  </si>
  <si>
    <t>cg00164997</t>
  </si>
  <si>
    <t>LRRC16A(-237107); FAM65B(-131354)</t>
  </si>
  <si>
    <t>cg15919816</t>
  </si>
  <si>
    <t>ENSG00000249428(-19827); ZFYVE28(-11483)</t>
  </si>
  <si>
    <t>cg04607372</t>
  </si>
  <si>
    <t>MCIDAS(-758)</t>
  </si>
  <si>
    <t>cg25015038</t>
  </si>
  <si>
    <t>TTC8(+313057); FOXN3(+481411)</t>
  </si>
  <si>
    <t>cg15443535</t>
  </si>
  <si>
    <t>LGMN(+60706); RIN3(+174200)</t>
  </si>
  <si>
    <t>cg19961766</t>
  </si>
  <si>
    <t>KLF13(+2739); OTUD7A(+325745)</t>
  </si>
  <si>
    <t>NM_015995</t>
  </si>
  <si>
    <t>KLF13</t>
  </si>
  <si>
    <t>cg07328519</t>
  </si>
  <si>
    <t>ENSG00000205147(-21147); ZBTB7A(+2642)</t>
  </si>
  <si>
    <t>NM_015898</t>
  </si>
  <si>
    <t>ZBTB7A</t>
  </si>
  <si>
    <t>cg18449062</t>
  </si>
  <si>
    <t>chr10</t>
  </si>
  <si>
    <t>CNNM2(+1419); NT5C2(+273587)</t>
  </si>
  <si>
    <t>1stExon;1stExon;1stExon</t>
  </si>
  <si>
    <t>NM_199077;NM_199076;NM_017649</t>
  </si>
  <si>
    <t>CNNM2;CNNM2;CNNM2</t>
  </si>
  <si>
    <t>cg17588455</t>
  </si>
  <si>
    <t>HLA-DPA1(+1)</t>
  </si>
  <si>
    <t>cg25595793</t>
  </si>
  <si>
    <t>SLC44A2(+184)</t>
  </si>
  <si>
    <t>NM_020428;NM_001145056</t>
  </si>
  <si>
    <t>cg22514173</t>
  </si>
  <si>
    <t>ZDHHC8(+26808); RTN4R(+109775)</t>
  </si>
  <si>
    <t>cg20145009</t>
  </si>
  <si>
    <t>PLD4(+8016); AHNAK2(+45518)</t>
  </si>
  <si>
    <t>NM_138790</t>
  </si>
  <si>
    <t>PLD4</t>
  </si>
  <si>
    <t>cg06008511</t>
  </si>
  <si>
    <t>IDH2(-82151); SEMA4B(-16664)</t>
  </si>
  <si>
    <t>NM_020210</t>
  </si>
  <si>
    <t>SEMA4B</t>
  </si>
  <si>
    <t>cg14798653</t>
  </si>
  <si>
    <t>DENND1C(+6321); CRB3(+11204)</t>
  </si>
  <si>
    <t>NM_024898</t>
  </si>
  <si>
    <t>DENND1C</t>
  </si>
  <si>
    <t>Flanking Bivalent TSS/Enh</t>
  </si>
  <si>
    <t>cg01089914</t>
  </si>
  <si>
    <t>RUFY4(-90748); TNS1(-34379)</t>
  </si>
  <si>
    <t>cg01291088</t>
  </si>
  <si>
    <t>ACD(+6997); RLTPR(+8827)</t>
  </si>
  <si>
    <t>NM_001013838</t>
  </si>
  <si>
    <t>RLTPR</t>
  </si>
  <si>
    <t>cg00561739</t>
  </si>
  <si>
    <t>NDUFS6(+6220); IRX4(+79598)</t>
  </si>
  <si>
    <t>NM_004553</t>
  </si>
  <si>
    <t>NDUFS6</t>
  </si>
  <si>
    <t>Strong transcription</t>
  </si>
  <si>
    <t>cg09316954</t>
  </si>
  <si>
    <t>ACD(+6891); RLTPR(+8933)</t>
  </si>
  <si>
    <t>cg19522050</t>
  </si>
  <si>
    <t>GOT1(-90926); NKX2-3(-11414)</t>
  </si>
  <si>
    <t>cg13390284</t>
  </si>
  <si>
    <t>JAK1(-99678); AK4(-81648)</t>
  </si>
  <si>
    <t>++-+</t>
  </si>
  <si>
    <t>cg04308797</t>
  </si>
  <si>
    <t>SEPT9(-70232); SEC14L1(+122429)</t>
  </si>
  <si>
    <t>NM_001143999;NM_003003;NM_001143998;NM_001039573;NM_001144001</t>
  </si>
  <si>
    <t>SEC14L1;SEC14L1;SEC14L1;SEC14L1;SEC14L1</t>
  </si>
  <si>
    <t>cg16127683</t>
  </si>
  <si>
    <t>EIF2AK4(+42424); SRP14(+62611)</t>
  </si>
  <si>
    <t>NM_001013703</t>
  </si>
  <si>
    <t>EIF2AK4</t>
  </si>
  <si>
    <t>cg08230957</t>
  </si>
  <si>
    <t>MAP4K1(+21377); RYR1(+162717)</t>
  </si>
  <si>
    <t>NM_001042600;NM_007181</t>
  </si>
  <si>
    <t>MAP4K1;MAP4K1</t>
  </si>
  <si>
    <t>cg06312985</t>
  </si>
  <si>
    <t>FKBP9(-35150); KBTBD2(-30358)</t>
  </si>
  <si>
    <t>NR_003500</t>
  </si>
  <si>
    <t>RP9P</t>
  </si>
  <si>
    <t>cg15911153</t>
  </si>
  <si>
    <t>MZB1(-5181); SPATA24(+8973)</t>
  </si>
  <si>
    <t>NM_001161546;NM_001161546</t>
  </si>
  <si>
    <t>LOC389333;LOC389333</t>
  </si>
  <si>
    <t>cg00645579</t>
  </si>
  <si>
    <t>IRF7(-1413)</t>
  </si>
  <si>
    <t>TSS1500;TSS1500;3'UTR;TSS1500;3'UTR</t>
  </si>
  <si>
    <t>NM_004031;NM_001572;NM_031264;NM_004029;NM_021924</t>
  </si>
  <si>
    <t>IRF7;IRF7;MUPCDH;IRF7;MUPCDH</t>
  </si>
  <si>
    <t>cg24550149</t>
  </si>
  <si>
    <t>C1orf177(-24820); PARS2(-16768)</t>
  </si>
  <si>
    <t>cg14019523</t>
  </si>
  <si>
    <t>PRIMA1(-152207); ASB2(+36103)</t>
  </si>
  <si>
    <t>NM_016150</t>
  </si>
  <si>
    <t>ASB2</t>
  </si>
  <si>
    <t>cg25534601</t>
  </si>
  <si>
    <t>C6orf123(-625)</t>
  </si>
  <si>
    <t>NR_026773</t>
  </si>
  <si>
    <t>C6orf123</t>
  </si>
  <si>
    <t>cg04500377</t>
  </si>
  <si>
    <t>chr8</t>
  </si>
  <si>
    <t>DDHD2(+1348); PPAPDC1B(+36529)</t>
  </si>
  <si>
    <t>NM_001164232;NM_015214;NM_001164234</t>
  </si>
  <si>
    <t>DDHD2;DDHD2;DDHD2</t>
  </si>
  <si>
    <t>cg07963670</t>
  </si>
  <si>
    <t>R3HCC1(+16344); LOXL2(+99988)</t>
  </si>
  <si>
    <t>NM_002318</t>
  </si>
  <si>
    <t>LOXL2</t>
  </si>
  <si>
    <t>cg24767131</t>
  </si>
  <si>
    <t>ALPPL2(-19671); ALPP(+8638)</t>
  </si>
  <si>
    <t>++.+</t>
  </si>
  <si>
    <t>cg01964852</t>
  </si>
  <si>
    <t>HOXA2(-3833)</t>
  </si>
  <si>
    <t>cg11155432</t>
  </si>
  <si>
    <t>CDH9(-110)</t>
  </si>
  <si>
    <t>NM_016279</t>
  </si>
  <si>
    <t>CDH9</t>
  </si>
  <si>
    <t>+++.</t>
  </si>
  <si>
    <t>cg25380021</t>
  </si>
  <si>
    <t>FBXW11(-168039); STK10(+13707)</t>
  </si>
  <si>
    <t>NM_005990</t>
  </si>
  <si>
    <t>STK10</t>
  </si>
  <si>
    <t>cg15253293</t>
  </si>
  <si>
    <t>TMEM105(-62380); ACTG1(+112953)</t>
  </si>
  <si>
    <t>cg09996284</t>
  </si>
  <si>
    <t>BGLAP(+99)</t>
  </si>
  <si>
    <t>NM_199173</t>
  </si>
  <si>
    <t>BGLAP</t>
  </si>
  <si>
    <t>cg05109569</t>
  </si>
  <si>
    <t>HOXA2(-4001)</t>
  </si>
  <si>
    <t>cg23245942</t>
  </si>
  <si>
    <t>HOXB8(-6673); HOXB9(+4865)</t>
  </si>
  <si>
    <t>cg21702188</t>
  </si>
  <si>
    <t>NXF1(-630)</t>
  </si>
  <si>
    <t>3'UTR;TSS1500;TSS1500</t>
  </si>
  <si>
    <t>NM_003164;NM_006362;NM_001081491</t>
  </si>
  <si>
    <t>STX5;NXF1;NXF1</t>
  </si>
  <si>
    <t>cg02776498</t>
  </si>
  <si>
    <t>RELT(-33123); ARHGEF17(+34852)</t>
  </si>
  <si>
    <t>cg05905531</t>
  </si>
  <si>
    <t>ZNF414(-12678); MYO1F(+50739)</t>
  </si>
  <si>
    <t>cg23460145</t>
  </si>
  <si>
    <t>RELT(-13883); ARHGEF17(+54092)</t>
  </si>
  <si>
    <t>cg13240116</t>
  </si>
  <si>
    <t>HOXA2(-5084); HOXA3(+11700)</t>
  </si>
  <si>
    <t>cg13771313</t>
  </si>
  <si>
    <t>ATG16L2(+7943); FCHSD2(+320010)</t>
  </si>
  <si>
    <t>cg17342469</t>
  </si>
  <si>
    <t>WNT7B(-100066); PPARA(-73424)</t>
  </si>
  <si>
    <t>cg05731218</t>
  </si>
  <si>
    <t>FN1(-468305); MREG(+109146)</t>
  </si>
  <si>
    <t>cg16988611</t>
  </si>
  <si>
    <t>TSPAN14(+11025)</t>
  </si>
  <si>
    <t>NM_001128309;NM_030927</t>
  </si>
  <si>
    <t>TSPAN14;TSPAN14</t>
  </si>
  <si>
    <t>cg02317313</t>
  </si>
  <si>
    <t>RHOF(-3039)</t>
  </si>
  <si>
    <t>NR_002809</t>
  </si>
  <si>
    <t>LOC338799</t>
  </si>
  <si>
    <t>cg15572436</t>
  </si>
  <si>
    <t>SLC22A6(-14741); SLC22A8(+16141)</t>
  </si>
  <si>
    <t>NM_004254</t>
  </si>
  <si>
    <t>SLC22A8</t>
  </si>
  <si>
    <t>cg06889108</t>
  </si>
  <si>
    <t>ENSG00000170091(-155264); CPEB4(+2060)</t>
  </si>
  <si>
    <t>NM_030627</t>
  </si>
  <si>
    <t>CPEB4</t>
  </si>
  <si>
    <t>cg06962918</t>
  </si>
  <si>
    <t>HDAC9(-408813); PRPS1L1(-59627)</t>
  </si>
  <si>
    <t>cg01588592</t>
  </si>
  <si>
    <t>ETV3L(+274)</t>
  </si>
  <si>
    <t>NM_001004341;NM_001004341</t>
  </si>
  <si>
    <t>ETV3L;ETV3L</t>
  </si>
  <si>
    <t>cg16406967</t>
  </si>
  <si>
    <t>HOXA2(-12607); HOXA3(+4177)</t>
  </si>
  <si>
    <t>cg05851442</t>
  </si>
  <si>
    <t>HOXA2(-10783); HOXA3(+6001)</t>
  </si>
  <si>
    <t>cg18623216</t>
  </si>
  <si>
    <t>PLCH1(-28143); C3orf33(+102084)</t>
  </si>
  <si>
    <t>5'UTR;1stExon</t>
  </si>
  <si>
    <t>NM_014996;NM_014996</t>
  </si>
  <si>
    <t>PLCH1;PLCH1</t>
  </si>
  <si>
    <t>cg00510320</t>
  </si>
  <si>
    <t>ACD(+7702); RLTPR(+8122)</t>
  </si>
  <si>
    <t>cg06550018</t>
  </si>
  <si>
    <t>CSF1R(-9731); PDGFRB(+32757)</t>
  </si>
  <si>
    <t>NM_002609</t>
  </si>
  <si>
    <t>PDGFRB</t>
  </si>
  <si>
    <t>cg05258935</t>
  </si>
  <si>
    <t>MAP4K1(+21640); RYR1(+162454)</t>
  </si>
  <si>
    <t>cg19823512</t>
  </si>
  <si>
    <t>ATP2B4(-105963); OPTC(+26455)</t>
  </si>
  <si>
    <t>cg03801286</t>
  </si>
  <si>
    <t>chr21</t>
  </si>
  <si>
    <t>KCNE1(-896)</t>
  </si>
  <si>
    <t>NM_000219</t>
  </si>
  <si>
    <t>KCNE1</t>
  </si>
  <si>
    <t>cg26433975</t>
  </si>
  <si>
    <t>CCM2(+234)</t>
  </si>
  <si>
    <t>Body;TSS1500;Body;Body;Body</t>
  </si>
  <si>
    <t>NM_031443;NM_001029835;NM_001167935;NM_001167934;NR_030770</t>
  </si>
  <si>
    <t>CCM2;CCM2;CCM2;CCM2;CCM2</t>
  </si>
  <si>
    <t>cg23618477</t>
  </si>
  <si>
    <t>THBS2(+319266); SMOC2(+493042)</t>
  </si>
  <si>
    <t>cg06635946</t>
  </si>
  <si>
    <t>WNT7B(-97008); PPARA(-76482)</t>
  </si>
  <si>
    <t>cg17824906</t>
  </si>
  <si>
    <t>FBXL14(+3319); ERC1(+599608)</t>
  </si>
  <si>
    <t>NM_152441</t>
  </si>
  <si>
    <t>FBXL14</t>
  </si>
  <si>
    <t>cg26264232</t>
  </si>
  <si>
    <t>HOXA1(-3159)</t>
  </si>
  <si>
    <t>cg09294072</t>
  </si>
  <si>
    <t>TMEM121(+373584)</t>
  </si>
  <si>
    <t>cg03722243</t>
  </si>
  <si>
    <t>CALCR(-1090)</t>
  </si>
  <si>
    <t>TSS1500;TSS1500</t>
  </si>
  <si>
    <t>NM_001164737;NM_001742</t>
  </si>
  <si>
    <t>CALCR;CALCR</t>
  </si>
  <si>
    <t>cg15374751</t>
  </si>
  <si>
    <t>TRIB2(-931790); LPIN1(+107504)</t>
  </si>
  <si>
    <t>cg25840926</t>
  </si>
  <si>
    <t>RHOB(+1153); HS1BP3(+202861)</t>
  </si>
  <si>
    <t>1stExon;3'UTR</t>
  </si>
  <si>
    <t>NM_004040;NM_004040</t>
  </si>
  <si>
    <t>RHOB;RHOB</t>
  </si>
  <si>
    <t>cg08166729</t>
  </si>
  <si>
    <t>INSIG1(-10235); HTR5A(+217217)</t>
  </si>
  <si>
    <t>cg07522913</t>
  </si>
  <si>
    <t>HOXA2(-7974); HOXA3(+8810)</t>
  </si>
  <si>
    <t>cg09233429</t>
  </si>
  <si>
    <t>PLCB2(+16881); PAK6(+51621)</t>
  </si>
  <si>
    <t>cg24761567</t>
  </si>
  <si>
    <t>LRFN2(-132781); UNC5CL(+318943)</t>
  </si>
  <si>
    <t>cg11147094</t>
  </si>
  <si>
    <t>NTRK3(+379222)</t>
  </si>
  <si>
    <t>NM_001012338;NM_002530</t>
  </si>
  <si>
    <t>NTRK3;NTRK3</t>
  </si>
  <si>
    <t>cg04157161</t>
  </si>
  <si>
    <t>GUCY2D(+936)</t>
  </si>
  <si>
    <t>NM_000180</t>
  </si>
  <si>
    <t>GUCY2D</t>
  </si>
  <si>
    <t>cg15194531</t>
  </si>
  <si>
    <t>FMNL1(+19745); SPATA32(+20578)</t>
  </si>
  <si>
    <t>NM_005892</t>
  </si>
  <si>
    <t>FMNL1</t>
  </si>
  <si>
    <t>cg03308399</t>
  </si>
  <si>
    <t>HOXA2(-3808)</t>
  </si>
  <si>
    <t>cg19990651</t>
  </si>
  <si>
    <t>HLA-DPA1(-69)</t>
  </si>
  <si>
    <t>cg14795572</t>
  </si>
  <si>
    <t>AGAP2(+347)</t>
  </si>
  <si>
    <t>cg24917065</t>
  </si>
  <si>
    <t>SLC25A37(+32072); NKX3-1(+122050)</t>
  </si>
  <si>
    <t>NM_016612</t>
  </si>
  <si>
    <t>SLC25A37</t>
  </si>
  <si>
    <t>cg24041556</t>
  </si>
  <si>
    <t>SLC44A2(+126)</t>
  </si>
  <si>
    <t>cg24691891</t>
  </si>
  <si>
    <t>A3GALT2(-43236); PHC2(+11259)</t>
  </si>
  <si>
    <t>NM_198040</t>
  </si>
  <si>
    <t>PHC2</t>
  </si>
  <si>
    <t>cg18251191</t>
  </si>
  <si>
    <t>TSHZ3(-874807); ZNF507(-121240)</t>
  </si>
  <si>
    <t>cg14573448</t>
  </si>
  <si>
    <t>HOXA3(-5974); HOXA4(+5230)</t>
  </si>
  <si>
    <t>NM_153631</t>
  </si>
  <si>
    <t>HOXA3</t>
  </si>
  <si>
    <t>cg05913684</t>
  </si>
  <si>
    <t>MISP(-40219); PALM(+1806)</t>
  </si>
  <si>
    <t>NM_002579;NM_001040134</t>
  </si>
  <si>
    <t>PALM;PALM</t>
  </si>
  <si>
    <t>cg03771512</t>
  </si>
  <si>
    <t>EME1(+8148); LRRC59(+16185)</t>
  </si>
  <si>
    <t>NM_152463;NM_018509;NM_001166131</t>
  </si>
  <si>
    <t>EME1;LRRC59;EME1</t>
  </si>
  <si>
    <t>cg25414746</t>
  </si>
  <si>
    <t>WDR96(+13163); SFR1(+97034)</t>
  </si>
  <si>
    <t>Body;TSS1500</t>
  </si>
  <si>
    <t>NM_025145;NR_030340</t>
  </si>
  <si>
    <t>C10orf79;MIR609</t>
  </si>
  <si>
    <t>cg16038738</t>
  </si>
  <si>
    <t>HENMT1(+100416); NBPF6(+185311)</t>
  </si>
  <si>
    <t>NM_001010883</t>
  </si>
  <si>
    <t>FAM102B</t>
  </si>
  <si>
    <t>cg04452432</t>
  </si>
  <si>
    <t>CX3CL1(+142)</t>
  </si>
  <si>
    <t>NM_002996</t>
  </si>
  <si>
    <t>CX3CL1</t>
  </si>
  <si>
    <t>cg08481112</t>
  </si>
  <si>
    <t>GADD45B(+67976); GNG7(+158606)</t>
  </si>
  <si>
    <t>NM_052847</t>
  </si>
  <si>
    <t>GNG7</t>
  </si>
  <si>
    <t>cg23884076</t>
  </si>
  <si>
    <t>CXCL10(-800)</t>
  </si>
  <si>
    <t>TSS1500;5'UTR</t>
  </si>
  <si>
    <t>NM_001565;NM_001130017</t>
  </si>
  <si>
    <t>CXCL10;ART3</t>
  </si>
  <si>
    <t>cg14300812</t>
  </si>
  <si>
    <t>chr9</t>
  </si>
  <si>
    <t>RAPGEF1(-233599); MED27(+136467)</t>
  </si>
  <si>
    <t>NM_004269</t>
  </si>
  <si>
    <t>MED27</t>
  </si>
  <si>
    <t>cg19647567</t>
  </si>
  <si>
    <t>PDLIM7(-10722); DOK3(+1552)</t>
  </si>
  <si>
    <t>NM_024872;NM_001144876;NM_001144875</t>
  </si>
  <si>
    <t>DOK3;DOK3;DOK3</t>
  </si>
  <si>
    <t>cg14788673</t>
  </si>
  <si>
    <t>HOOK1(-116252); FGGY(+401628)</t>
  </si>
  <si>
    <t>NM_018291;NM_001113411</t>
  </si>
  <si>
    <t>FGGY;FGGY</t>
  </si>
  <si>
    <t>cg02550592</t>
  </si>
  <si>
    <t>OR4F16(-140863); SAMD11(-98202)</t>
  </si>
  <si>
    <t>TSS200;TSS200</t>
  </si>
  <si>
    <t>NR_024321;NR_015368</t>
  </si>
  <si>
    <t>NCRNA00115;LOC643837</t>
  </si>
  <si>
    <t>cg16308533</t>
  </si>
  <si>
    <t>CNTNAP1(+4353); EZH1(+58064)</t>
  </si>
  <si>
    <t>cg04874795</t>
  </si>
  <si>
    <t>FOXF1(-66494); IRF8(+545230)</t>
  </si>
  <si>
    <t>cg05066959</t>
  </si>
  <si>
    <t>NKX6-3(-14431); ANK1(+234971)</t>
  </si>
  <si>
    <t>Body;Body;Body;Body;Body;Body;Body;TSS1500;Body</t>
  </si>
  <si>
    <t>NM_020476;NM_020478;NM_001142445;NM_020475;NM_020480;NM_020477;NM_001142446;NR_030161;NM_000037</t>
  </si>
  <si>
    <t>ANK1;ANK1;ANK1;ANK1;ANK1;ANK1;ANK1;MIR486;ANK1</t>
  </si>
  <si>
    <t>cg03229061</t>
  </si>
  <si>
    <t>HLA-DPA1(+3)</t>
  </si>
  <si>
    <t>cg15254671</t>
  </si>
  <si>
    <t>ZNF414(-12470); MYO1F(+50947)</t>
  </si>
  <si>
    <t>cg24706115</t>
  </si>
  <si>
    <t>TRPV4(-136)</t>
  </si>
  <si>
    <t>NM_147204;NM_021625</t>
  </si>
  <si>
    <t>TRPV4;TRPV4</t>
  </si>
  <si>
    <t>cg07816247</t>
  </si>
  <si>
    <t>EFHD2(-196238); TMEM51(+61125)</t>
  </si>
  <si>
    <t>5'UTR;5'UTR;5'UTR;5'UTR</t>
  </si>
  <si>
    <t>NM_001136218;NM_018022;NM_001136216;NM_001136217</t>
  </si>
  <si>
    <t>TMEM51;TMEM51;TMEM51;TMEM51</t>
  </si>
  <si>
    <t>cg26022064</t>
  </si>
  <si>
    <t>SMURF1(+1940); TRRAP(+263670)</t>
  </si>
  <si>
    <t>NM_020429;NM_181349</t>
  </si>
  <si>
    <t>SMURF1;SMURF1</t>
  </si>
  <si>
    <t>cg02742969</t>
  </si>
  <si>
    <t>DUSP1(+22593); NEURL1B(+107336)</t>
  </si>
  <si>
    <t>cg05895618</t>
  </si>
  <si>
    <t>CSRP3(+9724); ZDHHC13(+83720)</t>
  </si>
  <si>
    <t>NM_001127656;NM_003476</t>
  </si>
  <si>
    <t>CSRP3;CSRP3</t>
  </si>
  <si>
    <t>cg16017089</t>
  </si>
  <si>
    <t>RELT(-33478); ARHGEF17(+34497)</t>
  </si>
  <si>
    <t>cg04778178</t>
  </si>
  <si>
    <t>HOXA3(-3081)</t>
  </si>
  <si>
    <t>cg11859982</t>
  </si>
  <si>
    <t>LEP(+26193); RBM28(+76432)</t>
  </si>
  <si>
    <t>cg12163800</t>
  </si>
  <si>
    <t>RHBDF2(+22133); AANAT(+25923)</t>
  </si>
  <si>
    <t>NM_001005498;NM_024599</t>
  </si>
  <si>
    <t>RHBDF2;RHBDF2</t>
  </si>
  <si>
    <t>cg16230352</t>
  </si>
  <si>
    <t>PLAT(-57917); IKBKB(-5661)</t>
  </si>
  <si>
    <t>cg13220900</t>
  </si>
  <si>
    <t>PPARD(-24423); DEF6(+20339)</t>
  </si>
  <si>
    <t>NM_022047</t>
  </si>
  <si>
    <t>DEF6</t>
  </si>
  <si>
    <t>cg04229059</t>
  </si>
  <si>
    <t>SLC38A7(-345)</t>
  </si>
  <si>
    <t>NM_018231</t>
  </si>
  <si>
    <t>SLC38A7</t>
  </si>
  <si>
    <t>cg25004071</t>
  </si>
  <si>
    <t>TAF4(+1391); CDH4(+811993)</t>
  </si>
  <si>
    <t>NM_003185</t>
  </si>
  <si>
    <t>TAF4</t>
  </si>
  <si>
    <t>cg22858630</t>
  </si>
  <si>
    <t>KNCN(-43759); MKNK1(+9240)</t>
  </si>
  <si>
    <t>Body;Body;5'UTR;5'UTR;5'UTR</t>
  </si>
  <si>
    <t>NR_024174;NR_024176;NM_001135553;NM_003684;NM_198973</t>
  </si>
  <si>
    <t>MKNK1;MKNK1;MKNK1;MKNK1;MKNK1</t>
  </si>
  <si>
    <t>cg03984375</t>
  </si>
  <si>
    <t>WNT7B(-111038); PPARA(-62452)</t>
  </si>
  <si>
    <t>NR_027033</t>
  </si>
  <si>
    <t>LOC400931</t>
  </si>
  <si>
    <t>cg26796443</t>
  </si>
  <si>
    <t>EPS8(+98051); PTPRO(+369128)</t>
  </si>
  <si>
    <t>NM_004447</t>
  </si>
  <si>
    <t>EPS8</t>
  </si>
  <si>
    <t>cg23363263</t>
  </si>
  <si>
    <t>AP1S3(-49691); WDFY1(+58114)</t>
  </si>
  <si>
    <t>NM_020830</t>
  </si>
  <si>
    <t>WDFY1</t>
  </si>
  <si>
    <t>cg13172549</t>
  </si>
  <si>
    <t>HOXA2(-11207); HOXA3(+5577)</t>
  </si>
  <si>
    <t>cg22143698</t>
  </si>
  <si>
    <t>DAP(+153325); ROPN1L(+166423)</t>
  </si>
  <si>
    <t>NM_001164440</t>
  </si>
  <si>
    <t>ANKRD33B</t>
  </si>
  <si>
    <t>cg12476754</t>
  </si>
  <si>
    <t>TNS3(+234448)</t>
  </si>
  <si>
    <t>NM_022748</t>
  </si>
  <si>
    <t>TNS3</t>
  </si>
  <si>
    <t>cg23950714</t>
  </si>
  <si>
    <t>PDLIM7(-10781); DOK3(+1493)</t>
  </si>
  <si>
    <t>cg21761853</t>
  </si>
  <si>
    <t>FLOT1(+5700); TUBB(+16832)</t>
  </si>
  <si>
    <t>NM_005803</t>
  </si>
  <si>
    <t>FLOT1</t>
  </si>
  <si>
    <t>cg07698804</t>
  </si>
  <si>
    <t>ZNF750(-30856); B3GNTL1(+180376)</t>
  </si>
  <si>
    <t>NM_005993</t>
  </si>
  <si>
    <t>TBCD</t>
  </si>
  <si>
    <t>cg25469714</t>
  </si>
  <si>
    <t>RSU1(-90440); CUBN(+222008)</t>
  </si>
  <si>
    <t>NM_001081</t>
  </si>
  <si>
    <t>CUBN</t>
  </si>
  <si>
    <t>cg13912311</t>
  </si>
  <si>
    <t>NR5A1(+4360); GPR144(+51926)</t>
  </si>
  <si>
    <t>NM_004959</t>
  </si>
  <si>
    <t>NR5A1</t>
  </si>
  <si>
    <t>cg01463828</t>
  </si>
  <si>
    <t>CCAR2(-15423); PDLIM2(+10468)</t>
  </si>
  <si>
    <t>NM_021630;NM_198042;NM_176871</t>
  </si>
  <si>
    <t>PDLIM2;PDLIM2;PDLIM2</t>
  </si>
  <si>
    <t>cg10327067</t>
  </si>
  <si>
    <t>ZNF703(-4066)</t>
  </si>
  <si>
    <t>cg14002345</t>
  </si>
  <si>
    <t>PAX6(+6492); ELP4(+301720)</t>
  </si>
  <si>
    <t>TSS200;5'UTR;TSS200</t>
  </si>
  <si>
    <t>NM_000280;NM_001127612;NM_001604</t>
  </si>
  <si>
    <t>PAX6;PAX6;PAX6</t>
  </si>
  <si>
    <t>cg16405432</t>
  </si>
  <si>
    <t>SYNE3(-31538); GLRX5(-27219)</t>
  </si>
  <si>
    <t>cg17826679</t>
  </si>
  <si>
    <t>SLC44A2(+105)</t>
  </si>
  <si>
    <t>cg25052156</t>
  </si>
  <si>
    <t>FGFR2(+2462); WDR11(+744768)</t>
  </si>
  <si>
    <t>5'UTR;5'UTR;5'UTR;5'UTR;5'UTR;5'UTR</t>
  </si>
  <si>
    <t>NM_000141;NM_001144917;NM_022970;NM_001144918;NM_001144919;NM_001144915</t>
  </si>
  <si>
    <t>FGFR2;FGFR2;FGFR2;FGFR2;FGFR2;FGFR2</t>
  </si>
  <si>
    <t>cg16021126</t>
  </si>
  <si>
    <t>SERP2(-366)</t>
  </si>
  <si>
    <t>cg23279355</t>
  </si>
  <si>
    <t>CMYA5(-107)</t>
  </si>
  <si>
    <t>NM_153610</t>
  </si>
  <si>
    <t>CMYA5</t>
  </si>
  <si>
    <t>cg13491490</t>
  </si>
  <si>
    <t>WNT5A(-122259); ERC2(+856159)</t>
  </si>
  <si>
    <t>NM_015576</t>
  </si>
  <si>
    <t>ERC2</t>
  </si>
  <si>
    <t>cg09475796</t>
  </si>
  <si>
    <t>RAB23(+15953); BAG2(+34001)</t>
  </si>
  <si>
    <t>NM_016277;NM_183227</t>
  </si>
  <si>
    <t>RAB23;RAB23</t>
  </si>
  <si>
    <t>cg08379738</t>
  </si>
  <si>
    <t>DENND1C(+4785); CRB3(+12740)</t>
  </si>
  <si>
    <t>cg26757820</t>
  </si>
  <si>
    <t>KAT6B(-237104); ADK(+438292)</t>
  </si>
  <si>
    <t>NM_001123;NM_006721</t>
  </si>
  <si>
    <t>ADK;ADK</t>
  </si>
  <si>
    <t>cg02812891</t>
  </si>
  <si>
    <t>ALPPL2(-19779); ALPP(+8530)</t>
  </si>
  <si>
    <t>cg01276536</t>
  </si>
  <si>
    <t>AATK(+63896); BAIAP2(+66959)</t>
  </si>
  <si>
    <t>Body;Body;Body;Body</t>
  </si>
  <si>
    <t>NM_017450;NM_006340;NM_001144888;NM_017451</t>
  </si>
  <si>
    <t>BAIAP2;BAIAP2;BAIAP2;BAIAP2</t>
  </si>
  <si>
    <t>cg24668061</t>
  </si>
  <si>
    <t>FMNL1(+19605); SPATA32(+20718)</t>
  </si>
  <si>
    <t>cg16199747</t>
  </si>
  <si>
    <t>STXBP5(-290635); ADGB(+314933)</t>
  </si>
  <si>
    <t>cg09143713</t>
  </si>
  <si>
    <t>PLCB4(-146831)</t>
  </si>
  <si>
    <t>NM_182797;NM_000933</t>
  </si>
  <si>
    <t>PLCB4;PLCB4</t>
  </si>
  <si>
    <t>cg24040595</t>
  </si>
  <si>
    <t>HOXA5(-2226)</t>
  </si>
  <si>
    <t>NM_024014</t>
  </si>
  <si>
    <t>HOXA6</t>
  </si>
  <si>
    <t>cg22787468</t>
  </si>
  <si>
    <t>PHF12(-30325); SEZ6(+24202)</t>
  </si>
  <si>
    <t>NM_001098635;NM_178860</t>
  </si>
  <si>
    <t>SEZ6;SEZ6</t>
  </si>
  <si>
    <t>cg07480446</t>
  </si>
  <si>
    <t>FAM132B(+1928); ILKAP(+42793)</t>
  </si>
  <si>
    <t>cg16651126</t>
  </si>
  <si>
    <t>HOXA4(-135)</t>
  </si>
  <si>
    <t>NM_002141</t>
  </si>
  <si>
    <t>HOXA4</t>
  </si>
  <si>
    <t>cg01027532</t>
  </si>
  <si>
    <t>HOXA2(-13545); HOXA3(+3239)</t>
  </si>
  <si>
    <t>NM_153631;NM_030661</t>
  </si>
  <si>
    <t>HOXA3;HOXA3</t>
  </si>
  <si>
    <t>cg14663914</t>
  </si>
  <si>
    <t>AZU1(-86)</t>
  </si>
  <si>
    <t>cg06166490</t>
  </si>
  <si>
    <t>HOXA2(-905)</t>
  </si>
  <si>
    <t>NM_006735</t>
  </si>
  <si>
    <t>HOXA2</t>
  </si>
  <si>
    <t>cg26199857</t>
  </si>
  <si>
    <t>GPR84(-5995); ZNF385A(+20816)</t>
  </si>
  <si>
    <t>cg09889997</t>
  </si>
  <si>
    <t>VAMP3(-139007); CAMTA1(+846938)</t>
  </si>
  <si>
    <t>NM_015215</t>
  </si>
  <si>
    <t>CAMTA1</t>
  </si>
  <si>
    <t>cg04252044</t>
  </si>
  <si>
    <t>TPRG1(-225015); LPP(+734027)</t>
  </si>
  <si>
    <t>cg10794973</t>
  </si>
  <si>
    <t>VEGFA(-45765); MRPS18A(-37151)</t>
  </si>
  <si>
    <t>cg09256413</t>
  </si>
  <si>
    <t>NEGR1(+181726)</t>
  </si>
  <si>
    <t>NM_173808</t>
  </si>
  <si>
    <t>NEGR1</t>
  </si>
  <si>
    <t>cg17952939</t>
  </si>
  <si>
    <t>SLC2A5(-24476); GPR157(+34978)</t>
  </si>
  <si>
    <t>cg02293044</t>
  </si>
  <si>
    <t>GAS2L1(+513)</t>
  </si>
  <si>
    <t>NM_152236;NM_006478;NM_152237</t>
  </si>
  <si>
    <t>GAS2L1;GAS2L1;GAS2L1</t>
  </si>
  <si>
    <t>cg08027484</t>
  </si>
  <si>
    <t>GCNT6(-77469); GCNT2(+27935)</t>
  </si>
  <si>
    <t>NM_001491;NM_001491;NM_145649</t>
  </si>
  <si>
    <t>GCNT2;GCNT2;GCNT2</t>
  </si>
  <si>
    <t>cg11724366</t>
  </si>
  <si>
    <t>FSTL3(+5424); PRSS57(+13644)</t>
  </si>
  <si>
    <t>NM_005860</t>
  </si>
  <si>
    <t>FSTL3</t>
  </si>
  <si>
    <t>cg21385909</t>
  </si>
  <si>
    <t>KLF13(+2786); OTUD7A(+325698)</t>
  </si>
  <si>
    <t>cg25059899</t>
  </si>
  <si>
    <t>BCL2(+83032); PHLPP1(+521646)</t>
  </si>
  <si>
    <t>NM_000633</t>
  </si>
  <si>
    <t>BCL2</t>
  </si>
  <si>
    <t>cg19692322</t>
  </si>
  <si>
    <t>SMIM1(-68303); TP73(+51965)</t>
  </si>
  <si>
    <t>NM_001126240;NM_005427;NM_001126242;NM_001126241</t>
  </si>
  <si>
    <t>TP73;TP73;TP73;TP73</t>
  </si>
  <si>
    <t>cg18217136</t>
  </si>
  <si>
    <t>BLCAP(-1319)</t>
  </si>
  <si>
    <t>NM_001167820;NM_006698</t>
  </si>
  <si>
    <t>BLCAP;BLCAP</t>
  </si>
  <si>
    <t>cg01132696</t>
  </si>
  <si>
    <t>HLA-DPA1(-72)</t>
  </si>
  <si>
    <t>cg17590710</t>
  </si>
  <si>
    <t>PHYKPL(-80284); COL23A1(+277486)</t>
  </si>
  <si>
    <t>NM_173465</t>
  </si>
  <si>
    <t>COL23A1</t>
  </si>
  <si>
    <t>cg12720971</t>
  </si>
  <si>
    <t>PRSS57(-183)</t>
  </si>
  <si>
    <t>NM_214710</t>
  </si>
  <si>
    <t>PRSSL1</t>
  </si>
  <si>
    <t>---.</t>
  </si>
  <si>
    <t>cg18036081</t>
  </si>
  <si>
    <t>EMID1(+3308); RHBDD3(+58819)</t>
  </si>
  <si>
    <t>NM_133455</t>
  </si>
  <si>
    <t>EMID1</t>
  </si>
  <si>
    <t>cg19321979</t>
  </si>
  <si>
    <t>BCAN(-773)</t>
  </si>
  <si>
    <t>NM_198427;NM_021948</t>
  </si>
  <si>
    <t>BCAN;BCAN</t>
  </si>
  <si>
    <t>cg13314965</t>
  </si>
  <si>
    <t>ENSG00000273331(-263); TM4SF19(-248)</t>
  </si>
  <si>
    <t>NM_138461</t>
  </si>
  <si>
    <t>TM4SF19</t>
  </si>
  <si>
    <t>cg09208628</t>
  </si>
  <si>
    <t>SMOC1(+6233); SLC8A3(+303421)</t>
  </si>
  <si>
    <t>NM_001034852;NM_022137</t>
  </si>
  <si>
    <t>SMOC1;SMOC1</t>
  </si>
  <si>
    <t>cg21524899</t>
  </si>
  <si>
    <t>LBR(-46088); ENAH(+178237)</t>
  </si>
  <si>
    <t>cg19690214</t>
  </si>
  <si>
    <t>IPCEF1(-27112); CNKSR3(+153466)</t>
  </si>
  <si>
    <t>NM_001130700;NM_015553</t>
  </si>
  <si>
    <t>IPCEF1;IPCEF1</t>
  </si>
  <si>
    <t>cg11744304</t>
  </si>
  <si>
    <t>PLOD3(-14869); CLDN15(+6278)</t>
  </si>
  <si>
    <t>NM_014343</t>
  </si>
  <si>
    <t>CLDN15</t>
  </si>
  <si>
    <t>cg06811467</t>
  </si>
  <si>
    <t>ATP8B2(-1096)</t>
  </si>
  <si>
    <t>NM_020452;NM_001005855</t>
  </si>
  <si>
    <t>ATP8B2;ATP8B2</t>
  </si>
  <si>
    <t>cg19464524</t>
  </si>
  <si>
    <t>CPEB3(+180522); BTAF1(+186796)</t>
  </si>
  <si>
    <t>NM_014912</t>
  </si>
  <si>
    <t>CPEB3</t>
  </si>
  <si>
    <t>cg18680977</t>
  </si>
  <si>
    <t>HOXA2(-12610); HOXA3(+4174)</t>
  </si>
  <si>
    <t>cg27624319</t>
  </si>
  <si>
    <t>MAP1LC3A(+12360); PIGU(+117871)</t>
  </si>
  <si>
    <t>NM_032514;NM_181509</t>
  </si>
  <si>
    <t>MAP1LC3A;MAP1LC3A</t>
  </si>
  <si>
    <t>cg24211976</t>
  </si>
  <si>
    <t>BNIP2(-304012); FOXB1(-10676)</t>
  </si>
  <si>
    <t>cg07636142</t>
  </si>
  <si>
    <t>AUTS2(+228441)</t>
  </si>
  <si>
    <t>NM_015570;NM_001127232;NM_001127231</t>
  </si>
  <si>
    <t>AUTS2;AUTS2;AUTS2</t>
  </si>
  <si>
    <t>cg08659179</t>
  </si>
  <si>
    <t>CDH9(-15)</t>
  </si>
  <si>
    <t>cg27656498</t>
  </si>
  <si>
    <t>FAM105B(-172036); TRIO(+349010)</t>
  </si>
  <si>
    <t>NM_007118</t>
  </si>
  <si>
    <t>TRIO</t>
  </si>
  <si>
    <t>cg27485921</t>
  </si>
  <si>
    <t>ATP6V1E2(-284)</t>
  </si>
  <si>
    <t>NM_080653</t>
  </si>
  <si>
    <t>ATP6V1E2</t>
  </si>
  <si>
    <t>cg04149015</t>
  </si>
  <si>
    <t>PRSS8(-12772); PRSS36(+1560)</t>
  </si>
  <si>
    <t>NM_173502</t>
  </si>
  <si>
    <t>PRSS36</t>
  </si>
  <si>
    <t>cg04602992</t>
  </si>
  <si>
    <t>CD79B(+67)</t>
  </si>
  <si>
    <t>1stExon;1stExon;5'UTR;1stExon;5'UTR;5'UTR</t>
  </si>
  <si>
    <t>NM_021602;NM_001039933;NM_001039933;NM_000626;NM_000626;NM_021602</t>
  </si>
  <si>
    <t>CD79B;CD79B;CD79B;CD79B;CD79B;CD79B</t>
  </si>
  <si>
    <t>cg10752406</t>
  </si>
  <si>
    <t>AZU1(-49)</t>
  </si>
  <si>
    <t>cg19048532</t>
  </si>
  <si>
    <t>HOXA2(-5573); HOXA3(+11211)</t>
  </si>
  <si>
    <t>NM_153632;NM_153631;NM_030661</t>
  </si>
  <si>
    <t>cg26534847</t>
  </si>
  <si>
    <t>BPI(-45)</t>
  </si>
  <si>
    <t>NM_001725</t>
  </si>
  <si>
    <t>BPI</t>
  </si>
  <si>
    <t>cg03962019</t>
  </si>
  <si>
    <t>SCMH1(-180762); FOXO6(-19728)</t>
  </si>
  <si>
    <t>cg07883622</t>
  </si>
  <si>
    <t>MON2(+137538); PPM1H(+330682)</t>
  </si>
  <si>
    <t>NM_175895</t>
  </si>
  <si>
    <t>C12orf61</t>
  </si>
  <si>
    <t>cg21122199</t>
  </si>
  <si>
    <t>USP32(-30226); APPBP2(+103859)</t>
  </si>
  <si>
    <t>NM_181707</t>
  </si>
  <si>
    <t>C17orf64</t>
  </si>
  <si>
    <t>cg20901787</t>
  </si>
  <si>
    <t>ASPSCR1(+1052); STRA13(+44316)</t>
  </si>
  <si>
    <t>NM_024083</t>
  </si>
  <si>
    <t>ASPSCR1</t>
  </si>
  <si>
    <t>cg16191087</t>
  </si>
  <si>
    <t>ZNF618(-412797); RGS3(+18754)</t>
  </si>
  <si>
    <t>NM_017790;NM_144488</t>
  </si>
  <si>
    <t>RGS3;RGS3</t>
  </si>
  <si>
    <t>cg22952459</t>
  </si>
  <si>
    <t>C10orf99(-709)</t>
  </si>
  <si>
    <t>NM_207373</t>
  </si>
  <si>
    <t>C10orf99</t>
  </si>
  <si>
    <t>cg01691710</t>
  </si>
  <si>
    <t>EFCAB1(+355505); UBE2V2(+371326)</t>
  </si>
  <si>
    <t>cg16402875</t>
  </si>
  <si>
    <t>CHN2(-4310)</t>
  </si>
  <si>
    <t>cg14622996</t>
  </si>
  <si>
    <t>FKBPL(-11734); PRRT1(+9927)</t>
  </si>
  <si>
    <t>cg09479694</t>
  </si>
  <si>
    <t>SLCO5A1(+2344); SULF1(+366096)</t>
  </si>
  <si>
    <t>5'UTR;1stExon;5'UTR;5'UTR;1stExon</t>
  </si>
  <si>
    <t>NM_030958;NM_001146009;NM_001146008;NM_001146009;NM_001146008</t>
  </si>
  <si>
    <t>SLCO5A1;SLCO5A1;SLCO5A1;SLCO5A1;SLCO5A1</t>
  </si>
  <si>
    <t>cg19216624</t>
  </si>
  <si>
    <t>LEP(-131873); LRRC4(-78341)</t>
  </si>
  <si>
    <t>cg04002758</t>
  </si>
  <si>
    <t>SBK1(-368)</t>
  </si>
  <si>
    <t>NM_001024401</t>
  </si>
  <si>
    <t>SBK1</t>
  </si>
  <si>
    <t>cg24938968</t>
  </si>
  <si>
    <t>FADD(-102254); ANO1(+22607)</t>
  </si>
  <si>
    <t>NM_018043;NR_030691</t>
  </si>
  <si>
    <t>ANO1;ANO1</t>
  </si>
  <si>
    <t>cg02616489</t>
  </si>
  <si>
    <t>TBC1D5(-663414); SATB1(+61139)</t>
  </si>
  <si>
    <t>NM_001131010;NM_002971</t>
  </si>
  <si>
    <t>SATB1;SATB1</t>
  </si>
  <si>
    <t>cg05928290</t>
  </si>
  <si>
    <t>DDHD1(-798913); BMP4(+4800)</t>
  </si>
  <si>
    <t>NM_130850;NM_001202;NM_130851</t>
  </si>
  <si>
    <t>BMP4;BMP4;BMP4</t>
  </si>
  <si>
    <t>cg03745491</t>
  </si>
  <si>
    <t>DENND1C(+4867); CRB3(+12658)</t>
  </si>
  <si>
    <t>cg09890213</t>
  </si>
  <si>
    <t>NR4A1(-7582); GRASP(+8310)</t>
  </si>
  <si>
    <t>NM_181711</t>
  </si>
  <si>
    <t>GRASP</t>
  </si>
  <si>
    <t>cg19863740</t>
  </si>
  <si>
    <t>PARVG(+100)</t>
  </si>
  <si>
    <t>5'UTR;Body;1stExon;TSS1500;TSS1500;Body;5'UTR</t>
  </si>
  <si>
    <t>NM_001137605;NR_024427;NM_022141;NM_001137606;NR_024428;NR_024426;NM_022141</t>
  </si>
  <si>
    <t>PARVG;PARVG;PARVG;PARVG;PARVG;PARVG;PARVG</t>
  </si>
  <si>
    <t>cg13390975</t>
  </si>
  <si>
    <t>BRIX1(+410); RAD1(+980)</t>
  </si>
  <si>
    <t>1stExon;TSS200;TSS200</t>
  </si>
  <si>
    <t>NM_018321;NR_026591;NM_002853</t>
  </si>
  <si>
    <t>BRIX1;RAD1;RAD1</t>
  </si>
  <si>
    <t>cg25143652</t>
  </si>
  <si>
    <t>PTK6(+24)</t>
  </si>
  <si>
    <t>NM_005975;NM_005975</t>
  </si>
  <si>
    <t>PTK6;PTK6</t>
  </si>
  <si>
    <t>cg10993086</t>
  </si>
  <si>
    <t>IGSF9(-3965)</t>
  </si>
  <si>
    <t>cg02071294</t>
  </si>
  <si>
    <t>MAT2B(+60821)</t>
  </si>
  <si>
    <t>cg18739367</t>
  </si>
  <si>
    <t>TACC1(-313981); FGFR1(-5378)</t>
  </si>
  <si>
    <t>cg06607764</t>
  </si>
  <si>
    <t>DNAH17(-146160); CYTH1(+58740)</t>
  </si>
  <si>
    <t>NM_017456;NM_004762</t>
  </si>
  <si>
    <t>CYTH1;CYTH1</t>
  </si>
  <si>
    <t>cg15475323</t>
  </si>
  <si>
    <t>MAMSTR(+2875); FUT2(+20871)</t>
  </si>
  <si>
    <t>1stExon;Body;5'UTR</t>
  </si>
  <si>
    <t>NM_182574;NM_001130915;NM_182574</t>
  </si>
  <si>
    <t>MAMSTR;MAMSTR;MAMSTR</t>
  </si>
  <si>
    <t>cg23237276</t>
  </si>
  <si>
    <t>RTL1(-476266); DIO3(-200238)</t>
  </si>
  <si>
    <t>cg01406381</t>
  </si>
  <si>
    <t>STRN4(-38126); SLC1A5(+3587)</t>
  </si>
  <si>
    <t>TSS200;Body;5'UTR</t>
  </si>
  <si>
    <t>NM_001145145;NM_005628;NM_001145144</t>
  </si>
  <si>
    <t>SLC1A5;SLC1A5;SLC1A5</t>
  </si>
  <si>
    <t>cg08154887</t>
  </si>
  <si>
    <t>TCP10(-284046); C6orf123(+115539)</t>
  </si>
  <si>
    <t>cg06455375</t>
  </si>
  <si>
    <t>MRPL23(-20764); TNNT3(+6952)</t>
  </si>
  <si>
    <t>NM_001042781;NM_006757;NM_001042780;NM_001042782</t>
  </si>
  <si>
    <t>TNNT3;TNNT3;TNNT3;TNNT3</t>
  </si>
  <si>
    <t>cg20733077</t>
  </si>
  <si>
    <t>RNASEH2B(-782968); DLEU1(+44539)</t>
  </si>
  <si>
    <t>NR_002612</t>
  </si>
  <si>
    <t>DLEU2</t>
  </si>
  <si>
    <t>cg12070987</t>
  </si>
  <si>
    <t>TCIRG1(-2427)</t>
  </si>
  <si>
    <t>NM_002496</t>
  </si>
  <si>
    <t>NDUFS8</t>
  </si>
  <si>
    <t>cg11067407</t>
  </si>
  <si>
    <t>TMPRSS5(-22758); ZW10(+44680)</t>
  </si>
  <si>
    <t>cg23377551</t>
  </si>
  <si>
    <t>AGAP2(+1874); OS9(+42251)</t>
  </si>
  <si>
    <t>NM_014770;NM_001122772</t>
  </si>
  <si>
    <t>cg06856840</t>
  </si>
  <si>
    <t>ARNT2(-250241); FAH(+1330)</t>
  </si>
  <si>
    <t>NM_000137</t>
  </si>
  <si>
    <t>FAH</t>
  </si>
  <si>
    <t>cg02798280</t>
  </si>
  <si>
    <t>MAP4K1(+21428); RYR1(+162666)</t>
  </si>
  <si>
    <t>cg11015251</t>
  </si>
  <si>
    <t>HOXA4(-137)</t>
  </si>
  <si>
    <t>cg10095954</t>
  </si>
  <si>
    <t>P2RX1(-28531); ATP2A3(+19260)</t>
  </si>
  <si>
    <t>Body;Body;Body;Body;Body;Body;Body</t>
  </si>
  <si>
    <t>NM_174954;NM_174955;NM_174956;NM_174957;NM_174953;NM_174958;NM_005173</t>
  </si>
  <si>
    <t>ATP2A3;ATP2A3;ATP2A3;ATP2A3;ATP2A3;ATP2A3;ATP2A3</t>
  </si>
  <si>
    <t>cg12695465</t>
  </si>
  <si>
    <t>GCNT6(-77845); GCNT2(+27559)</t>
  </si>
  <si>
    <t>cg20347666</t>
  </si>
  <si>
    <t>PTN(-476996); DGKI(+26002)</t>
  </si>
  <si>
    <t>NM_004717</t>
  </si>
  <si>
    <t>DGKI</t>
  </si>
  <si>
    <t>cg10091752</t>
  </si>
  <si>
    <t>SLC22A23(+1333); PSMG4(+196274)</t>
  </si>
  <si>
    <t>NM_015482</t>
  </si>
  <si>
    <t>SLC22A23</t>
  </si>
  <si>
    <t>cg04112866</t>
  </si>
  <si>
    <t>TGFBRAP1(+20525); GPR45(+67766)</t>
  </si>
  <si>
    <t>NM_001142621;NM_004257</t>
  </si>
  <si>
    <t>TGFBRAP1;TGFBRAP1</t>
  </si>
  <si>
    <t>--+-</t>
  </si>
  <si>
    <t>cg13866190</t>
  </si>
  <si>
    <t>BIN3(+26856); CCAR2(+37632)</t>
  </si>
  <si>
    <t>NR_027715;NM_018688</t>
  </si>
  <si>
    <t>FLJ14107;BIN3</t>
  </si>
  <si>
    <t>cg07349815</t>
  </si>
  <si>
    <t>KALRN(-62258); ROPN1(-41071)</t>
  </si>
  <si>
    <t>cg09825979</t>
  </si>
  <si>
    <t>HOXA4(-9015); HOXA5(+3854)</t>
  </si>
  <si>
    <t>cg06575753</t>
  </si>
  <si>
    <t>GLYATL2(-83813); GLYATL1(-14652)</t>
  </si>
  <si>
    <t>cg02458516</t>
  </si>
  <si>
    <t>ZMAT4(+152980); C8orf4(+591375)</t>
  </si>
  <si>
    <t>NM_024645;NM_001135731</t>
  </si>
  <si>
    <t>ZMAT4;ZMAT4</t>
  </si>
  <si>
    <t>cg05590294</t>
  </si>
  <si>
    <t>CD69(+101)</t>
  </si>
  <si>
    <t>1stExon;Body;Body</t>
  </si>
  <si>
    <t>NM_001781;NR_026672;NR_026671</t>
  </si>
  <si>
    <t>CD69;CD69;CD69</t>
  </si>
  <si>
    <t>cg07942135</t>
  </si>
  <si>
    <t>HOXA2(-11833); HOXA3(+4951)</t>
  </si>
  <si>
    <t>cg00384847</t>
  </si>
  <si>
    <t>VPS13D(+1216); DHRS3(+386397)</t>
  </si>
  <si>
    <t>NM_018156;NM_015378</t>
  </si>
  <si>
    <t>VPS13D;VPS13D</t>
  </si>
  <si>
    <t>cg03286774</t>
  </si>
  <si>
    <t>RPL13(-36761); SPG7(+15547)</t>
  </si>
  <si>
    <t>NM_003119;NM_199367</t>
  </si>
  <si>
    <t>SPG7;SPG7</t>
  </si>
  <si>
    <t>cg17316649</t>
  </si>
  <si>
    <t>HLA-DRB5(-53953); HLA-DRB1(+5608)</t>
  </si>
  <si>
    <t>NM_002124</t>
  </si>
  <si>
    <t>HLA-DRB1</t>
  </si>
  <si>
    <t>cg02961798</t>
  </si>
  <si>
    <t>ACD(+7253); RLTPR(+8571)</t>
  </si>
  <si>
    <t>cg16133703</t>
  </si>
  <si>
    <t>GLRX(-47970); ELL2(+91387)</t>
  </si>
  <si>
    <t>cg01816936</t>
  </si>
  <si>
    <t>ABCB9(-52693); PITPNM2(+76086)</t>
  </si>
  <si>
    <t>NM_020845</t>
  </si>
  <si>
    <t>PITPNM2</t>
  </si>
  <si>
    <t>cg15329187</t>
  </si>
  <si>
    <t>PFKFB3(+33480); PRKCQ(+343889)</t>
  </si>
  <si>
    <t>cg10673833</t>
  </si>
  <si>
    <t>MYO1G(-153)</t>
  </si>
  <si>
    <t>NM_033054</t>
  </si>
  <si>
    <t>MYO1G</t>
  </si>
  <si>
    <t>cg04301614</t>
  </si>
  <si>
    <t>C4orf19(+139)</t>
  </si>
  <si>
    <t>5'UTR;1stExon;5'UTR</t>
  </si>
  <si>
    <t>NM_018302;NM_018302;NM_001104629</t>
  </si>
  <si>
    <t>C4orf19;C4orf19;C4orf19</t>
  </si>
  <si>
    <t>cg07095347</t>
  </si>
  <si>
    <t>EYA4(-309232); RPS12(+117677)</t>
  </si>
  <si>
    <t>cg25487405</t>
  </si>
  <si>
    <t>WNT7B(-100031); PPARA(-73459)</t>
  </si>
  <si>
    <t>cg21334513</t>
  </si>
  <si>
    <t>TRIM31(-14366); TRIM40(-9538)</t>
  </si>
  <si>
    <t>cg00066854</t>
  </si>
  <si>
    <t>TECTB(-56116); GPAM(-43856)</t>
  </si>
  <si>
    <t>cg05767404</t>
  </si>
  <si>
    <t>GCSAML(+202)</t>
  </si>
  <si>
    <t>NM_145278</t>
  </si>
  <si>
    <t>C1orf150</t>
  </si>
  <si>
    <t>cg00783712</t>
  </si>
  <si>
    <t>FMN2(-280666); CHRM3(+182141)</t>
  </si>
  <si>
    <t>NM_000740</t>
  </si>
  <si>
    <t>CHRM3</t>
  </si>
  <si>
    <t>cg17266581</t>
  </si>
  <si>
    <t>MBP(+45152); ZNF236(+263457)</t>
  </si>
  <si>
    <t>cg22429121</t>
  </si>
  <si>
    <t>WASF2(-85137); AHDC1(+28337)</t>
  </si>
  <si>
    <t>NM_001029882</t>
  </si>
  <si>
    <t>AHDC1</t>
  </si>
  <si>
    <t>cg09379497</t>
  </si>
  <si>
    <t>DHX16(+16346); ATAT1(+29805)</t>
  </si>
  <si>
    <t>NM_001164239;NM_003587</t>
  </si>
  <si>
    <t>DHX16;DHX16</t>
  </si>
  <si>
    <t>cg19256813</t>
  </si>
  <si>
    <t>FBXO21(+974)</t>
  </si>
  <si>
    <t>NM_015002;NM_033624</t>
  </si>
  <si>
    <t>FBXO21;FBXO21</t>
  </si>
  <si>
    <t>cg18137450</t>
  </si>
  <si>
    <t>WDR26(+1194); CNIH4(+76255)</t>
  </si>
  <si>
    <t>NM_025160;NM_001115113</t>
  </si>
  <si>
    <t>WDR26;WDR26</t>
  </si>
  <si>
    <t>cg18205668</t>
  </si>
  <si>
    <t>CCM2(+271)</t>
  </si>
  <si>
    <t>cg17803713</t>
  </si>
  <si>
    <t>SH3RF3(+127895); SEPT10(+497891)</t>
  </si>
  <si>
    <t>NM_001099289</t>
  </si>
  <si>
    <t>SH3RF3</t>
  </si>
  <si>
    <t>cg17150898</t>
  </si>
  <si>
    <t>FBXL14(+1214); ERC1(+601713)</t>
  </si>
  <si>
    <t>cg02792168</t>
  </si>
  <si>
    <t>GOT1(-91575); NKX2-3(-10765)</t>
  </si>
  <si>
    <t>cg08461692</t>
  </si>
  <si>
    <t>MYH10(+52624); NDEL1(+142276)</t>
  </si>
  <si>
    <t>NM_005964</t>
  </si>
  <si>
    <t>MYH10</t>
  </si>
  <si>
    <t>cg24013378</t>
  </si>
  <si>
    <t>ORAOV1(+9156); CCND1(+25104)</t>
  </si>
  <si>
    <t>NM_153451</t>
  </si>
  <si>
    <t>ORAOV1</t>
  </si>
  <si>
    <t>cg23579062</t>
  </si>
  <si>
    <t>DNAI1(-1332)</t>
  </si>
  <si>
    <t>NM_147202;NM_012144</t>
  </si>
  <si>
    <t>C9orf25;DNAI1</t>
  </si>
  <si>
    <t>cg17105014</t>
  </si>
  <si>
    <t>GYPC(-145)</t>
  </si>
  <si>
    <t>NM_016815;NM_002101</t>
  </si>
  <si>
    <t>GYPC;GYPC</t>
  </si>
  <si>
    <t>cg18887230</t>
  </si>
  <si>
    <t>SMURF1(+2095); TRRAP(+263515)</t>
  </si>
  <si>
    <t>cg02627455</t>
  </si>
  <si>
    <t>HOXA2(-15389); HOXA3(+1395)</t>
  </si>
  <si>
    <t>cg03163767</t>
  </si>
  <si>
    <t>FAM96B(-1204); CES2(+1144)</t>
  </si>
  <si>
    <t>TSS1500;1stExon;TSS1500;1stExon</t>
  </si>
  <si>
    <t>NR_024525;NM_003869;NM_016062;NM_198061</t>
  </si>
  <si>
    <t>FAM96B;CES2;FAM96B;CES2</t>
  </si>
  <si>
    <t>cg16970323</t>
  </si>
  <si>
    <t>JPH2(+118550); TOX2(+154164)</t>
  </si>
  <si>
    <t>NM_001098798;NM_032883;NM_001098797;NM_001098796</t>
  </si>
  <si>
    <t>TOX2;TOX2;TOX2;TOX2</t>
  </si>
  <si>
    <t>.--.</t>
  </si>
  <si>
    <t>cg03402120</t>
  </si>
  <si>
    <t>UBASH3B(-425534); BLID(-113926)</t>
  </si>
  <si>
    <t>cg03013070</t>
  </si>
  <si>
    <t>NOC3L(+157116); PLCE1(+175011)</t>
  </si>
  <si>
    <t>NM_001165979;NM_016341</t>
  </si>
  <si>
    <t>PLCE1;PLCE1</t>
  </si>
  <si>
    <t>cg04058799</t>
  </si>
  <si>
    <t>RHEB(-330960); PRKAG2(+26240)</t>
  </si>
  <si>
    <t>NM_016203</t>
  </si>
  <si>
    <t>PRKAG2</t>
  </si>
  <si>
    <t>cg14292870</t>
  </si>
  <si>
    <t>CD4(-11094); LAG3(+5858)</t>
  </si>
  <si>
    <t>NM_002286</t>
  </si>
  <si>
    <t>LAG3</t>
  </si>
  <si>
    <t>cg14324675</t>
  </si>
  <si>
    <t>LTB(-4647); LST1(-128)</t>
  </si>
  <si>
    <t>Body;TSS200;5'UTR;5'UTR;TSS200;TSS200;Body;5'UTR</t>
  </si>
  <si>
    <t>NR_029461;NM_007161;NM_205839;NM_205838;NM_205840;NM_001166538;NR_029462;NM_205837</t>
  </si>
  <si>
    <t>LST1;LST1;LST1;LST1;LST1;LST1;LST1;LST1</t>
  </si>
  <si>
    <t>cg01133215</t>
  </si>
  <si>
    <t>SUPT3H(-54012); CLIC5(+648450)</t>
  </si>
  <si>
    <t>NM_001015051;NM_001024630;NM_004348</t>
  </si>
  <si>
    <t>RUNX2;RUNX2;RUNX2</t>
  </si>
  <si>
    <t>cg02354658</t>
  </si>
  <si>
    <t>GLRX(+7026); RHOBTB3(+84513)</t>
  </si>
  <si>
    <t>3'UTR;3'UTR</t>
  </si>
  <si>
    <t>NM_001118890;NM_002064</t>
  </si>
  <si>
    <t>GLRX;GLRX</t>
  </si>
  <si>
    <t>cg08371190</t>
  </si>
  <si>
    <t>LMO4(-195636); HS2ST1(+218158)</t>
  </si>
  <si>
    <t>NR_026986;NR_026989;NR_026987;NR_026988;NR_026985</t>
  </si>
  <si>
    <t>LOC339524;LOC339524;LOC339524;LOC339524;LOC339524</t>
  </si>
  <si>
    <t>cg13353679</t>
  </si>
  <si>
    <t>REV1(-613683); AFF3(+1865)</t>
  </si>
  <si>
    <t>NM_001025108;NM_002285</t>
  </si>
  <si>
    <t>AFF3;AFF3</t>
  </si>
  <si>
    <t>cg14063191</t>
  </si>
  <si>
    <t>ZDHHC12(-358)</t>
  </si>
  <si>
    <t>NM_032799</t>
  </si>
  <si>
    <t>ZDHHC12</t>
  </si>
  <si>
    <t>cg10330187</t>
  </si>
  <si>
    <t>IL17C(-38617); ZC3H18(+29595)</t>
  </si>
  <si>
    <t>NM_144604</t>
  </si>
  <si>
    <t>ZC3H18</t>
  </si>
  <si>
    <t>cg05267955</t>
  </si>
  <si>
    <t>VARS2(-545)</t>
  </si>
  <si>
    <t>TSS1500;TSS1500;TSS1500;Body</t>
  </si>
  <si>
    <t>NM_001167734;NM_020442;NM_001167733;NM_001517</t>
  </si>
  <si>
    <t>VARS2;VARS2;VARS2;GTF2H4</t>
  </si>
  <si>
    <t>cg04027736</t>
  </si>
  <si>
    <t>HOXA2(-974)</t>
  </si>
  <si>
    <t>cg11866719</t>
  </si>
  <si>
    <t>RTN1(+1250); JKAMP(+385273)</t>
  </si>
  <si>
    <t>NM_021136</t>
  </si>
  <si>
    <t>RTN1</t>
  </si>
  <si>
    <t>cg04279801</t>
  </si>
  <si>
    <t>RNF112(-187)</t>
  </si>
  <si>
    <t>NM_007148</t>
  </si>
  <si>
    <t>RNF112</t>
  </si>
  <si>
    <t>cg15172734</t>
  </si>
  <si>
    <t>FLNB(-250749); SLMAP(+1421)</t>
  </si>
  <si>
    <t>NM_007159;NM_007159</t>
  </si>
  <si>
    <t>SLMAP;SLMAP</t>
  </si>
  <si>
    <t>cg21723861</t>
  </si>
  <si>
    <t>KRT19(-2069)</t>
  </si>
  <si>
    <t>cg02308560</t>
  </si>
  <si>
    <t>HMHA1(+5255); POLR2E(+24421)</t>
  </si>
  <si>
    <t>cg05654780</t>
  </si>
  <si>
    <t>BCAN(+13633); NES(+21816)</t>
  </si>
  <si>
    <t>NM_021948</t>
  </si>
  <si>
    <t>BCAN</t>
  </si>
  <si>
    <t>cg03458695</t>
  </si>
  <si>
    <t>C10orf11(+621185)</t>
  </si>
  <si>
    <t>NM_032024</t>
  </si>
  <si>
    <t>C10orf11</t>
  </si>
  <si>
    <t>cg03054277</t>
  </si>
  <si>
    <t>OBSCN(+4387); TRIM11(+194323)</t>
  </si>
  <si>
    <t>NM_052843;NM_001098623</t>
  </si>
  <si>
    <t>OBSCN;OBSCN</t>
  </si>
  <si>
    <t>cg26074430</t>
  </si>
  <si>
    <t>SLC39A7(-4192); COL11A2(-4182)</t>
  </si>
  <si>
    <t>NM_021976</t>
  </si>
  <si>
    <t>RXRB</t>
  </si>
  <si>
    <t>cg08455184</t>
  </si>
  <si>
    <t>GCDH(-2912); KLF1(-933)</t>
  </si>
  <si>
    <t>NM_006563</t>
  </si>
  <si>
    <t>KLF1</t>
  </si>
  <si>
    <t>cg22552736</t>
  </si>
  <si>
    <t>NTMT1(-113026); PPP2R4(+384540)</t>
  </si>
  <si>
    <t>cg21211882</t>
  </si>
  <si>
    <t>AAR2(-54001); EPB41L1(+27734)</t>
  </si>
  <si>
    <t>NM_012156;NM_177996</t>
  </si>
  <si>
    <t>EPB41L1;EPB41L1</t>
  </si>
  <si>
    <t>cg21335375</t>
  </si>
  <si>
    <t>CCL3(+52)</t>
  </si>
  <si>
    <t>NM_002983;NM_002983</t>
  </si>
  <si>
    <t>CCL3;CCL3</t>
  </si>
  <si>
    <t>cg01987516</t>
  </si>
  <si>
    <t>GOT1(-92377); NKX2-3(-9963)</t>
  </si>
  <si>
    <t>cg17046776</t>
  </si>
  <si>
    <t>ST5(+100214); RPL27A(+128326)</t>
  </si>
  <si>
    <t>NM_139157;NM_005418;NM_213618</t>
  </si>
  <si>
    <t>ST5;ST5;ST5</t>
  </si>
  <si>
    <t>cg04154027</t>
  </si>
  <si>
    <t>CMYA5(-111)</t>
  </si>
  <si>
    <t>cg08857310</t>
  </si>
  <si>
    <t>TNRC6C(-433501); SEPT9(+290144)</t>
  </si>
  <si>
    <t>cg18486815</t>
  </si>
  <si>
    <t>PPARD(-24075); DEF6(+20687)</t>
  </si>
  <si>
    <t>cg04206572</t>
  </si>
  <si>
    <t>GAS6(-321960); RASA3(+9086)</t>
  </si>
  <si>
    <t>NM_007368</t>
  </si>
  <si>
    <t>RASA3</t>
  </si>
  <si>
    <t>cg20551922</t>
  </si>
  <si>
    <t>SPNS2(-10850); SPNS3(+54300)</t>
  </si>
  <si>
    <t>NM_182538</t>
  </si>
  <si>
    <t>SPNS3</t>
  </si>
  <si>
    <t>cg15601264</t>
  </si>
  <si>
    <t>C17orf67(+46559); NOG(+193638)</t>
  </si>
  <si>
    <t>cg03922423</t>
  </si>
  <si>
    <t>TOP1MT(+8477); ZNF696(+35030)</t>
  </si>
  <si>
    <t>NM_052963</t>
  </si>
  <si>
    <t>TOP1MT</t>
  </si>
  <si>
    <t>cg24761525</t>
  </si>
  <si>
    <t>HOXB3(-20462); HOXB4(+5727)</t>
  </si>
  <si>
    <t>NM_002146;NM_002146</t>
  </si>
  <si>
    <t>HOXB3;HOXB3</t>
  </si>
  <si>
    <t>cg12018863</t>
  </si>
  <si>
    <t>BBS1(-322)</t>
  </si>
  <si>
    <t>NM_024649</t>
  </si>
  <si>
    <t>BBS1</t>
  </si>
  <si>
    <t>cg14647287</t>
  </si>
  <si>
    <t>TBC1D14(+15612); CCDC96(+117544)</t>
  </si>
  <si>
    <t>NM_001113361;NM_020773</t>
  </si>
  <si>
    <t>TBC1D14;TBC1D14</t>
  </si>
  <si>
    <t>cg19443920</t>
  </si>
  <si>
    <t>ACLY(-640)</t>
  </si>
  <si>
    <t>NM_001096;NM_198830</t>
  </si>
  <si>
    <t>ACLY;ACLY</t>
  </si>
  <si>
    <t>cg01948201</t>
  </si>
  <si>
    <t>AFTPH(-69228); LGALSL(+1011)</t>
  </si>
  <si>
    <t>NM_014181</t>
  </si>
  <si>
    <t>HSPC159</t>
  </si>
  <si>
    <t>cg05965387</t>
  </si>
  <si>
    <t>RNASEH2B(-65760); DLEU1(+761747)</t>
  </si>
  <si>
    <t>NM_198989</t>
  </si>
  <si>
    <t>DLEU7</t>
  </si>
  <si>
    <t>cg09154256</t>
  </si>
  <si>
    <t>RAB1A(+4342); CEP68(+69392)</t>
  </si>
  <si>
    <t>NM_004161;NM_015543</t>
  </si>
  <si>
    <t>RAB1A;RAB1A</t>
  </si>
  <si>
    <t>cg03169557</t>
  </si>
  <si>
    <t>RPL13(-28168); SPG7(+24140)</t>
  </si>
  <si>
    <t>cg09737078</t>
  </si>
  <si>
    <t>GLIS2(+2078); PAM16(+34533)</t>
  </si>
  <si>
    <t>cg15033653</t>
  </si>
  <si>
    <t>CCDC42B(-81)</t>
  </si>
  <si>
    <t>NM_001144872</t>
  </si>
  <si>
    <t>CCDC42B</t>
  </si>
  <si>
    <t>cg07687398</t>
  </si>
  <si>
    <t>PRKCD(+3531); TKT(+91371)</t>
  </si>
  <si>
    <t>NM_212539;NM_006254</t>
  </si>
  <si>
    <t>PRKCD;PRKCD</t>
  </si>
  <si>
    <t>cg10513118</t>
  </si>
  <si>
    <t>SCN2B(+184)</t>
  </si>
  <si>
    <t>NM_004588;NM_004588</t>
  </si>
  <si>
    <t>SCN2B;SCN2B</t>
  </si>
  <si>
    <t>cg11532431</t>
  </si>
  <si>
    <t>HOXA4(+743)</t>
  </si>
  <si>
    <t>cg23669081</t>
  </si>
  <si>
    <t>HOXB6(-3000)</t>
  </si>
  <si>
    <t>NM_004502</t>
  </si>
  <si>
    <t>HOXB7</t>
  </si>
  <si>
    <t>cg18046677</t>
  </si>
  <si>
    <t>MAMSTR(+2835); FUT2(+20911)</t>
  </si>
  <si>
    <t>cg21253952</t>
  </si>
  <si>
    <t>ARC(+33833); BAI1(+132209)</t>
  </si>
  <si>
    <t>cg02956248</t>
  </si>
  <si>
    <t>PRRT1(-1173); PPT2(-398)</t>
  </si>
  <si>
    <t>TSS1500;TSS1500;TSS1500</t>
  </si>
  <si>
    <t>NM_005155;NM_030651;NM_138717</t>
  </si>
  <si>
    <t>PPT2;PRRT1;PPT2</t>
  </si>
  <si>
    <t>cg18281939</t>
  </si>
  <si>
    <t>SCAMP1(+127557); LHFPL2(+160752)</t>
  </si>
  <si>
    <t>NM_005779</t>
  </si>
  <si>
    <t>LHFPL2</t>
  </si>
  <si>
    <t>cg12253175</t>
  </si>
  <si>
    <t>AGAP2(-65)</t>
  </si>
  <si>
    <t>cg22153994</t>
  </si>
  <si>
    <t>SPATA32(-144921); ARHGAP27(+18597)</t>
  </si>
  <si>
    <t>NM_001159330;NM_199282</t>
  </si>
  <si>
    <t>ARHGAP27;ARHGAP27</t>
  </si>
  <si>
    <t>cg11809272</t>
  </si>
  <si>
    <t>HLA-B(-84398); MICB(-56530)</t>
  </si>
  <si>
    <t>cg15952933</t>
  </si>
  <si>
    <t>ELFN1(+172132); MAD1L1(+372991)</t>
  </si>
  <si>
    <t>NM_003550;NM_001013837;NM_001013836</t>
  </si>
  <si>
    <t>MAD1L1;MAD1L1;MAD1L1</t>
  </si>
  <si>
    <t>cg26884773</t>
  </si>
  <si>
    <t>IRF2BP2(-511593); TOMM20(+35387)</t>
  </si>
  <si>
    <t>cg01519765</t>
  </si>
  <si>
    <t>ETV5(-1220)</t>
  </si>
  <si>
    <t>NM_004454</t>
  </si>
  <si>
    <t>ETV5</t>
  </si>
  <si>
    <t>cg16106427</t>
  </si>
  <si>
    <t>DPYSL4(+45206); STK32C(+75834)</t>
  </si>
  <si>
    <t>NM_173575</t>
  </si>
  <si>
    <t>STK32C</t>
  </si>
  <si>
    <t>cg11614451</t>
  </si>
  <si>
    <t>ENSG00000248710(-113); TRIM59(-113)</t>
  </si>
  <si>
    <t>NM_173084</t>
  </si>
  <si>
    <t>TRIM59</t>
  </si>
  <si>
    <t>cg12109823</t>
  </si>
  <si>
    <t>MYBL1(+70888); ADHFE1(+109875)</t>
  </si>
  <si>
    <t>cg17693222</t>
  </si>
  <si>
    <t>AP3M2(+23009); PLAT(+31769)</t>
  </si>
  <si>
    <t>NM_000930;NM_033011</t>
  </si>
  <si>
    <t>PLAT;PLAT</t>
  </si>
  <si>
    <t>cg11623339</t>
  </si>
  <si>
    <t>MZB1(+120)</t>
  </si>
  <si>
    <t>NM_016459</t>
  </si>
  <si>
    <t>MGC29506</t>
  </si>
  <si>
    <t>cg13925686</t>
  </si>
  <si>
    <t>ACAP1(-204)</t>
  </si>
  <si>
    <t>NM_014716</t>
  </si>
  <si>
    <t>ACAP1</t>
  </si>
  <si>
    <t>cg06119452</t>
  </si>
  <si>
    <t>THBS2(+32476); SMOC2(+779832)</t>
  </si>
  <si>
    <t>NM_003247</t>
  </si>
  <si>
    <t>THBS2</t>
  </si>
  <si>
    <t>cg18942110</t>
  </si>
  <si>
    <t>CRTC3(-502)</t>
  </si>
  <si>
    <t>NM_001042574;NM_022769</t>
  </si>
  <si>
    <t>CRTC3;CRTC3</t>
  </si>
  <si>
    <t>cg01655008</t>
  </si>
  <si>
    <t>MOAP1(-1687); TMEM251(+1597)</t>
  </si>
  <si>
    <t>NM_001098621;NM_015676</t>
  </si>
  <si>
    <t>C14orf109;C14orf109</t>
  </si>
  <si>
    <t>cg15626350</t>
  </si>
  <si>
    <t>ESR1(+118577); SYNE1(+828326)</t>
  </si>
  <si>
    <t>NM_001122740;NM_001122741;NM_000125;NM_001122742</t>
  </si>
  <si>
    <t>ESR1;ESR1;ESR1;ESR1</t>
  </si>
  <si>
    <t>cg20328456</t>
  </si>
  <si>
    <t>PRRT1(-1385); PPT2(-186)</t>
  </si>
  <si>
    <t>TSS200;TSS1500;TSS1500</t>
  </si>
  <si>
    <t>NM_138717;NM_005155;NM_030651</t>
  </si>
  <si>
    <t>PPT2;PPT2;PRRT1</t>
  </si>
  <si>
    <t>cg09448088</t>
  </si>
  <si>
    <t>F7(-124430); MCF2L(+12156)</t>
  </si>
  <si>
    <t>NM_001112732;NM_024979</t>
  </si>
  <si>
    <t>MCF2L;MCF2L</t>
  </si>
  <si>
    <t>cg02993991</t>
  </si>
  <si>
    <t>ENSG00000205147(-21024); ZBTB7A(+2765)</t>
  </si>
  <si>
    <t>cg02331272</t>
  </si>
  <si>
    <t>ADRBK1(-69672); KDM2A(+77051)</t>
  </si>
  <si>
    <t>NR_027473;NM_012308</t>
  </si>
  <si>
    <t>KDM2A;KDM2A</t>
  </si>
  <si>
    <t>cg21157115</t>
  </si>
  <si>
    <t>APTX(+310)</t>
  </si>
  <si>
    <t>5'UTR;Body</t>
  </si>
  <si>
    <t>NM_175073;NM_175069</t>
  </si>
  <si>
    <t>APTX;APTX</t>
  </si>
  <si>
    <t>cg07110356</t>
  </si>
  <si>
    <t>MPO(+2864); LPO(+39645)</t>
  </si>
  <si>
    <t>NM_000250</t>
  </si>
  <si>
    <t>MPO</t>
  </si>
  <si>
    <t>cg13076843</t>
  </si>
  <si>
    <t>RHBDF2(+22194); AANAT(+25862)</t>
  </si>
  <si>
    <t>cg17006136</t>
  </si>
  <si>
    <t>PDLIM3(-102751); SORBS2(+318393)</t>
  </si>
  <si>
    <t>Body;Body;Body;Body;Body;Body;Body;Body</t>
  </si>
  <si>
    <t>NM_001145670;NM_001145673;NM_001145671;NM_001145675;NM_003603;NM_021069;NM_001145672;NM_001145674</t>
  </si>
  <si>
    <t>SORBS2;SORBS2;SORBS2;SORBS2;SORBS2;SORBS2;SORBS2;SORBS2</t>
  </si>
  <si>
    <t>cg12105183</t>
  </si>
  <si>
    <t>GBP6(+260)</t>
  </si>
  <si>
    <t>NM_198460</t>
  </si>
  <si>
    <t>GBP6</t>
  </si>
  <si>
    <t>cg14069347</t>
  </si>
  <si>
    <t>HLA-B(-84356); MICB(-56572)</t>
  </si>
  <si>
    <t>cg04497889</t>
  </si>
  <si>
    <t>CCDC96(-1680); TADA2B(+1290)</t>
  </si>
  <si>
    <t>NM_152293</t>
  </si>
  <si>
    <t>TADA2B</t>
  </si>
  <si>
    <t>cg27326026</t>
  </si>
  <si>
    <t>HLA-B(-84392); MICB(-56536)</t>
  </si>
  <si>
    <t>cg10516886</t>
  </si>
  <si>
    <t>CD53(-543)</t>
  </si>
  <si>
    <t>NM_000560;NM_001040033</t>
  </si>
  <si>
    <t>CD53;CD53</t>
  </si>
  <si>
    <t>cg01891818</t>
  </si>
  <si>
    <t>ICT1(-259)</t>
  </si>
  <si>
    <t>NM_001545</t>
  </si>
  <si>
    <t>ICT1</t>
  </si>
  <si>
    <t>cg21629821</t>
  </si>
  <si>
    <t>IGFL1(-19535); IGFL2(+62435)</t>
  </si>
  <si>
    <t>NR_027003</t>
  </si>
  <si>
    <t>DKFZp434J0226</t>
  </si>
  <si>
    <t>cg06912304</t>
  </si>
  <si>
    <t>RRM1(-2586)</t>
  </si>
  <si>
    <t>NM_003156</t>
  </si>
  <si>
    <t>STIM1</t>
  </si>
  <si>
    <t>cg14938587</t>
  </si>
  <si>
    <t>SHH(-185426); C7orf13(+642955)</t>
  </si>
  <si>
    <t>cg08486903</t>
  </si>
  <si>
    <t>SMURF1(+2226); TRRAP(+263384)</t>
  </si>
  <si>
    <t>cg26360402</t>
  </si>
  <si>
    <t>TMEM121(-18945); C14orf80(+16409)</t>
  </si>
  <si>
    <t>cg13430807</t>
  </si>
  <si>
    <t>SF3B4(-3080)</t>
  </si>
  <si>
    <t>NM_181873;NM_001145862</t>
  </si>
  <si>
    <t>MTMR11;MTMR11</t>
  </si>
  <si>
    <t>cg13442749</t>
  </si>
  <si>
    <t>PHF2(-1007)</t>
  </si>
  <si>
    <t>NM_005392</t>
  </si>
  <si>
    <t>PHF2</t>
  </si>
  <si>
    <t>cg24524285</t>
  </si>
  <si>
    <t>SLC22A12(+47638); NRXN2(+84740)</t>
  </si>
  <si>
    <t>cg11589932</t>
  </si>
  <si>
    <t>BHLHA9(-85)</t>
  </si>
  <si>
    <t>NM_001164405</t>
  </si>
  <si>
    <t>BHLHA9</t>
  </si>
  <si>
    <t>cg13879455</t>
  </si>
  <si>
    <t>AGAP2(-980)</t>
  </si>
  <si>
    <t>cg11180921</t>
  </si>
  <si>
    <t>TNKS1BP1(-556)</t>
  </si>
  <si>
    <t>NM_033396</t>
  </si>
  <si>
    <t>TNKS1BP1</t>
  </si>
  <si>
    <t>cg10822172</t>
  </si>
  <si>
    <t>JAZF1(-118396); CREB5(-113386)</t>
  </si>
  <si>
    <t>NM_182899</t>
  </si>
  <si>
    <t>CREB5</t>
  </si>
  <si>
    <t>cg19402991</t>
  </si>
  <si>
    <t>KCNH7(-509788); FIGN(+387601)</t>
  </si>
  <si>
    <t>cg27343684</t>
  </si>
  <si>
    <t>GSTA3(-770)</t>
  </si>
  <si>
    <t>NM_000847</t>
  </si>
  <si>
    <t>GSTA3</t>
  </si>
  <si>
    <t>cg22486834</t>
  </si>
  <si>
    <t>GSTA3(-84625); GSTA4(+1068)</t>
  </si>
  <si>
    <t>NM_001512</t>
  </si>
  <si>
    <t>GSTA4</t>
  </si>
  <si>
    <t>cg09305680</t>
  </si>
  <si>
    <t>UTP23(-672)</t>
  </si>
  <si>
    <t>NM_032334</t>
  </si>
  <si>
    <t>UTP23</t>
  </si>
  <si>
    <t>cg18062706</t>
  </si>
  <si>
    <t>HLA-B(-84504); MICB(-56424)</t>
  </si>
  <si>
    <t>cg16933922</t>
  </si>
  <si>
    <t>OAT(+890)</t>
  </si>
  <si>
    <t>NM_000274</t>
  </si>
  <si>
    <t>OAT</t>
  </si>
  <si>
    <t>cg11743675</t>
  </si>
  <si>
    <t>PDZRN4(-360394); CNTN1(+135502)</t>
  </si>
  <si>
    <t>NM_175038;NM_001843</t>
  </si>
  <si>
    <t>CNTN1;CNTN1</t>
  </si>
  <si>
    <t>cg15691199</t>
  </si>
  <si>
    <t>CEBPE(-595)</t>
  </si>
  <si>
    <t>NM_001805</t>
  </si>
  <si>
    <t>CEBPE</t>
  </si>
  <si>
    <t>cg05783384</t>
  </si>
  <si>
    <t>RUFY4(-90242); TNS1(-34885)</t>
  </si>
  <si>
    <t>DMR</t>
  </si>
  <si>
    <t>GASPARONI_nCoMethRegion</t>
  </si>
  <si>
    <t>GASPARONI_coMethRegion</t>
  </si>
  <si>
    <t>GASPARONI_nCpGs</t>
  </si>
  <si>
    <t>LONDON_nCoMethRegion</t>
  </si>
  <si>
    <t>LONDON_coMethRegion</t>
  </si>
  <si>
    <t>LONDON_nCpGs</t>
  </si>
  <si>
    <t>MTSINAI_nCoMethRegion</t>
  </si>
  <si>
    <t>MTSINAI_coMethRegion</t>
  </si>
  <si>
    <t>MTSINAI_nCpGs</t>
  </si>
  <si>
    <t>ROSMAP_nCoMethRegion</t>
  </si>
  <si>
    <t>ROSMAP_coMethRegion</t>
  </si>
  <si>
    <t>ROSMAP_nCpGs</t>
  </si>
  <si>
    <t>chr7:27153580-27153944</t>
  </si>
  <si>
    <t>HOXA2(-11332); HOXA3(+5452)</t>
  </si>
  <si>
    <t>1stExon;5'UTR;TSS1500;TSS200</t>
  </si>
  <si>
    <t>NM_030661;NM_153631;NM_153632</t>
  </si>
  <si>
    <t>Island;N_Shore</t>
  </si>
  <si>
    <t>chr7:27153580-27153847</t>
  </si>
  <si>
    <t>chr19:49220102-49220485</t>
  </si>
  <si>
    <t>MAMSTR(+2684); FUT2(+21062)</t>
  </si>
  <si>
    <t>1stExon;5'UTR;Body;TSS1500;TSS200</t>
  </si>
  <si>
    <t>NM_001130915;NM_182574</t>
  </si>
  <si>
    <t>MAMSTR</t>
  </si>
  <si>
    <t>Flanking Active TSS;Active TSS</t>
  </si>
  <si>
    <t>chr19:49220102-49220223</t>
  </si>
  <si>
    <t>chr19:49220102-49220235</t>
  </si>
  <si>
    <t>chr5:27038605-27038836</t>
  </si>
  <si>
    <t>CDH9(-28)</t>
  </si>
  <si>
    <t>1stExon;5'UTR;TSS200</t>
  </si>
  <si>
    <t>OpenSea</t>
  </si>
  <si>
    <t>Active TSS;Flanking Active TSS</t>
  </si>
  <si>
    <t>chr5:27038605-27038802</t>
  </si>
  <si>
    <t>chr5:27038707-27038802</t>
  </si>
  <si>
    <t>chr5:27038605-27038782</t>
  </si>
  <si>
    <t>chr15:31621629-31621843</t>
  </si>
  <si>
    <t>KLF13(+2678); OTUD7A(+325806)</t>
  </si>
  <si>
    <t>chr15:31621727-31621843</t>
  </si>
  <si>
    <t>chr17:46698881-46699155</t>
  </si>
  <si>
    <t>HOXB8(-6717); HOXB9(+4821)</t>
  </si>
  <si>
    <t>Island;S_Shore</t>
  </si>
  <si>
    <t>chr17:46698881-46699073</t>
  </si>
  <si>
    <t>chr19:1070986-1071208</t>
  </si>
  <si>
    <t>HMHA1(+5175); POLR2E(+24501)</t>
  </si>
  <si>
    <t>chr7:27150262-27150598</t>
  </si>
  <si>
    <t>HOXA2(-8000); HOXA3(+8784)</t>
  </si>
  <si>
    <t>chr5:1807695-1807759</t>
  </si>
  <si>
    <t>NDUFS6(+6213); IRX4(+79605)</t>
  </si>
  <si>
    <t>chr18:74799495-74799572</t>
  </si>
  <si>
    <t>MBP(+45191); ZNF236(+263418)</t>
  </si>
  <si>
    <t>MBP</t>
  </si>
  <si>
    <t>chr17:40838861-40839022</t>
  </si>
  <si>
    <t>CNTNAP1(+4311); EZH1(+58106)</t>
  </si>
  <si>
    <t>chr7:27146237-27146445</t>
  </si>
  <si>
    <t>HOXA2(-3911)</t>
  </si>
  <si>
    <t>chr7:27138712-27138974</t>
  </si>
  <si>
    <t>HOXA1(-3250)</t>
  </si>
  <si>
    <t>S_Shelf;S_Shore</t>
  </si>
  <si>
    <t>chr19:827715-827843</t>
  </si>
  <si>
    <t>AZU1(-47)</t>
  </si>
  <si>
    <t>chr19:827776-827843</t>
  </si>
  <si>
    <t>chr7:45066738-45067057</t>
  </si>
  <si>
    <t>CCM2(+273)</t>
  </si>
  <si>
    <t>Body;TSS1500;TSS200</t>
  </si>
  <si>
    <t>NM_001029835;NM_001167934;NM_001167935;NM_031443;NR_030770</t>
  </si>
  <si>
    <t>CCM2</t>
  </si>
  <si>
    <t>chr7:45066858-45067057</t>
  </si>
  <si>
    <t>chr7:27154262-27155548</t>
  </si>
  <si>
    <t>HOXA2(-12475); HOXA3(+4309)</t>
  </si>
  <si>
    <t>5'UTR;TSS1500</t>
  </si>
  <si>
    <t>Island;N_Shore;S_Shore</t>
  </si>
  <si>
    <t>chr7:27154262-27154387</t>
  </si>
  <si>
    <t>chr7:27154720-27155548</t>
  </si>
  <si>
    <t>chr1:7692321-7692367</t>
  </si>
  <si>
    <t>VAMP3(-138985); CAMTA1(+846960)</t>
  </si>
  <si>
    <t>chr19:10736006-10736448</t>
  </si>
  <si>
    <t>SLC44A2(+293)</t>
  </si>
  <si>
    <t>1stExon;5'UTR;Body;TSS200</t>
  </si>
  <si>
    <t>SLC44A2</t>
  </si>
  <si>
    <t>chr19:10736006-10736355</t>
  </si>
  <si>
    <t>chr19:6476756-6477198</t>
  </si>
  <si>
    <t>DENND1C(+4842); CRB3(+12683)</t>
  </si>
  <si>
    <t>Active TSS;Weak transcription</t>
  </si>
  <si>
    <t>chr19:6476756-6477033</t>
  </si>
  <si>
    <t>chr2:11924984-11925375</t>
  </si>
  <si>
    <t>TRIB2(-931835); LPIN1(+107459)</t>
  </si>
  <si>
    <t>chr2:11924984-11925224</t>
  </si>
  <si>
    <t>chr13:67803895-67804060</t>
  </si>
  <si>
    <t>PCDH9(+490)</t>
  </si>
  <si>
    <t>NM_020403;NM_203487</t>
  </si>
  <si>
    <t>PCDH9</t>
  </si>
  <si>
    <t>-+--</t>
  </si>
  <si>
    <t>chr16:66969401-66969506</t>
  </si>
  <si>
    <t>FAM96B(-1151); CES2(+1091)</t>
  </si>
  <si>
    <t>1stExon;TSS1500</t>
  </si>
  <si>
    <t>NM_003869;NM_016062;NM_198061;NR_024525</t>
  </si>
  <si>
    <t>CES2;FAM96B</t>
  </si>
  <si>
    <t>chr16:66969474-66969506</t>
  </si>
  <si>
    <t>chr22:37608611-37608819</t>
  </si>
  <si>
    <t>SSTR3(-353)</t>
  </si>
  <si>
    <t>NM_001051</t>
  </si>
  <si>
    <t>SSTR3</t>
  </si>
  <si>
    <t>chr6:10556147-10556523</t>
  </si>
  <si>
    <t>GCNT6(-77658); GCNT2(+27746)</t>
  </si>
  <si>
    <t>1stExon;5'UTR;Body</t>
  </si>
  <si>
    <t>NM_001491;NM_145649</t>
  </si>
  <si>
    <t>GCNT2</t>
  </si>
  <si>
    <t>chr7:27179161-27179432</t>
  </si>
  <si>
    <t>HOXA4(-8879); HOXA5(+3990)</t>
  </si>
  <si>
    <t>chr15:40268421-40268777</t>
  </si>
  <si>
    <t>EIF2AK4(+42245); SRP14(+62790)</t>
  </si>
  <si>
    <t>chr15:40268610-40268777</t>
  </si>
  <si>
    <t>chr11:72533295-72533664</t>
  </si>
  <si>
    <t>ATG16L2(+8127); FCHSD2(+319826)</t>
  </si>
  <si>
    <t>chr5:14492774-14492945</t>
  </si>
  <si>
    <t>FAM105B(-171997); TRIO(+349049)</t>
  </si>
  <si>
    <t>chr17:56736571-56737118</t>
  </si>
  <si>
    <t>SEPT4(-118666); TEX14(+32539)</t>
  </si>
  <si>
    <t>NM_031272;NM_198393</t>
  </si>
  <si>
    <t>TEX14</t>
  </si>
  <si>
    <t>chr17:46651722-46651952</t>
  </si>
  <si>
    <t>HOXB3(-20553); HOXB4(+5636)</t>
  </si>
  <si>
    <t>NM_002146</t>
  </si>
  <si>
    <t>HOXB3</t>
  </si>
  <si>
    <t>chr17:46651722-46651822</t>
  </si>
  <si>
    <t>chr2:232260116-232260305</t>
  </si>
  <si>
    <t>B3GNT7(-43)</t>
  </si>
  <si>
    <t>TSS1500;TSS200</t>
  </si>
  <si>
    <t>NM_145236</t>
  </si>
  <si>
    <t>B3GNT7</t>
  </si>
  <si>
    <t>chr2:232260116-232260139</t>
  </si>
  <si>
    <t>chr7:27185136-27185512</t>
  </si>
  <si>
    <t>HOXA5(-2037)</t>
  </si>
  <si>
    <t>3'UTR;Body</t>
  </si>
  <si>
    <t>chr16:87886871-87886933</t>
  </si>
  <si>
    <t>KLHDC4(-87347); SLC7A5(+16192)</t>
  </si>
  <si>
    <t>NM_003486</t>
  </si>
  <si>
    <t>SLC7A5</t>
  </si>
  <si>
    <t>chr15:40583227-40583422</t>
  </si>
  <si>
    <t>PLCB2(+16798); PAK6(+51704)</t>
  </si>
  <si>
    <t>chr16:57405979-57406511</t>
  </si>
  <si>
    <t>CX3CL1(-125)</t>
  </si>
  <si>
    <t>chr16:57406044-57406511</t>
  </si>
  <si>
    <t>chr11:1947601-1947949</t>
  </si>
  <si>
    <t>MRPL23(-20733); TNNT3(+6983)</t>
  </si>
  <si>
    <t>NM_001042780;NM_001042781;NM_001042782;NM_006757</t>
  </si>
  <si>
    <t>TNNT3</t>
  </si>
  <si>
    <t>chr7:27140797-27141139</t>
  </si>
  <si>
    <t>HOXA1(-5375); HOXA2(+1462)</t>
  </si>
  <si>
    <t>chr7:27143046-27143806</t>
  </si>
  <si>
    <t>HOXA2(-996)</t>
  </si>
  <si>
    <t>chr7:27143046-27143788</t>
  </si>
  <si>
    <t>chr17:79936477-79936561</t>
  </si>
  <si>
    <t>ASPSCR1(+1093); STRA13(+44275)</t>
  </si>
  <si>
    <t>chr7:2728776-2728912</t>
  </si>
  <si>
    <t>AMZ1(+9688); GNA12(+155114)</t>
  </si>
  <si>
    <t>NM_133463</t>
  </si>
  <si>
    <t>AMZ1</t>
  </si>
  <si>
    <t>chr2:239008929-239009502</t>
  </si>
  <si>
    <t>ESPNL(+418)</t>
  </si>
  <si>
    <t>NM_194312</t>
  </si>
  <si>
    <t>ESPNL</t>
  </si>
  <si>
    <t>chr2:239008929-239009232</t>
  </si>
  <si>
    <t>chr13:77461056-77461426</t>
  </si>
  <si>
    <t>KCTD12(-716)</t>
  </si>
  <si>
    <t>Active TSS;Enhancers</t>
  </si>
  <si>
    <t>chr13:77461098-77461426</t>
  </si>
  <si>
    <t>chr13:77461279-77461426</t>
  </si>
  <si>
    <t>chr22:24114690-24115568</t>
  </si>
  <si>
    <t>CHCHD10(-4499); MMP11(+123)</t>
  </si>
  <si>
    <t>1stExon;Body;TSS1500;TSS200</t>
  </si>
  <si>
    <t>NM_005940</t>
  </si>
  <si>
    <t>MMP11</t>
  </si>
  <si>
    <t>Enhancers;Flanking Active TSS</t>
  </si>
  <si>
    <t>chr11:8832111-8832283</t>
  </si>
  <si>
    <t>ST5(+100301); RPL27A(+128239)</t>
  </si>
  <si>
    <t>NM_005418;NM_139157;NM_213618</t>
  </si>
  <si>
    <t>ST5</t>
  </si>
  <si>
    <t>chr12:111618925-111619190</t>
  </si>
  <si>
    <t>CUX2(+147230); FAM109A(+187867)</t>
  </si>
  <si>
    <t>NM_015267</t>
  </si>
  <si>
    <t>CUX2</t>
  </si>
  <si>
    <t>chr2:233251770-233251881</t>
  </si>
  <si>
    <t>ALPPL2(-19727); ALPP(+8582)</t>
  </si>
  <si>
    <t>chr1:111770111-111770291</t>
  </si>
  <si>
    <t>CHIA(-63337); CHI3L2(+26808)</t>
  </si>
  <si>
    <t>NM_001025197;NM_004000</t>
  </si>
  <si>
    <t>CHI3L2</t>
  </si>
  <si>
    <t>chr20:57582581-57583709</t>
  </si>
  <si>
    <t>CTSZ(-843)</t>
  </si>
  <si>
    <t>NM_001336</t>
  </si>
  <si>
    <t>CTSZ</t>
  </si>
  <si>
    <t>Active TSS;Flanking Active TSS;Weak transcription</t>
  </si>
  <si>
    <t>chr20:57582856-57583474</t>
  </si>
  <si>
    <t>chr20:57582706-57583474</t>
  </si>
  <si>
    <t>chr20:57582856-57583434</t>
  </si>
  <si>
    <t>chr6:30881112-30882384</t>
  </si>
  <si>
    <t>VARS2(-360)</t>
  </si>
  <si>
    <t>1stExon;3'UTR;5'UTR;Body;TSS1500;TSS200</t>
  </si>
  <si>
    <t>NM_001167733;NM_001167734;NM_001517;NM_020442</t>
  </si>
  <si>
    <t>GTF2H4;VARS2</t>
  </si>
  <si>
    <t>chr6:30881643-30881658</t>
  </si>
  <si>
    <t>chr6:30881549-30881658</t>
  </si>
  <si>
    <t>chr6:30881549-30881571</t>
  </si>
  <si>
    <t>chr17:3848156-3848506</t>
  </si>
  <si>
    <t>P2RX1(-28537); ATP2A3(+19254)</t>
  </si>
  <si>
    <t>NM_005173;NM_174953;NM_174954;NM_174955;NM_174956;NM_174957;NM_174958</t>
  </si>
  <si>
    <t>ATP2A3</t>
  </si>
  <si>
    <t>chr1:36615845-36616030</t>
  </si>
  <si>
    <t>TRAPPC3(-868)</t>
  </si>
  <si>
    <t>NM_014408</t>
  </si>
  <si>
    <t>TRAPPC3</t>
  </si>
  <si>
    <t>chr14:93170534-93170970</t>
  </si>
  <si>
    <t>LGMN(+44272); RIN3(+190634)</t>
  </si>
  <si>
    <t>NM_001008530;NM_005606</t>
  </si>
  <si>
    <t>LGMN</t>
  </si>
  <si>
    <t>chr14:93170710-93170970</t>
  </si>
  <si>
    <t>chr6:31554829-31555016</t>
  </si>
  <si>
    <t>LTB(-4721); LST1(-54)</t>
  </si>
  <si>
    <t>NM_001166538;NM_007161;NM_205837;NM_205838;NM_205839;NM_205840;NR_029461;NR_029462</t>
  </si>
  <si>
    <t>LST1</t>
  </si>
  <si>
    <t>chr6:31554848-31555016</t>
  </si>
  <si>
    <t>chr1:6294656-6294850</t>
  </si>
  <si>
    <t>ICMT(+1247); RNF207(+28517)</t>
  </si>
  <si>
    <t>NM_012405</t>
  </si>
  <si>
    <t>ICMT</t>
  </si>
  <si>
    <t>chr7:155556590-155556729</t>
  </si>
  <si>
    <t>SHH(+48307); RBM33(+119287)</t>
  </si>
  <si>
    <t>NM_053043</t>
  </si>
  <si>
    <t>RBM33</t>
  </si>
  <si>
    <t>Genic enhancers;Strong transcription</t>
  </si>
  <si>
    <t>chr17:75207115-75207380</t>
  </si>
  <si>
    <t>SEPT9(-70244); SEC14L1(+122417)</t>
  </si>
  <si>
    <t>NM_001039573;NM_001143998;NM_001143999;NM_001144001;NM_003003</t>
  </si>
  <si>
    <t>SEC14L1</t>
  </si>
  <si>
    <t>chr17:43318610-43318900</t>
  </si>
  <si>
    <t>FMNL1(+19599); SPATA32(+20724)</t>
  </si>
  <si>
    <t>chr17:43318735-43318900</t>
  </si>
  <si>
    <t>chr9:34457129-34457500</t>
  </si>
  <si>
    <t>DNAI1(-1518)</t>
  </si>
  <si>
    <t>NM_012144;NM_147202</t>
  </si>
  <si>
    <t>chr17:74475050-74475402</t>
  </si>
  <si>
    <t>RHBDF2(+22263); AANAT(+25793)</t>
  </si>
  <si>
    <t>RHBDF2</t>
  </si>
  <si>
    <t>chr17:74475240-74475402</t>
  </si>
  <si>
    <t>chr1:3620638-3621048</t>
  </si>
  <si>
    <t>SMIM1(-68509); TP73(+51759)</t>
  </si>
  <si>
    <t>NM_001126240;NM_001126241;NM_001126242;NM_005427</t>
  </si>
  <si>
    <t>TP73</t>
  </si>
  <si>
    <t>chr1:3620638-3620919</t>
  </si>
  <si>
    <t>chr22:46481603-46482023</t>
  </si>
  <si>
    <t>WNT7B(-108804); PPARA(-64686)</t>
  </si>
  <si>
    <t>Flanking Active TSS;Transcr. at gene 5' and 3'</t>
  </si>
  <si>
    <t>chr22:46481603-46481785</t>
  </si>
  <si>
    <t>chr22:46481822-46482023</t>
  </si>
  <si>
    <t>chr17:76719591-76719640</t>
  </si>
  <si>
    <t>DNAH17(-146140); CYTH1(+58760)</t>
  </si>
  <si>
    <t>NM_004762;NM_017456</t>
  </si>
  <si>
    <t>CYTH1</t>
  </si>
  <si>
    <t>chr17:46388390-46388465</t>
  </si>
  <si>
    <t>SKAP1(+119124); SNX11(+203508)</t>
  </si>
  <si>
    <t>NM_001075099;NM_003726</t>
  </si>
  <si>
    <t>SKAP1</t>
  </si>
  <si>
    <t>chr15:60285478-60285821</t>
  </si>
  <si>
    <t>BNIP2(-303917); FOXB1(-10771)</t>
  </si>
  <si>
    <t>chr19:11471954-11472397</t>
  </si>
  <si>
    <t>SWSAP1(-13185); ENSG00000105520(+6002)</t>
  </si>
  <si>
    <t>NM_001170635;NM_022737</t>
  </si>
  <si>
    <t>LPPR2</t>
  </si>
  <si>
    <t>chr19:11471954-11472261</t>
  </si>
  <si>
    <t>chr3:196351986-196352142</t>
  </si>
  <si>
    <t>NRROS(-14493); FBXO45(+56505)</t>
  </si>
  <si>
    <t>chr17:56355299-56355431</t>
  </si>
  <si>
    <t>MPO(+2931); LPO(+39578)</t>
  </si>
  <si>
    <t>chr17:56355331-56355431</t>
  </si>
  <si>
    <t>chr16:67686832-67687119</t>
  </si>
  <si>
    <t>ACD(+7670); RLTPR(+8154)</t>
  </si>
  <si>
    <t>chr5:177740069-177740217</t>
  </si>
  <si>
    <t>PHYKPL(-80357); COL23A1(+277413)</t>
  </si>
  <si>
    <t>chr1:179713788-179713950</t>
  </si>
  <si>
    <t>FAM163A(+1571); TOR1AIP2(+133065)</t>
  </si>
  <si>
    <t>NM_173509</t>
  </si>
  <si>
    <t>FAM163A</t>
  </si>
  <si>
    <t>Bivalent/Poised TSS;Repressed PolyComb</t>
  </si>
  <si>
    <t>chr7:98739496-98739782</t>
  </si>
  <si>
    <t>SMURF1(+2084); TRRAP(+263526)</t>
  </si>
  <si>
    <t>SMURF1</t>
  </si>
  <si>
    <t>chr6:30094947-30095802</t>
  </si>
  <si>
    <t>TRIM31(-14492); TRIM40(-9412)</t>
  </si>
  <si>
    <t>Weak Repressed PolyComb;Bivalent Enhancer;Repressed PolyComb</t>
  </si>
  <si>
    <t>chr6:30094960-30095349</t>
  </si>
  <si>
    <t>chr6:30095136-30095349</t>
  </si>
  <si>
    <t>chr6:36665554-36665620</t>
  </si>
  <si>
    <t>RAB44(-17669); CDKN1A(+19100)</t>
  </si>
  <si>
    <t>chr6:32120584-32123034</t>
  </si>
  <si>
    <t>PRRT1(-2080); PPT2(+509)</t>
  </si>
  <si>
    <t>PPT2;PRRT1</t>
  </si>
  <si>
    <t>Flanking Active TSS;Active TSS;Flanking Active TSS;Active TSS;Flanking Active TSS</t>
  </si>
  <si>
    <t>chr6:32121393-32121433</t>
  </si>
  <si>
    <t>chr6:32120625-32120826</t>
  </si>
  <si>
    <t>chr6:32120895-32121130</t>
  </si>
  <si>
    <t>chr6:32121368-32121433</t>
  </si>
  <si>
    <t>chr6:32120584-32121204</t>
  </si>
  <si>
    <t>PRRT1(-1165); PPT2(-406)</t>
  </si>
  <si>
    <t>Flanking Active TSS;Active TSS;Flanking Active TSS;Active TSS</t>
  </si>
  <si>
    <t>chr6:32120878-32121204</t>
  </si>
  <si>
    <t>chr6:32120625-32121113</t>
  </si>
  <si>
    <t>chr6:32120878-32121130</t>
  </si>
  <si>
    <t>chr6:32120878-32120907</t>
  </si>
  <si>
    <t>chr17:46685292-46685448</t>
  </si>
  <si>
    <t>HOXB6(-3016)</t>
  </si>
  <si>
    <t>chr17:46685327-46685448</t>
  </si>
  <si>
    <t>chr17:46685327-46685442</t>
  </si>
  <si>
    <t>chr8:19459996-19460443</t>
  </si>
  <si>
    <t>CSGALNACT1(-214)</t>
  </si>
  <si>
    <t>NM_001130518;NM_018371;NR_024040</t>
  </si>
  <si>
    <t>CSGALNACT1</t>
  </si>
  <si>
    <t>chr8:19459996-19460243</t>
  </si>
  <si>
    <t>chr12:113587240-113587690</t>
  </si>
  <si>
    <t>CCDC42B(-198)</t>
  </si>
  <si>
    <t>1stExon;TSS1500;TSS200</t>
  </si>
  <si>
    <t>chr12:113587340-113587690</t>
  </si>
  <si>
    <t>chr12:113587513-113587690</t>
  </si>
  <si>
    <t>chr7:28338584-28338985</t>
  </si>
  <si>
    <t>JAZF1(-118423); CREB5(-113359)</t>
  </si>
  <si>
    <t>chr7:28338625-28338790</t>
  </si>
  <si>
    <t>chr7:28338684-28338790</t>
  </si>
  <si>
    <t>chr7:28338625-28338985</t>
  </si>
  <si>
    <t>chr7:114055074-114055210</t>
  </si>
  <si>
    <t>FOXP2(+90)</t>
  </si>
  <si>
    <t>NM_014491;NM_148898;NM_148899</t>
  </si>
  <si>
    <t>FOXP2</t>
  </si>
  <si>
    <t>chr17:1173700-1173767</t>
  </si>
  <si>
    <t>BHLHA9(-119)</t>
  </si>
  <si>
    <t>chr6:138892911-138893159</t>
  </si>
  <si>
    <t>NHSL1(+642)</t>
  </si>
  <si>
    <t>NM_020464</t>
  </si>
  <si>
    <t>NHSL1</t>
  </si>
  <si>
    <t>chr16:85157762-85158047</t>
  </si>
  <si>
    <t>GSE1(-488917); FAM92B(-11791)</t>
  </si>
  <si>
    <t>Enhancers;Weak transcription</t>
  </si>
  <si>
    <t>chr16:85157885-85158047</t>
  </si>
  <si>
    <t>chr11:68780866-68780984</t>
  </si>
  <si>
    <t>MRGPRF(-48)</t>
  </si>
  <si>
    <t>NM_001098515;NM_145015</t>
  </si>
  <si>
    <t>MRGPRF</t>
  </si>
  <si>
    <t>+-++</t>
  </si>
  <si>
    <t>chr11:68780892-68780984</t>
  </si>
  <si>
    <t>chr11:68780866-68780897</t>
  </si>
  <si>
    <t>chr12:52437299-52437571</t>
  </si>
  <si>
    <t>C12orf44(-26320); NR4A1(+20819)</t>
  </si>
  <si>
    <t>chr14:89017615-89017776</t>
  </si>
  <si>
    <t>PTPN21(+3381); SPATA7(+165822)</t>
  </si>
  <si>
    <t>NM_007039</t>
  </si>
  <si>
    <t>PTPN21</t>
  </si>
  <si>
    <t>chr3:51740741-51740896</t>
  </si>
  <si>
    <t>GRM2(-267)</t>
  </si>
  <si>
    <t>NM_000839;NM_001130063</t>
  </si>
  <si>
    <t>GRM2</t>
  </si>
  <si>
    <t>chr3:51740850-51740896</t>
  </si>
  <si>
    <t>chr19:17691465-17691691</t>
  </si>
  <si>
    <t>COLGALT1(+25175); UNC13A(+107430)</t>
  </si>
  <si>
    <t>NM_024656</t>
  </si>
  <si>
    <t>GLT25D1</t>
  </si>
  <si>
    <t>chr6:32920567-32921233</t>
  </si>
  <si>
    <t>ENSG00000248993(-1); HLA-DMA(-1)</t>
  </si>
  <si>
    <t>NM_006120</t>
  </si>
  <si>
    <t>HLA-DMA</t>
  </si>
  <si>
    <t>Flanking Active TSS;Active TSS;Quiescent/Low</t>
  </si>
  <si>
    <t>chr6:32920962-32921200</t>
  </si>
  <si>
    <t>chr6:32920567-32920784</t>
  </si>
  <si>
    <r>
      <rPr>
        <b/>
        <sz val="11"/>
        <color theme="1"/>
        <rFont val="Calibri"/>
        <family val="2"/>
        <scheme val="minor"/>
      </rPr>
      <t>Supplementary Table S7</t>
    </r>
    <r>
      <rPr>
        <sz val="11"/>
        <color theme="1"/>
        <rFont val="Calibri"/>
        <family val="2"/>
        <scheme val="minor"/>
      </rPr>
      <t xml:space="preserve"> Enrichment of sex-specific DNA methylation changes in different genomic features. The FDR significant individual CpGs and CpGs within FDR significant DMRs were considered jointly. A two-sided Fisher’s exact test was used to determine over- or under-representation of these significant CpGs in each type of genomic feature. Shown is the type of genomic feature (feature), p-value from Fisher’s exact test (p-value), and odds ratio that compares the odds that a significant CpG is mapped to a particular type of genomic feature with the odds that a background CpG is associated with the particular type of genomic feature (OR). Shown in bold are significant enrichment results with p-value &lt; 0.05.</t>
    </r>
  </si>
  <si>
    <t>Hyper-methylated changes in AD in female samples</t>
  </si>
  <si>
    <t>hyper-methylated changes in AD in male samples</t>
  </si>
  <si>
    <t>hyper-methylated changes in AD in females vs in males</t>
  </si>
  <si>
    <t>feature</t>
  </si>
  <si>
    <t>p-value</t>
  </si>
  <si>
    <t>OR</t>
  </si>
  <si>
    <t>Shelf</t>
  </si>
  <si>
    <t>Shore</t>
  </si>
  <si>
    <t>Intergenic</t>
  </si>
  <si>
    <t>hypo-methylated changes in AD in female samples</t>
  </si>
  <si>
    <t>hypo-mehtylated changes in AD in male samples</t>
  </si>
  <si>
    <t>hypo-methylated changes in AD in females vs. males</t>
  </si>
  <si>
    <r>
      <rPr>
        <b/>
        <sz val="11"/>
        <color theme="1"/>
        <rFont val="Calibri"/>
        <family val="2"/>
        <scheme val="minor"/>
      </rPr>
      <t>Supplementary Table S8</t>
    </r>
    <r>
      <rPr>
        <sz val="11"/>
        <color theme="1"/>
        <rFont val="Calibri"/>
        <family val="2"/>
        <scheme val="minor"/>
      </rPr>
      <t xml:space="preserve"> Enrichment of sex-specific DNA methylation changes in different chromatin states. The FDR significant individual CpGs and CpGs within FDR significant DMRs were considered jointly. A two-sided Fisher’s exact test was used to determine over- or under-representation of the significant CpGs in each type of chromatin state. Shown is the type of chromatin state (Feature), p-value from Fisher’s exact test (p-value), and odds ratio that compares the odds that a significant CpG is mapped to a particular type of chromatin state with the odds that a background CpG is associated with the particular type of chromatin state (OR). Shown in bold are significant enrichment results with p-value &lt; 0.05.</t>
    </r>
  </si>
  <si>
    <t>hyper-methylated changes in AD in female samples</t>
  </si>
  <si>
    <t xml:space="preserve">hyper-methylated changes in AD in male samples </t>
  </si>
  <si>
    <t>hyper-methylated changes in females vs. male samples</t>
  </si>
  <si>
    <t>Inf</t>
  </si>
  <si>
    <t>Heterochromatin</t>
  </si>
  <si>
    <t>ZNF genes &amp; repeats</t>
  </si>
  <si>
    <t xml:space="preserve">hypo-methylated changes in AD in male samples </t>
  </si>
  <si>
    <t>hypo-methylated changes in female vs. male samples</t>
  </si>
  <si>
    <r>
      <rPr>
        <b/>
        <sz val="11"/>
        <color theme="1"/>
        <rFont val="Calibri"/>
        <family val="2"/>
        <scheme val="minor"/>
      </rPr>
      <t>Supplementary Table S9</t>
    </r>
    <r>
      <rPr>
        <sz val="11"/>
        <color theme="1"/>
        <rFont val="Calibri"/>
        <family val="2"/>
        <scheme val="minor"/>
      </rPr>
      <t xml:space="preserve"> Enrichment of sex-specific DNA methylation changes in binding sites of transcription factors and chromatin proteins assayed by ENCODE and CODEX projects. This analysis was performed using LOLA (Locus Overlap Analysis) software. Annotations include cell type for the ChIPseq experiment (CellType), the antibody for the protein (Antibody), description, source of data (dataSource), and name of the file used for analysis (filename). Results include the odds ratio, size, p-value from Fisher’s exact test (pValue), and false discovery rate (fdr).</t>
    </r>
  </si>
  <si>
    <t xml:space="preserve">significant CpGs and DMRs identified in female samples </t>
  </si>
  <si>
    <t>collection</t>
  </si>
  <si>
    <t>cellType</t>
  </si>
  <si>
    <t>antibody</t>
  </si>
  <si>
    <t>description</t>
  </si>
  <si>
    <t>dataSource</t>
  </si>
  <si>
    <t>filename</t>
  </si>
  <si>
    <t>odds ratio</t>
  </si>
  <si>
    <t>size</t>
  </si>
  <si>
    <t>pValue</t>
  </si>
  <si>
    <t>encode_tfbs</t>
  </si>
  <si>
    <t>H1-hESC</t>
  </si>
  <si>
    <t>EZH2_(39875)</t>
  </si>
  <si>
    <t>ChIP H1-hESC EZH2_(39875)</t>
  </si>
  <si>
    <t>wgEncodeAwgTfbsBroadH1hescEzh239875UniPk.narrowPeak</t>
  </si>
  <si>
    <t>SUZ12</t>
  </si>
  <si>
    <t>ChIP H1-hESC SUZ12</t>
  </si>
  <si>
    <t>wgEncodeAwgTfbsSydhH1hescSuz12UcdUniPk.narrowPeak</t>
  </si>
  <si>
    <t>codex</t>
  </si>
  <si>
    <t>Hematopoietic Stem and Progenitor Cells</t>
  </si>
  <si>
    <t>TCF7L2</t>
  </si>
  <si>
    <t xml:space="preserve">Mobilised CD34+ cells isolated from the healthly peripheral blood were expanded </t>
  </si>
  <si>
    <t>GSE29194</t>
  </si>
  <si>
    <t>GSM722400_TCF7L2.bed</t>
  </si>
  <si>
    <t>NT2-D1</t>
  </si>
  <si>
    <t>ChIP NT2-D1 SUZ12</t>
  </si>
  <si>
    <t>wgEncodeAwgTfbsSydhNt2d1Suz12UcdUniPk.narrowPeak</t>
  </si>
  <si>
    <t>Macrophage</t>
  </si>
  <si>
    <t>CEBPB</t>
  </si>
  <si>
    <t>Macrophages were derived from peripheral blood monocytes by incubation with huma</t>
  </si>
  <si>
    <t>GSE31621</t>
  </si>
  <si>
    <t>GSM785502_CEBPbeta.bed</t>
  </si>
  <si>
    <t>NH-A</t>
  </si>
  <si>
    <t>ChIP NH-A EZH2_(39875)</t>
  </si>
  <si>
    <t>wgEncodeAwgTfbsBroadNhaEzh239875UniPk.narrowPeak</t>
  </si>
  <si>
    <t>SPI1</t>
  </si>
  <si>
    <t>GSM785501_PU1.bed</t>
  </si>
  <si>
    <t>CtBP2</t>
  </si>
  <si>
    <t>ChIP H1-hESC CtBP2</t>
  </si>
  <si>
    <t>wgEncodeAwgTfbsSydhH1hescCtbp2UcdUniPk.narrowPeak</t>
  </si>
  <si>
    <t>NHDF-Ad</t>
  </si>
  <si>
    <t>ChIP NHDF-Ad EZH2_(39875)</t>
  </si>
  <si>
    <t>wgEncodeAwgTfbsBroadNhdfadEzh239875UniPk.narrowPeak</t>
  </si>
  <si>
    <t xml:space="preserve">significant CpGs and DMRs identified in male samples </t>
  </si>
  <si>
    <t>MafK_(ab50322)</t>
  </si>
  <si>
    <t>ChIP H1-hESC MafK_(ab50322)</t>
  </si>
  <si>
    <t>wgEncodeAwgTfbsSydhH1hescMafkIggrabUniPk.narrowPeak</t>
  </si>
  <si>
    <r>
      <rPr>
        <b/>
        <sz val="11"/>
        <color theme="1"/>
        <rFont val="Calibri"/>
        <family val="2"/>
        <scheme val="minor"/>
      </rPr>
      <t>Supplementary Table S10</t>
    </r>
    <r>
      <rPr>
        <sz val="11"/>
        <color theme="1"/>
        <rFont val="Calibri"/>
        <family val="2"/>
        <scheme val="minor"/>
      </rPr>
      <t xml:space="preserve"> Results of Gene Set Enrichement analysis of sex-specific CpGs and DMRs in female and males. Shown are GO Biological Process terms with nominal p-value less than 0.001 (NOM p-val = 0). The results include GO term (NAME), number of genes for the gene set (SIZE), enrichment score (ES), normalized enrichment score (NES), Core enrichment genes, nominal P-value (NOM p-val), and false discovery rate (FDR q-val). </t>
    </r>
  </si>
  <si>
    <t>GO biological process terms enriched with significant methylation changes in female samples</t>
  </si>
  <si>
    <t xml:space="preserve">GO biological process terms enriched with significant methylation changes in male samples </t>
  </si>
  <si>
    <t>NAME</t>
  </si>
  <si>
    <t>SIZE</t>
  </si>
  <si>
    <t>ES</t>
  </si>
  <si>
    <t>NES</t>
  </si>
  <si>
    <t>Core Enrichment Genes</t>
  </si>
  <si>
    <t>NOM p-val</t>
  </si>
  <si>
    <t>FDR q-val</t>
  </si>
  <si>
    <t>INTEGRIN_ACTIVATION</t>
  </si>
  <si>
    <t>CX3CL1;MZB1;FN1;FERMT3;PLEK;RASIP1;SKAP1;P2RY12</t>
  </si>
  <si>
    <t>REGULATION_OF_T_CELL_ACTIVATION_VIA_T_CELL_RECEPTOR_CONTACT_WITH_ANTIGEN_BOUND_TO_MHC_MOLECULE_ON_ANTIGEN_PRESENTING_CELL</t>
  </si>
  <si>
    <t>LGALS3;HAVCR2;LILRB1</t>
  </si>
  <si>
    <t>RESPONSE_TO_PLATELET_DERIVED_GROWTH_FACTOR</t>
  </si>
  <si>
    <t>PDGFRB;ATP7A;PDGFD;CBL;PTN;RDX;CCNA2;SYAP1;HYAL1;FER</t>
  </si>
  <si>
    <t>REGULATION_OF_SYSTEMIC_ARTERIAL_BLOOD_PRESSURE_BY_CIRCULATORY_RENIN_ANGIOTENSIN</t>
  </si>
  <si>
    <t>ACE;REN;GJA5;CPA3;ATP6AP2;CTSZ</t>
  </si>
  <si>
    <t>I_KAPPAB_PHOSPHORYLATION</t>
  </si>
  <si>
    <t>CX3CL1;IKBKB;TLR4;CX3CR1;ERC1;IKBKE</t>
  </si>
  <si>
    <t>NEGATIVE_REGULATION_OF_REACTIVE_OXYGEN_SPECIES_BIOSYNTHETIC_PROCESS</t>
  </si>
  <si>
    <t>ABCD1;ROCK2;TSPO;ACP5;CFLAR;SLC18A2;RGN;PTGIS</t>
  </si>
  <si>
    <t>NEGATIVE_REGULATION_OF_INTERLEUKIN_8_PRODUCTION</t>
  </si>
  <si>
    <t>BPI;TMSB4X;PTPN22;BCL3;ANXA4;ARRB1;IL10;ELANE;TLR6;SSC5D</t>
  </si>
  <si>
    <t>COMPLEMENT_ACTIVATION</t>
  </si>
  <si>
    <t>C4A;C4B;CPN1;CR1L;CFP;CR1;C1QA;CD19;CPN2;MASP1;COLEC10;C5AR2;C1QC;PHB;C1RL;CFHR5;CR2;C1QB;C1S</t>
  </si>
  <si>
    <t>POSITIVE_REGULATION_OF_MACROPHAGE_MIGRATION</t>
  </si>
  <si>
    <t>CX3CL1;CCL3;CSF1R;CX3CR1;C3AR1;CXCL17;TRPV4;P2RY12;TREM2</t>
  </si>
  <si>
    <t>RESPONSE_TO_ANGIOTENSIN</t>
  </si>
  <si>
    <t>PRKCD;ROCK2;NFE2L2;NFKB1;BRIP1;AGTR1;IQGAP1;CA2;CYBA;SRC;PTGS2</t>
  </si>
  <si>
    <t>TOLL_LIKE_RECEPTOR_SIGNALING_PATHWAY</t>
  </si>
  <si>
    <t>WDFY1;IKBKB;NR1D1;IKBKG;LILRA4;TLR8;SCIMP;LGMN;TLR4;S100A1;IRAK3;IRF7;S100A8;UBQLN1;PJA2;PTPN22;SARM1;RSAD2;IKBKE;S100A9;TNIP3;LBP;BCL10;RPS6KA3;FGA;CD300A;DDX3X;FADD;LRRC14;FLOT1;LRRC19;LTF;PIK3R4;MFHAS1;IRAK1;IRAK2</t>
  </si>
  <si>
    <t>CELL_REDOX_HOMEOSTASIS</t>
  </si>
  <si>
    <t>LPO;MPO;SLC11A1;TMX4;NCF2;GLRX;PDIA3;NFE2L2;NOS3;TMX1;TXNRD1;NME8</t>
  </si>
  <si>
    <t>NEGATIVE_REGULATION_OF_TUMOR_NECROSIS_FACTOR_SUPERFAMILY_CYTOKINE_PRODUCTION</t>
  </si>
  <si>
    <t>CX3CL1;BPI;LILRA4;GPR18;CLEC4A;TLR4;ACP5;IRAK3;PTPN22;BCL3;FOXP3;LBP;TREM2;LILRB1;LTF;AKAP8;CIDEA;HAVCR2;IL10;GPNMB;ARG2;PTPN6;GSTP1;LGALS9;GHSR;GAS6</t>
  </si>
  <si>
    <t>PROTEIN_DEMETHYLATION</t>
  </si>
  <si>
    <t>KDM2A;PHF2;KDM6A;KDM5C;HSF4;KDM2B;KDM5B;HR;KDM4B;PHF8;KDM3B</t>
  </si>
  <si>
    <t>REGULATION_OF_SYNCYTIUM_FORMATION_BY_PLASMA_MEMBRANE_FUSION</t>
  </si>
  <si>
    <t>CXCL10;MYF6;MYF5;GDF15;FLT3LG;TREM2;FLOT1;TYROBP;EHD2;ADAM9;CXCL9;CAPN2</t>
  </si>
  <si>
    <t>IMMUNE_RESPONSE_INHIBITING_CELL_SURFACE_RECEPTOR_SIGNALING_PATHWAY</t>
  </si>
  <si>
    <t>CLEC12B;LILRB1;KIR2DL1;LYN</t>
  </si>
  <si>
    <t>RESPONSE_TO_VITAMIN_A</t>
  </si>
  <si>
    <t>PPARD;TSHB;ARG1;SLC34A1;DNMT3B;TYMS</t>
  </si>
  <si>
    <t>DICARBOXYLIC_ACID_CATABOLIC_PROCESS</t>
  </si>
  <si>
    <t>GAD2;ADHFE1;DDO;QPRT;GOT1;GLUL;GLUD2</t>
  </si>
  <si>
    <t>POSITIVE_REGULATION_OF_AXON_EXTENSION</t>
  </si>
  <si>
    <t>RUFY3;NTRK3;FN1;LIMK1;NDEL1;GDI1;CDKL5;VEGFA;L1CAM;TNFRSF12A;ZFYVE27;CDH4;ADNP;TRPC5;PAK1;POU4F2;ISLR2</t>
  </si>
  <si>
    <t>GLUTAMINE_FAMILY_AMINO_ACID_METABOLIC_PROCESS</t>
  </si>
  <si>
    <t>GAD2;ADHFE1;OAT;ATCAY;UROC1;AMDHD1;MECP2;CTPS2;NOS3;SLC25A12;GOT1;SLC7A7;ASRGL1;HAL;PPAT;GLUL;GLUD2;GLYATL1;ARG1</t>
  </si>
  <si>
    <t>CD8_POSITIVE_ALPHA_BETA_T_CELL_ACTIVATION</t>
  </si>
  <si>
    <t>NCKAP1L;GPR18;CLEC4A;BCL2;PTPN22;SATB1;CBFB;PSMB11;TOX;LILRB1</t>
  </si>
  <si>
    <t>PROTEIN_STABILIZATION</t>
  </si>
  <si>
    <t>PRKCD;TAF9B;BAG1;USP27X;PHB2;CCT4;CREB1;PYHIN1;CCT3;GOLGA7;HSP90AB1;PEX6;MUL1;MDM4;CPN2;SYVN1;GRN;ANK2;GTSE1;PHB;TCP1;CDC37L1;TMEM88;RPL23;MTMR9;CDC37;LAMP2;AFM;TAF1;BAG6;SUMO1;STXBP1;APOA2;RPL5;TBL1X;USP2;HYPK;HCFC1;CRTAP;RTN4;SMAD7;USP19;PER3;WDR81;DNLZ;FLNA;PIM2</t>
  </si>
  <si>
    <t>INTERFERON_ALPHA_PRODUCTION</t>
  </si>
  <si>
    <t>LILRA4;TLR8;TLR4;IRF7;AZI2;DDX3X;TREX1;IRF5;HAVCR2;DDX58;IL10;DHX9</t>
  </si>
  <si>
    <t>NEGATIVE_REGULATION_OF_DEFENSE_RESPONSE</t>
  </si>
  <si>
    <t>PRKCD;CLEC12B;PPARA;TNFAIP6;IL22RA2;SIGLEC10;NMI;IRAK3;ABCD1;CRK;FOXF1;DHX58;IFI16;CNR2;MFHAS1;MICB;HAVCR2;ACP5;KLF4;LILRB1;CR1;MUL1;HLA-B;NFKB1;CST7;GRN;FOXP3;PSMA1;CUEDC2;APOE;PTGIS;SERPINB4;RNF26;HTRA1;ADIPOQ;PPARD;NPY5R;NR1D1;TNFRSF1B;NLRP3;CCK;PYCARD;ARG1;ETS1;PTPN2;MAPKBP1;NLRP6;MEFV;GPR31;HGF;CDH5;TSPAN6;SLAMF8;FAM3A;SERPINF1;CD200R1;SHARPIN</t>
  </si>
  <si>
    <t>NUCLEAR_PORE_ORGANIZATION</t>
  </si>
  <si>
    <t>NUP93;TMEM170A;NDC1;NUP153</t>
  </si>
  <si>
    <t>NEGATIVE_REGULATION_OF_IMMUNE_EFFECTOR_PROCESS</t>
  </si>
  <si>
    <t>CLEC12B;ANXA1;PTPN6;LGALS3;IRAK3;CRK;FOXF1;DHX58;ZPBP2;MICB;TGFB3;HAVCR2;LILRB1;CR1;MUL1;HLA-B;CD22;GRN;FOXP3;CUEDC2;SERPINB4;RNF26;HTRA1;TMBIM6;APOA2;TNFSF4;IL13RA2;ARG1;SMAD7;TGFB2;JAK3;C4BPB;TSPAN6;SLAMF8;IL33;PGLYRP2;APPL1</t>
  </si>
  <si>
    <t>NEUTROPHIL_MIGRATION</t>
  </si>
  <si>
    <t>CXCL10;CX3CL1;CCL3;XG;NCKAP1L;PDE4B;PRTN3;FCER1G;CKLF;VAV1;SLAMF8;CCL22;CD74;S100A8;FUT7;C3AR1;CCL24;CCL26;S100A12;S100A9;CCR7;LBP;SYK;CD99L2;CCL16;CXCR1;CCL25;C5AR1;LGALS3;CXADR;XCL2;MPP1;MOSPD2;RAC1</t>
  </si>
  <si>
    <t>GLUTAMATE_CATABOLIC_PROCESS</t>
  </si>
  <si>
    <t>GAD2;ADHFE1;GOT1;GLUL;GLUD2</t>
  </si>
  <si>
    <t>POSITIVE_REGULATION_OF_LEUKOCYTE_MIGRATION</t>
  </si>
  <si>
    <t>CXCL10;CX3CL1;CCL3;XG;NCKAP1L;CSF1R;LGMN;AIF1;CD74;CCR1;CX3CR1;ICAM1;FUT7;WNK1;C3AR1;CCL24;ADAM17;CXCL17;PDGFD;SPN;TRPV4;CCR7;LBP;P2RY12;CD99L2;PGF;VEGFA;TREM2;FADD;TNFRSF18;PTN;ADAM10;STK39;WNT5A;C5AR1;LGALS3;JAM2;TNFRSF14;XCL2;MOSPD2;RAC1;IL12A;MCU;APP;ITGA4;ADAM8;CCR6;ELANE;CXCL13;SERPINE1;SWAP70;MMP14;LGALS9;CALR;TNFSF14;ANO6;OXSR1;GAS6</t>
  </si>
  <si>
    <t>MACROPHAGE_DIFFERENTIATION</t>
  </si>
  <si>
    <t>CD4;CSF1R;PRKCA;LIF;SPI1;CEBPE;NKX2-3;HLA-DRB1;GAB3;NRROS;VEGFA;HCLS1;FADD;BMP4;C1QC</t>
  </si>
  <si>
    <t>LYMPH_NODE_DEVELOPMENT</t>
  </si>
  <si>
    <t>SPNS2;NKX2-3;RC3H1;LTB;FADD;TOX</t>
  </si>
  <si>
    <t xml:space="preserve">overlap of GO terms with nominal P-value &lt; 0.001 in females and males  </t>
  </si>
  <si>
    <t>MICROGLIAL_CELL_MIGRATION</t>
  </si>
  <si>
    <t>CX3CL1;CCL3;CX3CR1;P2RY12;TREM2</t>
  </si>
  <si>
    <t>REGULATION_OF_TOLL_LIKE_RECEPTOR_SIGNALING_PATHWAY</t>
  </si>
  <si>
    <t>WDFY1;NR1D1;LILRA4;TLR4;IRAK3;IRF7;UBQLN1;PJA2;PTPN22;SARM1;RSAD2;LBP;CD300A;DDX3X;LRRC14;FLOT1;LTF;MFHAS1</t>
  </si>
  <si>
    <t>LEUKOCYTE_MIGRATION_INVOLVED_IN_INFLAMMATORY_RESPONSE</t>
  </si>
  <si>
    <t>CX3CL1;FFAR2;SLAMF8;S100A8;FUT7;S100A9;LBP;PTN;ALOX5;ADAM8;CCR6;ELANE</t>
  </si>
  <si>
    <t>CELL_JUNCTION_DISASSEMBLY</t>
  </si>
  <si>
    <t>CX3CL1;CX3CR1;C1QB;TGFBR1;TREM2;SNAI2;C1QC;TGFB3;C3;C1QA;MAP4K4</t>
  </si>
  <si>
    <t>LYMPHOCYTE_MIGRATION</t>
  </si>
  <si>
    <t>CXCL10;CX3CL1;CCL3;GCSAML;C10orf99;XG;AIF1;STK10;CKLF;SPNS2;MYO1G;CCL22;ICAM1;FUT7;WNK1;CCL24;CCL26;ADAM17;MSMP;SPN;CCR7;MSN;CD99L2;CCL16;FADD;CRK;ADAM10;ITGB7;CCL25;STK39;WNT5A;CXCR3;JAM2;TNFRSF14;XCL2;RET;APP;TBX21;SLC8B1;ITGA4;WASL;ADAM8;CCR6;CCL17;PADI2;CXCL13</t>
  </si>
  <si>
    <t>MYD88_INDEPENDENT_TOLL_LIKE_RECEPTOR_SIGNALING_PATHWAY</t>
  </si>
  <si>
    <t>IKBKB;IKBKG;TLR4;IRF7;SARM1;IKBKE;TNIP3;FADD</t>
  </si>
  <si>
    <t>REGULATION_OF_MYOBLAST_FUSION</t>
  </si>
  <si>
    <t>CXCL10;MYF6;MYF5;GDF15;FLT3LG;FLOT1;EHD2;CXCL9;CAPN2;TNFSF14</t>
  </si>
  <si>
    <t>GRANULOCYTE_MIGRATION</t>
  </si>
  <si>
    <t>CXCL10;CX3CL1;CCL3;XG;NCKAP1L;CSF1R;PDE4B;PRTN3;FCER1G;CKLF;VAV1;IL17RC;SLAMF8;CCL22;CD74;S100A8;FUT7;C3AR1;CCL24;CCL26;CXCL17;S100A12;TRPV4;S100A9;CCR7;LBP;SYK;CD99L2;CD300A;CCL16;CXCR1;CCL25;IL17RA;C5AR1;LGALS3;CXADR;XCL2;MPP1;MOSPD2;RAC1</t>
  </si>
  <si>
    <t>CpG</t>
  </si>
  <si>
    <t>Association with RNA expression</t>
  </si>
  <si>
    <t>Annotation of CpGs</t>
  </si>
  <si>
    <t>target.symbol</t>
  </si>
  <si>
    <t>distance.cpg.target</t>
  </si>
  <si>
    <t>P-value</t>
  </si>
  <si>
    <t>FDR</t>
  </si>
  <si>
    <t>chromatin state</t>
  </si>
  <si>
    <t>significant CpG-RNA association in females</t>
  </si>
  <si>
    <t>chr6:33048483</t>
  </si>
  <si>
    <t>HLA-DPA1</t>
  </si>
  <si>
    <t>chr22:44576869</t>
  </si>
  <si>
    <t>PARVG</t>
  </si>
  <si>
    <t>chr6:33048469</t>
  </si>
  <si>
    <t>chr6:33048485</t>
  </si>
  <si>
    <t>chr11:67804055</t>
  </si>
  <si>
    <t>TCIRG1</t>
  </si>
  <si>
    <t>chr21:35884508</t>
  </si>
  <si>
    <t>chr19:8591721</t>
  </si>
  <si>
    <t>chr6:32552016</t>
  </si>
  <si>
    <t>HLA-DRB5</t>
  </si>
  <si>
    <t>chr14:93153553</t>
  </si>
  <si>
    <t>chr17:3819390</t>
  </si>
  <si>
    <t>chr6:33048555</t>
  </si>
  <si>
    <t>chr17:62009628</t>
  </si>
  <si>
    <t>CD79B</t>
  </si>
  <si>
    <t>chr6:33048558</t>
  </si>
  <si>
    <t>chr6:31554848</t>
  </si>
  <si>
    <t>cg24917065*</t>
  </si>
  <si>
    <t>chr8:23418389</t>
  </si>
  <si>
    <t>significant CpG - RNA association in males</t>
  </si>
  <si>
    <t>chr17:75207259</t>
  </si>
  <si>
    <t xml:space="preserve">*cg24917065 was identified in sex-by-Braak stage interaction analysis, while all other CpGs were identified in sex stratified analysis. </t>
  </si>
  <si>
    <t>significant CpGs in females</t>
  </si>
  <si>
    <t>Chr</t>
  </si>
  <si>
    <t>Position</t>
  </si>
  <si>
    <t>significant CpGs in males</t>
  </si>
  <si>
    <t>cg21722170</t>
  </si>
  <si>
    <t>TNXB;TNXA</t>
  </si>
  <si>
    <t>SNP</t>
  </si>
  <si>
    <t>Distance_to_SNP</t>
  </si>
  <si>
    <t>rs1555717</t>
  </si>
  <si>
    <t>rs9981173</t>
  </si>
  <si>
    <t>rs72403841</t>
  </si>
  <si>
    <t>rs2834656</t>
  </si>
  <si>
    <t>rs2284619</t>
  </si>
  <si>
    <t>rs2284618</t>
  </si>
  <si>
    <t>rs2284617</t>
  </si>
  <si>
    <t>rs2848641</t>
  </si>
  <si>
    <t>rs3051419</t>
  </si>
  <si>
    <t>significant CpGS in  interaction analysis</t>
  </si>
  <si>
    <t>cg03662217</t>
  </si>
  <si>
    <t>FAM165B</t>
  </si>
  <si>
    <t>Methylation_resid ~ SNPdosage + batch + PC1 + PC2 + PC3</t>
  </si>
  <si>
    <t>logit (Pr(AD)) ~ SNPdosage + age + batch + PC1 + PC2 + PC3</t>
  </si>
  <si>
    <t>SNP-CpGdistance</t>
  </si>
  <si>
    <t>Estimate_SNP</t>
  </si>
  <si>
    <t>StdError_SNP</t>
  </si>
  <si>
    <t>P_SNP</t>
  </si>
  <si>
    <t>REF</t>
  </si>
  <si>
    <t>ALT</t>
  </si>
  <si>
    <t>A1</t>
  </si>
  <si>
    <t>A1_FREQS_cases</t>
  </si>
  <si>
    <t>A1_FREQS_controls</t>
  </si>
  <si>
    <t>SE</t>
  </si>
  <si>
    <t>Z_STAT</t>
  </si>
  <si>
    <t>Pval</t>
  </si>
  <si>
    <t>1:156137537</t>
  </si>
  <si>
    <t>T</t>
  </si>
  <si>
    <t>C</t>
  </si>
  <si>
    <t>1:156292262</t>
  </si>
  <si>
    <t>A</t>
  </si>
  <si>
    <t>G</t>
  </si>
  <si>
    <t>1:87587849</t>
  </si>
  <si>
    <t>1:87588071</t>
  </si>
  <si>
    <t>1:87588526</t>
  </si>
  <si>
    <t>1:87594847</t>
  </si>
  <si>
    <t>1:87595088</t>
  </si>
  <si>
    <t>1:87597457</t>
  </si>
  <si>
    <t>1:87598117</t>
  </si>
  <si>
    <t>1:87599697</t>
  </si>
  <si>
    <t>1:87601471</t>
  </si>
  <si>
    <t>1:87604012</t>
  </si>
  <si>
    <t>1:87604245</t>
  </si>
  <si>
    <t>1:87605049</t>
  </si>
  <si>
    <t>1:87605208</t>
  </si>
  <si>
    <t>1:87605973</t>
  </si>
  <si>
    <t>1:87609026</t>
  </si>
  <si>
    <t>1:87609076</t>
  </si>
  <si>
    <t>1:87610246</t>
  </si>
  <si>
    <t>1:87610356</t>
  </si>
  <si>
    <t>1:87611710</t>
  </si>
  <si>
    <t>1:87612825</t>
  </si>
  <si>
    <t>1:87613013</t>
  </si>
  <si>
    <t>1:87613228</t>
  </si>
  <si>
    <t>1:87613268</t>
  </si>
  <si>
    <t>1:87613358</t>
  </si>
  <si>
    <t>1:87613583</t>
  </si>
  <si>
    <t>1:87613676</t>
  </si>
  <si>
    <t>1:87613682</t>
  </si>
  <si>
    <t>1:87614019</t>
  </si>
  <si>
    <t>1:87614020</t>
  </si>
  <si>
    <t>1:87614083</t>
  </si>
  <si>
    <t>1:87614094</t>
  </si>
  <si>
    <t>1:87614175</t>
  </si>
  <si>
    <t>1:87614191</t>
  </si>
  <si>
    <t>1:87614236</t>
  </si>
  <si>
    <t>1:87614244</t>
  </si>
  <si>
    <t>1:87614507</t>
  </si>
  <si>
    <t>1:87614510</t>
  </si>
  <si>
    <t>1:87614821</t>
  </si>
  <si>
    <t>1:87614950</t>
  </si>
  <si>
    <t>1:87615796</t>
  </si>
  <si>
    <t>1:87615798</t>
  </si>
  <si>
    <t>10:101193937</t>
  </si>
  <si>
    <t>10:101194285</t>
  </si>
  <si>
    <t>10:101195736</t>
  </si>
  <si>
    <t>10:101195737</t>
  </si>
  <si>
    <t>10:101195830</t>
  </si>
  <si>
    <t>10:101197905</t>
  </si>
  <si>
    <t>10:101201754</t>
  </si>
  <si>
    <t>10:101274058</t>
  </si>
  <si>
    <t>10:101277816</t>
  </si>
  <si>
    <t>10:101278324</t>
  </si>
  <si>
    <t>10:101281014</t>
  </si>
  <si>
    <t>10:101282968</t>
  </si>
  <si>
    <t>10:101308656</t>
  </si>
  <si>
    <t>10:101316142</t>
  </si>
  <si>
    <t>10:101317077</t>
  </si>
  <si>
    <t>10:101317604</t>
  </si>
  <si>
    <t>10:101318116</t>
  </si>
  <si>
    <t>10:101318217</t>
  </si>
  <si>
    <t>10:101318255</t>
  </si>
  <si>
    <t>10:101318639</t>
  </si>
  <si>
    <t>10:101318875</t>
  </si>
  <si>
    <t>10:101319768</t>
  </si>
  <si>
    <t>10:101320120</t>
  </si>
  <si>
    <t>10:123197382</t>
  </si>
  <si>
    <t>10:123199241</t>
  </si>
  <si>
    <t>10:85957058</t>
  </si>
  <si>
    <t>10:86021843</t>
  </si>
  <si>
    <t>11:73110719</t>
  </si>
  <si>
    <t>11:73267389</t>
  </si>
  <si>
    <t>12:63028149</t>
  </si>
  <si>
    <t>13:50417388</t>
  </si>
  <si>
    <t>13:50418355</t>
  </si>
  <si>
    <t>13:50437209</t>
  </si>
  <si>
    <t>13:50438019</t>
  </si>
  <si>
    <t>13:50445488</t>
  </si>
  <si>
    <t>13:50450006</t>
  </si>
  <si>
    <t>13:50452437</t>
  </si>
  <si>
    <t>13:50461171</t>
  </si>
  <si>
    <t>13:50462014</t>
  </si>
  <si>
    <t>13:50463307</t>
  </si>
  <si>
    <t>13:50464442</t>
  </si>
  <si>
    <t>14:105386039</t>
  </si>
  <si>
    <t>14:105386149</t>
  </si>
  <si>
    <t>14:105386657</t>
  </si>
  <si>
    <t>14:105386726</t>
  </si>
  <si>
    <t>14:105386765</t>
  </si>
  <si>
    <t>14:105388298</t>
  </si>
  <si>
    <t>14:105391005</t>
  </si>
  <si>
    <t>14:105391748</t>
  </si>
  <si>
    <t>14:105392533</t>
  </si>
  <si>
    <t>14:105392729</t>
  </si>
  <si>
    <t>14:105393556</t>
  </si>
  <si>
    <t>14:105393707</t>
  </si>
  <si>
    <t>14:105394663</t>
  </si>
  <si>
    <t>14:105394669</t>
  </si>
  <si>
    <t>14:105394859</t>
  </si>
  <si>
    <t>14:105395429</t>
  </si>
  <si>
    <t>14:105396693</t>
  </si>
  <si>
    <t>14:105398787</t>
  </si>
  <si>
    <t>14:105402418</t>
  </si>
  <si>
    <t>14:105402786</t>
  </si>
  <si>
    <t>14:105402994</t>
  </si>
  <si>
    <t>14:105403474</t>
  </si>
  <si>
    <t>14:105404384</t>
  </si>
  <si>
    <t>14:105405599</t>
  </si>
  <si>
    <t>14:105405942</t>
  </si>
  <si>
    <t>14:105406238</t>
  </si>
  <si>
    <t>14:105406372</t>
  </si>
  <si>
    <t>14:105407031</t>
  </si>
  <si>
    <t>14:105407208</t>
  </si>
  <si>
    <t>14:105407798</t>
  </si>
  <si>
    <t>14:105408030</t>
  </si>
  <si>
    <t>14:105408182</t>
  </si>
  <si>
    <t>14:105408315</t>
  </si>
  <si>
    <t>14:105408811</t>
  </si>
  <si>
    <t>14:105408827</t>
  </si>
  <si>
    <t>14:105408955</t>
  </si>
  <si>
    <t>14:105409907</t>
  </si>
  <si>
    <t>14:105409959</t>
  </si>
  <si>
    <t>14:105410183</t>
  </si>
  <si>
    <t>14:105410411</t>
  </si>
  <si>
    <t>14:105410775</t>
  </si>
  <si>
    <t>14:105410827</t>
  </si>
  <si>
    <t>14:105411153</t>
  </si>
  <si>
    <t>14:105411700</t>
  </si>
  <si>
    <t>14:105411781</t>
  </si>
  <si>
    <t>14:105412541</t>
  </si>
  <si>
    <t>14:105413204</t>
  </si>
  <si>
    <t>14:105413223</t>
  </si>
  <si>
    <t>14:105413790</t>
  </si>
  <si>
    <t>14:105414252</t>
  </si>
  <si>
    <t>14:105414280</t>
  </si>
  <si>
    <t>14:105414629</t>
  </si>
  <si>
    <t>14:105414790</t>
  </si>
  <si>
    <t>14:105414810</t>
  </si>
  <si>
    <t>14:105415748</t>
  </si>
  <si>
    <t>14:105417147</t>
  </si>
  <si>
    <t>14:105418344</t>
  </si>
  <si>
    <t>14:105418391</t>
  </si>
  <si>
    <t>14:105420927</t>
  </si>
  <si>
    <t>14:105421050</t>
  </si>
  <si>
    <t>14:105422228</t>
  </si>
  <si>
    <t>14:105422580</t>
  </si>
  <si>
    <t>14:105423227</t>
  </si>
  <si>
    <t>14:105424432</t>
  </si>
  <si>
    <t>14:105430738</t>
  </si>
  <si>
    <t>14:105430927</t>
  </si>
  <si>
    <t>14:105431949</t>
  </si>
  <si>
    <t>14:105432044</t>
  </si>
  <si>
    <t>14:105432370</t>
  </si>
  <si>
    <t>14:105433129</t>
  </si>
  <si>
    <t>14:105435649</t>
  </si>
  <si>
    <t>14:105437057</t>
  </si>
  <si>
    <t>14:105440006</t>
  </si>
  <si>
    <t>14:105440784</t>
  </si>
  <si>
    <t>14:105443695</t>
  </si>
  <si>
    <t>14:105444012</t>
  </si>
  <si>
    <t>14:105467965</t>
  </si>
  <si>
    <t>14:105510614</t>
  </si>
  <si>
    <t>14:60391695</t>
  </si>
  <si>
    <t>14:60391704</t>
  </si>
  <si>
    <t>14:60391774</t>
  </si>
  <si>
    <t>14:60393285</t>
  </si>
  <si>
    <t>14:60393376</t>
  </si>
  <si>
    <t>14:60393664</t>
  </si>
  <si>
    <t>14:60394828</t>
  </si>
  <si>
    <t>14:60396790</t>
  </si>
  <si>
    <t>14:60400048</t>
  </si>
  <si>
    <t>14:60400088</t>
  </si>
  <si>
    <t>14:60403314</t>
  </si>
  <si>
    <t>14:60403396</t>
  </si>
  <si>
    <t>14:60405385</t>
  </si>
  <si>
    <t>14:60406418</t>
  </si>
  <si>
    <t>14:60409965</t>
  </si>
  <si>
    <t>14:60419597</t>
  </si>
  <si>
    <t>14:60423615</t>
  </si>
  <si>
    <t>14:60424479</t>
  </si>
  <si>
    <t>14:60435145</t>
  </si>
  <si>
    <t>14:60442971</t>
  </si>
  <si>
    <t>14:60480395</t>
  </si>
  <si>
    <t>15:31599501</t>
  </si>
  <si>
    <t>15:31675910</t>
  </si>
  <si>
    <t>15:40330629</t>
  </si>
  <si>
    <t>15:90707358</t>
  </si>
  <si>
    <t>19:47170644</t>
  </si>
  <si>
    <t>19:47171044</t>
  </si>
  <si>
    <t>19:47173627</t>
  </si>
  <si>
    <t>2:109776761</t>
  </si>
  <si>
    <t>2:109786993</t>
  </si>
  <si>
    <t>2:109827209</t>
  </si>
  <si>
    <t>2:109827715</t>
  </si>
  <si>
    <t>2:109828228</t>
  </si>
  <si>
    <t>2:109829714</t>
  </si>
  <si>
    <t>2:109832965</t>
  </si>
  <si>
    <t>2:109834706</t>
  </si>
  <si>
    <t>2:109834837</t>
  </si>
  <si>
    <t>2:109834957</t>
  </si>
  <si>
    <t>2:109835594</t>
  </si>
  <si>
    <t>2:109836825</t>
  </si>
  <si>
    <t>2:109883564</t>
  </si>
  <si>
    <t>2:109883697</t>
  </si>
  <si>
    <t>2:239098890</t>
  </si>
  <si>
    <t>21:35954628</t>
  </si>
  <si>
    <t>3:188386566</t>
  </si>
  <si>
    <t>3:188536515</t>
  </si>
  <si>
    <t>4:2374723</t>
  </si>
  <si>
    <t>4:2378949</t>
  </si>
  <si>
    <t>4:2379343</t>
  </si>
  <si>
    <t>4:2386411</t>
  </si>
  <si>
    <t>4:2389395</t>
  </si>
  <si>
    <t>4:2393631</t>
  </si>
  <si>
    <t>4:2396293</t>
  </si>
  <si>
    <t>4:2397400</t>
  </si>
  <si>
    <t>5:177738193</t>
  </si>
  <si>
    <t>5:177968359</t>
  </si>
  <si>
    <t>5:79225307</t>
  </si>
  <si>
    <t>5:79228270</t>
  </si>
  <si>
    <t>6:168173059</t>
  </si>
  <si>
    <t>6:168176104</t>
  </si>
  <si>
    <t>6:168177517</t>
  </si>
  <si>
    <t>6:168178101</t>
  </si>
  <si>
    <t>6:168181918</t>
  </si>
  <si>
    <t>6:168184479</t>
  </si>
  <si>
    <t>6:168184754</t>
  </si>
  <si>
    <t>6:168186401</t>
  </si>
  <si>
    <t>6:168186515</t>
  </si>
  <si>
    <t>6:168187371</t>
  </si>
  <si>
    <t>6:168191355</t>
  </si>
  <si>
    <t>6:168192884</t>
  </si>
  <si>
    <t>6:168193213</t>
  </si>
  <si>
    <t>6:168193441</t>
  </si>
  <si>
    <t>6:168194147</t>
  </si>
  <si>
    <t>6:168194856</t>
  </si>
  <si>
    <t>6:168195281</t>
  </si>
  <si>
    <t>6:168197527</t>
  </si>
  <si>
    <t>6:168197811</t>
  </si>
  <si>
    <t>6:168238612</t>
  </si>
  <si>
    <t>6:168289111</t>
  </si>
  <si>
    <t>6:168301230</t>
  </si>
  <si>
    <t>6:168325673</t>
  </si>
  <si>
    <t>6:168329116</t>
  </si>
  <si>
    <t>6:168336161</t>
  </si>
  <si>
    <t>6:168347714</t>
  </si>
  <si>
    <t>6:168349681</t>
  </si>
  <si>
    <t>6:168352105</t>
  </si>
  <si>
    <t>6:168375594</t>
  </si>
  <si>
    <t>6:168379782</t>
  </si>
  <si>
    <t>6:168383507</t>
  </si>
  <si>
    <t>6:168384776</t>
  </si>
  <si>
    <t>6:168388102</t>
  </si>
  <si>
    <t>6:168389145</t>
  </si>
  <si>
    <t>6:168390748</t>
  </si>
  <si>
    <t>6:168391267</t>
  </si>
  <si>
    <t>6:168451021</t>
  </si>
  <si>
    <t>6:169236577</t>
  </si>
  <si>
    <t>6:169244213</t>
  </si>
  <si>
    <t>6:169329229</t>
  </si>
  <si>
    <t>6:169329463</t>
  </si>
  <si>
    <t>6:30073776</t>
  </si>
  <si>
    <t>6:30075903</t>
  </si>
  <si>
    <t>6:30086927</t>
  </si>
  <si>
    <t>6:30090820</t>
  </si>
  <si>
    <t>6:30093744</t>
  </si>
  <si>
    <t>6:30094315</t>
  </si>
  <si>
    <t>6:30094611</t>
  </si>
  <si>
    <t>6:30094788</t>
  </si>
  <si>
    <t>6:30094840</t>
  </si>
  <si>
    <t>6:30095202</t>
  </si>
  <si>
    <t>6:30095329</t>
  </si>
  <si>
    <t>6:30096005</t>
  </si>
  <si>
    <t>6:30096717</t>
  </si>
  <si>
    <t>6:30096772</t>
  </si>
  <si>
    <t>6:30097170</t>
  </si>
  <si>
    <t>6:30097818</t>
  </si>
  <si>
    <t>6:30097920</t>
  </si>
  <si>
    <t>6:30098248</t>
  </si>
  <si>
    <t>6:30098323</t>
  </si>
  <si>
    <t>6:30098389</t>
  </si>
  <si>
    <t>6:30098609</t>
  </si>
  <si>
    <t>6:30099948</t>
  </si>
  <si>
    <t>6:30099951</t>
  </si>
  <si>
    <t>6:30099996</t>
  </si>
  <si>
    <t>6:30100040</t>
  </si>
  <si>
    <t>6:30100221</t>
  </si>
  <si>
    <t>6:30100570</t>
  </si>
  <si>
    <t>6:30101237</t>
  </si>
  <si>
    <t>6:30101950</t>
  </si>
  <si>
    <t>6:30102011</t>
  </si>
  <si>
    <t>6:30102064</t>
  </si>
  <si>
    <t>6:30102415</t>
  </si>
  <si>
    <t>6:30103331</t>
  </si>
  <si>
    <t>6:30103394</t>
  </si>
  <si>
    <t>6:30103571</t>
  </si>
  <si>
    <t>6:30103745</t>
  </si>
  <si>
    <t>6:30103840</t>
  </si>
  <si>
    <t>6:30103898</t>
  </si>
  <si>
    <t>6:30104480</t>
  </si>
  <si>
    <t>6:30104783</t>
  </si>
  <si>
    <t>6:30104808</t>
  </si>
  <si>
    <t>6:30105349</t>
  </si>
  <si>
    <t>6:30105391</t>
  </si>
  <si>
    <t>6:30105544</t>
  </si>
  <si>
    <t>6:30106024</t>
  </si>
  <si>
    <t>6:30106070</t>
  </si>
  <si>
    <t>6:30106202</t>
  </si>
  <si>
    <t>6:30106296</t>
  </si>
  <si>
    <t>6:30106493</t>
  </si>
  <si>
    <t>6:30107153</t>
  </si>
  <si>
    <t>6:30107309</t>
  </si>
  <si>
    <t>6:30108111</t>
  </si>
  <si>
    <t>6:30108336</t>
  </si>
  <si>
    <t>6:30108468</t>
  </si>
  <si>
    <t>6:30108683</t>
  </si>
  <si>
    <t>6:30108751</t>
  </si>
  <si>
    <t>6:30109063</t>
  </si>
  <si>
    <t>6:30109412</t>
  </si>
  <si>
    <t>6:30109482</t>
  </si>
  <si>
    <t>6:30109831</t>
  </si>
  <si>
    <t>6:30109861</t>
  </si>
  <si>
    <t>6:30110058</t>
  </si>
  <si>
    <t>6:30110337</t>
  </si>
  <si>
    <t>6:30110880</t>
  </si>
  <si>
    <t>6:30111014</t>
  </si>
  <si>
    <t>6:30111096</t>
  </si>
  <si>
    <t>6:30111351</t>
  </si>
  <si>
    <t>6:30111478</t>
  </si>
  <si>
    <t>6:30111487</t>
  </si>
  <si>
    <t>6:30111526</t>
  </si>
  <si>
    <t>6:30111610</t>
  </si>
  <si>
    <t>6:30111863</t>
  </si>
  <si>
    <t>6:30111932</t>
  </si>
  <si>
    <t>6:30112408</t>
  </si>
  <si>
    <t>6:30112627</t>
  </si>
  <si>
    <t>6:30112704</t>
  </si>
  <si>
    <t>6:30112906</t>
  </si>
  <si>
    <t>6:30113245</t>
  </si>
  <si>
    <t>6:30113344</t>
  </si>
  <si>
    <t>6:30113417</t>
  </si>
  <si>
    <t>6:30113427</t>
  </si>
  <si>
    <t>6:30113471</t>
  </si>
  <si>
    <t>6:30113955</t>
  </si>
  <si>
    <t>6:30114101</t>
  </si>
  <si>
    <t>6:30114216</t>
  </si>
  <si>
    <t>6:30114365</t>
  </si>
  <si>
    <t>6:30114623</t>
  </si>
  <si>
    <t>6:30114666</t>
  </si>
  <si>
    <t>6:30114845</t>
  </si>
  <si>
    <t>6:30114955</t>
  </si>
  <si>
    <t>6:30115063</t>
  </si>
  <si>
    <t>6:30115484</t>
  </si>
  <si>
    <t>6:30115542</t>
  </si>
  <si>
    <t>6:30115965</t>
  </si>
  <si>
    <t>6:30116160</t>
  </si>
  <si>
    <t>6:30116341</t>
  </si>
  <si>
    <t>6:30116537</t>
  </si>
  <si>
    <t>6:30116566</t>
  </si>
  <si>
    <t>6:30116661</t>
  </si>
  <si>
    <t>6:30116985</t>
  </si>
  <si>
    <t>6:30117101</t>
  </si>
  <si>
    <t>6:30117773</t>
  </si>
  <si>
    <t>6:30117781</t>
  </si>
  <si>
    <t>6:30117913</t>
  </si>
  <si>
    <t>6:30117921</t>
  </si>
  <si>
    <t>6:30118128</t>
  </si>
  <si>
    <t>6:30118360</t>
  </si>
  <si>
    <t>6:30118488</t>
  </si>
  <si>
    <t>6:30118489</t>
  </si>
  <si>
    <t>6:30118582</t>
  </si>
  <si>
    <t>6:30118637</t>
  </si>
  <si>
    <t>6:30118707</t>
  </si>
  <si>
    <t>6:30119275</t>
  </si>
  <si>
    <t>6:30119392</t>
  </si>
  <si>
    <t>6:30119429</t>
  </si>
  <si>
    <t>6:30120134</t>
  </si>
  <si>
    <t>6:30120164</t>
  </si>
  <si>
    <t>6:30120268</t>
  </si>
  <si>
    <t>6:30120450</t>
  </si>
  <si>
    <t>6:30120633</t>
  </si>
  <si>
    <t>6:30120912</t>
  </si>
  <si>
    <t>6:30120945</t>
  </si>
  <si>
    <t>6:30121048</t>
  </si>
  <si>
    <t>6:30121066</t>
  </si>
  <si>
    <t>6:30121096</t>
  </si>
  <si>
    <t>6:30121185</t>
  </si>
  <si>
    <t>6:30127323</t>
  </si>
  <si>
    <t>6:30138662</t>
  </si>
  <si>
    <t>6:30142690</t>
  </si>
  <si>
    <t>6:30147494</t>
  </si>
  <si>
    <t>6:30152115</t>
  </si>
  <si>
    <t>6:30152367</t>
  </si>
  <si>
    <t>6:30162809</t>
  </si>
  <si>
    <t>6:30165316</t>
  </si>
  <si>
    <t>6:30167476</t>
  </si>
  <si>
    <t>6:30181320</t>
  </si>
  <si>
    <t>6:30186681</t>
  </si>
  <si>
    <t>6:30205991</t>
  </si>
  <si>
    <t>6:30249051</t>
  </si>
  <si>
    <t>6:30285524</t>
  </si>
  <si>
    <t>6:30296071</t>
  </si>
  <si>
    <t>6:30805446</t>
  </si>
  <si>
    <t>6:31052361</t>
  </si>
  <si>
    <t>6:31100978</t>
  </si>
  <si>
    <t>6:31106489</t>
  </si>
  <si>
    <t>6:31247414</t>
  </si>
  <si>
    <t>6:32107851</t>
  </si>
  <si>
    <t>6:32390130</t>
  </si>
  <si>
    <t>6:32407906</t>
  </si>
  <si>
    <t>6:32634024</t>
  </si>
  <si>
    <t>6:32634243</t>
  </si>
  <si>
    <t>6:32634467</t>
  </si>
  <si>
    <t>6:32634584</t>
  </si>
  <si>
    <t>6:32634952</t>
  </si>
  <si>
    <t>6:32635296</t>
  </si>
  <si>
    <t>6:32635501</t>
  </si>
  <si>
    <t>6:32635629</t>
  </si>
  <si>
    <t>6:32635990</t>
  </si>
  <si>
    <t>6:32635998</t>
  </si>
  <si>
    <t>6:32684468</t>
  </si>
  <si>
    <t>6:32685240</t>
  </si>
  <si>
    <t>6:32685456</t>
  </si>
  <si>
    <t>6:32685503</t>
  </si>
  <si>
    <t>6:32685648</t>
  </si>
  <si>
    <t>6:32685673</t>
  </si>
  <si>
    <t>6:32686317</t>
  </si>
  <si>
    <t>6:32686591</t>
  </si>
  <si>
    <t>6:32687212</t>
  </si>
  <si>
    <t>6:32687358</t>
  </si>
  <si>
    <t>6:32687435</t>
  </si>
  <si>
    <t>6:32687724</t>
  </si>
  <si>
    <t>6:32687766</t>
  </si>
  <si>
    <t>6:32688133</t>
  </si>
  <si>
    <t>6:32688288</t>
  </si>
  <si>
    <t>6:32688539</t>
  </si>
  <si>
    <t>6:32689362</t>
  </si>
  <si>
    <t>6:32690157</t>
  </si>
  <si>
    <t>6:32690740</t>
  </si>
  <si>
    <t>6:32691601</t>
  </si>
  <si>
    <t>6:32691775</t>
  </si>
  <si>
    <t>6:32692062</t>
  </si>
  <si>
    <t>6:32692238</t>
  </si>
  <si>
    <t>6:32692780</t>
  </si>
  <si>
    <t>6:32695632</t>
  </si>
  <si>
    <t>6:32696259</t>
  </si>
  <si>
    <t>6:32697020</t>
  </si>
  <si>
    <t>6:32697547</t>
  </si>
  <si>
    <t>6:32698026</t>
  </si>
  <si>
    <t>6:32699090</t>
  </si>
  <si>
    <t>6:32699532</t>
  </si>
  <si>
    <t>6:32699974</t>
  </si>
  <si>
    <t>6:32700410</t>
  </si>
  <si>
    <t>6:32700659</t>
  </si>
  <si>
    <t>6:32700684</t>
  </si>
  <si>
    <t>6:32700762</t>
  </si>
  <si>
    <t>6:32701313</t>
  </si>
  <si>
    <t>6:32701451</t>
  </si>
  <si>
    <t>6:32701467</t>
  </si>
  <si>
    <t>6:32701981</t>
  </si>
  <si>
    <t>6:32703108</t>
  </si>
  <si>
    <t>6:32704523</t>
  </si>
  <si>
    <t>6:32704900</t>
  </si>
  <si>
    <t>6:32705110</t>
  </si>
  <si>
    <t>6:32705489</t>
  </si>
  <si>
    <t>6:32705828</t>
  </si>
  <si>
    <t>6:32706069</t>
  </si>
  <si>
    <t>6:32706208</t>
  </si>
  <si>
    <t>6:32706453</t>
  </si>
  <si>
    <t>6:32706770</t>
  </si>
  <si>
    <t>6:32707071</t>
  </si>
  <si>
    <t>6:32707124</t>
  </si>
  <si>
    <t>6:32707168</t>
  </si>
  <si>
    <t>6:32707173</t>
  </si>
  <si>
    <t>6:32707360</t>
  </si>
  <si>
    <t>6:32707427</t>
  </si>
  <si>
    <t>6:32707508</t>
  </si>
  <si>
    <t>6:32707614</t>
  </si>
  <si>
    <t>6:32707740</t>
  </si>
  <si>
    <t>6:32707783</t>
  </si>
  <si>
    <t>6:32707884</t>
  </si>
  <si>
    <t>6:32707893</t>
  </si>
  <si>
    <t>6:32708300</t>
  </si>
  <si>
    <t>6:32708413</t>
  </si>
  <si>
    <t>6:32708798</t>
  </si>
  <si>
    <t>6:32708890</t>
  </si>
  <si>
    <t>6:32709179</t>
  </si>
  <si>
    <t>6:32709586</t>
  </si>
  <si>
    <t>6:32709738</t>
  </si>
  <si>
    <t>6:32710307</t>
  </si>
  <si>
    <t>6:32711738</t>
  </si>
  <si>
    <t>6:33092537</t>
  </si>
  <si>
    <t>6:33092574</t>
  </si>
  <si>
    <t>6:33160217</t>
  </si>
  <si>
    <t>6:40688897</t>
  </si>
  <si>
    <t>6:40709425</t>
  </si>
  <si>
    <t>6:40753691</t>
  </si>
  <si>
    <t>7:26744013</t>
  </si>
  <si>
    <t>7:45233725</t>
  </si>
  <si>
    <t>7:69240249</t>
  </si>
  <si>
    <t>7:69251692</t>
  </si>
  <si>
    <t>8:22534178</t>
  </si>
  <si>
    <t>8:22540421</t>
  </si>
  <si>
    <t>8:22541510</t>
  </si>
  <si>
    <t>8:38373822</t>
  </si>
  <si>
    <t>8:38373924</t>
  </si>
  <si>
    <t>8:38374393</t>
  </si>
  <si>
    <t>8:41985163</t>
  </si>
  <si>
    <t>8:42207481</t>
  </si>
  <si>
    <t>8:42208331</t>
  </si>
  <si>
    <t>8:42208964</t>
  </si>
  <si>
    <t>1:90128389</t>
  </si>
  <si>
    <t>10:126262806</t>
  </si>
  <si>
    <t>10:134027206</t>
  </si>
  <si>
    <t>10:134080169</t>
  </si>
  <si>
    <t>15:90891482</t>
  </si>
  <si>
    <t>15:90893704</t>
  </si>
  <si>
    <t>15:90897058</t>
  </si>
  <si>
    <t>15:90897109</t>
  </si>
  <si>
    <t>15:90897480</t>
  </si>
  <si>
    <t>15:90900633</t>
  </si>
  <si>
    <t>15:90901160</t>
  </si>
  <si>
    <t>15:90929388</t>
  </si>
  <si>
    <t>15:90936878</t>
  </si>
  <si>
    <t>15:90936884</t>
  </si>
  <si>
    <t>17:43787353</t>
  </si>
  <si>
    <t>17:43859106</t>
  </si>
  <si>
    <t>17:43870142</t>
  </si>
  <si>
    <t>17:43880047</t>
  </si>
  <si>
    <t>17:43911716</t>
  </si>
  <si>
    <t>17:6805793</t>
  </si>
  <si>
    <t>17:6806438</t>
  </si>
  <si>
    <t>17:6808197</t>
  </si>
  <si>
    <t>17:6816883</t>
  </si>
  <si>
    <t>17:6818643</t>
  </si>
  <si>
    <t>17:6819425</t>
  </si>
  <si>
    <t>17:6819749</t>
  </si>
  <si>
    <t>17:6820343</t>
  </si>
  <si>
    <t>17:6821381</t>
  </si>
  <si>
    <t>17:6821388</t>
  </si>
  <si>
    <t>17:6822008</t>
  </si>
  <si>
    <t>17:6823269</t>
  </si>
  <si>
    <t>17:6823454</t>
  </si>
  <si>
    <t>17:6823665</t>
  </si>
  <si>
    <t>17:6825162</t>
  </si>
  <si>
    <t>17:6831813</t>
  </si>
  <si>
    <t>17:6837697</t>
  </si>
  <si>
    <t>17:72796666</t>
  </si>
  <si>
    <t>17:72796667</t>
  </si>
  <si>
    <t>4:7077727</t>
  </si>
  <si>
    <t>4:7106913</t>
  </si>
  <si>
    <t>4:7108347</t>
  </si>
  <si>
    <t>5:77624948</t>
  </si>
  <si>
    <t>5:77626757</t>
  </si>
  <si>
    <t>5:77631634</t>
  </si>
  <si>
    <t>5:77633074</t>
  </si>
  <si>
    <t>5:77634236</t>
  </si>
  <si>
    <t>5:77640585</t>
  </si>
  <si>
    <t>5:77649132</t>
  </si>
  <si>
    <t>5:77654679</t>
  </si>
  <si>
    <t>5:77656402</t>
  </si>
  <si>
    <t>5:77657957</t>
  </si>
  <si>
    <t>5:77658811</t>
  </si>
  <si>
    <t>5:77666427</t>
  </si>
  <si>
    <t>5:77668322</t>
  </si>
  <si>
    <t>5:77668698</t>
  </si>
  <si>
    <t>5:77669053</t>
  </si>
  <si>
    <t>5:77670793</t>
  </si>
  <si>
    <t>5:77673317</t>
  </si>
  <si>
    <t>5:77676843</t>
  </si>
  <si>
    <t>5:77679211</t>
  </si>
  <si>
    <t>5:77680873</t>
  </si>
  <si>
    <t>5:77682948</t>
  </si>
  <si>
    <t>5:77683144</t>
  </si>
  <si>
    <t>5:77683490</t>
  </si>
  <si>
    <t>5:77683506</t>
  </si>
  <si>
    <t>5:77684726</t>
  </si>
  <si>
    <t>5:77688331</t>
  </si>
  <si>
    <t>5:77690224</t>
  </si>
  <si>
    <t>5:77690945</t>
  </si>
  <si>
    <t>5:77691158</t>
  </si>
  <si>
    <t>5:77692019</t>
  </si>
  <si>
    <t>5:77693623</t>
  </si>
  <si>
    <t>5:77701913</t>
  </si>
  <si>
    <t>5:77701982</t>
  </si>
  <si>
    <t>5:77705567</t>
  </si>
  <si>
    <t>5:77709430</t>
  </si>
  <si>
    <t>5:77710293</t>
  </si>
  <si>
    <t>5:77716621</t>
  </si>
  <si>
    <t>5:77721431</t>
  </si>
  <si>
    <t>5:77721643</t>
  </si>
  <si>
    <t>5:77729220</t>
  </si>
  <si>
    <t>5:77733799</t>
  </si>
  <si>
    <t>5:77736642</t>
  </si>
  <si>
    <t>5:77736809</t>
  </si>
  <si>
    <t>5:77737529</t>
  </si>
  <si>
    <t>5:77739154</t>
  </si>
  <si>
    <t>5:77755035</t>
  </si>
  <si>
    <t>5:77755343</t>
  </si>
  <si>
    <t>5:77758425</t>
  </si>
  <si>
    <t>5:77759362</t>
  </si>
  <si>
    <t>5:77760241</t>
  </si>
  <si>
    <t>5:77764613</t>
  </si>
  <si>
    <t>5:77768088</t>
  </si>
  <si>
    <t>5:77768302</t>
  </si>
  <si>
    <t>5:77768820</t>
  </si>
  <si>
    <t>5:77770241</t>
  </si>
  <si>
    <t>5:77774498</t>
  </si>
  <si>
    <t>5:77779125</t>
  </si>
  <si>
    <t>5:77784738</t>
  </si>
  <si>
    <t>5:77785387</t>
  </si>
  <si>
    <t>5:77785858</t>
  </si>
  <si>
    <t>5:77787889</t>
  </si>
  <si>
    <t>5:77789532</t>
  </si>
  <si>
    <t>5:77792462</t>
  </si>
  <si>
    <t>5:77792707</t>
  </si>
  <si>
    <t>5:77794750</t>
  </si>
  <si>
    <t>5:77795220</t>
  </si>
  <si>
    <t>5:77795843</t>
  </si>
  <si>
    <t>5:77799158</t>
  </si>
  <si>
    <t>5:77799193</t>
  </si>
  <si>
    <t>6:30932532</t>
  </si>
  <si>
    <t>6:31275289</t>
  </si>
  <si>
    <t>6:31285292</t>
  </si>
  <si>
    <t>6:31288781</t>
  </si>
  <si>
    <t>6:31288799</t>
  </si>
  <si>
    <t>6:31294953</t>
  </si>
  <si>
    <t>6:31295839</t>
  </si>
  <si>
    <t>6:31299310</t>
  </si>
  <si>
    <t>6:31301636</t>
  </si>
  <si>
    <t>6:31302591</t>
  </si>
  <si>
    <t>6:31304488</t>
  </si>
  <si>
    <t>6:31304674</t>
  </si>
  <si>
    <t>6:31305232</t>
  </si>
  <si>
    <t>6:31306110</t>
  </si>
  <si>
    <t>6:31309636</t>
  </si>
  <si>
    <t>6:31313740</t>
  </si>
  <si>
    <t>6:31313760</t>
  </si>
  <si>
    <t>6:31314770</t>
  </si>
  <si>
    <t>6:31315176</t>
  </si>
  <si>
    <t>6:31316900</t>
  </si>
  <si>
    <t>6:31317024</t>
  </si>
  <si>
    <t>6:31317382</t>
  </si>
  <si>
    <t>6:31318024</t>
  </si>
  <si>
    <t>6:31318478</t>
  </si>
  <si>
    <t>6:31318493</t>
  </si>
  <si>
    <t>6:31321623</t>
  </si>
  <si>
    <t>6:31321752</t>
  </si>
  <si>
    <t>6:31323468</t>
  </si>
  <si>
    <t>6:31324128</t>
  </si>
  <si>
    <t>6:31325990</t>
  </si>
  <si>
    <t>6:31326024</t>
  </si>
  <si>
    <t>6:31327624</t>
  </si>
  <si>
    <t>6:31365050</t>
  </si>
  <si>
    <t>6:31367636</t>
  </si>
  <si>
    <t>6:31368438</t>
  </si>
  <si>
    <t>6:31370663</t>
  </si>
  <si>
    <t>6:31375482</t>
  </si>
  <si>
    <t>6:31375955</t>
  </si>
  <si>
    <t>6:31376488</t>
  </si>
  <si>
    <t>6:31378772</t>
  </si>
  <si>
    <t>6:31381223</t>
  </si>
  <si>
    <t>6:31384279</t>
  </si>
  <si>
    <t>6:31384337</t>
  </si>
  <si>
    <t>6:31384479</t>
  </si>
  <si>
    <t>6:31386328</t>
  </si>
  <si>
    <t>6:31387101</t>
  </si>
  <si>
    <t>6:31391599</t>
  </si>
  <si>
    <t>6:31409559</t>
  </si>
  <si>
    <t>6:31413788</t>
  </si>
  <si>
    <t>6:31414082</t>
  </si>
  <si>
    <t>6:31417159</t>
  </si>
  <si>
    <t>6:31417877</t>
  </si>
  <si>
    <t>6:31420755</t>
  </si>
  <si>
    <t>6:31421422</t>
  </si>
  <si>
    <t>6:31425274</t>
  </si>
  <si>
    <t>8:117621419</t>
  </si>
  <si>
    <t>8:117622714</t>
  </si>
  <si>
    <t>8:117623723</t>
  </si>
  <si>
    <t>8:117624483</t>
  </si>
  <si>
    <t>8:117625027</t>
  </si>
  <si>
    <t>8:117625977</t>
  </si>
  <si>
    <t>8:117626328</t>
  </si>
  <si>
    <t>8:117626725</t>
  </si>
  <si>
    <t>8:117626799</t>
  </si>
  <si>
    <t>8:117626933</t>
  </si>
  <si>
    <t>8:117627582</t>
  </si>
  <si>
    <t>8:117627753</t>
  </si>
  <si>
    <t>8:117628042</t>
  </si>
  <si>
    <t>8:117628856</t>
  </si>
  <si>
    <t>8:117629989</t>
  </si>
  <si>
    <t>8:117630351</t>
  </si>
  <si>
    <t>8:117634425</t>
  </si>
  <si>
    <t>8:117640939</t>
  </si>
  <si>
    <t>8:117642353</t>
  </si>
  <si>
    <t>8:117644145</t>
  </si>
  <si>
    <t>8:117645029</t>
  </si>
  <si>
    <t>8:117679601</t>
  </si>
  <si>
    <t>8:117683144</t>
  </si>
  <si>
    <t>8:117687616</t>
  </si>
  <si>
    <t>8:117703509</t>
  </si>
  <si>
    <t>8:117703931</t>
  </si>
  <si>
    <t>8:117707419</t>
  </si>
  <si>
    <t>8:117714117</t>
  </si>
  <si>
    <t>8:117728296</t>
  </si>
  <si>
    <t>8:117735099</t>
  </si>
  <si>
    <t>8:117735209</t>
  </si>
  <si>
    <t>8:117758844</t>
  </si>
  <si>
    <t>8:117763873</t>
  </si>
  <si>
    <t>8:117768128</t>
  </si>
  <si>
    <t>8:117773826</t>
  </si>
  <si>
    <t>8:117773987</t>
  </si>
  <si>
    <t>8:117777914</t>
  </si>
  <si>
    <t>8:117778673</t>
  </si>
  <si>
    <t>8:117782385</t>
  </si>
  <si>
    <t>8:117783975</t>
  </si>
  <si>
    <t>8:117787484</t>
  </si>
  <si>
    <t>8:117787572</t>
  </si>
  <si>
    <t>8:117789505</t>
  </si>
  <si>
    <t>8:117790906</t>
  </si>
  <si>
    <t>8:117791502</t>
  </si>
  <si>
    <t>8:117791733</t>
  </si>
  <si>
    <t>8:117796195</t>
  </si>
  <si>
    <t>8:117796958</t>
  </si>
  <si>
    <t>8:117797719</t>
  </si>
  <si>
    <t>8:117798038</t>
  </si>
  <si>
    <t>8:117798198</t>
  </si>
  <si>
    <t>8:117800584</t>
  </si>
  <si>
    <t>8:117802867</t>
  </si>
  <si>
    <t>8:117805281</t>
  </si>
  <si>
    <r>
      <rPr>
        <b/>
        <sz val="11"/>
        <color theme="1"/>
        <rFont val="Calibri"/>
        <family val="2"/>
        <scheme val="minor"/>
      </rPr>
      <t>Supplementary Table S15</t>
    </r>
    <r>
      <rPr>
        <sz val="11"/>
        <color theme="1"/>
        <rFont val="Calibri"/>
        <family val="2"/>
        <scheme val="minor"/>
      </rPr>
      <t xml:space="preserve"> mQTLs associated with significant CpGs identified by sex-by-Braak stage interaction analysis. The mQTL analysis was performed using the ROSMAP cohort samples with matched genotype data and DNA methylation data for 688 samples (434 females, 254 males). cis mQTLs located within 500kb from the CpGs were considered. The genotype data was imputed to HRC r1.1 reference panel and tested against AD status using logistic regression adjusting for age, sex, and first three PCs estimated from genotype data. AD status of the samples was determined using clinical consensus diagnosis of cognitive status at the time of death (cases: variable cogdx = 4, 5, controls: others). Logistic regression results include reference allele (REF), alternative allele (ALT), minor and tested allele in the regression model (A1) as well as frequencies associated with it in cases and controls (A1_FREQS_cases, A1_FREQS_controls), odds ratio which is exp (beta estimate for A1 allele) (OR), standard error of beta estimate for A1 allele (SE), Z-value for test statistic (Z_STAT), and p-value (Pval). mQTLs were identified by fitting a linear model with methylation residuals (adjusted for neuron.proportions, DNAm.batch, array, ageAtDeath) as outcome variable, SNP dosage, batch, and the first three PCs from genotype data as independent variables. mQTL analysis results include estimated effect size (Estimate_SNP), standard error of the estimate (StdError_SNP), p-value (P_SNP), and FDR obtained from the linear model. Annotations include the location of the SNP (SNP), identifier and location of the CpG (CpG, chr, position), the distance between SNP and CpG (SNP-CpGdistance), and nearby gene based on Illumina annotation (UCSC_RefGene_Name).</t>
    </r>
  </si>
  <si>
    <t xml:space="preserve">(A) Analysis using female samples </t>
  </si>
  <si>
    <t>15:91008536</t>
  </si>
  <si>
    <t>15:91127715</t>
  </si>
  <si>
    <t>15:91129108</t>
  </si>
  <si>
    <t>15:91130981</t>
  </si>
  <si>
    <t>15:91130990</t>
  </si>
  <si>
    <t>15:91130992</t>
  </si>
  <si>
    <t>6:31564167</t>
  </si>
  <si>
    <t>6:31851469</t>
  </si>
  <si>
    <t>6:31858530</t>
  </si>
  <si>
    <t>6:31861141</t>
  </si>
  <si>
    <t>6:31862322</t>
  </si>
  <si>
    <t>6:31864547</t>
  </si>
  <si>
    <t>6:31872551</t>
  </si>
  <si>
    <t>6:31882024</t>
  </si>
  <si>
    <t>6:31894626</t>
  </si>
  <si>
    <t>6:32019746</t>
  </si>
  <si>
    <t>6:32021838</t>
  </si>
  <si>
    <t>6:32022898</t>
  </si>
  <si>
    <t>6:32030284</t>
  </si>
  <si>
    <t>6:32196697</t>
  </si>
  <si>
    <t xml:space="preserve">(B) Analysis using male samples </t>
  </si>
  <si>
    <t>1:55552569</t>
  </si>
  <si>
    <t>cg13212831</t>
  </si>
  <si>
    <t>1:55553554</t>
  </si>
  <si>
    <t>1:55553569</t>
  </si>
  <si>
    <t>1:55553721</t>
  </si>
  <si>
    <t>1:55554844</t>
  </si>
  <si>
    <t>1:55555746</t>
  </si>
  <si>
    <t>1:55556916</t>
  </si>
  <si>
    <t>1:55561893</t>
  </si>
  <si>
    <t>1:55562125</t>
  </si>
  <si>
    <t>1:55569190</t>
  </si>
  <si>
    <t>1:55570131</t>
  </si>
  <si>
    <t>1:55581949</t>
  </si>
  <si>
    <t>1:55594968</t>
  </si>
  <si>
    <t>1:55596384</t>
  </si>
  <si>
    <t>1:55599053</t>
  </si>
  <si>
    <t>1:55599219</t>
  </si>
  <si>
    <t>1:55600352</t>
  </si>
  <si>
    <t>1:55602644</t>
  </si>
  <si>
    <t>1:55605643</t>
  </si>
  <si>
    <t>1:55610257</t>
  </si>
  <si>
    <t>1:55610632</t>
  </si>
  <si>
    <t>1:55610975</t>
  </si>
  <si>
    <t>1:55626952</t>
  </si>
  <si>
    <t>1:55627360</t>
  </si>
  <si>
    <t>1:55629389</t>
  </si>
  <si>
    <t>1:55629967</t>
  </si>
  <si>
    <t>1:55630146</t>
  </si>
  <si>
    <t>1:55638075</t>
  </si>
  <si>
    <t>1:55640636</t>
  </si>
  <si>
    <t>1:55642778</t>
  </si>
  <si>
    <t>1:55647272</t>
  </si>
  <si>
    <t>1:55654817</t>
  </si>
  <si>
    <t>1:55670896</t>
  </si>
  <si>
    <t>1:55673420</t>
  </si>
  <si>
    <t>1:55676299</t>
  </si>
  <si>
    <t>1:55679042</t>
  </si>
  <si>
    <t>1:55680191</t>
  </si>
  <si>
    <t>1:55682082</t>
  </si>
  <si>
    <t>1:55686228</t>
  </si>
  <si>
    <t>1:55686642</t>
  </si>
  <si>
    <t>1:55687427</t>
  </si>
  <si>
    <t>1:55692807</t>
  </si>
  <si>
    <t>1:55695281</t>
  </si>
  <si>
    <t>1:55696547</t>
  </si>
  <si>
    <t>1:55696884</t>
  </si>
  <si>
    <t>1:55697193</t>
  </si>
  <si>
    <t>1:55703790</t>
  </si>
  <si>
    <t>1:55703988</t>
  </si>
  <si>
    <t>1:55703991</t>
  </si>
  <si>
    <t>1:55704537</t>
  </si>
  <si>
    <t>1:55704682</t>
  </si>
  <si>
    <t>1:55704895</t>
  </si>
  <si>
    <t>1:55705193</t>
  </si>
  <si>
    <t>1:55705711</t>
  </si>
  <si>
    <t>1:55705716</t>
  </si>
  <si>
    <t>1:55706174</t>
  </si>
  <si>
    <t>1:55706218</t>
  </si>
  <si>
    <t>1:55707872</t>
  </si>
  <si>
    <t>1:56036115</t>
  </si>
  <si>
    <t>1:56044296</t>
  </si>
  <si>
    <t>1:56047159</t>
  </si>
  <si>
    <t>1:56066530</t>
  </si>
  <si>
    <t>1:56068344</t>
  </si>
  <si>
    <t>1:56068611</t>
  </si>
  <si>
    <t>1:56069516</t>
  </si>
  <si>
    <t>1:56070986</t>
  </si>
  <si>
    <t>1:56073566</t>
  </si>
  <si>
    <t>1:56077324</t>
  </si>
  <si>
    <t>1:56079270</t>
  </si>
  <si>
    <t>1:56080844</t>
  </si>
  <si>
    <t>1:56082694</t>
  </si>
  <si>
    <t>1:56084341</t>
  </si>
  <si>
    <t>1:56085066</t>
  </si>
  <si>
    <t>1:56085438</t>
  </si>
  <si>
    <t>1:56086399</t>
  </si>
  <si>
    <t>1:56088038</t>
  </si>
  <si>
    <t>1:56088109</t>
  </si>
  <si>
    <t>1:56088898</t>
  </si>
  <si>
    <t>1:56089213</t>
  </si>
  <si>
    <t>1:56090550</t>
  </si>
  <si>
    <t>1:56091591</t>
  </si>
  <si>
    <t>14:88818485</t>
  </si>
  <si>
    <t>cg09342330</t>
  </si>
  <si>
    <t>PTPN21;PTPN21</t>
  </si>
  <si>
    <t>15:90887607</t>
  </si>
  <si>
    <t>15:90887750</t>
  </si>
  <si>
    <t>15:90887765</t>
  </si>
  <si>
    <t>15:90888489</t>
  </si>
  <si>
    <t>15:90888962</t>
  </si>
  <si>
    <t>15:90889337</t>
  </si>
  <si>
    <t>15:90890664</t>
  </si>
  <si>
    <t>15:90890836</t>
  </si>
  <si>
    <t>15:90891117</t>
  </si>
  <si>
    <t>15:90891354</t>
  </si>
  <si>
    <t>15:90891615</t>
  </si>
  <si>
    <t>15:90891662</t>
  </si>
  <si>
    <t>15:90891771</t>
  </si>
  <si>
    <t>15:90891982</t>
  </si>
  <si>
    <t>15:90892585</t>
  </si>
  <si>
    <t>15:90892631</t>
  </si>
  <si>
    <t>15:90893228</t>
  </si>
  <si>
    <t>15:90893668</t>
  </si>
  <si>
    <t>15:90894246</t>
  </si>
  <si>
    <t>15:90895265</t>
  </si>
  <si>
    <t>15:90896959</t>
  </si>
  <si>
    <t>15:90897885</t>
  </si>
  <si>
    <t>15:90897952</t>
  </si>
  <si>
    <t>15:90898527</t>
  </si>
  <si>
    <t>15:90898907</t>
  </si>
  <si>
    <t>15:90899059</t>
  </si>
  <si>
    <t>15:90900597</t>
  </si>
  <si>
    <t>15:90904741</t>
  </si>
  <si>
    <t>15:90904858</t>
  </si>
  <si>
    <t>15:90908781</t>
  </si>
  <si>
    <t>15:90909197</t>
  </si>
  <si>
    <t>15:90912898</t>
  </si>
  <si>
    <t>15:90916183</t>
  </si>
  <si>
    <t>15:90916185</t>
  </si>
  <si>
    <t>15:90917764</t>
  </si>
  <si>
    <t>15:90921009</t>
  </si>
  <si>
    <t>15:90921658</t>
  </si>
  <si>
    <t>15:90923577</t>
  </si>
  <si>
    <t>15:90924508</t>
  </si>
  <si>
    <t>3:119066079</t>
  </si>
  <si>
    <t>cg25734825</t>
  </si>
  <si>
    <t>TMEM39A</t>
  </si>
  <si>
    <t>3:119070787</t>
  </si>
  <si>
    <t>3:119074857</t>
  </si>
  <si>
    <t>3:119076831</t>
  </si>
  <si>
    <t>3:119077697</t>
  </si>
  <si>
    <t>3:119083706</t>
  </si>
  <si>
    <t>3:119090687</t>
  </si>
  <si>
    <t>3:119092459</t>
  </si>
  <si>
    <t>5:77799230</t>
  </si>
  <si>
    <t>5:77812026</t>
  </si>
  <si>
    <t>6:32171538</t>
  </si>
  <si>
    <t>8:23168279</t>
  </si>
  <si>
    <t>8:23173016</t>
  </si>
  <si>
    <t>8:23173346</t>
  </si>
  <si>
    <t>8:23277878</t>
  </si>
  <si>
    <t>8:23278198</t>
  </si>
  <si>
    <t>8:23278404</t>
  </si>
  <si>
    <t>8:23278471</t>
  </si>
  <si>
    <t>8:23278860</t>
  </si>
  <si>
    <t>8:23279174</t>
  </si>
  <si>
    <t>8:23281558</t>
  </si>
  <si>
    <t>8:23284306</t>
  </si>
  <si>
    <t>8:23285317</t>
  </si>
  <si>
    <t>8:23290080</t>
  </si>
  <si>
    <t>8:23291244</t>
  </si>
  <si>
    <t>8:23296826</t>
  </si>
  <si>
    <t>8:23296916</t>
  </si>
  <si>
    <t>8:23302705</t>
  </si>
  <si>
    <t>8:23307854</t>
  </si>
  <si>
    <t>8:23310904</t>
  </si>
  <si>
    <t>8:23318320</t>
  </si>
  <si>
    <t>8:23324877</t>
  </si>
  <si>
    <t>8:23326678</t>
  </si>
  <si>
    <t>8:23348313</t>
  </si>
  <si>
    <t>8:23348950</t>
  </si>
  <si>
    <t>8:23349637</t>
  </si>
  <si>
    <t>overlap with fetal development dataset</t>
  </si>
  <si>
    <t xml:space="preserve">Spiers et al. (2015) </t>
  </si>
  <si>
    <t>Perzel Mandellet al. (2020)</t>
  </si>
  <si>
    <t>significant DMR in females</t>
  </si>
  <si>
    <t>chrom</t>
  </si>
  <si>
    <t>98739496-98739782</t>
  </si>
  <si>
    <t>27154262-27155548</t>
  </si>
  <si>
    <t>significant CpG in males</t>
  </si>
  <si>
    <t>significant DMR in males</t>
  </si>
  <si>
    <r>
      <rPr>
        <b/>
        <sz val="11"/>
        <color theme="1"/>
        <rFont val="Calibri"/>
        <family val="2"/>
        <scheme val="minor"/>
      </rPr>
      <t>Supplementary Table S14</t>
    </r>
    <r>
      <rPr>
        <sz val="11"/>
        <color theme="1"/>
        <rFont val="Calibri"/>
        <family val="2"/>
        <scheme val="minor"/>
      </rPr>
      <t xml:space="preserve"> mQTLs assoicated with FDR significant CpGs in males. The mQTL analysis was performed using the ROSMAP cohort samples with matched genotype data and DNA methylation data for 688 samples (434 females, 254 males). cis mQTLs located within 500kb from the CpGs were considered. The genotype data was imputed to HRC r1.1 reference panel and tested against AD status using logistic regression adjusting for age, sex, and first three PCs estimated from genotype data. AD status of the samples was determined using clinical consensus diagnosis of cognitive status at the time of death (cases: variable cogdx = 4, 5, controls: others). Logistic regression results include reference allele (REF), alternative allele (ALT), minor and tested allele in the regression model (A1) as well as frequencies associated with it in cases and controls (A1_FREQS_cases, A1_FREQS_controls), odds ratio which is exp (beta estimate for A1 allele) (OR), standard error of beta estimate for A1 allele (SE), Z-value for test statistic (Z_STAT), and p-value (Pval). mQTLs were identified by fitting a linear model with methylation residuals (adjusted for neuron.proportions, DNAm.batch, array, ageAtDeath) as outcome variable, SNP dosage, batch, and the first three PCs from genotype data as independent variables. mQTL analysis results include estimated effect size (Estimate_SNP), standard error of the estimate (StdError_SNP), p-value (P_SNP), and FDR obtained from the linear model. Annotations include the location of the SNP (SNP), identifier and location of the CpG (CpG, chr, position), the distance between SNP and CpG (SNP-CpGdistance), and nearby gene based on Illumina annotation (UCSC_RefGene_Name).</t>
    </r>
  </si>
  <si>
    <r>
      <rPr>
        <b/>
        <sz val="11"/>
        <color theme="1"/>
        <rFont val="Calibri"/>
        <family val="2"/>
        <scheme val="minor"/>
      </rPr>
      <t>Supplementary Table S13</t>
    </r>
    <r>
      <rPr>
        <sz val="11"/>
        <color theme="1"/>
        <rFont val="Calibri"/>
        <family val="2"/>
        <scheme val="minor"/>
      </rPr>
      <t xml:space="preserve"> mQTLs assoicated with FDR significant CpGs in females. The mQTL analysis was performed using the ROSMAP cohort samples with matched genotype data and DNA methylation data for 688 samples (434 females, 254 males). cis mQTLs located within 500kb from the CpGs were considered. The genotype data was imputed to HRC r1.1 reference panel and tested against AD status using logistic regression adjusting for age, sex, and first three PCs estimated from genotype data. AD status of the samples was determined using clinical consensus diagnosis of cognitive status at the time of death (cases: variable cogdx = 4, 5, controls: others). Logistic regression results include reference allele (REF), alternative allele (ALT), minor and tested allele in the regression model (A1) as well as frequencies associated with it in cases and controls (A1_FREQS_cases, A1_FREQS_controls), odds ratio which is exp (beta estimate for A1 allele) (OR), standard error of beta estimate for A1 allele (SE), Z-value for test statistic (Z_STAT), and p-value (Pval). mQTLs were identified by fitting a linear model with methylation residuals (adjusted for neuron.proportions, DNAm.batch, array, ageAtDeath) as outcome variable, SNP dosage, batch, and the first three PCs from genotype data as independent variables. mQTL analysis results include estimated effect size (Estimate_SNP), standard error of the estimate (StdError_SNP), p-value (P_SNP), and FDR obtained from the linear model. Annotations include the location of the SNP (SNP), identifier and location of the CpG (CpG, chr, position), the distance between SNP and CpG (SNP-CpGdistance), and nearby gene based on Illumina annotation (UCSC_RefGene_Name).</t>
    </r>
  </si>
  <si>
    <t>Female samples analysis results for individual cohort</t>
  </si>
  <si>
    <t>Male samples analysis results for individual cohort</t>
  </si>
  <si>
    <t>Female samples coMethDMR analysis of individual cohorts</t>
  </si>
  <si>
    <t>Female samples meta-analysis results for DMRs</t>
  </si>
  <si>
    <t>Male samples meta-analysis results for DMRs</t>
  </si>
  <si>
    <t>Male samples coMethDMR analysis of individual cohorts</t>
  </si>
  <si>
    <r>
      <rPr>
        <b/>
        <sz val="11"/>
        <color theme="1"/>
        <rFont val="Calibri"/>
        <family val="2"/>
        <scheme val="minor"/>
      </rPr>
      <t>Supplementary Table S6</t>
    </r>
    <r>
      <rPr>
        <sz val="11"/>
        <color theme="1"/>
        <rFont val="Calibri"/>
        <family val="2"/>
        <scheme val="minor"/>
      </rPr>
      <t xml:space="preserve">  In males, at 5% FDR, a total of 27 co-methylated DMRs were significantly associated with AD Braak stage, which were identified by coMethDMR method and meta-analysis of four brain samples cohorts (Gasparoni, London, Mount Sinai, ROSMAP). For each DMR, annotations include location of the DMR based on hg19/GRCh37 genomic annotation (DMR), nearby genes based on GREAT (GREAT_annotation), the type of associated genomic feature (UCSC_RefGene_Group), Illumina gene annotations (UCSC_RefGene_Accession, UCSC_RefGene_Name), location with respect to CpG islands (Relation_to_Island), and chromatin states (state). Meta-analysis results include estimated effect size (estimate), where DMRs that are hyper-methylated in AD have positive values; standard error of the estimates (se); p-value from inverse-variance fixed effects model (pVal.fixed); p-value from inverse-variance random effects model (pVal.random); p-value for heterogeneity (pValQ); direction of effects in individual cohorts of Gasporoni, London, Mount Sinai, and ROSMAP (estimate_direction), where + indicates hyper-methylation in AD and - indicates hypo-methylation in AD in an individual cohort; the final meta-analysis p-value (pVal.final), which is based on pVal.fixed if pValQ &gt; 0.05 and otherwise on pVal.random; and false discovery rate (fdr). CoMethDMR analysis results for individual cohorts include the number of co-methylated clusters found in the input region (nCoMethRegion), most significant co-methylated cluster (coMethRegion), number of CpGs in this co-methylated cluster (nCpGs), estimated effect size (Estimate.bacon), standard error (StdErr.bacon), and p-value (pValue.bacon) for each cohort.  Comparison with literature includes variables that indicate (1 = “yes”, 0 = “no”) if a DMR was previously described in primary publications (references PMIDs: 33257653, 30976086, 24163133).</t>
    </r>
  </si>
  <si>
    <r>
      <rPr>
        <b/>
        <sz val="11"/>
        <color theme="1"/>
        <rFont val="Calibri"/>
        <family val="2"/>
        <scheme val="minor"/>
      </rPr>
      <t xml:space="preserve">Supplementary Table S5 </t>
    </r>
    <r>
      <rPr>
        <sz val="11"/>
        <color theme="1"/>
        <rFont val="Calibri"/>
        <family val="2"/>
        <scheme val="minor"/>
      </rPr>
      <t xml:space="preserve"> In females, at 5% FDR, a total of 72 co-methylated DMRs were significantly associated with AD Braak stage, which were identified by coMethDMR method and meta-analysis of four brain samples cohorts (Gasparoni, London, Mount Sinai, ROSMAP). For each DMR, annotations include location of the DMR based on hg19/GRCh37 genomic annotation (DMR), nearby genes based on GREAT (GREAT_annotation), the type of associated genomic feature (UCSC_RefGene_Group), Illumina gene annotations (UCSC_RefGene_Accession, UCSC_RefGene_Name), location with respect to CpG islands (Relation_to_Island), and chromatin states (state). Meta-analysis results include estimated effect size (estimate), where DMRs that are hyper-methylated in AD have positive values; standard error of the estimates (se); p-value from inverse-variance fixed effects model (pVal.fixed); p-value from inverse-variance random effects model (pVal.random); p-value for heterogeneity (pValQ); direction of effects in individual cohorts of Gasporoni, London, Mount Sinai, and ROSMAP (estimate_direction), where + indicates hyper-methylation in AD and - indicates hypo-methylation in AD in an individual cohort; the final meta-analysis p-value (pVal.final), which is based on pVal.fixed if pValQ &gt; 0.05 and otherwise on pVal.random; and false discovery rate (fdr). CoMethDMR analysis results for individual cohorts include the number of co-methylated clusters found in the input region (nCoMethRegion), most significant co-methylated cluster (coMethRegion), number of CpGs in this co-methylated cluster (nCpGs), estimated effect size (Estimate.bacon), standard error (StdErr.bacon), and p-value (pValue.bacon) for each cohort.  Comparison with literature includes variables that indicate (1 = “yes”, 0 = “no”) if a DMR was previously described in primary publications (references PMIDs: 33257653, 30976086, 24163133).</t>
    </r>
  </si>
  <si>
    <r>
      <rPr>
        <b/>
        <sz val="11"/>
        <color theme="1"/>
        <rFont val="Calibri"/>
        <family val="2"/>
        <scheme val="minor"/>
      </rPr>
      <t>Supplementary Table S4</t>
    </r>
    <r>
      <rPr>
        <sz val="11"/>
        <color theme="1"/>
        <rFont val="Calibri"/>
        <family val="2"/>
        <scheme val="minor"/>
      </rPr>
      <t xml:space="preserve">  In males, a total of 76 differentially methylated CpGs were significantly associated with the AD Braak stage at 5% FDR in the meta-analysis of four brain samples cohorts (Gasparoni, London, Mt. Sinai, ROSMAP). For each CpG, annotations include the location of the CpG based on hg19/GRCh37 genomic annotation (chr, position), nearby genes based on GREAT (GREAT_annotation), the type of associated genomic feature (UCSC_RefGene_Group), Illumina gene annotations (UCSC_RefGene_Accession, UCSC_RefGene_Name), location with respect to CpG islands (Relation_to_Island), and chromatin states (state). Meta-analysis results include estimated effect size (estimate), where CpGs that are hyper-methylated in AD have positive values; standard error of the estimates (se); p-value from inverse-variance fixed effects model (pVal.fixed); p-value from inverse-variance random effects model (pVal.random); p-value for heterogeneity (pValQ); direction of effects in individual cohorts of Gasporoni, London, Mount Sinai, and ROSMAP (estimate_direction), where + indicates hyper-methylation in AD and - indicates hypo-methylation in AD in an individual cohort; the final meta-analysis p-value (pVal.final), which is based on pVal.fixed if pValQ &gt; 0.05 and otherwise on pVal.random; and false discovery rate (fdr). Analysis results for individual cohorts include estimated effect size (Estimate.bacon), standard error (StdErr.bacon) and p-value (pValue.bacon) for each cohort. Comparison with literature includes variables that indicate (1 = “yes”, 0 = “no”) if a CpG was previously described in primary publications (references PMIDs: 33257653, 30976086, 24163133).</t>
    </r>
  </si>
  <si>
    <r>
      <rPr>
        <b/>
        <sz val="11"/>
        <color theme="1"/>
        <rFont val="Calibri"/>
        <family val="2"/>
        <scheme val="minor"/>
      </rPr>
      <t>Supplementary Table S3</t>
    </r>
    <r>
      <rPr>
        <sz val="11"/>
        <color theme="1"/>
        <rFont val="Calibri"/>
        <family val="2"/>
        <scheme val="minor"/>
      </rPr>
      <t xml:space="preserve">  In females, a total of 381 differentially methylated CpGs were significantly associated with the AD Braak stage at 5% FDR in the meta-analysis of four brain samples cohorts (Gasparoni, London, Mt. Sinai, ROSMAP). For each CpG, annotations include the location of the CpG based on hg19/GRCh37 genomic annotation (chr, position), nearby genes based on GREAT (GREAT_annotation), the type of associated genomic feature (UCSC_RefGene_Group), Illumina gene annotations (UCSC_RefGene_Accession, UCSC_RefGene_Name), location with respect to CpG islands (Relation_to_Island), and chromatin states (state). Meta-analysis results include estimated effect size (estimate), where CpGs that are hyper-methylated in AD have positive values; standard error of the estimates (se); p-value from inverse-variance fixed effects model (pVal.fixed); p-value from inverse-variance random effects model (pVal.random); p-value for heterogeneity (pValQ); direction of effects in individual cohorts of Gasporoni, London, Mount Sinai, and ROSMAP (estimate_direction), where + indicates hyper-methylation in AD and - indicates hypo-methylation in AD in an individual cohort; the final meta-analysis p-value (pVal.final), which is based on pVal.fixed if pValQ &gt; 0.05 and otherwise on pVal.random; and false discovery rate (fdr). Analysis results for individual cohorts include estimated effect size (Estimate.bacon), standard error (StdErr.bacon) and p-value (pValue.bacon) for each cohort. Comparison with literature includes variables that indicate (1 = “yes”, 0 = “no”) if a CpG was previously described in primary publications (references PMIDs: 33257653, 30976086, 24163133).</t>
    </r>
  </si>
  <si>
    <r>
      <rPr>
        <b/>
        <sz val="11"/>
        <color theme="1"/>
        <rFont val="Calibri"/>
        <family val="2"/>
        <scheme val="minor"/>
      </rPr>
      <t>Supplementary Table S11</t>
    </r>
    <r>
      <rPr>
        <sz val="11"/>
        <color theme="1"/>
        <rFont val="Calibri"/>
        <family val="2"/>
        <scheme val="minor"/>
      </rPr>
      <t xml:space="preserve"> Significant association between sex-specific changes and expression levels of nearby genes. Each CpG is linked to genes by GREAT, which associates genomic regions to target genes. The methylation M-values and normalized gene expression values are first adjusted for age at death, cell type, and batch effects separately. Next, the residuals from these linear models are extracted. Finally, a separate linear model is used to test the association between methylation residuals and gene expression residuals, adjusting for Braak stage, separately for female and male samples. Shown are: the name of the most significant gene associated with each CpG (target.symbol), distance between CpG and target gene (distance.cpg.target), effect size (estimate), p-value (P-value), and false discovery rate (FDR) for the association between methylation residuals and gene expression residuals. Annotations include location with respect to CpG islands (Relation_to_Island), the type of associated genomic feature (UCSC_RefGene_Group), and chromatin state (chromatin state).</t>
    </r>
  </si>
  <si>
    <t>Female samples meta-analysis results for CpGs</t>
  </si>
  <si>
    <t>Male samples meta-analysis results for CpGs</t>
  </si>
  <si>
    <t>rs3859675</t>
  </si>
  <si>
    <t>PLCB4</t>
  </si>
  <si>
    <t>rs2144128</t>
  </si>
  <si>
    <t>(A) Overlap with SNPs associated with AD biomarkers from Deming et al. (2018)(PMID: 29967939)</t>
  </si>
  <si>
    <t>(B) Overlap with SNPs associated with AD from Dumitrescu et al. (2019)</t>
  </si>
  <si>
    <r>
      <rPr>
        <b/>
        <sz val="11"/>
        <color theme="1"/>
        <rFont val="Calibri"/>
        <family val="2"/>
        <scheme val="minor"/>
      </rPr>
      <t>Supplementary Table S12</t>
    </r>
    <r>
      <rPr>
        <sz val="11"/>
        <color theme="1"/>
        <rFont val="Calibri"/>
        <family val="2"/>
        <scheme val="minor"/>
      </rPr>
      <t xml:space="preserve">   The sex-specific CpGs and DMRs located within  500 kb of (A)  sex-specific SNPs associated with AD biomarkers (Deming et al. (2018), PMID: 29967939) or (B) AD pathology (Dumitrescu et al. (2019), PMID:31497858). Annotations for CpGs/DMRs include distance to SNP (Distance_to_SNP), location of the CpG/DMR based on hg19/GRCh37 genomic annotation (Chr, Position), nearby genes based on Illumina gene annotations (UCSC_RefGene_Name), the type of associated genomic feature (UCSC_RefGene_Group), and location with respect to CpG islands (Relation_to_Island). 
</t>
    </r>
  </si>
  <si>
    <r>
      <rPr>
        <b/>
        <sz val="11"/>
        <color theme="1"/>
        <rFont val="Calibri"/>
        <family val="2"/>
        <scheme val="minor"/>
      </rPr>
      <t>Supplementary Table S17</t>
    </r>
    <r>
      <rPr>
        <sz val="11"/>
        <color theme="1"/>
        <rFont val="Calibri"/>
        <family val="2"/>
        <scheme val="minor"/>
      </rPr>
      <t xml:space="preserve"> Overlap of AD-associated sex-specific CpGs and DMRs with sex-specifc DNA methylation changes in fetal development from Spiers et al. (2015) (PMID: 25650246) and Perzel Perzel Mandellet al. (2020) (PMID: 32602773). Annotations for CpGs/DMRs include location of the CpG/DMR based on hg19/GRCh37 genomic annotation (chr, position), nearby genes based on Illumina gene annotations (UCSC_RefGene_Name), nearby genes based on GREAT (GREAT_annotation), the type of associated genomic feature (UCSC_RefGene_Group), location with respect to CpG islands (Relation_to_Island), chromatin states (state), and overlap with fetal developement dataset. </t>
    </r>
  </si>
  <si>
    <r>
      <rPr>
        <b/>
        <sz val="11"/>
        <color theme="1"/>
        <rFont val="Calibri"/>
        <family val="2"/>
        <scheme val="minor"/>
      </rPr>
      <t>Supplementary Table 16</t>
    </r>
    <r>
      <rPr>
        <sz val="11"/>
        <color theme="1"/>
        <rFont val="Calibri"/>
        <family val="2"/>
        <scheme val="minor"/>
      </rPr>
      <t xml:space="preserve"> Sex-specific DNA methylation changes overlapped with AD drug targets in ChEMBL database. </t>
    </r>
  </si>
  <si>
    <t>Annotations for CpG</t>
  </si>
  <si>
    <t>Sex-specific meta-analysis results</t>
  </si>
  <si>
    <t>CHEMBL Target</t>
  </si>
  <si>
    <t>CpG / DMR</t>
  </si>
  <si>
    <t>start</t>
  </si>
  <si>
    <t>end</t>
  </si>
  <si>
    <t>analysis</t>
  </si>
  <si>
    <t>direction</t>
  </si>
  <si>
    <t>ChEMBL ID</t>
  </si>
  <si>
    <t>Name</t>
  </si>
  <si>
    <t>UniProt Accessions</t>
  </si>
  <si>
    <t>Type</t>
  </si>
  <si>
    <t>gene_name</t>
  </si>
  <si>
    <t>female_specific</t>
  </si>
  <si>
    <t>CHEMBL2094109</t>
  </si>
  <si>
    <t>Muscarinic acetylcholine receptor</t>
  </si>
  <si>
    <t>P20309|P08173|P11229|P08172|P08912</t>
  </si>
  <si>
    <t>PROTEIN FAMILY</t>
  </si>
  <si>
    <t>CHRM3|CHRM4|CHRM1|CHRM2|CHRM5</t>
  </si>
  <si>
    <t>SGS-742|HALOPERIDOL</t>
  </si>
  <si>
    <t>CHEMBL245</t>
  </si>
  <si>
    <t>Muscarinic acetylcholine receptor M3</t>
  </si>
  <si>
    <t>P20309</t>
  </si>
  <si>
    <t>SINGLE PROTEIN</t>
  </si>
  <si>
    <t>TRAZODONE|SALSALATE|GALANTAMINE|HALOPERIDOL|RILUZOLE|ARIPIPRAZOLE|BUPROPION|LORAZEPAM|DEXTROMETHORPHAN|MODAFINIL|CAFFEINE|SELEGILINE|VENLAFAXINE|VALPROIC ACID</t>
  </si>
  <si>
    <t>CHEMBL2095229</t>
  </si>
  <si>
    <t>Voltage-gated L-type calcium channel</t>
  </si>
  <si>
    <t>Q13936|Q13698|Q01668|O60840</t>
  </si>
  <si>
    <t>CACNA1C|CACNA1S|CACNA1D|CACNA1F</t>
  </si>
  <si>
    <t>HALOPERIDOL|DONEPEZIL</t>
  </si>
  <si>
    <t>CHEMBL3180</t>
  </si>
  <si>
    <t>Carboxylesterase 2</t>
  </si>
  <si>
    <t>O00748</t>
  </si>
  <si>
    <t>CES2</t>
  </si>
  <si>
    <t>VALPROIC ACID</t>
  </si>
  <si>
    <t>CHEMBL1832</t>
  </si>
  <si>
    <t>Calcitonin receptor</t>
  </si>
  <si>
    <t>P30988</t>
  </si>
  <si>
    <t>CALCR</t>
  </si>
  <si>
    <t>TRAZODONE|SALSALATE|GALANTAMINE|HALOPERIDOL|RILUZOLE|BUPROPION|LORAZEPAM|DEXTROMETHORPHAN|MODAFINIL|CAFFEINE|SELEGILINE|VENLAFAXINE|VALPROIC ACID</t>
  </si>
  <si>
    <t>CHEMBL4244</t>
  </si>
  <si>
    <t>Legumain</t>
  </si>
  <si>
    <t>Q99538</t>
  </si>
  <si>
    <t>CAFFEINE</t>
  </si>
  <si>
    <t>CHEMBL2093865</t>
  </si>
  <si>
    <t>Histone deacetylase</t>
  </si>
  <si>
    <t>Q13547|O15379|Q9UBN7|Q92769|Q9UQL6|Q8WUI4|Q9BY41|Q96DB2|P56524|Q9UKV0|Q969S8</t>
  </si>
  <si>
    <t>HDAC1|HDAC3|HDAC6|HDAC2|HDAC5|HDAC7|HDAC8|HDAC11|HDAC4|HDAC9|HDAC10</t>
  </si>
  <si>
    <t>CHEMBL4145</t>
  </si>
  <si>
    <t>Histone deacetylase 9</t>
  </si>
  <si>
    <t>Q9UKV0</t>
  </si>
  <si>
    <t>HDAC9</t>
  </si>
  <si>
    <t>CHEMBL3426</t>
  </si>
  <si>
    <t>Serotonin 5a (5-HT5a) receptor</t>
  </si>
  <si>
    <t>P47898</t>
  </si>
  <si>
    <t>HTR5A</t>
  </si>
  <si>
    <t>ARIPIPRAZOLE</t>
  </si>
  <si>
    <t>CHEMBL1641348</t>
  </si>
  <si>
    <t>Solute carrier family 22 member 8</t>
  </si>
  <si>
    <t>Q8TCC7</t>
  </si>
  <si>
    <t>CHEMBL2111329</t>
  </si>
  <si>
    <t>Adenosine receptor</t>
  </si>
  <si>
    <t>P30542|P29275|P0DMS8|P29274</t>
  </si>
  <si>
    <t>ADORA1|ADORA2B|ADORA3|ADORA2A</t>
  </si>
  <si>
    <t>CHEMBL256</t>
  </si>
  <si>
    <t>Adenosine A3 receptor</t>
  </si>
  <si>
    <t>P0DMS8</t>
  </si>
  <si>
    <t>ADORA3</t>
  </si>
  <si>
    <t>CHEMBL299</t>
  </si>
  <si>
    <t>Protein kinase C alpha</t>
  </si>
  <si>
    <t>P17252</t>
  </si>
  <si>
    <t>male_specific</t>
  </si>
  <si>
    <t>CHEMBL206</t>
  </si>
  <si>
    <t>Estrogen receptor alpha</t>
  </si>
  <si>
    <t>P03372</t>
  </si>
  <si>
    <t>ESR1</t>
  </si>
  <si>
    <t xml:space="preserve">CHEMBL compound  </t>
  </si>
  <si>
    <t>"NA" =  missing information due to using beta values instead of idat files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</si>
</sst>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0"/>
    <numFmt numFmtId="165" formatCode="0.0000"/>
  </numFmts>
  <fonts count="13" x14ac:knownFonts="1">
    <font>
      <sz val="11"/>
      <color theme="1"/>
      <name val="Calibri"/>
      <family val="2"/>
      <scheme val="minor"/>
    </font>
    <font>
      <sz val="11"/>
      <color theme="1"/>
      <name val="Calibri"/>
      <family val="2"/>
      <scheme val="minor"/>
    </font>
    <font>
      <b/>
      <sz val="11"/>
      <color theme="1"/>
      <name val="Calibri"/>
      <family val="2"/>
      <scheme val="minor"/>
    </font>
    <font>
      <i/>
      <sz val="11"/>
      <color theme="1"/>
      <name val="Calibri Light"/>
      <family val="2"/>
      <scheme val="major"/>
    </font>
    <font>
      <i/>
      <sz val="11"/>
      <color theme="1"/>
      <name val="Calibri"/>
      <family val="2"/>
      <scheme val="minor"/>
    </font>
    <font>
      <sz val="10"/>
      <color theme="1"/>
      <name val="Calibri"/>
      <family val="2"/>
      <scheme val="minor"/>
    </font>
    <font>
      <b/>
      <i/>
      <u/>
      <sz val="11"/>
      <color theme="1"/>
      <name val="Calibri"/>
      <family val="2"/>
      <scheme val="minor"/>
    </font>
    <font>
      <sz val="11"/>
      <color rgb="FF000000"/>
      <name val="Calibri"/>
      <family val="2"/>
      <scheme val="minor"/>
    </font>
    <font>
      <b/>
      <sz val="12"/>
      <color theme="1"/>
      <name val="Calibri"/>
      <family val="2"/>
      <scheme val="minor"/>
    </font>
    <font>
      <b/>
      <i/>
      <sz val="11"/>
      <color theme="1"/>
      <name val="Calibri"/>
      <family val="2"/>
      <scheme val="minor"/>
    </font>
    <font>
      <i/>
      <u/>
      <sz val="11"/>
      <color theme="1"/>
      <name val="Calibri"/>
      <family val="2"/>
      <scheme val="minor"/>
    </font>
    <font>
      <b/>
      <sz val="10"/>
      <color theme="1"/>
      <name val="Calibri"/>
      <family val="2"/>
      <scheme val="minor"/>
    </font>
    <font>
      <b/>
      <sz val="10"/>
      <name val="Calibri"/>
      <family val="2"/>
      <scheme val="minor"/>
    </font>
  </fonts>
  <fills count="2">
    <fill>
      <patternFill patternType="none"/>
    </fill>
    <fill>
      <patternFill patternType="gray125"/>
    </fill>
  </fills>
  <borders count="25">
    <border>
      <left/>
      <right/>
      <top/>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double">
        <color indexed="64"/>
      </bottom>
      <diagonal/>
    </border>
    <border>
      <left/>
      <right/>
      <top/>
      <bottom style="double">
        <color indexed="64"/>
      </bottom>
      <diagonal/>
    </border>
    <border>
      <left/>
      <right style="thin">
        <color indexed="64"/>
      </right>
      <top style="thin">
        <color indexed="64"/>
      </top>
      <bottom style="double">
        <color indexed="64"/>
      </bottom>
      <diagonal/>
    </border>
    <border>
      <left/>
      <right/>
      <top style="thin">
        <color indexed="64"/>
      </top>
      <bottom style="double">
        <color indexed="64"/>
      </bottom>
      <diagonal/>
    </border>
    <border>
      <left style="thin">
        <color indexed="64"/>
      </left>
      <right/>
      <top style="thin">
        <color indexed="64"/>
      </top>
      <bottom style="double">
        <color indexed="64"/>
      </bottom>
      <diagonal/>
    </border>
    <border>
      <left style="thin">
        <color indexed="64"/>
      </left>
      <right style="thin">
        <color indexed="64"/>
      </right>
      <top style="double">
        <color indexed="64"/>
      </top>
      <bottom/>
      <diagonal/>
    </border>
    <border>
      <left/>
      <right style="thin">
        <color indexed="64"/>
      </right>
      <top style="double">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bottom style="double">
        <color indexed="64"/>
      </bottom>
      <diagonal/>
    </border>
    <border>
      <left/>
      <right style="thin">
        <color indexed="64"/>
      </right>
      <top/>
      <bottom style="double">
        <color indexed="64"/>
      </bottom>
      <diagonal/>
    </border>
    <border>
      <left style="thin">
        <color indexed="64"/>
      </left>
      <right style="thin">
        <color indexed="64"/>
      </right>
      <top style="thin">
        <color indexed="64"/>
      </top>
      <bottom/>
      <diagonal/>
    </border>
  </borders>
  <cellStyleXfs count="1">
    <xf numFmtId="0" fontId="0" fillId="0" borderId="0"/>
  </cellStyleXfs>
  <cellXfs count="304">
    <xf numFmtId="0" fontId="0" fillId="0" borderId="0" xfId="0"/>
    <xf numFmtId="0" fontId="0" fillId="0" borderId="0" xfId="0" applyAlignment="1">
      <alignment horizontal="center"/>
    </xf>
    <xf numFmtId="0" fontId="0" fillId="0" borderId="1" xfId="0" applyBorder="1" applyAlignment="1">
      <alignment horizontal="center"/>
    </xf>
    <xf numFmtId="0" fontId="2" fillId="0" borderId="2" xfId="0" applyFont="1" applyBorder="1" applyAlignment="1">
      <alignment horizontal="center"/>
    </xf>
    <xf numFmtId="0" fontId="2" fillId="0" borderId="3" xfId="0" applyFont="1" applyBorder="1" applyAlignment="1">
      <alignment horizontal="center"/>
    </xf>
    <xf numFmtId="0" fontId="2" fillId="0" borderId="4" xfId="0" applyFont="1" applyBorder="1" applyAlignment="1">
      <alignment horizontal="center"/>
    </xf>
    <xf numFmtId="0" fontId="2" fillId="0" borderId="5" xfId="0" applyFont="1" applyBorder="1" applyAlignment="1">
      <alignment horizontal="center"/>
    </xf>
    <xf numFmtId="0" fontId="2" fillId="0" borderId="6" xfId="0" applyFont="1" applyBorder="1" applyAlignment="1">
      <alignment horizontal="center"/>
    </xf>
    <xf numFmtId="0" fontId="2" fillId="0" borderId="0" xfId="0" applyFont="1" applyAlignment="1">
      <alignment horizontal="center"/>
    </xf>
    <xf numFmtId="0" fontId="2" fillId="0" borderId="7" xfId="0" applyFont="1" applyBorder="1" applyAlignment="1">
      <alignment horizontal="center"/>
    </xf>
    <xf numFmtId="0" fontId="0" fillId="0" borderId="8" xfId="0" applyBorder="1" applyAlignment="1">
      <alignment horizontal="center"/>
    </xf>
    <xf numFmtId="0" fontId="3" fillId="0" borderId="8" xfId="0" applyFont="1" applyBorder="1" applyAlignment="1">
      <alignment horizontal="center"/>
    </xf>
    <xf numFmtId="0" fontId="3" fillId="0" borderId="9" xfId="0" applyFont="1" applyBorder="1" applyAlignment="1">
      <alignment horizontal="center"/>
    </xf>
    <xf numFmtId="0" fontId="3" fillId="0" borderId="10" xfId="0" applyFont="1" applyBorder="1" applyAlignment="1">
      <alignment horizontal="center"/>
    </xf>
    <xf numFmtId="0" fontId="0" fillId="0" borderId="6" xfId="0" applyBorder="1" applyAlignment="1">
      <alignment horizontal="center"/>
    </xf>
    <xf numFmtId="0" fontId="0" fillId="0" borderId="7" xfId="0" applyBorder="1" applyAlignment="1">
      <alignment horizontal="center"/>
    </xf>
    <xf numFmtId="0" fontId="0" fillId="0" borderId="2" xfId="0" applyBorder="1" applyAlignment="1">
      <alignment horizontal="center"/>
    </xf>
    <xf numFmtId="0" fontId="4" fillId="0" borderId="2" xfId="0" applyFont="1" applyBorder="1" applyAlignment="1">
      <alignment horizontal="center"/>
    </xf>
    <xf numFmtId="0" fontId="4" fillId="0" borderId="3" xfId="0" applyFont="1" applyBorder="1" applyAlignment="1">
      <alignment horizontal="center"/>
    </xf>
    <xf numFmtId="0" fontId="4" fillId="0" borderId="4" xfId="0" applyFont="1" applyBorder="1" applyAlignment="1">
      <alignment horizontal="center"/>
    </xf>
    <xf numFmtId="0" fontId="5" fillId="0" borderId="0" xfId="0" applyFont="1" applyAlignment="1">
      <alignment horizontal="center"/>
    </xf>
    <xf numFmtId="0" fontId="0" fillId="0" borderId="0" xfId="0" applyAlignment="1">
      <alignment horizontal="left"/>
    </xf>
    <xf numFmtId="0" fontId="0" fillId="0" borderId="0" xfId="0" applyAlignment="1">
      <alignment vertical="top"/>
    </xf>
    <xf numFmtId="49" fontId="0" fillId="0" borderId="0" xfId="0" applyNumberFormat="1" applyAlignment="1">
      <alignment horizontal="left" vertical="top"/>
    </xf>
    <xf numFmtId="49" fontId="0" fillId="0" borderId="1" xfId="0" applyNumberFormat="1" applyBorder="1" applyAlignment="1">
      <alignment horizontal="left" vertical="top"/>
    </xf>
    <xf numFmtId="49" fontId="2" fillId="0" borderId="2" xfId="0" applyNumberFormat="1" applyFont="1" applyBorder="1"/>
    <xf numFmtId="0" fontId="2" fillId="0" borderId="1" xfId="0" applyFont="1" applyBorder="1" applyAlignment="1">
      <alignment horizontal="center" vertical="center" wrapText="1"/>
    </xf>
    <xf numFmtId="0" fontId="2" fillId="0" borderId="11" xfId="0" applyFont="1" applyBorder="1" applyAlignment="1">
      <alignment horizontal="center" vertical="center" wrapText="1"/>
    </xf>
    <xf numFmtId="0" fontId="2" fillId="0" borderId="5" xfId="0" applyFont="1" applyBorder="1" applyAlignment="1">
      <alignment horizontal="center" vertical="center" wrapText="1"/>
    </xf>
    <xf numFmtId="0" fontId="2" fillId="0" borderId="3" xfId="0" applyFont="1" applyBorder="1" applyAlignment="1">
      <alignment horizontal="center" vertical="center" wrapText="1"/>
    </xf>
    <xf numFmtId="0" fontId="2" fillId="0" borderId="4" xfId="0" applyFont="1" applyBorder="1" applyAlignment="1">
      <alignment horizontal="center" vertical="center" wrapText="1"/>
    </xf>
    <xf numFmtId="49" fontId="6" fillId="0" borderId="6" xfId="0" applyNumberFormat="1" applyFont="1" applyBorder="1"/>
    <xf numFmtId="0" fontId="0" fillId="0" borderId="11" xfId="0" applyBorder="1" applyAlignment="1">
      <alignment horizontal="center" vertical="center" wrapText="1"/>
    </xf>
    <xf numFmtId="0" fontId="0" fillId="0" borderId="5" xfId="0" applyBorder="1" applyAlignment="1">
      <alignment horizontal="center" vertical="center" wrapText="1"/>
    </xf>
    <xf numFmtId="0" fontId="0" fillId="0" borderId="7" xfId="0" applyBorder="1"/>
    <xf numFmtId="49" fontId="0" fillId="0" borderId="6" xfId="0" applyNumberFormat="1" applyBorder="1"/>
    <xf numFmtId="3" fontId="0" fillId="0" borderId="6" xfId="0" applyNumberFormat="1" applyBorder="1" applyAlignment="1">
      <alignment horizontal="center" vertical="center" wrapText="1"/>
    </xf>
    <xf numFmtId="3" fontId="7" fillId="0" borderId="0" xfId="0" applyNumberFormat="1" applyFont="1" applyAlignment="1">
      <alignment horizontal="center" vertical="center" wrapText="1"/>
    </xf>
    <xf numFmtId="0" fontId="0" fillId="0" borderId="0" xfId="0" applyAlignment="1">
      <alignment horizontal="center" vertical="center" wrapText="1"/>
    </xf>
    <xf numFmtId="3" fontId="0" fillId="0" borderId="7" xfId="0" applyNumberFormat="1" applyBorder="1" applyAlignment="1">
      <alignment horizontal="center" vertical="center" wrapText="1"/>
    </xf>
    <xf numFmtId="3" fontId="0" fillId="0" borderId="0" xfId="0" applyNumberFormat="1" applyAlignment="1">
      <alignment horizontal="center" vertical="center" wrapText="1"/>
    </xf>
    <xf numFmtId="3" fontId="7" fillId="0" borderId="6" xfId="0" applyNumberFormat="1" applyFont="1" applyBorder="1" applyAlignment="1">
      <alignment horizontal="center" vertical="center" wrapText="1"/>
    </xf>
    <xf numFmtId="3" fontId="7" fillId="0" borderId="7" xfId="0" applyNumberFormat="1" applyFont="1" applyBorder="1" applyAlignment="1">
      <alignment horizontal="center" vertical="center" wrapText="1"/>
    </xf>
    <xf numFmtId="49" fontId="0" fillId="0" borderId="6" xfId="0" applyNumberFormat="1" applyBorder="1" applyAlignment="1">
      <alignment vertical="top" wrapText="1"/>
    </xf>
    <xf numFmtId="0" fontId="0" fillId="0" borderId="6" xfId="0" applyBorder="1" applyAlignment="1">
      <alignment horizontal="center" vertical="center" wrapText="1"/>
    </xf>
    <xf numFmtId="0" fontId="0" fillId="0" borderId="7" xfId="0" applyBorder="1" applyAlignment="1">
      <alignment horizontal="center" vertical="center" wrapText="1"/>
    </xf>
    <xf numFmtId="0" fontId="7" fillId="0" borderId="6" xfId="0" applyFont="1" applyBorder="1" applyAlignment="1">
      <alignment horizontal="center" vertical="center" wrapText="1"/>
    </xf>
    <xf numFmtId="0" fontId="7" fillId="0" borderId="0" xfId="0" applyFont="1" applyAlignment="1">
      <alignment horizontal="center" vertical="center" wrapText="1"/>
    </xf>
    <xf numFmtId="0" fontId="7" fillId="0" borderId="7" xfId="0" applyFont="1" applyBorder="1" applyAlignment="1">
      <alignment horizontal="center" vertical="center" wrapText="1"/>
    </xf>
    <xf numFmtId="49" fontId="0" fillId="0" borderId="8" xfId="0" applyNumberFormat="1" applyBorder="1"/>
    <xf numFmtId="0" fontId="7" fillId="0" borderId="8" xfId="0" applyFont="1" applyBorder="1" applyAlignment="1">
      <alignment horizontal="center" vertical="center" wrapText="1"/>
    </xf>
    <xf numFmtId="0" fontId="7" fillId="0" borderId="9" xfId="0" applyFont="1" applyBorder="1" applyAlignment="1">
      <alignment horizontal="center" vertical="center" wrapText="1"/>
    </xf>
    <xf numFmtId="0" fontId="7" fillId="0" borderId="10" xfId="0" applyFont="1" applyBorder="1" applyAlignment="1">
      <alignment horizontal="center" vertical="center" wrapText="1"/>
    </xf>
    <xf numFmtId="49" fontId="0" fillId="0" borderId="0" xfId="0" applyNumberFormat="1"/>
    <xf numFmtId="0" fontId="1" fillId="0" borderId="11" xfId="0" applyFont="1" applyBorder="1" applyAlignment="1">
      <alignment vertical="top" wrapText="1"/>
    </xf>
    <xf numFmtId="0" fontId="1" fillId="0" borderId="11" xfId="0" applyFont="1" applyBorder="1" applyAlignment="1">
      <alignment vertical="top"/>
    </xf>
    <xf numFmtId="0" fontId="1" fillId="0" borderId="0" xfId="0" applyFont="1" applyAlignment="1">
      <alignment vertical="top"/>
    </xf>
    <xf numFmtId="0" fontId="0" fillId="0" borderId="0" xfId="0" applyAlignment="1">
      <alignment horizontal="center" vertical="center"/>
    </xf>
    <xf numFmtId="0" fontId="0" fillId="0" borderId="10" xfId="0" applyBorder="1" applyAlignment="1">
      <alignment horizontal="center" vertical="center"/>
    </xf>
    <xf numFmtId="0" fontId="1" fillId="0" borderId="12" xfId="0" applyFont="1" applyBorder="1" applyAlignment="1">
      <alignment horizontal="center"/>
    </xf>
    <xf numFmtId="164" fontId="2" fillId="0" borderId="2" xfId="0" applyNumberFormat="1" applyFont="1" applyBorder="1" applyAlignment="1">
      <alignment horizontal="center"/>
    </xf>
    <xf numFmtId="164" fontId="2" fillId="0" borderId="3" xfId="0" applyNumberFormat="1" applyFont="1" applyBorder="1" applyAlignment="1">
      <alignment horizontal="center"/>
    </xf>
    <xf numFmtId="0" fontId="1" fillId="0" borderId="13" xfId="0" applyFont="1" applyBorder="1" applyAlignment="1">
      <alignment horizontal="center"/>
    </xf>
    <xf numFmtId="0" fontId="1" fillId="0" borderId="14" xfId="0" applyFont="1" applyBorder="1" applyAlignment="1">
      <alignment horizontal="center"/>
    </xf>
    <xf numFmtId="0" fontId="1" fillId="0" borderId="14" xfId="0" applyFont="1" applyBorder="1" applyAlignment="1">
      <alignment horizontal="left"/>
    </xf>
    <xf numFmtId="0" fontId="1" fillId="0" borderId="15" xfId="0" applyFont="1" applyBorder="1" applyAlignment="1">
      <alignment horizontal="left"/>
    </xf>
    <xf numFmtId="0" fontId="1" fillId="0" borderId="16" xfId="0" applyFont="1" applyBorder="1" applyAlignment="1">
      <alignment horizontal="center"/>
    </xf>
    <xf numFmtId="0" fontId="1" fillId="0" borderId="15" xfId="0" applyFont="1" applyBorder="1" applyAlignment="1">
      <alignment horizontal="center"/>
    </xf>
    <xf numFmtId="0" fontId="0" fillId="0" borderId="17" xfId="0" applyBorder="1" applyAlignment="1">
      <alignment horizontal="center" vertical="center"/>
    </xf>
    <xf numFmtId="0" fontId="0" fillId="0" borderId="16" xfId="0" applyBorder="1" applyAlignment="1">
      <alignment horizontal="center" vertical="center"/>
    </xf>
    <xf numFmtId="0" fontId="0" fillId="0" borderId="15" xfId="0" applyBorder="1" applyAlignment="1">
      <alignment horizontal="center" vertical="center"/>
    </xf>
    <xf numFmtId="0" fontId="1" fillId="0" borderId="18" xfId="0" applyFont="1" applyBorder="1" applyAlignment="1">
      <alignment horizontal="center"/>
    </xf>
    <xf numFmtId="0" fontId="1" fillId="0" borderId="0" xfId="0" applyFont="1" applyAlignment="1">
      <alignment horizontal="center"/>
    </xf>
    <xf numFmtId="0" fontId="1" fillId="0" borderId="0" xfId="0" applyFont="1" applyAlignment="1">
      <alignment horizontal="left"/>
    </xf>
    <xf numFmtId="0" fontId="1" fillId="0" borderId="19" xfId="0" applyFont="1" applyBorder="1" applyAlignment="1">
      <alignment horizontal="left"/>
    </xf>
    <xf numFmtId="164" fontId="1" fillId="0" borderId="0" xfId="0" applyNumberFormat="1" applyFont="1" applyAlignment="1">
      <alignment horizontal="center"/>
    </xf>
    <xf numFmtId="11" fontId="1" fillId="0" borderId="0" xfId="0" applyNumberFormat="1" applyFont="1" applyAlignment="1">
      <alignment horizontal="center"/>
    </xf>
    <xf numFmtId="164" fontId="1" fillId="0" borderId="19" xfId="0" applyNumberFormat="1" applyFont="1" applyBorder="1" applyAlignment="1">
      <alignment horizontal="center"/>
    </xf>
    <xf numFmtId="164" fontId="1" fillId="0" borderId="7" xfId="0" applyNumberFormat="1" applyFont="1" applyBorder="1" applyAlignment="1">
      <alignment horizontal="center"/>
    </xf>
    <xf numFmtId="0" fontId="0" fillId="0" borderId="19" xfId="0" applyBorder="1" applyAlignment="1">
      <alignment horizontal="center" vertical="center"/>
    </xf>
    <xf numFmtId="0" fontId="1" fillId="0" borderId="20" xfId="0" applyFont="1" applyBorder="1" applyAlignment="1">
      <alignment horizontal="center"/>
    </xf>
    <xf numFmtId="0" fontId="1" fillId="0" borderId="7" xfId="0" applyFont="1" applyBorder="1" applyAlignment="1">
      <alignment horizontal="left"/>
    </xf>
    <xf numFmtId="0" fontId="0" fillId="0" borderId="7" xfId="0" applyBorder="1" applyAlignment="1">
      <alignment horizontal="center" vertical="center"/>
    </xf>
    <xf numFmtId="0" fontId="1" fillId="0" borderId="21" xfId="0" applyFont="1" applyBorder="1" applyAlignment="1">
      <alignment horizontal="center"/>
    </xf>
    <xf numFmtId="0" fontId="1" fillId="0" borderId="9" xfId="0" applyFont="1" applyBorder="1" applyAlignment="1">
      <alignment horizontal="center"/>
    </xf>
    <xf numFmtId="0" fontId="1" fillId="0" borderId="9" xfId="0" applyFont="1" applyBorder="1" applyAlignment="1">
      <alignment horizontal="left"/>
    </xf>
    <xf numFmtId="0" fontId="1" fillId="0" borderId="10" xfId="0" applyFont="1" applyBorder="1" applyAlignment="1">
      <alignment horizontal="left"/>
    </xf>
    <xf numFmtId="164" fontId="1" fillId="0" borderId="9" xfId="0" applyNumberFormat="1" applyFont="1" applyBorder="1" applyAlignment="1">
      <alignment horizontal="center"/>
    </xf>
    <xf numFmtId="11" fontId="1" fillId="0" borderId="9" xfId="0" applyNumberFormat="1" applyFont="1" applyBorder="1" applyAlignment="1">
      <alignment horizontal="center"/>
    </xf>
    <xf numFmtId="164" fontId="1" fillId="0" borderId="10" xfId="0" applyNumberFormat="1" applyFont="1" applyBorder="1" applyAlignment="1">
      <alignment horizontal="center"/>
    </xf>
    <xf numFmtId="0" fontId="0" fillId="0" borderId="8" xfId="0" applyBorder="1" applyAlignment="1">
      <alignment horizontal="center" vertical="center"/>
    </xf>
    <xf numFmtId="0" fontId="0" fillId="0" borderId="9" xfId="0" applyBorder="1" applyAlignment="1">
      <alignment horizontal="center" vertical="center"/>
    </xf>
    <xf numFmtId="164" fontId="0" fillId="0" borderId="0" xfId="0" applyNumberFormat="1" applyAlignment="1">
      <alignment horizontal="center"/>
    </xf>
    <xf numFmtId="11" fontId="0" fillId="0" borderId="0" xfId="0" applyNumberFormat="1" applyAlignment="1">
      <alignment horizontal="center"/>
    </xf>
    <xf numFmtId="0" fontId="0" fillId="0" borderId="10" xfId="0" applyBorder="1" applyAlignment="1">
      <alignment horizontal="center"/>
    </xf>
    <xf numFmtId="0" fontId="1" fillId="0" borderId="22" xfId="0" applyFont="1" applyBorder="1" applyAlignment="1">
      <alignment horizontal="center"/>
    </xf>
    <xf numFmtId="0" fontId="1" fillId="0" borderId="23" xfId="0" applyFont="1" applyBorder="1" applyAlignment="1">
      <alignment horizontal="left"/>
    </xf>
    <xf numFmtId="0" fontId="1" fillId="0" borderId="23" xfId="0" applyFont="1" applyBorder="1" applyAlignment="1">
      <alignment horizontal="center"/>
    </xf>
    <xf numFmtId="0" fontId="0" fillId="0" borderId="17" xfId="0" applyBorder="1" applyAlignment="1">
      <alignment horizontal="center"/>
    </xf>
    <xf numFmtId="0" fontId="0" fillId="0" borderId="16" xfId="0" applyBorder="1" applyAlignment="1">
      <alignment horizontal="center"/>
    </xf>
    <xf numFmtId="0" fontId="0" fillId="0" borderId="15" xfId="0" applyBorder="1" applyAlignment="1">
      <alignment horizontal="center"/>
    </xf>
    <xf numFmtId="0" fontId="0" fillId="0" borderId="18" xfId="0" applyBorder="1" applyAlignment="1">
      <alignment horizontal="center" vertical="center"/>
    </xf>
    <xf numFmtId="0" fontId="0" fillId="0" borderId="0" xfId="0" applyAlignment="1">
      <alignment horizontal="left" vertical="center"/>
    </xf>
    <xf numFmtId="0" fontId="0" fillId="0" borderId="19" xfId="0" applyBorder="1" applyAlignment="1">
      <alignment horizontal="left" vertical="center"/>
    </xf>
    <xf numFmtId="164" fontId="0" fillId="0" borderId="0" xfId="0" applyNumberFormat="1" applyAlignment="1">
      <alignment horizontal="center" vertical="center"/>
    </xf>
    <xf numFmtId="11" fontId="0" fillId="0" borderId="0" xfId="0" applyNumberFormat="1" applyAlignment="1">
      <alignment horizontal="center" vertical="center"/>
    </xf>
    <xf numFmtId="164" fontId="0" fillId="0" borderId="19" xfId="0" applyNumberFormat="1" applyBorder="1" applyAlignment="1">
      <alignment horizontal="center" vertical="center"/>
    </xf>
    <xf numFmtId="0" fontId="0" fillId="0" borderId="19" xfId="0" applyBorder="1" applyAlignment="1">
      <alignment horizontal="center"/>
    </xf>
    <xf numFmtId="0" fontId="0" fillId="0" borderId="20" xfId="0" applyBorder="1" applyAlignment="1">
      <alignment horizontal="center" vertical="center"/>
    </xf>
    <xf numFmtId="0" fontId="0" fillId="0" borderId="7" xfId="0" applyBorder="1" applyAlignment="1">
      <alignment horizontal="left" vertical="center"/>
    </xf>
    <xf numFmtId="164" fontId="0" fillId="0" borderId="7" xfId="0" applyNumberFormat="1" applyBorder="1" applyAlignment="1">
      <alignment horizontal="center" vertical="center"/>
    </xf>
    <xf numFmtId="0" fontId="0" fillId="0" borderId="21" xfId="0" applyBorder="1" applyAlignment="1">
      <alignment horizontal="center" vertical="center"/>
    </xf>
    <xf numFmtId="0" fontId="0" fillId="0" borderId="9" xfId="0" applyBorder="1" applyAlignment="1">
      <alignment horizontal="left" vertical="center"/>
    </xf>
    <xf numFmtId="0" fontId="0" fillId="0" borderId="10" xfId="0" applyBorder="1" applyAlignment="1">
      <alignment horizontal="left" vertical="center"/>
    </xf>
    <xf numFmtId="164" fontId="0" fillId="0" borderId="9" xfId="0" applyNumberFormat="1" applyBorder="1" applyAlignment="1">
      <alignment horizontal="center" vertical="center"/>
    </xf>
    <xf numFmtId="11" fontId="0" fillId="0" borderId="9" xfId="0" applyNumberFormat="1" applyBorder="1" applyAlignment="1">
      <alignment horizontal="center" vertical="center"/>
    </xf>
    <xf numFmtId="164" fontId="0" fillId="0" borderId="10" xfId="0" applyNumberFormat="1" applyBorder="1" applyAlignment="1">
      <alignment horizontal="center" vertical="center"/>
    </xf>
    <xf numFmtId="0" fontId="0" fillId="0" borderId="9" xfId="0" applyBorder="1" applyAlignment="1">
      <alignment horizontal="center"/>
    </xf>
    <xf numFmtId="0" fontId="0" fillId="0" borderId="10" xfId="0" applyBorder="1"/>
    <xf numFmtId="0" fontId="0" fillId="0" borderId="12" xfId="0" applyBorder="1" applyAlignment="1">
      <alignment horizontal="left"/>
    </xf>
    <xf numFmtId="0" fontId="0" fillId="0" borderId="13" xfId="0" applyBorder="1" applyAlignment="1">
      <alignment horizontal="left"/>
    </xf>
    <xf numFmtId="0" fontId="0" fillId="0" borderId="16" xfId="0" applyBorder="1" applyAlignment="1">
      <alignment horizontal="left"/>
    </xf>
    <xf numFmtId="0" fontId="0" fillId="0" borderId="15" xfId="0" applyBorder="1" applyAlignment="1">
      <alignment horizontal="left"/>
    </xf>
    <xf numFmtId="0" fontId="0" fillId="0" borderId="16" xfId="0" applyBorder="1"/>
    <xf numFmtId="0" fontId="0" fillId="0" borderId="20" xfId="0" applyBorder="1" applyAlignment="1">
      <alignment horizontal="left"/>
    </xf>
    <xf numFmtId="0" fontId="0" fillId="0" borderId="7" xfId="0" applyBorder="1" applyAlignment="1">
      <alignment horizontal="left"/>
    </xf>
    <xf numFmtId="164" fontId="0" fillId="0" borderId="7" xfId="0" applyNumberFormat="1" applyBorder="1" applyAlignment="1">
      <alignment horizontal="center"/>
    </xf>
    <xf numFmtId="0" fontId="0" fillId="0" borderId="21" xfId="0" applyBorder="1" applyAlignment="1">
      <alignment horizontal="left"/>
    </xf>
    <xf numFmtId="0" fontId="0" fillId="0" borderId="9" xfId="0" applyBorder="1" applyAlignment="1">
      <alignment horizontal="left"/>
    </xf>
    <xf numFmtId="0" fontId="0" fillId="0" borderId="10" xfId="0" applyBorder="1" applyAlignment="1">
      <alignment horizontal="left"/>
    </xf>
    <xf numFmtId="164" fontId="0" fillId="0" borderId="9" xfId="0" applyNumberFormat="1" applyBorder="1" applyAlignment="1">
      <alignment horizontal="center"/>
    </xf>
    <xf numFmtId="11" fontId="0" fillId="0" borderId="9" xfId="0" applyNumberFormat="1" applyBorder="1" applyAlignment="1">
      <alignment horizontal="center"/>
    </xf>
    <xf numFmtId="164" fontId="0" fillId="0" borderId="10" xfId="0" applyNumberFormat="1" applyBorder="1" applyAlignment="1">
      <alignment horizontal="center"/>
    </xf>
    <xf numFmtId="0" fontId="0" fillId="0" borderId="9" xfId="0" applyBorder="1"/>
    <xf numFmtId="0" fontId="0" fillId="0" borderId="9" xfId="0" applyBorder="1" applyAlignment="1">
      <alignment horizontal="left" vertical="top" wrapText="1"/>
    </xf>
    <xf numFmtId="0" fontId="0" fillId="0" borderId="0" xfId="0" applyBorder="1"/>
    <xf numFmtId="0" fontId="0" fillId="0" borderId="3" xfId="0" applyBorder="1"/>
    <xf numFmtId="0" fontId="0" fillId="0" borderId="11" xfId="0" applyBorder="1" applyAlignment="1">
      <alignment horizontal="center" vertical="top"/>
    </xf>
    <xf numFmtId="0" fontId="0" fillId="0" borderId="11" xfId="0" applyBorder="1" applyAlignment="1">
      <alignment horizontal="left" vertical="top"/>
    </xf>
    <xf numFmtId="0" fontId="0" fillId="0" borderId="0" xfId="0" applyBorder="1" applyAlignment="1">
      <alignment horizontal="center" vertical="top"/>
    </xf>
    <xf numFmtId="0" fontId="0" fillId="0" borderId="0" xfId="0" applyBorder="1" applyAlignment="1">
      <alignment horizontal="left" vertical="top"/>
    </xf>
    <xf numFmtId="0" fontId="0" fillId="0" borderId="0" xfId="0" applyBorder="1" applyAlignment="1">
      <alignment horizontal="left" vertical="top" wrapText="1"/>
    </xf>
    <xf numFmtId="0" fontId="0" fillId="0" borderId="0" xfId="0" applyAlignment="1">
      <alignment horizontal="left" vertical="top" wrapText="1"/>
    </xf>
    <xf numFmtId="0" fontId="0" fillId="0" borderId="17" xfId="0" applyBorder="1" applyAlignment="1">
      <alignment horizontal="left" vertical="center"/>
    </xf>
    <xf numFmtId="0" fontId="0" fillId="0" borderId="18" xfId="0" applyBorder="1" applyAlignment="1">
      <alignment horizontal="left"/>
    </xf>
    <xf numFmtId="0" fontId="0" fillId="0" borderId="19" xfId="0" applyBorder="1" applyAlignment="1">
      <alignment horizontal="left"/>
    </xf>
    <xf numFmtId="165" fontId="0" fillId="0" borderId="0" xfId="0" applyNumberFormat="1" applyAlignment="1">
      <alignment horizontal="center"/>
    </xf>
    <xf numFmtId="164" fontId="0" fillId="0" borderId="19" xfId="0" applyNumberFormat="1" applyBorder="1" applyAlignment="1">
      <alignment horizontal="center"/>
    </xf>
    <xf numFmtId="165" fontId="0" fillId="0" borderId="9" xfId="0" applyNumberFormat="1" applyBorder="1" applyAlignment="1">
      <alignment horizontal="center"/>
    </xf>
    <xf numFmtId="164" fontId="0" fillId="0" borderId="0" xfId="0" applyNumberFormat="1" applyAlignment="1">
      <alignment horizontal="left"/>
    </xf>
    <xf numFmtId="11" fontId="0" fillId="0" borderId="0" xfId="0" applyNumberFormat="1" applyAlignment="1">
      <alignment horizontal="left"/>
    </xf>
    <xf numFmtId="165" fontId="0" fillId="0" borderId="0" xfId="0" applyNumberFormat="1" applyAlignment="1">
      <alignment horizontal="left"/>
    </xf>
    <xf numFmtId="2" fontId="0" fillId="0" borderId="0" xfId="0" applyNumberFormat="1" applyAlignment="1">
      <alignment horizontal="center"/>
    </xf>
    <xf numFmtId="0" fontId="2" fillId="0" borderId="0" xfId="0" applyFont="1"/>
    <xf numFmtId="0" fontId="2" fillId="0" borderId="0" xfId="0" applyFont="1" applyAlignment="1">
      <alignment horizontal="left"/>
    </xf>
    <xf numFmtId="0" fontId="2" fillId="0" borderId="2" xfId="0" applyFont="1" applyBorder="1"/>
    <xf numFmtId="11" fontId="2" fillId="0" borderId="2" xfId="0" applyNumberFormat="1" applyFont="1" applyBorder="1" applyAlignment="1">
      <alignment horizontal="center"/>
    </xf>
    <xf numFmtId="2" fontId="2" fillId="0" borderId="4" xfId="0" applyNumberFormat="1" applyFont="1" applyBorder="1" applyAlignment="1">
      <alignment horizontal="center"/>
    </xf>
    <xf numFmtId="0" fontId="0" fillId="0" borderId="6" xfId="0" applyBorder="1"/>
    <xf numFmtId="11" fontId="2" fillId="0" borderId="1" xfId="0" applyNumberFormat="1" applyFont="1" applyBorder="1" applyAlignment="1">
      <alignment horizontal="center"/>
    </xf>
    <xf numFmtId="2" fontId="0" fillId="0" borderId="5" xfId="0" applyNumberFormat="1" applyBorder="1" applyAlignment="1">
      <alignment horizontal="center"/>
    </xf>
    <xf numFmtId="11" fontId="0" fillId="0" borderId="1" xfId="0" applyNumberFormat="1" applyBorder="1" applyAlignment="1">
      <alignment horizontal="center"/>
    </xf>
    <xf numFmtId="11" fontId="2" fillId="0" borderId="6" xfId="0" applyNumberFormat="1" applyFont="1" applyBorder="1" applyAlignment="1">
      <alignment horizontal="center"/>
    </xf>
    <xf numFmtId="2" fontId="0" fillId="0" borderId="7" xfId="0" applyNumberFormat="1" applyBorder="1" applyAlignment="1">
      <alignment horizontal="center"/>
    </xf>
    <xf numFmtId="11" fontId="0" fillId="0" borderId="6" xfId="0" applyNumberFormat="1" applyBorder="1" applyAlignment="1">
      <alignment horizontal="center"/>
    </xf>
    <xf numFmtId="0" fontId="0" fillId="0" borderId="20" xfId="0" applyBorder="1" applyAlignment="1">
      <alignment horizontal="center"/>
    </xf>
    <xf numFmtId="0" fontId="0" fillId="0" borderId="8" xfId="0" applyBorder="1"/>
    <xf numFmtId="11" fontId="0" fillId="0" borderId="8" xfId="0" applyNumberFormat="1" applyBorder="1" applyAlignment="1">
      <alignment horizontal="center"/>
    </xf>
    <xf numFmtId="2" fontId="0" fillId="0" borderId="10" xfId="0" applyNumberFormat="1" applyBorder="1" applyAlignment="1">
      <alignment horizontal="center"/>
    </xf>
    <xf numFmtId="2" fontId="0" fillId="0" borderId="0" xfId="0" applyNumberFormat="1" applyAlignment="1">
      <alignment horizontal="left"/>
    </xf>
    <xf numFmtId="0" fontId="0" fillId="0" borderId="1" xfId="0" applyBorder="1"/>
    <xf numFmtId="11" fontId="2" fillId="0" borderId="8" xfId="0" applyNumberFormat="1" applyFont="1" applyBorder="1" applyAlignment="1">
      <alignment horizontal="center"/>
    </xf>
    <xf numFmtId="2" fontId="2" fillId="0" borderId="0" xfId="0" applyNumberFormat="1" applyFont="1" applyAlignment="1">
      <alignment horizontal="center"/>
    </xf>
    <xf numFmtId="0" fontId="2" fillId="0" borderId="2" xfId="0" applyFont="1" applyBorder="1" applyAlignment="1">
      <alignment horizontal="left"/>
    </xf>
    <xf numFmtId="0" fontId="0" fillId="0" borderId="1" xfId="0" applyBorder="1" applyAlignment="1">
      <alignment horizontal="left"/>
    </xf>
    <xf numFmtId="0" fontId="0" fillId="0" borderId="6" xfId="0" applyBorder="1" applyAlignment="1">
      <alignment horizontal="left"/>
    </xf>
    <xf numFmtId="0" fontId="0" fillId="0" borderId="8" xfId="0" applyBorder="1" applyAlignment="1">
      <alignment horizontal="left"/>
    </xf>
    <xf numFmtId="0" fontId="9" fillId="0" borderId="1" xfId="0" applyFont="1" applyBorder="1" applyAlignment="1">
      <alignment horizontal="left"/>
    </xf>
    <xf numFmtId="0" fontId="9" fillId="0" borderId="11" xfId="0" applyFont="1" applyBorder="1" applyAlignment="1">
      <alignment horizontal="center"/>
    </xf>
    <xf numFmtId="0" fontId="0" fillId="0" borderId="11" xfId="0" applyBorder="1"/>
    <xf numFmtId="2" fontId="0" fillId="0" borderId="1" xfId="0" applyNumberFormat="1" applyBorder="1" applyAlignment="1">
      <alignment horizontal="center"/>
    </xf>
    <xf numFmtId="0" fontId="0" fillId="0" borderId="5" xfId="0" applyBorder="1"/>
    <xf numFmtId="2" fontId="0" fillId="0" borderId="8" xfId="0" applyNumberFormat="1" applyBorder="1" applyAlignment="1">
      <alignment horizontal="center"/>
    </xf>
    <xf numFmtId="2" fontId="0" fillId="0" borderId="6" xfId="0" applyNumberFormat="1" applyBorder="1" applyAlignment="1">
      <alignment horizontal="center"/>
    </xf>
    <xf numFmtId="11" fontId="0" fillId="0" borderId="0" xfId="0" applyNumberFormat="1"/>
    <xf numFmtId="11" fontId="0" fillId="0" borderId="7" xfId="0" applyNumberFormat="1" applyBorder="1"/>
    <xf numFmtId="0" fontId="9" fillId="0" borderId="6" xfId="0" applyFont="1" applyBorder="1"/>
    <xf numFmtId="0" fontId="9" fillId="0" borderId="0" xfId="0" applyFont="1"/>
    <xf numFmtId="11" fontId="0" fillId="0" borderId="9" xfId="0" applyNumberFormat="1" applyBorder="1"/>
    <xf numFmtId="0" fontId="0" fillId="0" borderId="12" xfId="0" applyBorder="1"/>
    <xf numFmtId="0" fontId="0" fillId="0" borderId="3" xfId="0" applyBorder="1" applyAlignment="1">
      <alignment horizontal="center"/>
    </xf>
    <xf numFmtId="164" fontId="0" fillId="0" borderId="3" xfId="0" applyNumberFormat="1" applyBorder="1" applyAlignment="1">
      <alignment horizontal="center"/>
    </xf>
    <xf numFmtId="11" fontId="0" fillId="0" borderId="4" xfId="0" applyNumberFormat="1" applyBorder="1" applyAlignment="1">
      <alignment horizontal="center"/>
    </xf>
    <xf numFmtId="0" fontId="0" fillId="0" borderId="4" xfId="0" applyBorder="1" applyAlignment="1">
      <alignment horizontal="center"/>
    </xf>
    <xf numFmtId="0" fontId="0" fillId="0" borderId="20" xfId="0" applyBorder="1"/>
    <xf numFmtId="11" fontId="0" fillId="0" borderId="7" xfId="0" applyNumberFormat="1" applyBorder="1" applyAlignment="1">
      <alignment horizontal="center"/>
    </xf>
    <xf numFmtId="0" fontId="0" fillId="0" borderId="24" xfId="0" applyBorder="1"/>
    <xf numFmtId="0" fontId="0" fillId="0" borderId="21" xfId="0" applyBorder="1"/>
    <xf numFmtId="11" fontId="0" fillId="0" borderId="10" xfId="0" applyNumberFormat="1" applyBorder="1" applyAlignment="1">
      <alignment horizontal="center"/>
    </xf>
    <xf numFmtId="0" fontId="2" fillId="0" borderId="5" xfId="0" applyFont="1" applyBorder="1" applyAlignment="1">
      <alignment horizontal="center"/>
    </xf>
    <xf numFmtId="3" fontId="2" fillId="0" borderId="3" xfId="0" applyNumberFormat="1" applyFont="1" applyBorder="1" applyAlignment="1">
      <alignment horizontal="center"/>
    </xf>
    <xf numFmtId="3" fontId="0" fillId="0" borderId="0" xfId="0" applyNumberFormat="1" applyAlignment="1">
      <alignment horizontal="center"/>
    </xf>
    <xf numFmtId="0" fontId="10" fillId="0" borderId="6" xfId="0" applyFont="1" applyBorder="1" applyAlignment="1">
      <alignment horizontal="left"/>
    </xf>
    <xf numFmtId="0" fontId="2" fillId="0" borderId="8" xfId="0" applyFont="1" applyBorder="1" applyAlignment="1">
      <alignment horizontal="center"/>
    </xf>
    <xf numFmtId="0" fontId="2" fillId="0" borderId="10" xfId="0" applyFont="1" applyBorder="1" applyAlignment="1">
      <alignment horizontal="center"/>
    </xf>
    <xf numFmtId="0" fontId="2" fillId="0" borderId="9" xfId="0" applyFont="1" applyBorder="1" applyAlignment="1">
      <alignment horizontal="center"/>
    </xf>
    <xf numFmtId="3" fontId="2" fillId="0" borderId="9" xfId="0" applyNumberFormat="1" applyFont="1" applyBorder="1" applyAlignment="1">
      <alignment horizontal="center"/>
    </xf>
    <xf numFmtId="164" fontId="2" fillId="0" borderId="9" xfId="0" applyNumberFormat="1" applyFont="1" applyBorder="1" applyAlignment="1">
      <alignment horizontal="center"/>
    </xf>
    <xf numFmtId="11" fontId="2" fillId="0" borderId="10" xfId="0" applyNumberFormat="1" applyFont="1" applyBorder="1" applyAlignment="1">
      <alignment horizontal="center"/>
    </xf>
    <xf numFmtId="3" fontId="0" fillId="0" borderId="9" xfId="0" applyNumberFormat="1" applyBorder="1" applyAlignment="1">
      <alignment horizontal="center"/>
    </xf>
    <xf numFmtId="0" fontId="1" fillId="0" borderId="0" xfId="0" applyFont="1"/>
    <xf numFmtId="0" fontId="9" fillId="0" borderId="0" xfId="0" applyFont="1" applyAlignment="1">
      <alignment horizontal="left" vertical="top"/>
    </xf>
    <xf numFmtId="0" fontId="1" fillId="0" borderId="0" xfId="0" applyFont="1" applyAlignment="1">
      <alignment horizontal="center" vertical="center"/>
    </xf>
    <xf numFmtId="3" fontId="1" fillId="0" borderId="0" xfId="0" applyNumberFormat="1" applyFont="1" applyAlignment="1">
      <alignment horizontal="center" vertical="center"/>
    </xf>
    <xf numFmtId="0" fontId="1" fillId="0" borderId="7" xfId="0" applyFont="1" applyBorder="1" applyAlignment="1">
      <alignment horizontal="center" vertical="center"/>
    </xf>
    <xf numFmtId="3" fontId="1" fillId="0" borderId="0" xfId="0" applyNumberFormat="1" applyFont="1" applyAlignment="1">
      <alignment horizontal="center"/>
    </xf>
    <xf numFmtId="0" fontId="1" fillId="0" borderId="7" xfId="0" applyFont="1" applyBorder="1" applyAlignment="1">
      <alignment horizontal="center"/>
    </xf>
    <xf numFmtId="0" fontId="1" fillId="0" borderId="9" xfId="0" applyFont="1" applyBorder="1" applyAlignment="1">
      <alignment horizontal="center" vertical="center"/>
    </xf>
    <xf numFmtId="3" fontId="1" fillId="0" borderId="9" xfId="0" applyNumberFormat="1" applyFont="1" applyBorder="1" applyAlignment="1">
      <alignment horizontal="center" vertical="center"/>
    </xf>
    <xf numFmtId="0" fontId="1" fillId="0" borderId="10" xfId="0" applyFont="1" applyBorder="1" applyAlignment="1">
      <alignment horizontal="center" vertical="center"/>
    </xf>
    <xf numFmtId="0" fontId="2" fillId="0" borderId="11" xfId="0" applyFont="1" applyBorder="1" applyAlignment="1">
      <alignment horizontal="center"/>
    </xf>
    <xf numFmtId="0" fontId="1" fillId="0" borderId="1" xfId="0" applyFont="1" applyBorder="1" applyAlignment="1">
      <alignment horizontal="center" vertical="center"/>
    </xf>
    <xf numFmtId="0" fontId="1" fillId="0" borderId="11" xfId="0" applyFont="1" applyBorder="1" applyAlignment="1">
      <alignment horizontal="center" vertical="center"/>
    </xf>
    <xf numFmtId="0" fontId="1" fillId="0" borderId="6" xfId="0" applyFont="1" applyBorder="1" applyAlignment="1">
      <alignment horizontal="center" vertical="center"/>
    </xf>
    <xf numFmtId="0" fontId="1" fillId="0" borderId="6" xfId="0" applyFont="1" applyBorder="1" applyAlignment="1">
      <alignment horizontal="center"/>
    </xf>
    <xf numFmtId="3" fontId="1" fillId="0" borderId="0" xfId="0" applyNumberFormat="1" applyFont="1"/>
    <xf numFmtId="0" fontId="1" fillId="0" borderId="5" xfId="0" applyFont="1" applyBorder="1" applyAlignment="1">
      <alignment horizontal="center" vertical="center"/>
    </xf>
    <xf numFmtId="3" fontId="6" fillId="0" borderId="0" xfId="0" applyNumberFormat="1" applyFont="1" applyAlignment="1">
      <alignment horizontal="right"/>
    </xf>
    <xf numFmtId="0" fontId="1" fillId="0" borderId="8" xfId="0" applyFont="1" applyBorder="1" applyAlignment="1">
      <alignment horizontal="center" vertical="center"/>
    </xf>
    <xf numFmtId="0" fontId="2" fillId="0" borderId="4" xfId="0" applyFont="1" applyBorder="1" applyAlignment="1">
      <alignment horizontal="left"/>
    </xf>
    <xf numFmtId="0" fontId="2" fillId="0" borderId="3" xfId="0" applyFont="1" applyBorder="1" applyAlignment="1">
      <alignment horizontal="left"/>
    </xf>
    <xf numFmtId="11" fontId="2" fillId="0" borderId="4" xfId="0" applyNumberFormat="1" applyFont="1" applyBorder="1" applyAlignment="1">
      <alignment horizontal="center"/>
    </xf>
    <xf numFmtId="0" fontId="0" fillId="0" borderId="11" xfId="0" applyBorder="1" applyAlignment="1">
      <alignment horizontal="center"/>
    </xf>
    <xf numFmtId="0" fontId="0" fillId="0" borderId="5" xfId="0" applyBorder="1" applyAlignment="1">
      <alignment horizontal="left"/>
    </xf>
    <xf numFmtId="164" fontId="0" fillId="0" borderId="1" xfId="0" applyNumberFormat="1" applyBorder="1" applyAlignment="1">
      <alignment horizontal="center"/>
    </xf>
    <xf numFmtId="164" fontId="0" fillId="0" borderId="11" xfId="0" applyNumberFormat="1" applyBorder="1" applyAlignment="1">
      <alignment horizontal="center"/>
    </xf>
    <xf numFmtId="11" fontId="0" fillId="0" borderId="11" xfId="0" applyNumberFormat="1" applyBorder="1" applyAlignment="1">
      <alignment horizontal="center"/>
    </xf>
    <xf numFmtId="11" fontId="0" fillId="0" borderId="5" xfId="0" applyNumberFormat="1" applyBorder="1" applyAlignment="1">
      <alignment horizontal="center"/>
    </xf>
    <xf numFmtId="164" fontId="0" fillId="0" borderId="6" xfId="0" applyNumberFormat="1" applyBorder="1" applyAlignment="1">
      <alignment horizontal="center"/>
    </xf>
    <xf numFmtId="164" fontId="0" fillId="0" borderId="8" xfId="0" applyNumberFormat="1" applyBorder="1" applyAlignment="1">
      <alignment horizontal="center"/>
    </xf>
    <xf numFmtId="0" fontId="4" fillId="0" borderId="0" xfId="0" applyFont="1" applyAlignment="1">
      <alignment horizontal="left"/>
    </xf>
    <xf numFmtId="11" fontId="2" fillId="0" borderId="3" xfId="0" applyNumberFormat="1" applyFont="1" applyBorder="1" applyAlignment="1">
      <alignment horizontal="center"/>
    </xf>
    <xf numFmtId="0" fontId="9" fillId="0" borderId="2" xfId="0" applyFont="1" applyBorder="1" applyAlignment="1">
      <alignment horizontal="center"/>
    </xf>
    <xf numFmtId="0" fontId="9" fillId="0" borderId="8" xfId="0" applyFont="1" applyBorder="1" applyAlignment="1">
      <alignment horizontal="center"/>
    </xf>
    <xf numFmtId="0" fontId="0" fillId="0" borderId="0" xfId="0" applyBorder="1" applyAlignment="1">
      <alignment horizontal="center" vertical="center"/>
    </xf>
    <xf numFmtId="0" fontId="1" fillId="0" borderId="0" xfId="0" applyFont="1" applyBorder="1" applyAlignment="1">
      <alignment horizontal="left" vertical="top" wrapText="1"/>
    </xf>
    <xf numFmtId="0" fontId="0" fillId="0" borderId="0" xfId="0" applyBorder="1" applyAlignment="1">
      <alignment horizontal="center"/>
    </xf>
    <xf numFmtId="0" fontId="1" fillId="0" borderId="0" xfId="0" applyFont="1" applyBorder="1" applyAlignment="1">
      <alignment vertical="top" wrapText="1"/>
    </xf>
    <xf numFmtId="0" fontId="1" fillId="0" borderId="0" xfId="0" applyFont="1" applyBorder="1" applyAlignment="1">
      <alignment vertical="top"/>
    </xf>
    <xf numFmtId="0" fontId="1" fillId="0" borderId="11" xfId="0" applyFont="1" applyBorder="1" applyAlignment="1">
      <alignment horizontal="center" vertical="top" wrapText="1"/>
    </xf>
    <xf numFmtId="0" fontId="1" fillId="0" borderId="0" xfId="0" applyFont="1" applyBorder="1" applyAlignment="1">
      <alignment horizontal="center" vertical="top" wrapText="1"/>
    </xf>
    <xf numFmtId="0" fontId="2" fillId="0" borderId="2" xfId="0" applyFont="1" applyBorder="1" applyAlignment="1">
      <alignment horizontal="center"/>
    </xf>
    <xf numFmtId="0" fontId="2" fillId="0" borderId="3" xfId="0" applyFont="1" applyBorder="1" applyAlignment="1">
      <alignment horizontal="center"/>
    </xf>
    <xf numFmtId="0" fontId="2" fillId="0" borderId="4" xfId="0" applyFont="1" applyBorder="1" applyAlignment="1">
      <alignment horizontal="center"/>
    </xf>
    <xf numFmtId="0" fontId="2" fillId="0" borderId="5" xfId="0" applyFont="1" applyBorder="1" applyAlignment="1">
      <alignment horizontal="center"/>
    </xf>
    <xf numFmtId="0" fontId="1" fillId="0" borderId="0" xfId="0" applyFont="1" applyAlignment="1">
      <alignment horizontal="left" vertical="top"/>
    </xf>
    <xf numFmtId="0" fontId="5" fillId="0" borderId="1" xfId="0" applyFont="1" applyBorder="1" applyAlignment="1">
      <alignment horizontal="center"/>
    </xf>
    <xf numFmtId="0" fontId="5" fillId="0" borderId="11" xfId="0" applyFont="1" applyBorder="1"/>
    <xf numFmtId="0" fontId="5" fillId="0" borderId="5" xfId="0" applyFont="1" applyBorder="1"/>
    <xf numFmtId="0" fontId="5" fillId="0" borderId="0" xfId="0" applyFont="1"/>
    <xf numFmtId="0" fontId="11" fillId="0" borderId="8" xfId="0" applyFont="1" applyBorder="1" applyAlignment="1">
      <alignment horizontal="center"/>
    </xf>
    <xf numFmtId="0" fontId="11" fillId="0" borderId="9" xfId="0" applyFont="1" applyBorder="1" applyAlignment="1">
      <alignment horizontal="center"/>
    </xf>
    <xf numFmtId="0" fontId="11" fillId="0" borderId="9" xfId="0" applyFont="1" applyBorder="1"/>
    <xf numFmtId="0" fontId="11" fillId="0" borderId="8" xfId="0" applyFont="1" applyBorder="1"/>
    <xf numFmtId="0" fontId="11" fillId="0" borderId="10" xfId="0" applyFont="1" applyBorder="1"/>
    <xf numFmtId="0" fontId="12" fillId="0" borderId="9" xfId="0" applyFont="1" applyBorder="1"/>
    <xf numFmtId="0" fontId="5" fillId="0" borderId="9" xfId="0" applyFont="1" applyBorder="1"/>
    <xf numFmtId="0" fontId="5" fillId="0" borderId="10" xfId="0" applyFont="1" applyBorder="1"/>
    <xf numFmtId="0" fontId="5" fillId="0" borderId="6" xfId="0" applyFont="1" applyBorder="1" applyAlignment="1">
      <alignment horizontal="center"/>
    </xf>
    <xf numFmtId="0" fontId="5" fillId="0" borderId="6" xfId="0" applyFont="1" applyBorder="1"/>
    <xf numFmtId="11" fontId="5" fillId="0" borderId="0" xfId="0" applyNumberFormat="1" applyFont="1"/>
    <xf numFmtId="0" fontId="5" fillId="0" borderId="7" xfId="0" applyFont="1" applyBorder="1"/>
    <xf numFmtId="0" fontId="5" fillId="0" borderId="8" xfId="0" applyFont="1" applyBorder="1" applyAlignment="1">
      <alignment horizontal="center"/>
    </xf>
    <xf numFmtId="0" fontId="5" fillId="0" borderId="9" xfId="0" applyFont="1" applyBorder="1" applyAlignment="1">
      <alignment horizontal="center"/>
    </xf>
    <xf numFmtId="0" fontId="5" fillId="0" borderId="8" xfId="0" applyFont="1" applyBorder="1"/>
    <xf numFmtId="11" fontId="5" fillId="0" borderId="9" xfId="0" applyNumberFormat="1" applyFont="1" applyBorder="1"/>
    <xf numFmtId="0" fontId="11" fillId="0" borderId="10" xfId="0" applyFont="1" applyBorder="1" applyAlignment="1">
      <alignment horizontal="center"/>
    </xf>
    <xf numFmtId="11" fontId="5" fillId="0" borderId="0" xfId="0" applyNumberFormat="1" applyFont="1" applyAlignment="1">
      <alignment horizontal="center"/>
    </xf>
    <xf numFmtId="164" fontId="5" fillId="0" borderId="7" xfId="0" applyNumberFormat="1" applyFont="1" applyBorder="1" applyAlignment="1">
      <alignment horizontal="center"/>
    </xf>
    <xf numFmtId="11" fontId="5" fillId="0" borderId="9" xfId="0" applyNumberFormat="1" applyFont="1" applyBorder="1" applyAlignment="1">
      <alignment horizontal="center"/>
    </xf>
    <xf numFmtId="164" fontId="5" fillId="0" borderId="10" xfId="0" applyNumberFormat="1" applyFont="1" applyBorder="1" applyAlignment="1">
      <alignment horizontal="center"/>
    </xf>
    <xf numFmtId="0" fontId="11" fillId="0" borderId="9" xfId="0" applyFont="1" applyBorder="1" applyAlignment="1">
      <alignment horizontal="left"/>
    </xf>
    <xf numFmtId="0" fontId="2" fillId="0" borderId="2" xfId="0" applyFont="1" applyBorder="1" applyAlignment="1">
      <alignment horizontal="center"/>
    </xf>
    <xf numFmtId="0" fontId="2" fillId="0" borderId="3" xfId="0" applyFont="1" applyBorder="1" applyAlignment="1">
      <alignment horizontal="center"/>
    </xf>
    <xf numFmtId="0" fontId="2" fillId="0" borderId="4" xfId="0" applyFont="1" applyBorder="1" applyAlignment="1">
      <alignment horizontal="center"/>
    </xf>
    <xf numFmtId="49" fontId="0" fillId="0" borderId="0" xfId="0" applyNumberFormat="1" applyAlignment="1">
      <alignment horizontal="left" vertical="top" wrapText="1"/>
    </xf>
    <xf numFmtId="49" fontId="2" fillId="0" borderId="2" xfId="0" applyNumberFormat="1" applyFont="1" applyBorder="1" applyAlignment="1">
      <alignment horizontal="center" vertical="top"/>
    </xf>
    <xf numFmtId="49" fontId="2" fillId="0" borderId="3" xfId="0" applyNumberFormat="1" applyFont="1" applyBorder="1" applyAlignment="1">
      <alignment horizontal="center" vertical="top"/>
    </xf>
    <xf numFmtId="49" fontId="2" fillId="0" borderId="4" xfId="0" applyNumberFormat="1" applyFont="1" applyBorder="1" applyAlignment="1">
      <alignment horizontal="center" vertical="top"/>
    </xf>
    <xf numFmtId="0" fontId="0" fillId="0" borderId="0" xfId="0" applyFont="1" applyBorder="1" applyAlignment="1">
      <alignment horizontal="left" vertical="top" wrapText="1"/>
    </xf>
    <xf numFmtId="0" fontId="1" fillId="0" borderId="0" xfId="0" applyFont="1" applyBorder="1" applyAlignment="1">
      <alignment horizontal="left" vertical="top" wrapText="1"/>
    </xf>
    <xf numFmtId="164" fontId="2" fillId="0" borderId="2" xfId="0" applyNumberFormat="1" applyFont="1" applyBorder="1" applyAlignment="1">
      <alignment horizontal="center"/>
    </xf>
    <xf numFmtId="164" fontId="2" fillId="0" borderId="3" xfId="0" applyNumberFormat="1" applyFont="1" applyBorder="1" applyAlignment="1">
      <alignment horizontal="center"/>
    </xf>
    <xf numFmtId="164" fontId="2" fillId="0" borderId="4" xfId="0" applyNumberFormat="1" applyFont="1" applyBorder="1" applyAlignment="1">
      <alignment horizontal="center"/>
    </xf>
    <xf numFmtId="0" fontId="8" fillId="0" borderId="12" xfId="0" applyFont="1" applyBorder="1" applyAlignment="1">
      <alignment horizontal="center" vertical="center"/>
    </xf>
    <xf numFmtId="0" fontId="0" fillId="0" borderId="0" xfId="0" applyBorder="1" applyAlignment="1">
      <alignment horizontal="left" vertical="top" wrapText="1"/>
    </xf>
    <xf numFmtId="0" fontId="0" fillId="0" borderId="0" xfId="0" applyAlignment="1">
      <alignment horizontal="left" vertical="top" wrapText="1"/>
    </xf>
    <xf numFmtId="0" fontId="2" fillId="0" borderId="1" xfId="0" applyFont="1" applyBorder="1" applyAlignment="1">
      <alignment horizontal="center"/>
    </xf>
    <xf numFmtId="0" fontId="2" fillId="0" borderId="5" xfId="0" applyFont="1" applyBorder="1" applyAlignment="1">
      <alignment horizontal="center"/>
    </xf>
    <xf numFmtId="0" fontId="0" fillId="0" borderId="0" xfId="0" applyFont="1" applyAlignment="1">
      <alignment horizontal="left" vertical="top" wrapText="1"/>
    </xf>
    <xf numFmtId="0" fontId="0" fillId="0" borderId="0" xfId="0" applyAlignment="1">
      <alignment horizontal="left"/>
    </xf>
    <xf numFmtId="0" fontId="11" fillId="0" borderId="11" xfId="0" applyFont="1" applyBorder="1" applyAlignment="1">
      <alignment horizontal="center"/>
    </xf>
    <xf numFmtId="0" fontId="11" fillId="0" borderId="1" xfId="0" applyFont="1" applyBorder="1" applyAlignment="1">
      <alignment horizontal="center"/>
    </xf>
    <xf numFmtId="0" fontId="11" fillId="0" borderId="5" xfId="0" applyFont="1" applyBorder="1" applyAlignment="1">
      <alignment horizontal="center"/>
    </xf>
  </cellXfs>
  <cellStyles count="1">
    <cellStyle name="Normal" xfId="0" builtinId="0"/>
  </cellStyles>
  <dxfs count="4">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connections" Target="connection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9</xdr:col>
      <xdr:colOff>91440</xdr:colOff>
      <xdr:row>23</xdr:row>
      <xdr:rowOff>20954</xdr:rowOff>
    </xdr:from>
    <xdr:to>
      <xdr:col>9</xdr:col>
      <xdr:colOff>4815840</xdr:colOff>
      <xdr:row>42</xdr:row>
      <xdr:rowOff>20002</xdr:rowOff>
    </xdr:to>
    <xdr:pic>
      <xdr:nvPicPr>
        <xdr:cNvPr id="2" name="Picture 1">
          <a:extLst>
            <a:ext uri="{FF2B5EF4-FFF2-40B4-BE49-F238E27FC236}">
              <a16:creationId xmlns:a16="http://schemas.microsoft.com/office/drawing/2014/main" id="{EAAD10F9-1F25-4931-B6AF-B76E03134C91}"/>
            </a:ext>
          </a:extLst>
        </xdr:cNvPr>
        <xdr:cNvPicPr>
          <a:picLocks noChangeAspect="1"/>
        </xdr:cNvPicPr>
      </xdr:nvPicPr>
      <xdr:blipFill>
        <a:blip xmlns:r="http://schemas.openxmlformats.org/officeDocument/2006/relationships" r:embed="rId1"/>
        <a:stretch>
          <a:fillRect/>
        </a:stretch>
      </xdr:blipFill>
      <xdr:spPr>
        <a:xfrm>
          <a:off x="8675846" y="4581048"/>
          <a:ext cx="4718685" cy="3392329"/>
        </a:xfrm>
        <a:prstGeom prst="rect">
          <a:avLst/>
        </a:prstGeom>
      </xdr:spPr>
    </xdr:pic>
    <xdr:clientData/>
  </xdr:twoCellAnchor>
</xdr:wsDr>
</file>

<file path=xl/queryTables/queryTable1.xml><?xml version="1.0" encoding="utf-8"?>
<queryTable xmlns="http://schemas.openxmlformats.org/spreadsheetml/2006/main" xmlns:mc="http://schemas.openxmlformats.org/markup-compatibility/2006" xmlns:xr16="http://schemas.microsoft.com/office/spreadsheetml/2017/revision16" mc:Ignorable="xr16" name="ExternalData_2" connectionId="2" xr16:uid="{3CF71D46-42EA-4081-8764-16865ACB87B6}" autoFormatId="16" applyNumberFormats="0" applyBorderFormats="0" applyFontFormats="1" applyPatternFormats="1" applyAlignmentFormats="0" applyWidthHeightFormats="0"/>
</file>

<file path=xl/queryTables/queryTable2.xml><?xml version="1.0" encoding="utf-8"?>
<queryTable xmlns="http://schemas.openxmlformats.org/spreadsheetml/2006/main" xmlns:mc="http://schemas.openxmlformats.org/markup-compatibility/2006" xmlns:xr16="http://schemas.microsoft.com/office/spreadsheetml/2017/revision16" mc:Ignorable="xr16" name="ExternalData_1" connectionId="1" xr16:uid="{5C2261FE-7C59-4C31-AFAA-5F050B2A891D}" autoFormatId="16" applyNumberFormats="0" applyBorderFormats="0" applyFontFormats="1" applyPatternFormats="1" applyAlignmentFormats="0" applyWidthHeightFormats="0"/>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0.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2.xml.rels><?xml version="1.0" encoding="UTF-8" standalone="yes"?>
<Relationships xmlns="http://schemas.openxmlformats.org/package/2006/relationships"><Relationship Id="rId2" Type="http://schemas.openxmlformats.org/officeDocument/2006/relationships/queryTable" Target="../queryTables/queryTable2.xml"/><Relationship Id="rId1" Type="http://schemas.openxmlformats.org/officeDocument/2006/relationships/queryTable" Target="../queryTables/queryTable1.xml"/></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409F4F-1681-400B-A721-26C92BD5A69A}">
  <dimension ref="B1:I17"/>
  <sheetViews>
    <sheetView zoomScale="130" zoomScaleNormal="130" workbookViewId="0">
      <selection activeCell="E7" sqref="E7"/>
    </sheetView>
  </sheetViews>
  <sheetFormatPr defaultRowHeight="14.4" x14ac:dyDescent="0.3"/>
  <cols>
    <col min="1" max="1" width="4.44140625" customWidth="1"/>
    <col min="2" max="2" width="18.109375" style="1" customWidth="1"/>
    <col min="3" max="3" width="12.109375" style="1" customWidth="1"/>
    <col min="4" max="4" width="10.44140625" style="1" customWidth="1"/>
    <col min="5" max="5" width="14.44140625" style="1" customWidth="1"/>
    <col min="6" max="6" width="12" style="1" customWidth="1"/>
    <col min="7" max="7" width="8.77734375" style="1" customWidth="1"/>
    <col min="8" max="8" width="12.77734375" style="1" customWidth="1"/>
    <col min="9" max="9" width="22.77734375" style="1" customWidth="1"/>
  </cols>
  <sheetData>
    <row r="1" spans="2:9" x14ac:dyDescent="0.3">
      <c r="B1" s="22" t="s">
        <v>0</v>
      </c>
      <c r="C1" s="22"/>
      <c r="D1" s="22"/>
      <c r="E1" s="22"/>
      <c r="F1" s="22"/>
      <c r="G1" s="22"/>
      <c r="H1" s="22"/>
      <c r="I1" s="22"/>
    </row>
    <row r="3" spans="2:9" x14ac:dyDescent="0.3">
      <c r="B3" s="2"/>
      <c r="C3" s="282" t="s">
        <v>1</v>
      </c>
      <c r="D3" s="283"/>
      <c r="E3" s="283"/>
      <c r="F3" s="282" t="s">
        <v>2</v>
      </c>
      <c r="G3" s="283"/>
      <c r="H3" s="284"/>
      <c r="I3" s="6"/>
    </row>
    <row r="4" spans="2:9" x14ac:dyDescent="0.3">
      <c r="B4" s="7" t="s">
        <v>3</v>
      </c>
      <c r="C4" s="7" t="s">
        <v>4</v>
      </c>
      <c r="D4" s="8" t="s">
        <v>5</v>
      </c>
      <c r="E4" s="8" t="s">
        <v>6</v>
      </c>
      <c r="F4" s="7" t="s">
        <v>4</v>
      </c>
      <c r="G4" s="8" t="s">
        <v>5</v>
      </c>
      <c r="H4" s="9" t="s">
        <v>6</v>
      </c>
      <c r="I4" s="9" t="s">
        <v>7</v>
      </c>
    </row>
    <row r="5" spans="2:9" x14ac:dyDescent="0.3">
      <c r="B5" s="10"/>
      <c r="C5" s="11" t="s">
        <v>8</v>
      </c>
      <c r="D5" s="12" t="s">
        <v>8</v>
      </c>
      <c r="E5" s="12" t="s">
        <v>9</v>
      </c>
      <c r="F5" s="11" t="s">
        <v>8</v>
      </c>
      <c r="G5" s="12" t="s">
        <v>8</v>
      </c>
      <c r="H5" s="13" t="s">
        <v>9</v>
      </c>
      <c r="I5" s="13"/>
    </row>
    <row r="6" spans="2:9" x14ac:dyDescent="0.3">
      <c r="B6" s="14" t="s">
        <v>10</v>
      </c>
      <c r="C6" s="14">
        <v>461</v>
      </c>
      <c r="D6" s="1">
        <v>389</v>
      </c>
      <c r="E6" s="1" t="s">
        <v>11</v>
      </c>
      <c r="F6" s="14">
        <v>265</v>
      </c>
      <c r="G6" s="1">
        <v>192</v>
      </c>
      <c r="H6" s="15" t="s">
        <v>12</v>
      </c>
      <c r="I6" s="15" t="s">
        <v>13</v>
      </c>
    </row>
    <row r="7" spans="2:9" x14ac:dyDescent="0.3">
      <c r="B7" s="14" t="s">
        <v>14</v>
      </c>
      <c r="C7" s="14">
        <v>88</v>
      </c>
      <c r="D7" s="1">
        <v>61</v>
      </c>
      <c r="E7" s="1" t="s">
        <v>15</v>
      </c>
      <c r="F7" s="14">
        <v>53</v>
      </c>
      <c r="G7" s="1">
        <v>24</v>
      </c>
      <c r="H7" s="15" t="s">
        <v>16</v>
      </c>
      <c r="I7" s="15" t="s">
        <v>17</v>
      </c>
    </row>
    <row r="8" spans="2:9" x14ac:dyDescent="0.3">
      <c r="B8" s="14" t="s">
        <v>18</v>
      </c>
      <c r="C8" s="14">
        <v>64</v>
      </c>
      <c r="D8" s="1">
        <v>49</v>
      </c>
      <c r="E8" s="1" t="s">
        <v>19</v>
      </c>
      <c r="F8" s="14">
        <v>43</v>
      </c>
      <c r="G8" s="1">
        <v>31</v>
      </c>
      <c r="H8" s="15" t="s">
        <v>20</v>
      </c>
      <c r="I8" s="15" t="s">
        <v>21</v>
      </c>
    </row>
    <row r="9" spans="2:9" x14ac:dyDescent="0.3">
      <c r="B9" s="14" t="s">
        <v>22</v>
      </c>
      <c r="C9" s="14">
        <v>29</v>
      </c>
      <c r="D9" s="1">
        <v>23</v>
      </c>
      <c r="E9" s="1" t="s">
        <v>23</v>
      </c>
      <c r="F9" s="14">
        <v>27</v>
      </c>
      <c r="G9" s="1">
        <v>13</v>
      </c>
      <c r="H9" s="15" t="s">
        <v>24</v>
      </c>
      <c r="I9" s="15" t="s">
        <v>25</v>
      </c>
    </row>
    <row r="10" spans="2:9" x14ac:dyDescent="0.3">
      <c r="B10" s="16" t="s">
        <v>26</v>
      </c>
      <c r="C10" s="17">
        <f>SUM(C6:C9)</f>
        <v>642</v>
      </c>
      <c r="D10" s="18">
        <f>SUM(D6:D9)</f>
        <v>522</v>
      </c>
      <c r="E10" s="18" t="s">
        <v>27</v>
      </c>
      <c r="F10" s="17">
        <f>SUM(F6:F9)</f>
        <v>388</v>
      </c>
      <c r="G10" s="18">
        <f>SUM(G6:G9)</f>
        <v>260</v>
      </c>
      <c r="H10" s="19" t="s">
        <v>28</v>
      </c>
      <c r="I10" s="19"/>
    </row>
    <row r="12" spans="2:9" x14ac:dyDescent="0.3">
      <c r="B12" s="20"/>
      <c r="C12" s="20"/>
      <c r="D12" s="20"/>
      <c r="E12" s="20"/>
      <c r="F12" s="20"/>
      <c r="G12" s="20"/>
      <c r="H12" s="20"/>
      <c r="I12" s="20"/>
    </row>
    <row r="16" spans="2:9" x14ac:dyDescent="0.3">
      <c r="C16" s="21"/>
    </row>
    <row r="17" spans="3:3" x14ac:dyDescent="0.3">
      <c r="C17" s="21"/>
    </row>
  </sheetData>
  <mergeCells count="2">
    <mergeCell ref="C3:E3"/>
    <mergeCell ref="F3:H3"/>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3B90E1-10E9-4134-986E-0DA973327018}">
  <dimension ref="B1:P30"/>
  <sheetViews>
    <sheetView topLeftCell="A4" zoomScale="80" zoomScaleNormal="80" workbookViewId="0">
      <selection activeCell="G33" sqref="G33"/>
    </sheetView>
  </sheetViews>
  <sheetFormatPr defaultRowHeight="14.4" x14ac:dyDescent="0.3"/>
  <cols>
    <col min="1" max="1" width="4.6640625" customWidth="1"/>
    <col min="2" max="2" width="46.77734375" customWidth="1"/>
    <col min="3" max="3" width="6.33203125" style="1" customWidth="1"/>
    <col min="4" max="4" width="8.77734375" style="92"/>
    <col min="5" max="5" width="8.33203125" style="92" customWidth="1"/>
    <col min="6" max="6" width="21" style="93" customWidth="1"/>
    <col min="7" max="7" width="11.77734375" style="1" customWidth="1"/>
    <col min="8" max="8" width="16.88671875" style="93" customWidth="1"/>
    <col min="9" max="9" width="8.77734375" style="93"/>
    <col min="10" max="10" width="80" customWidth="1"/>
    <col min="11" max="13" width="8.77734375" style="1"/>
    <col min="14" max="14" width="22.109375" style="1" customWidth="1"/>
    <col min="15" max="15" width="12.109375" style="1" customWidth="1"/>
    <col min="16" max="16" width="8.77734375" style="1"/>
    <col min="17" max="17" width="52.6640625" customWidth="1"/>
  </cols>
  <sheetData>
    <row r="1" spans="2:16" ht="49.8" customHeight="1" x14ac:dyDescent="0.3">
      <c r="B1" s="296" t="s">
        <v>2075</v>
      </c>
      <c r="C1" s="296"/>
      <c r="D1" s="296"/>
      <c r="E1" s="296"/>
      <c r="F1" s="296"/>
      <c r="G1" s="296"/>
      <c r="H1" s="296"/>
      <c r="I1" s="296"/>
      <c r="J1" s="296"/>
    </row>
    <row r="3" spans="2:16" x14ac:dyDescent="0.3">
      <c r="B3" s="187" t="s">
        <v>2076</v>
      </c>
      <c r="J3" s="187" t="s">
        <v>2077</v>
      </c>
    </row>
    <row r="5" spans="2:16" x14ac:dyDescent="0.3">
      <c r="B5" s="189" t="s">
        <v>2078</v>
      </c>
      <c r="C5" s="190" t="s">
        <v>2079</v>
      </c>
      <c r="D5" s="191" t="s">
        <v>2080</v>
      </c>
      <c r="E5" s="191" t="s">
        <v>2081</v>
      </c>
      <c r="F5" s="136" t="s">
        <v>2082</v>
      </c>
      <c r="G5" s="190" t="s">
        <v>2083</v>
      </c>
      <c r="H5" s="192" t="s">
        <v>2084</v>
      </c>
      <c r="J5" s="189" t="s">
        <v>2078</v>
      </c>
      <c r="K5" s="190" t="s">
        <v>2079</v>
      </c>
      <c r="L5" s="190" t="s">
        <v>2080</v>
      </c>
      <c r="M5" s="190" t="s">
        <v>2081</v>
      </c>
      <c r="N5" s="190" t="s">
        <v>2082</v>
      </c>
      <c r="O5" s="190" t="s">
        <v>2083</v>
      </c>
      <c r="P5" s="193" t="s">
        <v>2084</v>
      </c>
    </row>
    <row r="6" spans="2:16" x14ac:dyDescent="0.3">
      <c r="B6" s="194" t="s">
        <v>2085</v>
      </c>
      <c r="C6" s="1">
        <v>24</v>
      </c>
      <c r="D6" s="92">
        <v>0.62906550000000006</v>
      </c>
      <c r="E6" s="92">
        <v>2.105432</v>
      </c>
      <c r="F6" t="s">
        <v>2086</v>
      </c>
      <c r="G6" s="1">
        <v>0</v>
      </c>
      <c r="H6" s="195">
        <v>9.5281679999999994E-2</v>
      </c>
      <c r="J6" s="196" t="s">
        <v>2087</v>
      </c>
      <c r="K6" s="1">
        <v>6</v>
      </c>
      <c r="L6" s="92">
        <v>0.85035485</v>
      </c>
      <c r="M6" s="92">
        <v>1.8687712999999999</v>
      </c>
      <c r="N6" s="1" t="s">
        <v>2088</v>
      </c>
      <c r="O6" s="1">
        <v>0</v>
      </c>
      <c r="P6" s="195">
        <v>0.59809009999999996</v>
      </c>
    </row>
    <row r="7" spans="2:16" x14ac:dyDescent="0.3">
      <c r="B7" s="194" t="s">
        <v>2089</v>
      </c>
      <c r="C7" s="1">
        <v>19</v>
      </c>
      <c r="D7" s="92">
        <v>0.66943540000000001</v>
      </c>
      <c r="E7" s="92">
        <v>2.1157493999999999</v>
      </c>
      <c r="F7" t="s">
        <v>2090</v>
      </c>
      <c r="G7" s="1">
        <v>0</v>
      </c>
      <c r="H7" s="195">
        <v>0.106676795</v>
      </c>
      <c r="J7" s="194" t="s">
        <v>2091</v>
      </c>
      <c r="K7" s="1">
        <v>18</v>
      </c>
      <c r="L7" s="92">
        <v>0.63821125000000001</v>
      </c>
      <c r="M7" s="92">
        <v>1.9639496000000001</v>
      </c>
      <c r="N7" s="1" t="s">
        <v>2092</v>
      </c>
      <c r="O7" s="1">
        <v>0</v>
      </c>
      <c r="P7" s="195">
        <v>0.61109513000000004</v>
      </c>
    </row>
    <row r="8" spans="2:16" x14ac:dyDescent="0.3">
      <c r="B8" s="194" t="s">
        <v>2093</v>
      </c>
      <c r="C8" s="1">
        <v>19</v>
      </c>
      <c r="D8" s="92">
        <v>0.65714870000000003</v>
      </c>
      <c r="E8" s="92">
        <v>2.0806296</v>
      </c>
      <c r="F8" t="s">
        <v>2094</v>
      </c>
      <c r="G8" s="1">
        <v>0</v>
      </c>
      <c r="H8" s="195">
        <v>0.11332323</v>
      </c>
      <c r="J8" s="194" t="s">
        <v>2095</v>
      </c>
      <c r="K8" s="1">
        <v>29</v>
      </c>
      <c r="L8" s="92">
        <v>0.50096302999999998</v>
      </c>
      <c r="M8" s="92">
        <v>1.7451829000000001</v>
      </c>
      <c r="N8" s="1" t="s">
        <v>2096</v>
      </c>
      <c r="O8" s="1">
        <v>0</v>
      </c>
      <c r="P8" s="195">
        <v>0.61152846000000005</v>
      </c>
    </row>
    <row r="9" spans="2:16" x14ac:dyDescent="0.3">
      <c r="B9" s="194" t="s">
        <v>2097</v>
      </c>
      <c r="C9" s="1">
        <v>18</v>
      </c>
      <c r="D9" s="92">
        <v>0.68125694999999997</v>
      </c>
      <c r="E9" s="92">
        <v>2.1328022</v>
      </c>
      <c r="F9" t="s">
        <v>2098</v>
      </c>
      <c r="G9" s="1">
        <v>0</v>
      </c>
      <c r="H9" s="195">
        <v>0.1213434</v>
      </c>
      <c r="J9" s="194" t="s">
        <v>2099</v>
      </c>
      <c r="K9" s="1">
        <v>68</v>
      </c>
      <c r="L9" s="92">
        <v>0.41248934999999998</v>
      </c>
      <c r="M9" s="92">
        <v>1.7405474000000001</v>
      </c>
      <c r="N9" s="1" t="s">
        <v>2100</v>
      </c>
      <c r="O9" s="1">
        <v>0</v>
      </c>
      <c r="P9" s="195">
        <v>0.62618119999999999</v>
      </c>
    </row>
    <row r="10" spans="2:16" x14ac:dyDescent="0.3">
      <c r="B10" s="194" t="s">
        <v>2101</v>
      </c>
      <c r="C10" s="1">
        <v>25</v>
      </c>
      <c r="D10" s="92">
        <v>0.61089384999999996</v>
      </c>
      <c r="E10" s="92">
        <v>2.0478497</v>
      </c>
      <c r="F10" t="s">
        <v>2102</v>
      </c>
      <c r="G10" s="1">
        <v>0</v>
      </c>
      <c r="H10" s="195">
        <v>0.14587878000000001</v>
      </c>
      <c r="J10" s="194" t="s">
        <v>2103</v>
      </c>
      <c r="K10" s="1">
        <v>26</v>
      </c>
      <c r="L10" s="92">
        <v>0.51658409999999999</v>
      </c>
      <c r="M10" s="92">
        <v>1.7459441</v>
      </c>
      <c r="N10" s="1" t="s">
        <v>2104</v>
      </c>
      <c r="O10" s="1">
        <v>0</v>
      </c>
      <c r="P10" s="195">
        <v>0.63614999999999999</v>
      </c>
    </row>
    <row r="11" spans="2:16" x14ac:dyDescent="0.3">
      <c r="B11" s="194" t="s">
        <v>2105</v>
      </c>
      <c r="C11" s="1">
        <v>142</v>
      </c>
      <c r="D11" s="92">
        <v>0.41601860000000002</v>
      </c>
      <c r="E11" s="92">
        <v>2.0308716000000002</v>
      </c>
      <c r="F11" t="s">
        <v>2106</v>
      </c>
      <c r="G11" s="1">
        <v>0</v>
      </c>
      <c r="H11" s="195">
        <v>0.16061263000000001</v>
      </c>
      <c r="J11" s="194" t="s">
        <v>2107</v>
      </c>
      <c r="K11" s="1">
        <v>55</v>
      </c>
      <c r="L11" s="92">
        <v>0.42252139999999999</v>
      </c>
      <c r="M11" s="92">
        <v>1.7208878999999999</v>
      </c>
      <c r="N11" s="1" t="s">
        <v>2108</v>
      </c>
      <c r="O11" s="1">
        <v>0</v>
      </c>
      <c r="P11" s="195">
        <v>0.64861082999999997</v>
      </c>
    </row>
    <row r="12" spans="2:16" x14ac:dyDescent="0.3">
      <c r="B12" s="194" t="s">
        <v>2109</v>
      </c>
      <c r="C12" s="1">
        <v>57</v>
      </c>
      <c r="D12" s="92">
        <v>0.48007812999999999</v>
      </c>
      <c r="E12" s="92">
        <v>2.0065925</v>
      </c>
      <c r="F12" t="s">
        <v>2110</v>
      </c>
      <c r="G12" s="1">
        <v>0</v>
      </c>
      <c r="H12" s="195">
        <v>0.18981843000000001</v>
      </c>
      <c r="J12" s="194" t="s">
        <v>2111</v>
      </c>
      <c r="K12" s="1">
        <v>28</v>
      </c>
      <c r="L12" s="92">
        <v>0.52569100000000002</v>
      </c>
      <c r="M12" s="92">
        <v>1.8323312</v>
      </c>
      <c r="N12" s="1" t="s">
        <v>2112</v>
      </c>
      <c r="O12" s="1">
        <v>0</v>
      </c>
      <c r="P12" s="195">
        <v>0.67704606000000001</v>
      </c>
    </row>
    <row r="13" spans="2:16" x14ac:dyDescent="0.3">
      <c r="B13" s="194" t="s">
        <v>2113</v>
      </c>
      <c r="C13" s="1">
        <v>28</v>
      </c>
      <c r="D13" s="92">
        <v>0.56282794000000003</v>
      </c>
      <c r="E13" s="92">
        <v>1.9440131</v>
      </c>
      <c r="F13" t="s">
        <v>2114</v>
      </c>
      <c r="G13" s="1">
        <v>0</v>
      </c>
      <c r="H13" s="195">
        <v>0.19752853000000001</v>
      </c>
      <c r="J13" s="194" t="s">
        <v>2115</v>
      </c>
      <c r="K13" s="1">
        <v>6</v>
      </c>
      <c r="L13" s="92">
        <v>0.81724260000000004</v>
      </c>
      <c r="M13" s="92">
        <v>1.7810931000000001</v>
      </c>
      <c r="N13" s="1" t="s">
        <v>2116</v>
      </c>
      <c r="O13" s="1">
        <v>0</v>
      </c>
      <c r="P13" s="195">
        <v>0.70158129999999996</v>
      </c>
    </row>
    <row r="14" spans="2:16" x14ac:dyDescent="0.3">
      <c r="B14" s="194" t="s">
        <v>2117</v>
      </c>
      <c r="C14" s="1">
        <v>19</v>
      </c>
      <c r="D14" s="92">
        <v>0.62038994000000003</v>
      </c>
      <c r="E14" s="92">
        <v>1.9448662999999999</v>
      </c>
      <c r="F14" t="s">
        <v>2118</v>
      </c>
      <c r="G14" s="1">
        <v>0</v>
      </c>
      <c r="H14" s="195">
        <v>0.20765728999999999</v>
      </c>
      <c r="J14" s="194" t="s">
        <v>2119</v>
      </c>
      <c r="K14" s="1">
        <v>17</v>
      </c>
      <c r="L14" s="92">
        <v>0.69463019999999998</v>
      </c>
      <c r="M14" s="92">
        <v>2.0518133999999999</v>
      </c>
      <c r="N14" s="1" t="s">
        <v>2120</v>
      </c>
      <c r="O14" s="1">
        <v>0</v>
      </c>
      <c r="P14" s="195">
        <v>0.75712173999999999</v>
      </c>
    </row>
    <row r="15" spans="2:16" x14ac:dyDescent="0.3">
      <c r="B15" s="194" t="s">
        <v>2121</v>
      </c>
      <c r="C15" s="1">
        <v>42</v>
      </c>
      <c r="D15" s="92">
        <v>0.50927305</v>
      </c>
      <c r="E15" s="92">
        <v>1.9308913999999999</v>
      </c>
      <c r="F15" t="s">
        <v>2122</v>
      </c>
      <c r="G15" s="1">
        <v>0</v>
      </c>
      <c r="H15" s="195">
        <v>0.20769045</v>
      </c>
      <c r="J15" s="194" t="s">
        <v>2123</v>
      </c>
      <c r="K15" s="1">
        <v>70</v>
      </c>
      <c r="L15" s="92">
        <v>0.38924799999999998</v>
      </c>
      <c r="M15" s="92">
        <v>1.656936</v>
      </c>
      <c r="N15" s="1" t="s">
        <v>2124</v>
      </c>
      <c r="O15" s="1">
        <v>0</v>
      </c>
      <c r="P15" s="195">
        <v>0.77527889999999999</v>
      </c>
    </row>
    <row r="16" spans="2:16" x14ac:dyDescent="0.3">
      <c r="B16" s="194" t="s">
        <v>2125</v>
      </c>
      <c r="C16" s="1">
        <v>24</v>
      </c>
      <c r="D16" s="92">
        <v>0.59620490000000004</v>
      </c>
      <c r="E16" s="92">
        <v>1.9812467</v>
      </c>
      <c r="F16" t="s">
        <v>2126</v>
      </c>
      <c r="G16" s="1">
        <v>0</v>
      </c>
      <c r="H16" s="195">
        <v>0.21078164999999999</v>
      </c>
      <c r="J16" s="194" t="s">
        <v>2127</v>
      </c>
      <c r="K16" s="1">
        <v>172</v>
      </c>
      <c r="L16" s="92">
        <v>0.32837411999999999</v>
      </c>
      <c r="M16" s="92">
        <v>1.6217526</v>
      </c>
      <c r="N16" s="1" t="s">
        <v>2128</v>
      </c>
      <c r="O16" s="1">
        <v>0</v>
      </c>
      <c r="P16" s="195">
        <v>0.77877300000000005</v>
      </c>
    </row>
    <row r="17" spans="2:16" x14ac:dyDescent="0.3">
      <c r="B17" s="194" t="s">
        <v>2129</v>
      </c>
      <c r="C17" s="1">
        <v>26</v>
      </c>
      <c r="D17" s="92">
        <v>0.55661930000000004</v>
      </c>
      <c r="E17" s="92">
        <v>1.899966</v>
      </c>
      <c r="F17" t="s">
        <v>2130</v>
      </c>
      <c r="G17" s="1">
        <v>0</v>
      </c>
      <c r="H17" s="195">
        <v>0.21466157</v>
      </c>
      <c r="J17" s="194" t="s">
        <v>2131</v>
      </c>
      <c r="K17" s="1">
        <v>199</v>
      </c>
      <c r="L17" s="92">
        <v>0.30191364999999998</v>
      </c>
      <c r="M17" s="92">
        <v>1.5192796</v>
      </c>
      <c r="N17" s="1" t="s">
        <v>2132</v>
      </c>
      <c r="O17" s="1">
        <v>0</v>
      </c>
      <c r="P17" s="195">
        <v>0.80330559999999995</v>
      </c>
    </row>
    <row r="18" spans="2:16" x14ac:dyDescent="0.3">
      <c r="B18" s="194" t="s">
        <v>2133</v>
      </c>
      <c r="C18" s="1">
        <v>14</v>
      </c>
      <c r="D18" s="92">
        <v>0.66265419999999997</v>
      </c>
      <c r="E18" s="92">
        <v>1.9162646999999999</v>
      </c>
      <c r="F18" t="s">
        <v>2134</v>
      </c>
      <c r="G18" s="1">
        <v>0</v>
      </c>
      <c r="H18" s="195">
        <v>0.21676086</v>
      </c>
      <c r="J18" s="194" t="s">
        <v>2135</v>
      </c>
      <c r="K18" s="1">
        <v>116</v>
      </c>
      <c r="L18" s="92">
        <v>0.33434873999999998</v>
      </c>
      <c r="M18" s="92">
        <v>1.5699532</v>
      </c>
      <c r="N18" s="1" t="s">
        <v>2136</v>
      </c>
      <c r="O18" s="1">
        <v>0</v>
      </c>
      <c r="P18" s="195">
        <v>0.85444679999999995</v>
      </c>
    </row>
    <row r="19" spans="2:16" x14ac:dyDescent="0.3">
      <c r="B19" s="194" t="s">
        <v>2137</v>
      </c>
      <c r="C19" s="1">
        <v>113</v>
      </c>
      <c r="D19" s="92">
        <v>0.40357547999999999</v>
      </c>
      <c r="E19" s="92">
        <v>1.9016128999999999</v>
      </c>
      <c r="F19" t="s">
        <v>2138</v>
      </c>
      <c r="G19" s="1">
        <v>0</v>
      </c>
      <c r="H19" s="195">
        <v>0.21792659</v>
      </c>
      <c r="J19" s="197" t="s">
        <v>2139</v>
      </c>
      <c r="K19" s="117">
        <v>8</v>
      </c>
      <c r="L19" s="130">
        <v>0.82123416999999999</v>
      </c>
      <c r="M19" s="130">
        <v>1.9765191</v>
      </c>
      <c r="N19" s="117" t="s">
        <v>2140</v>
      </c>
      <c r="O19" s="117">
        <v>0</v>
      </c>
      <c r="P19" s="198">
        <v>1</v>
      </c>
    </row>
    <row r="20" spans="2:16" x14ac:dyDescent="0.3">
      <c r="B20" s="194" t="s">
        <v>2141</v>
      </c>
      <c r="C20" s="1">
        <v>136</v>
      </c>
      <c r="D20" s="92">
        <v>0.39836165000000001</v>
      </c>
      <c r="E20" s="92">
        <v>1.9454389999999999</v>
      </c>
      <c r="F20" t="s">
        <v>2142</v>
      </c>
      <c r="G20" s="1">
        <v>0</v>
      </c>
      <c r="H20" s="195">
        <v>0.21946847</v>
      </c>
    </row>
    <row r="21" spans="2:16" x14ac:dyDescent="0.3">
      <c r="B21" s="194" t="s">
        <v>2143</v>
      </c>
      <c r="C21" s="1">
        <v>45</v>
      </c>
      <c r="D21" s="92">
        <v>0.50277780000000005</v>
      </c>
      <c r="E21" s="92">
        <v>1.9695876000000001</v>
      </c>
      <c r="F21" t="s">
        <v>2144</v>
      </c>
      <c r="G21" s="1">
        <v>0</v>
      </c>
      <c r="H21" s="195">
        <v>0.22181207999999999</v>
      </c>
    </row>
    <row r="22" spans="2:16" x14ac:dyDescent="0.3">
      <c r="B22" s="194" t="s">
        <v>2145</v>
      </c>
      <c r="C22" s="1">
        <v>17</v>
      </c>
      <c r="D22" s="92">
        <v>0.62501470000000003</v>
      </c>
      <c r="E22" s="92">
        <v>1.9491457000000001</v>
      </c>
      <c r="F22" t="s">
        <v>2146</v>
      </c>
      <c r="G22" s="1">
        <v>0</v>
      </c>
      <c r="H22" s="195">
        <v>0.22435849999999999</v>
      </c>
      <c r="J22" s="187" t="s">
        <v>2147</v>
      </c>
    </row>
    <row r="23" spans="2:16" x14ac:dyDescent="0.3">
      <c r="B23" s="194" t="s">
        <v>2148</v>
      </c>
      <c r="C23" s="1">
        <v>8</v>
      </c>
      <c r="D23" s="92">
        <v>0.82819770000000004</v>
      </c>
      <c r="E23" s="92">
        <v>1.9847783000000001</v>
      </c>
      <c r="F23" t="s">
        <v>2149</v>
      </c>
      <c r="G23" s="1">
        <v>0</v>
      </c>
      <c r="H23" s="195">
        <v>0.22500353000000001</v>
      </c>
    </row>
    <row r="24" spans="2:16" x14ac:dyDescent="0.3">
      <c r="B24" s="194" t="s">
        <v>2150</v>
      </c>
      <c r="C24" s="1">
        <v>65</v>
      </c>
      <c r="D24" s="92">
        <v>0.45700318000000001</v>
      </c>
      <c r="E24" s="92">
        <v>1.9020902</v>
      </c>
      <c r="F24" t="s">
        <v>2151</v>
      </c>
      <c r="G24" s="1">
        <v>0</v>
      </c>
      <c r="H24" s="195">
        <v>0.22583188000000001</v>
      </c>
    </row>
    <row r="25" spans="2:16" x14ac:dyDescent="0.3">
      <c r="B25" s="194" t="s">
        <v>2152</v>
      </c>
      <c r="C25" s="1">
        <v>16</v>
      </c>
      <c r="D25" s="92">
        <v>0.71002330000000002</v>
      </c>
      <c r="E25" s="92">
        <v>2.1366076000000001</v>
      </c>
      <c r="F25" t="s">
        <v>2153</v>
      </c>
      <c r="G25" s="1">
        <v>0</v>
      </c>
      <c r="H25" s="195">
        <v>0.22611816000000001</v>
      </c>
    </row>
    <row r="26" spans="2:16" x14ac:dyDescent="0.3">
      <c r="B26" s="194" t="s">
        <v>2154</v>
      </c>
      <c r="C26" s="1">
        <v>19</v>
      </c>
      <c r="D26" s="92">
        <v>0.58800129999999995</v>
      </c>
      <c r="E26" s="92">
        <v>1.9026538</v>
      </c>
      <c r="F26" t="s">
        <v>2155</v>
      </c>
      <c r="G26" s="1">
        <v>0</v>
      </c>
      <c r="H26" s="195">
        <v>0.23370004999999999</v>
      </c>
    </row>
    <row r="27" spans="2:16" x14ac:dyDescent="0.3">
      <c r="B27" s="194" t="s">
        <v>2156</v>
      </c>
      <c r="C27" s="1">
        <v>113</v>
      </c>
      <c r="D27" s="92">
        <v>0.42804638</v>
      </c>
      <c r="E27" s="92">
        <v>1.9510924999999999</v>
      </c>
      <c r="F27" t="s">
        <v>2157</v>
      </c>
      <c r="G27" s="1">
        <v>0</v>
      </c>
      <c r="H27" s="195">
        <v>0.23653133000000001</v>
      </c>
    </row>
    <row r="28" spans="2:16" x14ac:dyDescent="0.3">
      <c r="B28" s="194" t="s">
        <v>2158</v>
      </c>
      <c r="C28" s="1">
        <v>34</v>
      </c>
      <c r="D28" s="92">
        <v>0.51779675000000003</v>
      </c>
      <c r="E28" s="92">
        <v>1.8839885000000001</v>
      </c>
      <c r="F28" t="s">
        <v>2159</v>
      </c>
      <c r="G28" s="1">
        <v>0</v>
      </c>
      <c r="H28" s="195">
        <v>0.23935682</v>
      </c>
    </row>
    <row r="29" spans="2:16" x14ac:dyDescent="0.3">
      <c r="B29" s="194" t="s">
        <v>2160</v>
      </c>
      <c r="C29" s="1">
        <v>20</v>
      </c>
      <c r="D29" s="92">
        <v>0.59773540000000003</v>
      </c>
      <c r="E29" s="92">
        <v>1.8753728999999999</v>
      </c>
      <c r="F29" t="s">
        <v>2161</v>
      </c>
      <c r="G29" s="1">
        <v>0</v>
      </c>
      <c r="H29" s="195">
        <v>0.23979802</v>
      </c>
    </row>
    <row r="30" spans="2:16" x14ac:dyDescent="0.3">
      <c r="B30" s="197" t="s">
        <v>2162</v>
      </c>
      <c r="C30" s="117">
        <v>139</v>
      </c>
      <c r="D30" s="130">
        <v>0.38672247999999998</v>
      </c>
      <c r="E30" s="130">
        <v>1.8780829000000001</v>
      </c>
      <c r="F30" s="133" t="s">
        <v>2163</v>
      </c>
      <c r="G30" s="117">
        <v>0</v>
      </c>
      <c r="H30" s="198">
        <v>0.24817202999999999</v>
      </c>
    </row>
  </sheetData>
  <mergeCells count="1">
    <mergeCell ref="B1:J1"/>
  </mergeCells>
  <pageMargins left="0.7" right="0.7" top="0.75" bottom="0.75" header="0.3" footer="0.3"/>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B9EB04-8AD6-4A60-9467-C17A2379F9A7}">
  <dimension ref="B1:L42"/>
  <sheetViews>
    <sheetView workbookViewId="0">
      <selection activeCell="D8" sqref="D8"/>
    </sheetView>
  </sheetViews>
  <sheetFormatPr defaultRowHeight="14.4" x14ac:dyDescent="0.3"/>
  <cols>
    <col min="1" max="1" width="3.44140625" customWidth="1"/>
    <col min="2" max="2" width="15.77734375" style="1" customWidth="1"/>
    <col min="3" max="3" width="22.21875" style="1" customWidth="1"/>
    <col min="4" max="4" width="14" style="1" customWidth="1"/>
    <col min="5" max="5" width="17.33203125" style="1" customWidth="1"/>
    <col min="6" max="6" width="8.77734375" style="92"/>
    <col min="7" max="7" width="8.77734375"/>
    <col min="8" max="8" width="13.77734375" customWidth="1"/>
    <col min="9" max="9" width="18.109375" style="1" customWidth="1"/>
    <col min="10" max="10" width="20.109375" customWidth="1"/>
    <col min="11" max="11" width="26.109375" customWidth="1"/>
    <col min="12" max="12" width="8.77734375"/>
  </cols>
  <sheetData>
    <row r="1" spans="2:12" x14ac:dyDescent="0.3">
      <c r="B1" s="296" t="s">
        <v>3171</v>
      </c>
      <c r="C1" s="296"/>
      <c r="D1" s="296"/>
      <c r="E1" s="296"/>
      <c r="F1" s="296"/>
      <c r="G1" s="296"/>
      <c r="H1" s="296"/>
      <c r="I1" s="296"/>
      <c r="J1" s="296"/>
      <c r="K1" s="296"/>
    </row>
    <row r="2" spans="2:12" ht="76.2" customHeight="1" x14ac:dyDescent="0.3">
      <c r="B2" s="296"/>
      <c r="C2" s="296"/>
      <c r="D2" s="296"/>
      <c r="E2" s="296"/>
      <c r="F2" s="296"/>
      <c r="G2" s="296"/>
      <c r="H2" s="296"/>
      <c r="I2" s="296"/>
      <c r="J2" s="296"/>
      <c r="K2" s="296"/>
    </row>
    <row r="4" spans="2:12" x14ac:dyDescent="0.3">
      <c r="B4" s="297" t="s">
        <v>2164</v>
      </c>
      <c r="C4" s="298"/>
      <c r="D4" s="220"/>
      <c r="E4" s="220"/>
      <c r="F4" s="220" t="s">
        <v>2165</v>
      </c>
      <c r="G4" s="220"/>
      <c r="H4" s="199"/>
      <c r="I4" s="282" t="s">
        <v>2166</v>
      </c>
      <c r="J4" s="283"/>
      <c r="K4" s="284"/>
    </row>
    <row r="5" spans="2:12" x14ac:dyDescent="0.3">
      <c r="B5" s="3" t="s">
        <v>50</v>
      </c>
      <c r="C5" s="5" t="s">
        <v>52</v>
      </c>
      <c r="D5" s="4" t="s">
        <v>2167</v>
      </c>
      <c r="E5" s="200" t="s">
        <v>2168</v>
      </c>
      <c r="F5" s="61" t="s">
        <v>59</v>
      </c>
      <c r="G5" s="4" t="s">
        <v>2169</v>
      </c>
      <c r="H5" s="5" t="s">
        <v>2170</v>
      </c>
      <c r="I5" s="4" t="s">
        <v>57</v>
      </c>
      <c r="J5" s="4" t="s">
        <v>54</v>
      </c>
      <c r="K5" s="5" t="s">
        <v>2171</v>
      </c>
      <c r="L5" s="1"/>
    </row>
    <row r="6" spans="2:12" x14ac:dyDescent="0.3">
      <c r="B6" s="14"/>
      <c r="C6" s="15"/>
      <c r="E6" s="201"/>
      <c r="G6" s="1"/>
      <c r="H6" s="15"/>
      <c r="J6" s="1"/>
      <c r="K6" s="15"/>
      <c r="L6" s="1"/>
    </row>
    <row r="7" spans="2:12" x14ac:dyDescent="0.3">
      <c r="B7" s="202" t="s">
        <v>2172</v>
      </c>
      <c r="C7" s="15"/>
      <c r="E7" s="201"/>
      <c r="G7" s="1"/>
      <c r="H7" s="15"/>
      <c r="J7" s="1"/>
      <c r="K7" s="15"/>
      <c r="L7" s="1"/>
    </row>
    <row r="8" spans="2:12" x14ac:dyDescent="0.3">
      <c r="B8" s="202"/>
      <c r="C8" s="15"/>
      <c r="E8" s="201"/>
      <c r="G8" s="1"/>
      <c r="H8" s="15"/>
      <c r="J8" s="1"/>
      <c r="K8" s="15"/>
      <c r="L8" s="1"/>
    </row>
    <row r="9" spans="2:12" x14ac:dyDescent="0.3">
      <c r="B9" s="158" t="s">
        <v>709</v>
      </c>
      <c r="C9" s="34" t="s">
        <v>2173</v>
      </c>
      <c r="D9" t="s">
        <v>2174</v>
      </c>
      <c r="E9" s="201">
        <v>3</v>
      </c>
      <c r="F9" s="92">
        <v>3.258945877460814</v>
      </c>
      <c r="G9" s="184">
        <v>1.737272093001162E-8</v>
      </c>
      <c r="H9" s="195">
        <v>1.789390255791197E-6</v>
      </c>
      <c r="I9" s="1" t="s">
        <v>88</v>
      </c>
      <c r="J9" t="s">
        <v>85</v>
      </c>
      <c r="K9" s="34" t="s">
        <v>89</v>
      </c>
      <c r="L9" s="1"/>
    </row>
    <row r="10" spans="2:12" x14ac:dyDescent="0.3">
      <c r="B10" s="158" t="s">
        <v>1064</v>
      </c>
      <c r="C10" s="34" t="s">
        <v>2175</v>
      </c>
      <c r="D10" t="s">
        <v>2176</v>
      </c>
      <c r="E10" s="201">
        <v>100</v>
      </c>
      <c r="F10" s="92">
        <v>-3.4866630119150419</v>
      </c>
      <c r="G10" s="184">
        <v>1.0822156307345141E-6</v>
      </c>
      <c r="H10" s="195">
        <v>5.5734104982827477E-5</v>
      </c>
      <c r="J10" t="s">
        <v>1066</v>
      </c>
      <c r="K10" s="34" t="s">
        <v>146</v>
      </c>
    </row>
    <row r="11" spans="2:12" x14ac:dyDescent="0.3">
      <c r="B11" s="158" t="s">
        <v>280</v>
      </c>
      <c r="C11" s="34" t="s">
        <v>2177</v>
      </c>
      <c r="D11" t="s">
        <v>2174</v>
      </c>
      <c r="E11" s="201">
        <v>17</v>
      </c>
      <c r="F11" s="92">
        <v>3.6281135585408659</v>
      </c>
      <c r="G11" s="184">
        <v>1.703670990535722E-6</v>
      </c>
      <c r="H11" s="195">
        <v>5.8492704008393108E-5</v>
      </c>
      <c r="I11" s="1" t="s">
        <v>88</v>
      </c>
      <c r="J11" t="s">
        <v>85</v>
      </c>
      <c r="K11" s="34" t="s">
        <v>89</v>
      </c>
    </row>
    <row r="12" spans="2:12" x14ac:dyDescent="0.3">
      <c r="B12" s="158" t="s">
        <v>410</v>
      </c>
      <c r="C12" s="34" t="s">
        <v>2178</v>
      </c>
      <c r="D12" t="s">
        <v>2174</v>
      </c>
      <c r="E12" s="201">
        <v>1</v>
      </c>
      <c r="F12" s="92">
        <v>3.3153209222649669</v>
      </c>
      <c r="G12" s="184">
        <v>2.72406241164663E-6</v>
      </c>
      <c r="H12" s="195">
        <v>7.0144607099900718E-5</v>
      </c>
      <c r="I12" s="1" t="s">
        <v>88</v>
      </c>
      <c r="J12" t="s">
        <v>85</v>
      </c>
      <c r="K12" s="34" t="s">
        <v>89</v>
      </c>
    </row>
    <row r="13" spans="2:12" x14ac:dyDescent="0.3">
      <c r="B13" s="158" t="s">
        <v>1110</v>
      </c>
      <c r="C13" s="34" t="s">
        <v>2179</v>
      </c>
      <c r="D13" t="s">
        <v>2180</v>
      </c>
      <c r="E13" s="201">
        <v>-2427</v>
      </c>
      <c r="F13" s="92">
        <v>-3.18947127928547</v>
      </c>
      <c r="G13" s="184">
        <v>2.5788465522234819E-5</v>
      </c>
      <c r="H13" s="195">
        <v>8.3143700661651773E-3</v>
      </c>
      <c r="I13" s="1" t="s">
        <v>163</v>
      </c>
      <c r="J13" t="s">
        <v>85</v>
      </c>
      <c r="K13" s="34" t="s">
        <v>210</v>
      </c>
    </row>
    <row r="14" spans="2:12" x14ac:dyDescent="0.3">
      <c r="B14" s="158" t="s">
        <v>576</v>
      </c>
      <c r="C14" s="34" t="s">
        <v>2181</v>
      </c>
      <c r="D14" t="s">
        <v>580</v>
      </c>
      <c r="E14" s="201">
        <v>-896</v>
      </c>
      <c r="F14" s="92">
        <v>-1.3781777900762791</v>
      </c>
      <c r="G14" s="184">
        <v>3.7535742261846543E-5</v>
      </c>
      <c r="H14" s="195">
        <v>7.732362905940388E-4</v>
      </c>
      <c r="J14" t="s">
        <v>137</v>
      </c>
      <c r="K14" s="34" t="s">
        <v>111</v>
      </c>
    </row>
    <row r="15" spans="2:12" x14ac:dyDescent="0.3">
      <c r="B15" s="158" t="s">
        <v>523</v>
      </c>
      <c r="C15" s="34" t="s">
        <v>2182</v>
      </c>
      <c r="D15" t="s">
        <v>325</v>
      </c>
      <c r="E15" s="201">
        <v>50739</v>
      </c>
      <c r="F15" s="92">
        <v>2.2308484064989091</v>
      </c>
      <c r="G15" s="184">
        <v>4.0136413216444951E-5</v>
      </c>
      <c r="H15" s="195">
        <v>8.3143700661651773E-3</v>
      </c>
      <c r="I15" s="1" t="s">
        <v>88</v>
      </c>
      <c r="J15" t="s">
        <v>85</v>
      </c>
      <c r="K15" s="34" t="s">
        <v>105</v>
      </c>
    </row>
    <row r="16" spans="2:12" x14ac:dyDescent="0.3">
      <c r="B16" s="158" t="s">
        <v>1176</v>
      </c>
      <c r="C16" s="34" t="s">
        <v>2183</v>
      </c>
      <c r="D16" t="s">
        <v>2184</v>
      </c>
      <c r="E16" s="201">
        <v>-53953</v>
      </c>
      <c r="F16" s="92">
        <v>-7.7542730302411247</v>
      </c>
      <c r="G16" s="184">
        <v>5.1443053060719083E-5</v>
      </c>
      <c r="H16" s="195">
        <v>8.3143700661651773E-3</v>
      </c>
      <c r="I16" s="1" t="s">
        <v>88</v>
      </c>
      <c r="J16" t="s">
        <v>85</v>
      </c>
      <c r="K16" s="34" t="s">
        <v>146</v>
      </c>
    </row>
    <row r="17" spans="2:12" x14ac:dyDescent="0.3">
      <c r="B17" s="158" t="s">
        <v>284</v>
      </c>
      <c r="C17" s="34" t="s">
        <v>2185</v>
      </c>
      <c r="D17" t="s">
        <v>288</v>
      </c>
      <c r="E17" s="201">
        <v>173436</v>
      </c>
      <c r="F17" s="92">
        <v>1.26185914221397</v>
      </c>
      <c r="G17" s="184">
        <v>6.1135074015920417E-5</v>
      </c>
      <c r="H17" s="195">
        <v>8.3143700661651773E-3</v>
      </c>
      <c r="I17" s="1" t="s">
        <v>88</v>
      </c>
      <c r="J17" t="s">
        <v>85</v>
      </c>
      <c r="K17" s="34" t="s">
        <v>89</v>
      </c>
    </row>
    <row r="18" spans="2:12" x14ac:dyDescent="0.3">
      <c r="B18" s="158" t="s">
        <v>340</v>
      </c>
      <c r="C18" s="34" t="s">
        <v>2186</v>
      </c>
      <c r="D18" t="s">
        <v>343</v>
      </c>
      <c r="E18" s="201">
        <v>403</v>
      </c>
      <c r="F18" s="92">
        <v>-0.88179440510985674</v>
      </c>
      <c r="G18" s="184">
        <v>6.6648852872158059E-5</v>
      </c>
      <c r="H18" s="195">
        <v>1.144138640972047E-3</v>
      </c>
      <c r="J18" t="s">
        <v>191</v>
      </c>
      <c r="K18" s="34" t="s">
        <v>204</v>
      </c>
    </row>
    <row r="19" spans="2:12" x14ac:dyDescent="0.3">
      <c r="B19" s="158" t="s">
        <v>632</v>
      </c>
      <c r="C19" s="34" t="s">
        <v>2187</v>
      </c>
      <c r="D19" t="s">
        <v>2174</v>
      </c>
      <c r="E19" s="201">
        <v>-69</v>
      </c>
      <c r="F19" s="92">
        <v>3.887656298368027</v>
      </c>
      <c r="G19" s="184">
        <v>2.6120074383079118E-4</v>
      </c>
      <c r="H19" s="195">
        <v>3.8433823735102139E-3</v>
      </c>
      <c r="I19" s="1" t="s">
        <v>88</v>
      </c>
      <c r="J19" t="s">
        <v>85</v>
      </c>
      <c r="K19" s="34" t="s">
        <v>89</v>
      </c>
    </row>
    <row r="20" spans="2:12" x14ac:dyDescent="0.3">
      <c r="B20" s="158" t="s">
        <v>993</v>
      </c>
      <c r="C20" s="34" t="s">
        <v>2188</v>
      </c>
      <c r="D20" t="s">
        <v>2189</v>
      </c>
      <c r="E20" s="201">
        <v>67</v>
      </c>
      <c r="F20" s="92">
        <v>-1.991535167694821</v>
      </c>
      <c r="G20" s="184">
        <v>6.8552098991746105E-4</v>
      </c>
      <c r="H20" s="195">
        <v>8.8260827451873119E-3</v>
      </c>
      <c r="J20" t="s">
        <v>995</v>
      </c>
      <c r="K20" s="34" t="s">
        <v>111</v>
      </c>
    </row>
    <row r="21" spans="2:12" x14ac:dyDescent="0.3">
      <c r="B21" s="158" t="s">
        <v>922</v>
      </c>
      <c r="C21" s="34" t="s">
        <v>2190</v>
      </c>
      <c r="D21" t="s">
        <v>2174</v>
      </c>
      <c r="E21" s="201">
        <v>-72</v>
      </c>
      <c r="F21" s="92">
        <v>3.1713090744469641</v>
      </c>
      <c r="G21" s="184">
        <v>1.674211865770741E-3</v>
      </c>
      <c r="H21" s="195">
        <v>1.916042468604293E-2</v>
      </c>
      <c r="I21" s="1" t="s">
        <v>88</v>
      </c>
      <c r="J21" t="s">
        <v>85</v>
      </c>
      <c r="K21" s="34" t="s">
        <v>89</v>
      </c>
    </row>
    <row r="22" spans="2:12" x14ac:dyDescent="0.3">
      <c r="B22" s="158" t="s">
        <v>1287</v>
      </c>
      <c r="C22" s="34" t="s">
        <v>2191</v>
      </c>
      <c r="D22" t="s">
        <v>1854</v>
      </c>
      <c r="E22" s="201">
        <v>-128</v>
      </c>
      <c r="F22" s="92">
        <v>-3.9658512885400281</v>
      </c>
      <c r="G22" s="184">
        <v>2.1765842280916299E-3</v>
      </c>
      <c r="H22" s="195">
        <v>2.241881754934379E-2</v>
      </c>
      <c r="J22" t="s">
        <v>1289</v>
      </c>
      <c r="K22" s="34" t="s">
        <v>146</v>
      </c>
    </row>
    <row r="23" spans="2:12" x14ac:dyDescent="0.3">
      <c r="B23" s="158" t="s">
        <v>2192</v>
      </c>
      <c r="C23" s="34" t="s">
        <v>2193</v>
      </c>
      <c r="D23" t="s">
        <v>639</v>
      </c>
      <c r="E23" s="201">
        <v>32072</v>
      </c>
      <c r="F23" s="92">
        <v>-2.1325619136219189</v>
      </c>
      <c r="G23" s="184">
        <v>7.4161825401835842E-4</v>
      </c>
      <c r="H23" s="195">
        <v>4.4497095241101507E-3</v>
      </c>
      <c r="J23" t="s">
        <v>85</v>
      </c>
      <c r="K23" s="34" t="s">
        <v>111</v>
      </c>
    </row>
    <row r="24" spans="2:12" x14ac:dyDescent="0.3">
      <c r="B24" s="14"/>
      <c r="C24" s="15"/>
      <c r="E24" s="201"/>
      <c r="G24" s="184"/>
      <c r="H24" s="195"/>
      <c r="I24" s="93"/>
      <c r="K24" s="34"/>
    </row>
    <row r="25" spans="2:12" x14ac:dyDescent="0.3">
      <c r="B25" s="202" t="s">
        <v>2194</v>
      </c>
      <c r="C25" s="15"/>
      <c r="E25" s="201"/>
      <c r="G25" s="184"/>
      <c r="H25" s="195"/>
      <c r="I25" s="93"/>
      <c r="K25" s="34"/>
    </row>
    <row r="26" spans="2:12" x14ac:dyDescent="0.3">
      <c r="B26" s="14"/>
      <c r="C26" s="15"/>
      <c r="E26" s="201"/>
      <c r="G26" s="184"/>
      <c r="H26" s="195"/>
      <c r="I26" s="93"/>
      <c r="K26" s="34"/>
      <c r="L26" s="1"/>
    </row>
    <row r="27" spans="2:12" x14ac:dyDescent="0.3">
      <c r="B27" s="203" t="s">
        <v>50</v>
      </c>
      <c r="C27" s="204" t="s">
        <v>52</v>
      </c>
      <c r="D27" s="205" t="s">
        <v>2167</v>
      </c>
      <c r="E27" s="206" t="s">
        <v>2168</v>
      </c>
      <c r="F27" s="207" t="s">
        <v>59</v>
      </c>
      <c r="G27" s="205" t="s">
        <v>2169</v>
      </c>
      <c r="H27" s="208" t="s">
        <v>2170</v>
      </c>
      <c r="I27" s="205" t="s">
        <v>57</v>
      </c>
      <c r="J27" s="205" t="s">
        <v>54</v>
      </c>
      <c r="K27" s="204" t="s">
        <v>2171</v>
      </c>
    </row>
    <row r="28" spans="2:12" x14ac:dyDescent="0.3">
      <c r="B28" s="158" t="s">
        <v>1176</v>
      </c>
      <c r="C28" s="34" t="s">
        <v>2183</v>
      </c>
      <c r="D28" t="s">
        <v>1179</v>
      </c>
      <c r="E28" s="201">
        <v>5608</v>
      </c>
      <c r="F28" s="92">
        <v>-8.0157392511040246</v>
      </c>
      <c r="G28" s="184">
        <v>1.101189767535815E-4</v>
      </c>
      <c r="H28" s="195">
        <v>7.3779714424899619E-3</v>
      </c>
      <c r="I28" s="1" t="s">
        <v>88</v>
      </c>
      <c r="J28" t="s">
        <v>85</v>
      </c>
      <c r="K28" s="34" t="s">
        <v>146</v>
      </c>
    </row>
    <row r="29" spans="2:12" x14ac:dyDescent="0.3">
      <c r="B29" s="166" t="s">
        <v>448</v>
      </c>
      <c r="C29" s="118" t="s">
        <v>2195</v>
      </c>
      <c r="D29" s="133" t="s">
        <v>1868</v>
      </c>
      <c r="E29" s="209">
        <v>122429</v>
      </c>
      <c r="F29" s="130">
        <v>-1.615255335516943</v>
      </c>
      <c r="G29" s="188">
        <v>1.2483548568557889E-3</v>
      </c>
      <c r="H29" s="198">
        <v>4.1819887704668927E-2</v>
      </c>
      <c r="I29" s="117" t="s">
        <v>163</v>
      </c>
      <c r="J29" s="133" t="s">
        <v>298</v>
      </c>
      <c r="K29" s="118" t="s">
        <v>210</v>
      </c>
    </row>
    <row r="31" spans="2:12" x14ac:dyDescent="0.3">
      <c r="B31" s="21" t="s">
        <v>2196</v>
      </c>
      <c r="L31" s="8"/>
    </row>
    <row r="35" spans="2:6" x14ac:dyDescent="0.3">
      <c r="B35"/>
      <c r="C35"/>
      <c r="D35"/>
      <c r="F35" s="1"/>
    </row>
    <row r="36" spans="2:6" x14ac:dyDescent="0.3">
      <c r="B36"/>
      <c r="C36"/>
      <c r="D36"/>
      <c r="F36" s="1"/>
    </row>
    <row r="37" spans="2:6" x14ac:dyDescent="0.3">
      <c r="B37"/>
      <c r="C37"/>
      <c r="D37"/>
      <c r="F37" s="1"/>
    </row>
    <row r="38" spans="2:6" x14ac:dyDescent="0.3">
      <c r="B38"/>
      <c r="C38"/>
      <c r="D38"/>
      <c r="F38" s="1"/>
    </row>
    <row r="39" spans="2:6" x14ac:dyDescent="0.3">
      <c r="B39"/>
      <c r="C39"/>
      <c r="D39"/>
      <c r="F39" s="1"/>
    </row>
    <row r="40" spans="2:6" x14ac:dyDescent="0.3">
      <c r="B40"/>
      <c r="C40"/>
      <c r="D40"/>
      <c r="F40" s="1"/>
    </row>
    <row r="41" spans="2:6" x14ac:dyDescent="0.3">
      <c r="B41"/>
      <c r="C41"/>
      <c r="D41"/>
      <c r="F41" s="1"/>
    </row>
    <row r="42" spans="2:6" x14ac:dyDescent="0.3">
      <c r="B42"/>
      <c r="C42"/>
      <c r="D42"/>
      <c r="F42" s="1"/>
    </row>
  </sheetData>
  <mergeCells count="3">
    <mergeCell ref="B1:K2"/>
    <mergeCell ref="B4:C4"/>
    <mergeCell ref="I4:K4"/>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66A3FF-CF46-40AB-A919-593059E132E0}">
  <dimension ref="A1:K35"/>
  <sheetViews>
    <sheetView zoomScale="90" zoomScaleNormal="90" workbookViewId="0">
      <selection activeCell="I33" sqref="I33"/>
    </sheetView>
  </sheetViews>
  <sheetFormatPr defaultRowHeight="14.4" x14ac:dyDescent="0.3"/>
  <cols>
    <col min="1" max="1" width="4.77734375" style="210" customWidth="1"/>
    <col min="2" max="2" width="16" style="72" customWidth="1"/>
    <col min="3" max="3" width="11.33203125" style="210" customWidth="1"/>
    <col min="4" max="4" width="16.5546875" style="210" customWidth="1"/>
    <col min="5" max="5" width="33.77734375" style="210" customWidth="1"/>
    <col min="6" max="6" width="20.5546875" style="210" customWidth="1"/>
    <col min="7" max="7" width="12.6640625" style="210" customWidth="1"/>
    <col min="8" max="8" width="15.88671875" style="72" customWidth="1"/>
    <col min="9" max="9" width="21.88671875" style="210" customWidth="1"/>
    <col min="10" max="10" width="20.33203125" style="210" customWidth="1"/>
    <col min="11" max="11" width="19" customWidth="1"/>
  </cols>
  <sheetData>
    <row r="1" spans="2:11" ht="14.4" customHeight="1" x14ac:dyDescent="0.3">
      <c r="B1" s="299" t="s">
        <v>3179</v>
      </c>
      <c r="C1" s="299"/>
      <c r="D1" s="299"/>
      <c r="E1" s="299"/>
      <c r="F1" s="299"/>
      <c r="G1" s="299"/>
      <c r="H1" s="299"/>
      <c r="I1" s="299"/>
      <c r="J1" s="299"/>
      <c r="K1" s="299"/>
    </row>
    <row r="2" spans="2:11" ht="37.200000000000003" customHeight="1" x14ac:dyDescent="0.3">
      <c r="B2" s="299"/>
      <c r="C2" s="299"/>
      <c r="D2" s="299"/>
      <c r="E2" s="299"/>
      <c r="F2" s="299"/>
      <c r="G2" s="299"/>
      <c r="H2" s="299"/>
      <c r="I2" s="299"/>
      <c r="J2" s="299"/>
      <c r="K2" s="299"/>
    </row>
    <row r="4" spans="2:11" s="210" customFormat="1" x14ac:dyDescent="0.3">
      <c r="B4" s="211" t="s">
        <v>3177</v>
      </c>
      <c r="C4" s="211"/>
      <c r="D4" s="211"/>
      <c r="E4" s="255"/>
      <c r="F4" s="255"/>
      <c r="G4" s="255"/>
      <c r="H4" s="255"/>
      <c r="I4" s="255"/>
      <c r="J4" s="255"/>
      <c r="K4" s="255"/>
    </row>
    <row r="5" spans="2:11" s="210" customFormat="1" x14ac:dyDescent="0.3">
      <c r="B5" s="72"/>
      <c r="C5" s="72"/>
      <c r="D5" s="72"/>
      <c r="E5" s="72"/>
      <c r="F5" s="72"/>
      <c r="G5" s="72"/>
      <c r="H5" s="72"/>
      <c r="I5" s="72"/>
      <c r="J5" s="72"/>
    </row>
    <row r="6" spans="2:11" s="210" customFormat="1" x14ac:dyDescent="0.3">
      <c r="B6" s="251" t="s">
        <v>2203</v>
      </c>
      <c r="C6" s="252" t="s">
        <v>2198</v>
      </c>
      <c r="D6" s="253" t="s">
        <v>2199</v>
      </c>
      <c r="E6" s="220" t="s">
        <v>2197</v>
      </c>
      <c r="F6" s="252" t="s">
        <v>2204</v>
      </c>
      <c r="G6" s="252" t="s">
        <v>2198</v>
      </c>
      <c r="H6" s="252" t="s">
        <v>2199</v>
      </c>
      <c r="I6" s="220" t="s">
        <v>56</v>
      </c>
      <c r="J6" s="220" t="s">
        <v>54</v>
      </c>
      <c r="K6" s="254" t="s">
        <v>57</v>
      </c>
    </row>
    <row r="7" spans="2:11" s="210" customFormat="1" x14ac:dyDescent="0.3">
      <c r="B7" s="221" t="s">
        <v>2205</v>
      </c>
      <c r="C7" s="222" t="s">
        <v>265</v>
      </c>
      <c r="D7" s="214">
        <v>44890335</v>
      </c>
      <c r="E7" s="222" t="s">
        <v>357</v>
      </c>
      <c r="F7" s="213">
        <v>57258</v>
      </c>
      <c r="G7" s="212" t="s">
        <v>265</v>
      </c>
      <c r="H7" s="212">
        <v>44947593</v>
      </c>
      <c r="I7" s="222" t="s">
        <v>360</v>
      </c>
      <c r="J7" s="222" t="s">
        <v>137</v>
      </c>
      <c r="K7" s="226" t="s">
        <v>88</v>
      </c>
    </row>
    <row r="8" spans="2:11" s="210" customFormat="1" x14ac:dyDescent="0.3">
      <c r="B8" s="223" t="s">
        <v>2206</v>
      </c>
      <c r="C8" s="212" t="s">
        <v>577</v>
      </c>
      <c r="D8" s="214">
        <v>36246157</v>
      </c>
      <c r="E8" s="212" t="s">
        <v>576</v>
      </c>
      <c r="F8" s="213">
        <v>-361649</v>
      </c>
      <c r="G8" s="212" t="s">
        <v>577</v>
      </c>
      <c r="H8" s="212">
        <v>35884508</v>
      </c>
      <c r="I8" s="212" t="s">
        <v>580</v>
      </c>
      <c r="J8" s="212" t="s">
        <v>137</v>
      </c>
      <c r="K8" s="214"/>
    </row>
    <row r="9" spans="2:11" s="210" customFormat="1" x14ac:dyDescent="0.3">
      <c r="B9" s="223" t="s">
        <v>2207</v>
      </c>
      <c r="C9" s="212" t="s">
        <v>577</v>
      </c>
      <c r="D9" s="214">
        <v>36246696</v>
      </c>
      <c r="E9" s="212" t="s">
        <v>576</v>
      </c>
      <c r="F9" s="213">
        <v>-362188</v>
      </c>
      <c r="G9" s="212" t="s">
        <v>577</v>
      </c>
      <c r="H9" s="212">
        <v>35884508</v>
      </c>
      <c r="I9" s="212" t="s">
        <v>580</v>
      </c>
      <c r="J9" s="212" t="s">
        <v>137</v>
      </c>
      <c r="K9" s="214"/>
    </row>
    <row r="10" spans="2:11" s="210" customFormat="1" x14ac:dyDescent="0.3">
      <c r="B10" s="223" t="s">
        <v>2208</v>
      </c>
      <c r="C10" s="212" t="s">
        <v>577</v>
      </c>
      <c r="D10" s="214">
        <v>36246252</v>
      </c>
      <c r="E10" s="212" t="s">
        <v>576</v>
      </c>
      <c r="F10" s="213">
        <v>-361744</v>
      </c>
      <c r="G10" s="212" t="s">
        <v>577</v>
      </c>
      <c r="H10" s="212">
        <v>35884508</v>
      </c>
      <c r="I10" s="212" t="s">
        <v>580</v>
      </c>
      <c r="J10" s="212" t="s">
        <v>137</v>
      </c>
      <c r="K10" s="214"/>
    </row>
    <row r="11" spans="2:11" s="210" customFormat="1" x14ac:dyDescent="0.3">
      <c r="B11" s="223" t="s">
        <v>2209</v>
      </c>
      <c r="C11" s="212" t="s">
        <v>577</v>
      </c>
      <c r="D11" s="214">
        <v>36246092</v>
      </c>
      <c r="E11" s="212" t="s">
        <v>576</v>
      </c>
      <c r="F11" s="213">
        <v>-361584</v>
      </c>
      <c r="G11" s="212" t="s">
        <v>577</v>
      </c>
      <c r="H11" s="212">
        <v>35884508</v>
      </c>
      <c r="I11" s="212" t="s">
        <v>580</v>
      </c>
      <c r="J11" s="212" t="s">
        <v>137</v>
      </c>
      <c r="K11" s="214"/>
    </row>
    <row r="12" spans="2:11" s="210" customFormat="1" x14ac:dyDescent="0.3">
      <c r="B12" s="223" t="s">
        <v>2210</v>
      </c>
      <c r="C12" s="212" t="s">
        <v>577</v>
      </c>
      <c r="D12" s="214">
        <v>36246078</v>
      </c>
      <c r="E12" s="212" t="s">
        <v>576</v>
      </c>
      <c r="F12" s="213">
        <v>-361570</v>
      </c>
      <c r="G12" s="212" t="s">
        <v>577</v>
      </c>
      <c r="H12" s="212">
        <v>35884508</v>
      </c>
      <c r="I12" s="212" t="s">
        <v>580</v>
      </c>
      <c r="J12" s="212" t="s">
        <v>137</v>
      </c>
      <c r="K12" s="214"/>
    </row>
    <row r="13" spans="2:11" s="210" customFormat="1" x14ac:dyDescent="0.3">
      <c r="B13" s="223" t="s">
        <v>2211</v>
      </c>
      <c r="C13" s="212" t="s">
        <v>577</v>
      </c>
      <c r="D13" s="214">
        <v>36245902</v>
      </c>
      <c r="E13" s="212" t="s">
        <v>576</v>
      </c>
      <c r="F13" s="213">
        <v>-361394</v>
      </c>
      <c r="G13" s="212" t="s">
        <v>577</v>
      </c>
      <c r="H13" s="212">
        <v>35884508</v>
      </c>
      <c r="I13" s="212" t="s">
        <v>580</v>
      </c>
      <c r="J13" s="212" t="s">
        <v>137</v>
      </c>
      <c r="K13" s="214"/>
    </row>
    <row r="14" spans="2:11" s="210" customFormat="1" x14ac:dyDescent="0.3">
      <c r="B14" s="223" t="s">
        <v>2205</v>
      </c>
      <c r="C14" s="212" t="s">
        <v>265</v>
      </c>
      <c r="D14" s="214">
        <v>44890335</v>
      </c>
      <c r="E14" s="212" t="s">
        <v>821</v>
      </c>
      <c r="F14" s="213">
        <v>57276</v>
      </c>
      <c r="G14" s="212" t="s">
        <v>265</v>
      </c>
      <c r="H14" s="212">
        <v>44947611</v>
      </c>
      <c r="I14" s="212" t="s">
        <v>360</v>
      </c>
      <c r="J14" s="212" t="s">
        <v>137</v>
      </c>
      <c r="K14" s="214" t="s">
        <v>88</v>
      </c>
    </row>
    <row r="15" spans="2:11" s="210" customFormat="1" x14ac:dyDescent="0.3">
      <c r="B15" s="224"/>
      <c r="C15" s="72"/>
      <c r="D15" s="216"/>
      <c r="E15" s="72"/>
      <c r="F15" s="215"/>
      <c r="G15" s="72"/>
      <c r="H15" s="72"/>
      <c r="I15" s="72"/>
      <c r="J15" s="72"/>
      <c r="K15" s="216"/>
    </row>
    <row r="16" spans="2:11" s="210" customFormat="1" x14ac:dyDescent="0.3">
      <c r="B16" s="224"/>
      <c r="C16" s="72"/>
      <c r="D16" s="216"/>
      <c r="E16" s="72"/>
      <c r="F16" s="225"/>
      <c r="G16" s="72"/>
      <c r="H16" s="72"/>
      <c r="I16" s="72"/>
      <c r="J16" s="72"/>
      <c r="K16" s="216"/>
    </row>
    <row r="17" spans="2:11" s="210" customFormat="1" x14ac:dyDescent="0.3">
      <c r="B17" s="7" t="s">
        <v>2203</v>
      </c>
      <c r="C17" s="8" t="s">
        <v>2198</v>
      </c>
      <c r="D17" s="9" t="s">
        <v>2199</v>
      </c>
      <c r="E17" s="205" t="s">
        <v>2200</v>
      </c>
      <c r="F17" s="205" t="s">
        <v>2204</v>
      </c>
      <c r="G17" s="205" t="s">
        <v>2198</v>
      </c>
      <c r="H17" s="205" t="s">
        <v>2199</v>
      </c>
      <c r="I17" s="205" t="s">
        <v>56</v>
      </c>
      <c r="J17" s="205" t="s">
        <v>54</v>
      </c>
      <c r="K17" s="204" t="s">
        <v>57</v>
      </c>
    </row>
    <row r="18" spans="2:11" s="210" customFormat="1" x14ac:dyDescent="0.3">
      <c r="B18" s="221" t="s">
        <v>2212</v>
      </c>
      <c r="C18" s="222" t="s">
        <v>101</v>
      </c>
      <c r="D18" s="226">
        <v>57263068</v>
      </c>
      <c r="E18" s="212" t="s">
        <v>1596</v>
      </c>
      <c r="F18" s="212">
        <v>-172842</v>
      </c>
      <c r="G18" s="212" t="s">
        <v>101</v>
      </c>
      <c r="H18" s="212">
        <v>57090226</v>
      </c>
      <c r="I18" s="212" t="s">
        <v>1599</v>
      </c>
      <c r="J18" s="212" t="s">
        <v>170</v>
      </c>
      <c r="K18" s="226" t="s">
        <v>118</v>
      </c>
    </row>
    <row r="19" spans="2:11" s="210" customFormat="1" x14ac:dyDescent="0.3">
      <c r="B19" s="223" t="s">
        <v>2213</v>
      </c>
      <c r="C19" s="212" t="s">
        <v>101</v>
      </c>
      <c r="D19" s="214">
        <v>57264674</v>
      </c>
      <c r="E19" s="212" t="s">
        <v>1596</v>
      </c>
      <c r="F19" s="212">
        <v>-174448</v>
      </c>
      <c r="G19" s="212" t="s">
        <v>101</v>
      </c>
      <c r="H19" s="212">
        <v>57090226</v>
      </c>
      <c r="I19" s="212" t="s">
        <v>1599</v>
      </c>
      <c r="J19" s="212" t="s">
        <v>170</v>
      </c>
      <c r="K19" s="214" t="s">
        <v>118</v>
      </c>
    </row>
    <row r="20" spans="2:11" s="210" customFormat="1" x14ac:dyDescent="0.3">
      <c r="B20" s="224"/>
      <c r="C20" s="72"/>
      <c r="D20" s="216"/>
      <c r="E20" s="72"/>
      <c r="F20" s="225"/>
      <c r="G20" s="72"/>
      <c r="H20" s="72"/>
      <c r="I20" s="72"/>
      <c r="J20" s="72"/>
      <c r="K20" s="216"/>
    </row>
    <row r="21" spans="2:11" s="210" customFormat="1" x14ac:dyDescent="0.3">
      <c r="B21" s="224"/>
      <c r="C21" s="72"/>
      <c r="D21" s="216"/>
      <c r="E21" s="72"/>
      <c r="F21" s="227"/>
      <c r="G21" s="72"/>
      <c r="H21" s="72"/>
      <c r="I21" s="72"/>
      <c r="J21" s="72"/>
      <c r="K21" s="216"/>
    </row>
    <row r="22" spans="2:11" s="210" customFormat="1" x14ac:dyDescent="0.3">
      <c r="B22" s="7" t="s">
        <v>2203</v>
      </c>
      <c r="C22" s="8" t="s">
        <v>2198</v>
      </c>
      <c r="D22" s="9" t="s">
        <v>2199</v>
      </c>
      <c r="E22" s="203" t="s">
        <v>2214</v>
      </c>
      <c r="F22" s="205" t="s">
        <v>2204</v>
      </c>
      <c r="G22" s="205" t="s">
        <v>2198</v>
      </c>
      <c r="H22" s="205" t="s">
        <v>2199</v>
      </c>
      <c r="I22" s="8" t="s">
        <v>56</v>
      </c>
      <c r="J22" s="205" t="s">
        <v>54</v>
      </c>
      <c r="K22" s="9" t="s">
        <v>57</v>
      </c>
    </row>
    <row r="23" spans="2:11" s="210" customFormat="1" x14ac:dyDescent="0.3">
      <c r="B23" s="221" t="s">
        <v>2206</v>
      </c>
      <c r="C23" s="222" t="s">
        <v>577</v>
      </c>
      <c r="D23" s="226">
        <v>36246157</v>
      </c>
      <c r="E23" s="212" t="s">
        <v>2215</v>
      </c>
      <c r="F23" s="213">
        <v>-498275</v>
      </c>
      <c r="G23" s="212" t="s">
        <v>577</v>
      </c>
      <c r="H23" s="212">
        <v>35747882</v>
      </c>
      <c r="I23" s="222" t="s">
        <v>2216</v>
      </c>
      <c r="J23" s="212" t="s">
        <v>170</v>
      </c>
      <c r="K23" s="226" t="s">
        <v>88</v>
      </c>
    </row>
    <row r="24" spans="2:11" s="210" customFormat="1" x14ac:dyDescent="0.3">
      <c r="B24" s="223" t="s">
        <v>2207</v>
      </c>
      <c r="C24" s="212" t="s">
        <v>577</v>
      </c>
      <c r="D24" s="214">
        <v>36246696</v>
      </c>
      <c r="E24" s="212" t="s">
        <v>2215</v>
      </c>
      <c r="F24" s="213">
        <v>-498814</v>
      </c>
      <c r="G24" s="212" t="s">
        <v>577</v>
      </c>
      <c r="H24" s="212">
        <v>35747882</v>
      </c>
      <c r="I24" s="212" t="s">
        <v>2216</v>
      </c>
      <c r="J24" s="212" t="s">
        <v>170</v>
      </c>
      <c r="K24" s="214" t="s">
        <v>88</v>
      </c>
    </row>
    <row r="25" spans="2:11" s="210" customFormat="1" x14ac:dyDescent="0.3">
      <c r="B25" s="223" t="s">
        <v>2208</v>
      </c>
      <c r="C25" s="212" t="s">
        <v>577</v>
      </c>
      <c r="D25" s="214">
        <v>36246252</v>
      </c>
      <c r="E25" s="212" t="s">
        <v>2215</v>
      </c>
      <c r="F25" s="213">
        <v>-498370</v>
      </c>
      <c r="G25" s="212" t="s">
        <v>577</v>
      </c>
      <c r="H25" s="212">
        <v>35747882</v>
      </c>
      <c r="I25" s="212" t="s">
        <v>2216</v>
      </c>
      <c r="J25" s="212" t="s">
        <v>170</v>
      </c>
      <c r="K25" s="214" t="s">
        <v>88</v>
      </c>
    </row>
    <row r="26" spans="2:11" s="210" customFormat="1" x14ac:dyDescent="0.3">
      <c r="B26" s="223" t="s">
        <v>2209</v>
      </c>
      <c r="C26" s="212" t="s">
        <v>577</v>
      </c>
      <c r="D26" s="214">
        <v>36246092</v>
      </c>
      <c r="E26" s="212" t="s">
        <v>2215</v>
      </c>
      <c r="F26" s="213">
        <v>-498210</v>
      </c>
      <c r="G26" s="212" t="s">
        <v>577</v>
      </c>
      <c r="H26" s="212">
        <v>35747882</v>
      </c>
      <c r="I26" s="212" t="s">
        <v>2216</v>
      </c>
      <c r="J26" s="212" t="s">
        <v>170</v>
      </c>
      <c r="K26" s="214" t="s">
        <v>88</v>
      </c>
    </row>
    <row r="27" spans="2:11" s="210" customFormat="1" x14ac:dyDescent="0.3">
      <c r="B27" s="223" t="s">
        <v>2210</v>
      </c>
      <c r="C27" s="212" t="s">
        <v>577</v>
      </c>
      <c r="D27" s="214">
        <v>36246078</v>
      </c>
      <c r="E27" s="212" t="s">
        <v>2215</v>
      </c>
      <c r="F27" s="213">
        <v>-498196</v>
      </c>
      <c r="G27" s="212" t="s">
        <v>577</v>
      </c>
      <c r="H27" s="212">
        <v>35747882</v>
      </c>
      <c r="I27" s="212" t="s">
        <v>2216</v>
      </c>
      <c r="J27" s="212" t="s">
        <v>170</v>
      </c>
      <c r="K27" s="214" t="s">
        <v>88</v>
      </c>
    </row>
    <row r="28" spans="2:11" s="210" customFormat="1" x14ac:dyDescent="0.3">
      <c r="B28" s="228" t="s">
        <v>2211</v>
      </c>
      <c r="C28" s="217" t="s">
        <v>577</v>
      </c>
      <c r="D28" s="219">
        <v>36245902</v>
      </c>
      <c r="E28" s="228" t="s">
        <v>2215</v>
      </c>
      <c r="F28" s="218">
        <v>-498020</v>
      </c>
      <c r="G28" s="217" t="s">
        <v>577</v>
      </c>
      <c r="H28" s="217">
        <v>35747882</v>
      </c>
      <c r="I28" s="217" t="s">
        <v>2216</v>
      </c>
      <c r="J28" s="217" t="s">
        <v>170</v>
      </c>
      <c r="K28" s="219" t="s">
        <v>88</v>
      </c>
    </row>
    <row r="29" spans="2:11" s="210" customFormat="1" x14ac:dyDescent="0.3">
      <c r="B29" s="72"/>
      <c r="C29" s="72"/>
      <c r="D29" s="72"/>
      <c r="J29" s="72"/>
    </row>
    <row r="30" spans="2:11" s="210" customFormat="1" x14ac:dyDescent="0.3">
      <c r="B30" s="211" t="s">
        <v>3178</v>
      </c>
      <c r="C30" s="211"/>
      <c r="D30" s="211"/>
      <c r="E30" s="255"/>
      <c r="F30" s="255"/>
      <c r="G30" s="255"/>
      <c r="H30" s="255"/>
      <c r="I30" s="255"/>
      <c r="J30" s="255"/>
      <c r="K30" s="255"/>
    </row>
    <row r="31" spans="2:11" s="210" customFormat="1" x14ac:dyDescent="0.3">
      <c r="B31" s="72"/>
      <c r="C31" s="72"/>
      <c r="D31" s="72"/>
      <c r="E31" s="72"/>
      <c r="F31" s="72"/>
      <c r="G31" s="72"/>
      <c r="H31" s="72"/>
      <c r="I31" s="72"/>
      <c r="J31" s="72"/>
    </row>
    <row r="32" spans="2:11" s="210" customFormat="1" x14ac:dyDescent="0.3">
      <c r="B32" s="251" t="s">
        <v>2203</v>
      </c>
      <c r="C32" s="252" t="s">
        <v>2198</v>
      </c>
      <c r="D32" s="253" t="s">
        <v>2199</v>
      </c>
      <c r="E32" s="220" t="s">
        <v>2197</v>
      </c>
      <c r="F32" s="252" t="s">
        <v>2204</v>
      </c>
      <c r="G32" s="252" t="s">
        <v>2198</v>
      </c>
      <c r="H32" s="220" t="s">
        <v>2199</v>
      </c>
      <c r="I32" s="220" t="s">
        <v>56</v>
      </c>
      <c r="J32" s="220" t="s">
        <v>54</v>
      </c>
      <c r="K32" s="254" t="s">
        <v>57</v>
      </c>
    </row>
    <row r="33" spans="2:11" s="210" customFormat="1" x14ac:dyDescent="0.3">
      <c r="B33" s="221" t="s">
        <v>3174</v>
      </c>
      <c r="C33" s="222" t="s">
        <v>349</v>
      </c>
      <c r="D33" s="214">
        <v>8698113</v>
      </c>
      <c r="E33" s="221" t="s">
        <v>852</v>
      </c>
      <c r="F33" s="213">
        <v>443502</v>
      </c>
      <c r="G33" s="212" t="s">
        <v>349</v>
      </c>
      <c r="H33" s="222">
        <v>9141615</v>
      </c>
      <c r="I33" s="222" t="s">
        <v>3175</v>
      </c>
      <c r="J33" s="222" t="s">
        <v>170</v>
      </c>
      <c r="K33" s="226"/>
    </row>
    <row r="34" spans="2:11" s="210" customFormat="1" x14ac:dyDescent="0.3">
      <c r="B34" s="228" t="s">
        <v>3176</v>
      </c>
      <c r="C34" s="217" t="s">
        <v>349</v>
      </c>
      <c r="D34" s="219">
        <v>8691883</v>
      </c>
      <c r="E34" s="228" t="s">
        <v>852</v>
      </c>
      <c r="F34" s="218">
        <v>449732</v>
      </c>
      <c r="G34" s="217" t="s">
        <v>349</v>
      </c>
      <c r="H34" s="217">
        <v>9141615</v>
      </c>
      <c r="I34" s="217" t="s">
        <v>3175</v>
      </c>
      <c r="J34" s="217" t="s">
        <v>170</v>
      </c>
      <c r="K34" s="219"/>
    </row>
    <row r="35" spans="2:11" s="210" customFormat="1" x14ac:dyDescent="0.3">
      <c r="B35" s="72"/>
      <c r="C35" s="212"/>
      <c r="H35" s="72"/>
    </row>
  </sheetData>
  <mergeCells count="1">
    <mergeCell ref="B1:K2"/>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B4A324-0553-4257-B6F3-83FFE2457FCD}">
  <dimension ref="B1:T576"/>
  <sheetViews>
    <sheetView workbookViewId="0">
      <selection activeCell="B1" sqref="B1:T1"/>
    </sheetView>
  </sheetViews>
  <sheetFormatPr defaultRowHeight="14.4" x14ac:dyDescent="0.3"/>
  <cols>
    <col min="1" max="1" width="3.21875" customWidth="1"/>
    <col min="2" max="2" width="12.44140625" style="1" bestFit="1" customWidth="1"/>
    <col min="3" max="3" width="10.77734375" style="1" bestFit="1" customWidth="1"/>
    <col min="4" max="4" width="8.77734375" style="1"/>
    <col min="5" max="5" width="10" style="1" bestFit="1" customWidth="1"/>
    <col min="6" max="6" width="21.109375" style="1" bestFit="1" customWidth="1"/>
    <col min="7" max="7" width="26.33203125" style="21" customWidth="1"/>
    <col min="8" max="8" width="13.44140625" style="1" bestFit="1" customWidth="1"/>
    <col min="9" max="9" width="12.6640625" style="1" bestFit="1" customWidth="1"/>
    <col min="10" max="10" width="12" style="1" bestFit="1" customWidth="1"/>
    <col min="11" max="11" width="14.44140625" style="1" customWidth="1"/>
    <col min="12" max="20" width="8.88671875" style="1"/>
  </cols>
  <sheetData>
    <row r="1" spans="2:20" ht="100.8" customHeight="1" x14ac:dyDescent="0.3">
      <c r="B1" s="296" t="s">
        <v>3160</v>
      </c>
      <c r="C1" s="296"/>
      <c r="D1" s="296"/>
      <c r="E1" s="296"/>
      <c r="F1" s="296"/>
      <c r="G1" s="296"/>
      <c r="H1" s="296"/>
      <c r="I1" s="296"/>
      <c r="J1" s="296"/>
      <c r="K1" s="296"/>
      <c r="L1" s="296"/>
      <c r="M1" s="296"/>
      <c r="N1" s="296"/>
      <c r="O1" s="296"/>
      <c r="P1" s="296"/>
      <c r="Q1" s="296"/>
      <c r="R1" s="296"/>
      <c r="S1" s="296"/>
      <c r="T1" s="296"/>
    </row>
    <row r="2" spans="2:20" x14ac:dyDescent="0.3">
      <c r="B2" s="21"/>
    </row>
    <row r="3" spans="2:20" x14ac:dyDescent="0.3">
      <c r="B3" s="282" t="s">
        <v>48</v>
      </c>
      <c r="C3" s="283"/>
      <c r="D3" s="283"/>
      <c r="E3" s="283"/>
      <c r="F3" s="283"/>
      <c r="G3" s="284"/>
      <c r="H3" s="282" t="s">
        <v>2217</v>
      </c>
      <c r="I3" s="283"/>
      <c r="J3" s="283"/>
      <c r="K3" s="284"/>
      <c r="L3" s="282" t="s">
        <v>2218</v>
      </c>
      <c r="M3" s="283"/>
      <c r="N3" s="283"/>
      <c r="O3" s="283"/>
      <c r="P3" s="283"/>
      <c r="Q3" s="283"/>
      <c r="R3" s="283"/>
      <c r="S3" s="283"/>
      <c r="T3" s="284"/>
    </row>
    <row r="4" spans="2:20" x14ac:dyDescent="0.3">
      <c r="B4" s="3" t="s">
        <v>2203</v>
      </c>
      <c r="C4" s="4" t="s">
        <v>2164</v>
      </c>
      <c r="D4" s="4" t="s">
        <v>51</v>
      </c>
      <c r="E4" s="4" t="s">
        <v>52</v>
      </c>
      <c r="F4" s="4" t="s">
        <v>2219</v>
      </c>
      <c r="G4" s="229" t="s">
        <v>56</v>
      </c>
      <c r="H4" s="3" t="s">
        <v>2220</v>
      </c>
      <c r="I4" s="4" t="s">
        <v>2221</v>
      </c>
      <c r="J4" s="4" t="s">
        <v>2222</v>
      </c>
      <c r="K4" s="4" t="s">
        <v>2170</v>
      </c>
      <c r="L4" s="3" t="s">
        <v>2223</v>
      </c>
      <c r="M4" s="4" t="s">
        <v>2224</v>
      </c>
      <c r="N4" s="4" t="s">
        <v>2225</v>
      </c>
      <c r="O4" s="230" t="s">
        <v>2226</v>
      </c>
      <c r="P4" s="230" t="s">
        <v>2227</v>
      </c>
      <c r="Q4" s="4" t="s">
        <v>2011</v>
      </c>
      <c r="R4" s="4" t="s">
        <v>2228</v>
      </c>
      <c r="S4" s="4" t="s">
        <v>2229</v>
      </c>
      <c r="T4" s="231" t="s">
        <v>2230</v>
      </c>
    </row>
    <row r="5" spans="2:20" x14ac:dyDescent="0.3">
      <c r="B5" s="2" t="s">
        <v>2231</v>
      </c>
      <c r="C5" s="232" t="s">
        <v>508</v>
      </c>
      <c r="D5" s="232" t="s">
        <v>175</v>
      </c>
      <c r="E5" s="232">
        <v>156211851</v>
      </c>
      <c r="F5" s="232">
        <v>74314</v>
      </c>
      <c r="G5" s="233" t="s">
        <v>511</v>
      </c>
      <c r="H5" s="234">
        <v>-0.916043160362353</v>
      </c>
      <c r="I5" s="235">
        <v>0.26751220417726301</v>
      </c>
      <c r="J5" s="236">
        <v>6.7580674723344899E-4</v>
      </c>
      <c r="K5" s="236">
        <v>4.96955084391053E-2</v>
      </c>
      <c r="L5" s="2" t="s">
        <v>2232</v>
      </c>
      <c r="M5" s="232" t="s">
        <v>2233</v>
      </c>
      <c r="N5" s="232" t="s">
        <v>2232</v>
      </c>
      <c r="O5" s="235">
        <v>3.9519999999999599E-3</v>
      </c>
      <c r="P5" s="235">
        <v>2.6723000000000101E-2</v>
      </c>
      <c r="Q5" s="235">
        <v>0.12501699999999999</v>
      </c>
      <c r="R5" s="235">
        <v>0.930531</v>
      </c>
      <c r="S5" s="235">
        <v>-2.23454</v>
      </c>
      <c r="T5" s="237">
        <v>2.5447500000000001E-2</v>
      </c>
    </row>
    <row r="6" spans="2:20" x14ac:dyDescent="0.3">
      <c r="B6" s="14" t="s">
        <v>2234</v>
      </c>
      <c r="C6" s="1" t="s">
        <v>508</v>
      </c>
      <c r="D6" s="1" t="s">
        <v>175</v>
      </c>
      <c r="E6" s="1">
        <v>156211851</v>
      </c>
      <c r="F6" s="1">
        <v>80411</v>
      </c>
      <c r="G6" s="125" t="s">
        <v>511</v>
      </c>
      <c r="H6" s="238">
        <v>-0.71741954088719795</v>
      </c>
      <c r="I6" s="92">
        <v>0.17024222776183701</v>
      </c>
      <c r="J6" s="93">
        <v>3.0603922035932398E-5</v>
      </c>
      <c r="K6" s="93">
        <v>3.6650382632460198E-3</v>
      </c>
      <c r="L6" s="14" t="s">
        <v>2235</v>
      </c>
      <c r="M6" s="1" t="s">
        <v>2236</v>
      </c>
      <c r="N6" s="1" t="s">
        <v>2235</v>
      </c>
      <c r="O6" s="92">
        <v>7.7855999999999995E-2</v>
      </c>
      <c r="P6" s="92">
        <v>3.5555000000000003E-2</v>
      </c>
      <c r="Q6" s="92">
        <v>2.7321499999999999</v>
      </c>
      <c r="R6" s="92">
        <v>0.38793100000000003</v>
      </c>
      <c r="S6" s="92">
        <v>2.5909</v>
      </c>
      <c r="T6" s="195">
        <v>9.5726500000000003E-3</v>
      </c>
    </row>
    <row r="7" spans="2:20" x14ac:dyDescent="0.3">
      <c r="B7" s="14" t="s">
        <v>2237</v>
      </c>
      <c r="C7" s="1" t="s">
        <v>1301</v>
      </c>
      <c r="D7" s="1" t="s">
        <v>175</v>
      </c>
      <c r="E7" s="1">
        <v>87598514</v>
      </c>
      <c r="F7" s="1">
        <v>10665</v>
      </c>
      <c r="G7" s="125" t="s">
        <v>1304</v>
      </c>
      <c r="H7" s="238">
        <v>-0.326186998537704</v>
      </c>
      <c r="I7" s="92">
        <v>7.2019615282203006E-2</v>
      </c>
      <c r="J7" s="93">
        <v>7.6901183432980205E-6</v>
      </c>
      <c r="K7" s="93">
        <v>9.5227380806705002E-4</v>
      </c>
      <c r="L7" s="14" t="s">
        <v>2233</v>
      </c>
      <c r="M7" s="1" t="s">
        <v>2232</v>
      </c>
      <c r="N7" s="1" t="s">
        <v>2233</v>
      </c>
      <c r="O7" s="92">
        <v>0.40967500000000001</v>
      </c>
      <c r="P7" s="92">
        <v>0.46897899999999998</v>
      </c>
      <c r="Q7" s="92">
        <v>0.71738299999999999</v>
      </c>
      <c r="R7" s="92">
        <v>0.158911</v>
      </c>
      <c r="S7" s="92">
        <v>-2.0901399999999999</v>
      </c>
      <c r="T7" s="195">
        <v>3.6605600000000002E-2</v>
      </c>
    </row>
    <row r="8" spans="2:20" x14ac:dyDescent="0.3">
      <c r="B8" s="14" t="s">
        <v>2238</v>
      </c>
      <c r="C8" s="1" t="s">
        <v>1301</v>
      </c>
      <c r="D8" s="1" t="s">
        <v>175</v>
      </c>
      <c r="E8" s="1">
        <v>87598514</v>
      </c>
      <c r="F8" s="1">
        <v>10443</v>
      </c>
      <c r="G8" s="125" t="s">
        <v>1304</v>
      </c>
      <c r="H8" s="238">
        <v>-0.390120931315801</v>
      </c>
      <c r="I8" s="92">
        <v>8.1585151522520605E-2</v>
      </c>
      <c r="J8" s="93">
        <v>2.3941901284649398E-6</v>
      </c>
      <c r="K8" s="93">
        <v>3.3229297759803902E-4</v>
      </c>
      <c r="L8" s="14" t="s">
        <v>2236</v>
      </c>
      <c r="M8" s="1" t="s">
        <v>2232</v>
      </c>
      <c r="N8" s="1" t="s">
        <v>2236</v>
      </c>
      <c r="O8" s="92">
        <v>0.17641499999999999</v>
      </c>
      <c r="P8" s="92">
        <v>0.234041</v>
      </c>
      <c r="Q8" s="92">
        <v>0.65134999999999998</v>
      </c>
      <c r="R8" s="92">
        <v>0.18382399999999999</v>
      </c>
      <c r="S8" s="92">
        <v>-2.3321700000000001</v>
      </c>
      <c r="T8" s="195">
        <v>1.96916E-2</v>
      </c>
    </row>
    <row r="9" spans="2:20" x14ac:dyDescent="0.3">
      <c r="B9" s="14" t="s">
        <v>2239</v>
      </c>
      <c r="C9" s="1" t="s">
        <v>1301</v>
      </c>
      <c r="D9" s="1" t="s">
        <v>175</v>
      </c>
      <c r="E9" s="1">
        <v>87598514</v>
      </c>
      <c r="F9" s="1">
        <v>9988</v>
      </c>
      <c r="G9" s="125" t="s">
        <v>1304</v>
      </c>
      <c r="H9" s="238">
        <v>-0.32074603544156699</v>
      </c>
      <c r="I9" s="92">
        <v>7.1844300086515003E-2</v>
      </c>
      <c r="J9" s="93">
        <v>1.0280492504400801E-5</v>
      </c>
      <c r="K9" s="93">
        <v>1.2526361724475501E-3</v>
      </c>
      <c r="L9" s="14" t="s">
        <v>2236</v>
      </c>
      <c r="M9" s="1" t="s">
        <v>2235</v>
      </c>
      <c r="N9" s="1" t="s">
        <v>2236</v>
      </c>
      <c r="O9" s="92">
        <v>0.40990199999999999</v>
      </c>
      <c r="P9" s="92">
        <v>0.46906799999999998</v>
      </c>
      <c r="Q9" s="92">
        <v>0.72038100000000005</v>
      </c>
      <c r="R9" s="92">
        <v>0.15831500000000001</v>
      </c>
      <c r="S9" s="92">
        <v>-2.07165</v>
      </c>
      <c r="T9" s="195">
        <v>3.8297999999999999E-2</v>
      </c>
    </row>
    <row r="10" spans="2:20" x14ac:dyDescent="0.3">
      <c r="B10" s="14" t="s">
        <v>2240</v>
      </c>
      <c r="C10" s="1" t="s">
        <v>1301</v>
      </c>
      <c r="D10" s="1" t="s">
        <v>175</v>
      </c>
      <c r="E10" s="1">
        <v>87598514</v>
      </c>
      <c r="F10" s="1">
        <v>3667</v>
      </c>
      <c r="G10" s="125" t="s">
        <v>1304</v>
      </c>
      <c r="H10" s="238">
        <v>-0.53103414613201005</v>
      </c>
      <c r="I10" s="92">
        <v>8.6699684051847206E-2</v>
      </c>
      <c r="J10" s="93">
        <v>2.0561506950943301E-9</v>
      </c>
      <c r="K10" s="93">
        <v>3.7966324398625098E-7</v>
      </c>
      <c r="L10" s="14" t="s">
        <v>2235</v>
      </c>
      <c r="M10" s="1" t="s">
        <v>2236</v>
      </c>
      <c r="N10" s="1" t="s">
        <v>2235</v>
      </c>
      <c r="O10" s="92">
        <v>0.13964099999999999</v>
      </c>
      <c r="P10" s="92">
        <v>0.20245299999999999</v>
      </c>
      <c r="Q10" s="92">
        <v>0.644756</v>
      </c>
      <c r="R10" s="92">
        <v>0.199936</v>
      </c>
      <c r="S10" s="92">
        <v>-2.1951299999999998</v>
      </c>
      <c r="T10" s="195">
        <v>2.8154599999999998E-2</v>
      </c>
    </row>
    <row r="11" spans="2:20" x14ac:dyDescent="0.3">
      <c r="B11" s="14" t="s">
        <v>2241</v>
      </c>
      <c r="C11" s="1" t="s">
        <v>1301</v>
      </c>
      <c r="D11" s="1" t="s">
        <v>175</v>
      </c>
      <c r="E11" s="1">
        <v>87598514</v>
      </c>
      <c r="F11" s="1">
        <v>3426</v>
      </c>
      <c r="G11" s="125" t="s">
        <v>1304</v>
      </c>
      <c r="H11" s="238">
        <v>-0.494507717105026</v>
      </c>
      <c r="I11" s="92">
        <v>7.0370476008985203E-2</v>
      </c>
      <c r="J11" s="93">
        <v>8.3555181878889402E-12</v>
      </c>
      <c r="K11" s="93">
        <v>1.8052656950791999E-9</v>
      </c>
      <c r="L11" s="14" t="s">
        <v>2236</v>
      </c>
      <c r="M11" s="1" t="s">
        <v>2232</v>
      </c>
      <c r="N11" s="1" t="s">
        <v>2236</v>
      </c>
      <c r="O11" s="92">
        <v>0.27048699999999998</v>
      </c>
      <c r="P11" s="92">
        <v>0.32108599999999998</v>
      </c>
      <c r="Q11" s="92">
        <v>0.72819299999999998</v>
      </c>
      <c r="R11" s="92">
        <v>0.16125</v>
      </c>
      <c r="S11" s="92">
        <v>-1.96706</v>
      </c>
      <c r="T11" s="195">
        <v>4.91761E-2</v>
      </c>
    </row>
    <row r="12" spans="2:20" x14ac:dyDescent="0.3">
      <c r="B12" s="14" t="s">
        <v>2242</v>
      </c>
      <c r="C12" s="1" t="s">
        <v>1301</v>
      </c>
      <c r="D12" s="1" t="s">
        <v>175</v>
      </c>
      <c r="E12" s="1">
        <v>87598514</v>
      </c>
      <c r="F12" s="1">
        <v>1057</v>
      </c>
      <c r="G12" s="125" t="s">
        <v>1304</v>
      </c>
      <c r="H12" s="238">
        <v>-0.41048276513304999</v>
      </c>
      <c r="I12" s="92">
        <v>6.5650721032522799E-2</v>
      </c>
      <c r="J12" s="93">
        <v>9.7862221183955207E-10</v>
      </c>
      <c r="K12" s="93">
        <v>1.87301141594771E-7</v>
      </c>
      <c r="L12" s="14" t="s">
        <v>2236</v>
      </c>
      <c r="M12" s="1" t="s">
        <v>2232</v>
      </c>
      <c r="N12" s="1" t="s">
        <v>2236</v>
      </c>
      <c r="O12" s="92">
        <v>0.34867900000000002</v>
      </c>
      <c r="P12" s="92">
        <v>0.43360700000000002</v>
      </c>
      <c r="Q12" s="92">
        <v>0.64456100000000005</v>
      </c>
      <c r="R12" s="92">
        <v>0.150337</v>
      </c>
      <c r="S12" s="92">
        <v>-2.9213399999999998</v>
      </c>
      <c r="T12" s="195">
        <v>3.4852799999999999E-3</v>
      </c>
    </row>
    <row r="13" spans="2:20" x14ac:dyDescent="0.3">
      <c r="B13" s="14" t="s">
        <v>2243</v>
      </c>
      <c r="C13" s="1" t="s">
        <v>1301</v>
      </c>
      <c r="D13" s="1" t="s">
        <v>175</v>
      </c>
      <c r="E13" s="1">
        <v>87598514</v>
      </c>
      <c r="F13" s="1">
        <v>397</v>
      </c>
      <c r="G13" s="125" t="s">
        <v>1304</v>
      </c>
      <c r="H13" s="238">
        <v>0.50889603738534495</v>
      </c>
      <c r="I13" s="92">
        <v>7.2886824320370205E-2</v>
      </c>
      <c r="J13" s="93">
        <v>1.11621245409936E-11</v>
      </c>
      <c r="K13" s="93">
        <v>2.3870431129374801E-9</v>
      </c>
      <c r="L13" s="14" t="s">
        <v>2236</v>
      </c>
      <c r="M13" s="1" t="s">
        <v>2232</v>
      </c>
      <c r="N13" s="1" t="s">
        <v>2232</v>
      </c>
      <c r="O13" s="92">
        <v>0.22456100000000001</v>
      </c>
      <c r="P13" s="92">
        <v>0.29221399999999997</v>
      </c>
      <c r="Q13" s="92">
        <v>0.65567699999999995</v>
      </c>
      <c r="R13" s="92">
        <v>0.16860700000000001</v>
      </c>
      <c r="S13" s="92">
        <v>-2.5033799999999999</v>
      </c>
      <c r="T13" s="195">
        <v>1.23015E-2</v>
      </c>
    </row>
    <row r="14" spans="2:20" x14ac:dyDescent="0.3">
      <c r="B14" s="14" t="s">
        <v>2244</v>
      </c>
      <c r="C14" s="1" t="s">
        <v>1301</v>
      </c>
      <c r="D14" s="1" t="s">
        <v>175</v>
      </c>
      <c r="E14" s="1">
        <v>87598514</v>
      </c>
      <c r="F14" s="1">
        <v>1183</v>
      </c>
      <c r="G14" s="125" t="s">
        <v>1304</v>
      </c>
      <c r="H14" s="238">
        <v>0.461095222225548</v>
      </c>
      <c r="I14" s="92">
        <v>8.0615841461739696E-2</v>
      </c>
      <c r="J14" s="93">
        <v>2.00684698670861E-8</v>
      </c>
      <c r="K14" s="93">
        <v>3.3379758511068001E-6</v>
      </c>
      <c r="L14" s="14" t="s">
        <v>2235</v>
      </c>
      <c r="M14" s="1" t="s">
        <v>2236</v>
      </c>
      <c r="N14" s="1" t="s">
        <v>2236</v>
      </c>
      <c r="O14" s="92">
        <v>0.17349999999999999</v>
      </c>
      <c r="P14" s="92">
        <v>0.220919</v>
      </c>
      <c r="Q14" s="92">
        <v>0.683226</v>
      </c>
      <c r="R14" s="92">
        <v>0.18168400000000001</v>
      </c>
      <c r="S14" s="92">
        <v>-2.0966499999999999</v>
      </c>
      <c r="T14" s="195">
        <v>3.6024300000000002E-2</v>
      </c>
    </row>
    <row r="15" spans="2:20" x14ac:dyDescent="0.3">
      <c r="B15" s="14" t="s">
        <v>2245</v>
      </c>
      <c r="C15" s="1" t="s">
        <v>1301</v>
      </c>
      <c r="D15" s="1" t="s">
        <v>175</v>
      </c>
      <c r="E15" s="1">
        <v>87598514</v>
      </c>
      <c r="F15" s="1">
        <v>2957</v>
      </c>
      <c r="G15" s="125" t="s">
        <v>1304</v>
      </c>
      <c r="H15" s="238">
        <v>0.35216195333060002</v>
      </c>
      <c r="I15" s="92">
        <v>6.8048472920003406E-2</v>
      </c>
      <c r="J15" s="93">
        <v>3.5081605759189599E-7</v>
      </c>
      <c r="K15" s="93">
        <v>5.40604965219277E-5</v>
      </c>
      <c r="L15" s="14" t="s">
        <v>2233</v>
      </c>
      <c r="M15" s="1" t="s">
        <v>2232</v>
      </c>
      <c r="N15" s="1" t="s">
        <v>2232</v>
      </c>
      <c r="O15" s="92">
        <v>0.29571500000000001</v>
      </c>
      <c r="P15" s="92">
        <v>0.366284</v>
      </c>
      <c r="Q15" s="92">
        <v>0.67654999999999998</v>
      </c>
      <c r="R15" s="92">
        <v>0.152887</v>
      </c>
      <c r="S15" s="92">
        <v>-2.5558100000000001</v>
      </c>
      <c r="T15" s="195">
        <v>1.05941E-2</v>
      </c>
    </row>
    <row r="16" spans="2:20" x14ac:dyDescent="0.3">
      <c r="B16" s="14" t="s">
        <v>2246</v>
      </c>
      <c r="C16" s="1" t="s">
        <v>1301</v>
      </c>
      <c r="D16" s="1" t="s">
        <v>175</v>
      </c>
      <c r="E16" s="1">
        <v>87598514</v>
      </c>
      <c r="F16" s="1">
        <v>5498</v>
      </c>
      <c r="G16" s="125" t="s">
        <v>1304</v>
      </c>
      <c r="H16" s="238">
        <v>0.46455269388764597</v>
      </c>
      <c r="I16" s="92">
        <v>7.98289092743521E-2</v>
      </c>
      <c r="J16" s="93">
        <v>1.15923731372107E-8</v>
      </c>
      <c r="K16" s="93">
        <v>1.9435772801847401E-6</v>
      </c>
      <c r="L16" s="14" t="s">
        <v>2235</v>
      </c>
      <c r="M16" s="1" t="s">
        <v>2236</v>
      </c>
      <c r="N16" s="1" t="s">
        <v>2236</v>
      </c>
      <c r="O16" s="92">
        <v>0.17000899999999999</v>
      </c>
      <c r="P16" s="92">
        <v>0.21990399999999999</v>
      </c>
      <c r="Q16" s="92">
        <v>0.67838799999999999</v>
      </c>
      <c r="R16" s="92">
        <v>0.18031</v>
      </c>
      <c r="S16" s="92">
        <v>-2.15205</v>
      </c>
      <c r="T16" s="195">
        <v>3.1393699999999997E-2</v>
      </c>
    </row>
    <row r="17" spans="2:20" x14ac:dyDescent="0.3">
      <c r="B17" s="14" t="s">
        <v>2247</v>
      </c>
      <c r="C17" s="1" t="s">
        <v>1301</v>
      </c>
      <c r="D17" s="1" t="s">
        <v>175</v>
      </c>
      <c r="E17" s="1">
        <v>87598514</v>
      </c>
      <c r="F17" s="1">
        <v>5731</v>
      </c>
      <c r="G17" s="125" t="s">
        <v>1304</v>
      </c>
      <c r="H17" s="238">
        <v>0.40930228792649498</v>
      </c>
      <c r="I17" s="92">
        <v>6.4425369669877205E-2</v>
      </c>
      <c r="J17" s="93">
        <v>5.4026454468961799E-10</v>
      </c>
      <c r="K17" s="93">
        <v>1.03877010966355E-7</v>
      </c>
      <c r="L17" s="14" t="s">
        <v>2233</v>
      </c>
      <c r="M17" s="1" t="s">
        <v>2232</v>
      </c>
      <c r="N17" s="1" t="s">
        <v>2232</v>
      </c>
      <c r="O17" s="92">
        <v>0.34100799999999998</v>
      </c>
      <c r="P17" s="92">
        <v>0.43160300000000001</v>
      </c>
      <c r="Q17" s="92">
        <v>0.63389700000000004</v>
      </c>
      <c r="R17" s="92">
        <v>0.148094</v>
      </c>
      <c r="S17" s="92">
        <v>-3.07823</v>
      </c>
      <c r="T17" s="195">
        <v>2.0823299999999999E-3</v>
      </c>
    </row>
    <row r="18" spans="2:20" x14ac:dyDescent="0.3">
      <c r="B18" s="14" t="s">
        <v>2248</v>
      </c>
      <c r="C18" s="1" t="s">
        <v>1301</v>
      </c>
      <c r="D18" s="1" t="s">
        <v>175</v>
      </c>
      <c r="E18" s="1">
        <v>87598514</v>
      </c>
      <c r="F18" s="1">
        <v>6535</v>
      </c>
      <c r="G18" s="125" t="s">
        <v>1304</v>
      </c>
      <c r="H18" s="238">
        <v>0.35172945737905897</v>
      </c>
      <c r="I18" s="92">
        <v>6.7751390675250406E-2</v>
      </c>
      <c r="J18" s="93">
        <v>3.2309908545998197E-7</v>
      </c>
      <c r="K18" s="93">
        <v>5.0158141359463499E-5</v>
      </c>
      <c r="L18" s="14" t="s">
        <v>2236</v>
      </c>
      <c r="M18" s="1" t="s">
        <v>2233</v>
      </c>
      <c r="N18" s="1" t="s">
        <v>2233</v>
      </c>
      <c r="O18" s="92">
        <v>0.29775699999999999</v>
      </c>
      <c r="P18" s="92">
        <v>0.36800100000000002</v>
      </c>
      <c r="Q18" s="92">
        <v>0.67776599999999998</v>
      </c>
      <c r="R18" s="92">
        <v>0.152473</v>
      </c>
      <c r="S18" s="92">
        <v>-2.5509599999999999</v>
      </c>
      <c r="T18" s="195">
        <v>1.07426E-2</v>
      </c>
    </row>
    <row r="19" spans="2:20" x14ac:dyDescent="0.3">
      <c r="B19" s="14" t="s">
        <v>2249</v>
      </c>
      <c r="C19" s="1" t="s">
        <v>1301</v>
      </c>
      <c r="D19" s="1" t="s">
        <v>175</v>
      </c>
      <c r="E19" s="1">
        <v>87598514</v>
      </c>
      <c r="F19" s="1">
        <v>6694</v>
      </c>
      <c r="G19" s="125" t="s">
        <v>1304</v>
      </c>
      <c r="H19" s="238">
        <v>0.34854414455057697</v>
      </c>
      <c r="I19" s="92">
        <v>6.80407545796929E-2</v>
      </c>
      <c r="J19" s="93">
        <v>4.5677103816344601E-7</v>
      </c>
      <c r="K19" s="93">
        <v>6.9620211144075695E-5</v>
      </c>
      <c r="L19" s="14" t="s">
        <v>2235</v>
      </c>
      <c r="M19" s="1" t="s">
        <v>2236</v>
      </c>
      <c r="N19" s="1" t="s">
        <v>2236</v>
      </c>
      <c r="O19" s="92">
        <v>0.30127599999999999</v>
      </c>
      <c r="P19" s="92">
        <v>0.36974499999999999</v>
      </c>
      <c r="Q19" s="92">
        <v>0.67953699999999995</v>
      </c>
      <c r="R19" s="92">
        <v>0.153033</v>
      </c>
      <c r="S19" s="92">
        <v>-2.5245799999999998</v>
      </c>
      <c r="T19" s="195">
        <v>1.15835E-2</v>
      </c>
    </row>
    <row r="20" spans="2:20" x14ac:dyDescent="0.3">
      <c r="B20" s="14" t="s">
        <v>2250</v>
      </c>
      <c r="C20" s="1" t="s">
        <v>1301</v>
      </c>
      <c r="D20" s="1" t="s">
        <v>175</v>
      </c>
      <c r="E20" s="1">
        <v>87598514</v>
      </c>
      <c r="F20" s="1">
        <v>7459</v>
      </c>
      <c r="G20" s="125" t="s">
        <v>1304</v>
      </c>
      <c r="H20" s="238">
        <v>0.34927390633795702</v>
      </c>
      <c r="I20" s="92">
        <v>6.7984140326510595E-2</v>
      </c>
      <c r="J20" s="93">
        <v>4.2374063350008002E-7</v>
      </c>
      <c r="K20" s="93">
        <v>6.48214914348754E-5</v>
      </c>
      <c r="L20" s="14" t="s">
        <v>2233</v>
      </c>
      <c r="M20" s="1" t="s">
        <v>2236</v>
      </c>
      <c r="N20" s="1" t="s">
        <v>2236</v>
      </c>
      <c r="O20" s="92">
        <v>0.30131599999999997</v>
      </c>
      <c r="P20" s="92">
        <v>0.36961500000000003</v>
      </c>
      <c r="Q20" s="92">
        <v>0.68052299999999999</v>
      </c>
      <c r="R20" s="92">
        <v>0.15292600000000001</v>
      </c>
      <c r="S20" s="92">
        <v>-2.5168699999999999</v>
      </c>
      <c r="T20" s="195">
        <v>1.18402E-2</v>
      </c>
    </row>
    <row r="21" spans="2:20" x14ac:dyDescent="0.3">
      <c r="B21" s="14" t="s">
        <v>2251</v>
      </c>
      <c r="C21" s="1" t="s">
        <v>1301</v>
      </c>
      <c r="D21" s="1" t="s">
        <v>175</v>
      </c>
      <c r="E21" s="1">
        <v>87598514</v>
      </c>
      <c r="F21" s="1">
        <v>10512</v>
      </c>
      <c r="G21" s="125" t="s">
        <v>1304</v>
      </c>
      <c r="H21" s="238">
        <v>0.33672214096037101</v>
      </c>
      <c r="I21" s="92">
        <v>6.7773083772340106E-2</v>
      </c>
      <c r="J21" s="93">
        <v>9.7784324252873801E-7</v>
      </c>
      <c r="K21" s="93">
        <v>1.4381157723014799E-4</v>
      </c>
      <c r="L21" s="14" t="s">
        <v>2232</v>
      </c>
      <c r="M21" s="1" t="s">
        <v>2233</v>
      </c>
      <c r="N21" s="1" t="s">
        <v>2233</v>
      </c>
      <c r="O21" s="92">
        <v>0.29849100000000001</v>
      </c>
      <c r="P21" s="92">
        <v>0.37068299999999998</v>
      </c>
      <c r="Q21" s="92">
        <v>0.68244400000000005</v>
      </c>
      <c r="R21" s="92">
        <v>0.15193699999999999</v>
      </c>
      <c r="S21" s="92">
        <v>-2.5146899999999999</v>
      </c>
      <c r="T21" s="195">
        <v>1.1913699999999999E-2</v>
      </c>
    </row>
    <row r="22" spans="2:20" x14ac:dyDescent="0.3">
      <c r="B22" s="14" t="s">
        <v>2252</v>
      </c>
      <c r="C22" s="1" t="s">
        <v>1301</v>
      </c>
      <c r="D22" s="1" t="s">
        <v>175</v>
      </c>
      <c r="E22" s="1">
        <v>87598514</v>
      </c>
      <c r="F22" s="1">
        <v>10562</v>
      </c>
      <c r="G22" s="125" t="s">
        <v>1304</v>
      </c>
      <c r="H22" s="238">
        <v>0.344382021082213</v>
      </c>
      <c r="I22" s="92">
        <v>6.7566515533916696E-2</v>
      </c>
      <c r="J22" s="93">
        <v>5.1910001941359602E-7</v>
      </c>
      <c r="K22" s="93">
        <v>7.8266465157269296E-5</v>
      </c>
      <c r="L22" s="14" t="s">
        <v>2233</v>
      </c>
      <c r="M22" s="1" t="s">
        <v>2232</v>
      </c>
      <c r="N22" s="1" t="s">
        <v>2232</v>
      </c>
      <c r="O22" s="92">
        <v>0.29805500000000001</v>
      </c>
      <c r="P22" s="92">
        <v>0.36643799999999999</v>
      </c>
      <c r="Q22" s="92">
        <v>0.68897299999999995</v>
      </c>
      <c r="R22" s="92">
        <v>0.15181</v>
      </c>
      <c r="S22" s="92">
        <v>-2.4540700000000002</v>
      </c>
      <c r="T22" s="195">
        <v>1.4124899999999999E-2</v>
      </c>
    </row>
    <row r="23" spans="2:20" x14ac:dyDescent="0.3">
      <c r="B23" s="14" t="s">
        <v>2253</v>
      </c>
      <c r="C23" s="1" t="s">
        <v>1301</v>
      </c>
      <c r="D23" s="1" t="s">
        <v>175</v>
      </c>
      <c r="E23" s="1">
        <v>87598514</v>
      </c>
      <c r="F23" s="1">
        <v>11732</v>
      </c>
      <c r="G23" s="125" t="s">
        <v>1304</v>
      </c>
      <c r="H23" s="238">
        <v>0.44542553560207399</v>
      </c>
      <c r="I23" s="92">
        <v>7.8815100859153095E-2</v>
      </c>
      <c r="J23" s="93">
        <v>2.90735864176002E-8</v>
      </c>
      <c r="K23" s="93">
        <v>4.7977140735972899E-6</v>
      </c>
      <c r="L23" s="14" t="s">
        <v>2232</v>
      </c>
      <c r="M23" s="1" t="s">
        <v>2233</v>
      </c>
      <c r="N23" s="1" t="s">
        <v>2233</v>
      </c>
      <c r="O23" s="92">
        <v>0.18063599999999999</v>
      </c>
      <c r="P23" s="92">
        <v>0.22844900000000001</v>
      </c>
      <c r="Q23" s="92">
        <v>0.70318999999999998</v>
      </c>
      <c r="R23" s="92">
        <v>0.176623</v>
      </c>
      <c r="S23" s="92">
        <v>-1.99366</v>
      </c>
      <c r="T23" s="195">
        <v>4.6188699999999999E-2</v>
      </c>
    </row>
    <row r="24" spans="2:20" x14ac:dyDescent="0.3">
      <c r="B24" s="14" t="s">
        <v>2254</v>
      </c>
      <c r="C24" s="1" t="s">
        <v>1301</v>
      </c>
      <c r="D24" s="1" t="s">
        <v>175</v>
      </c>
      <c r="E24" s="1">
        <v>87598514</v>
      </c>
      <c r="F24" s="1">
        <v>11842</v>
      </c>
      <c r="G24" s="125" t="s">
        <v>1304</v>
      </c>
      <c r="H24" s="238">
        <v>0.34450978911310598</v>
      </c>
      <c r="I24" s="92">
        <v>6.7574255733997002E-2</v>
      </c>
      <c r="J24" s="93">
        <v>5.1573370545012905E-7</v>
      </c>
      <c r="K24" s="93">
        <v>7.8058706440794795E-5</v>
      </c>
      <c r="L24" s="14" t="s">
        <v>2235</v>
      </c>
      <c r="M24" s="1" t="s">
        <v>2236</v>
      </c>
      <c r="N24" s="1" t="s">
        <v>2236</v>
      </c>
      <c r="O24" s="92">
        <v>0.29803400000000002</v>
      </c>
      <c r="P24" s="92">
        <v>0.36649999999999999</v>
      </c>
      <c r="Q24" s="92">
        <v>0.68831299999999995</v>
      </c>
      <c r="R24" s="92">
        <v>0.151864</v>
      </c>
      <c r="S24" s="92">
        <v>-2.4595199999999999</v>
      </c>
      <c r="T24" s="195">
        <v>1.39125E-2</v>
      </c>
    </row>
    <row r="25" spans="2:20" x14ac:dyDescent="0.3">
      <c r="B25" s="14" t="s">
        <v>2255</v>
      </c>
      <c r="C25" s="1" t="s">
        <v>1301</v>
      </c>
      <c r="D25" s="1" t="s">
        <v>175</v>
      </c>
      <c r="E25" s="1">
        <v>87598514</v>
      </c>
      <c r="F25" s="1">
        <v>13196</v>
      </c>
      <c r="G25" s="125" t="s">
        <v>1304</v>
      </c>
      <c r="H25" s="238">
        <v>0.40480409648895299</v>
      </c>
      <c r="I25" s="92">
        <v>6.4931943767520997E-2</v>
      </c>
      <c r="J25" s="93">
        <v>1.08906670960965E-9</v>
      </c>
      <c r="K25" s="93">
        <v>2.0655308205107899E-7</v>
      </c>
      <c r="L25" s="14" t="s">
        <v>2236</v>
      </c>
      <c r="M25" s="1" t="s">
        <v>2235</v>
      </c>
      <c r="N25" s="1" t="s">
        <v>2235</v>
      </c>
      <c r="O25" s="92">
        <v>0.34912100000000001</v>
      </c>
      <c r="P25" s="92">
        <v>0.44074400000000002</v>
      </c>
      <c r="Q25" s="92">
        <v>0.63349699999999998</v>
      </c>
      <c r="R25" s="92">
        <v>0.149173</v>
      </c>
      <c r="S25" s="92">
        <v>-3.0602</v>
      </c>
      <c r="T25" s="195">
        <v>2.21192E-3</v>
      </c>
    </row>
    <row r="26" spans="2:20" x14ac:dyDescent="0.3">
      <c r="B26" s="14" t="s">
        <v>2256</v>
      </c>
      <c r="C26" s="1" t="s">
        <v>1301</v>
      </c>
      <c r="D26" s="1" t="s">
        <v>175</v>
      </c>
      <c r="E26" s="1">
        <v>87598514</v>
      </c>
      <c r="F26" s="1">
        <v>14311</v>
      </c>
      <c r="G26" s="125" t="s">
        <v>1304</v>
      </c>
      <c r="H26" s="238">
        <v>0.35600615955503601</v>
      </c>
      <c r="I26" s="92">
        <v>6.9829896442420006E-2</v>
      </c>
      <c r="J26" s="93">
        <v>5.1585975627102897E-7</v>
      </c>
      <c r="K26" s="93">
        <v>7.8058706440794795E-5</v>
      </c>
      <c r="L26" s="14" t="s">
        <v>2236</v>
      </c>
      <c r="M26" s="1" t="s">
        <v>2235</v>
      </c>
      <c r="N26" s="1" t="s">
        <v>2235</v>
      </c>
      <c r="O26" s="92">
        <v>0.289439</v>
      </c>
      <c r="P26" s="92">
        <v>0.35759000000000002</v>
      </c>
      <c r="Q26" s="92">
        <v>0.67374500000000004</v>
      </c>
      <c r="R26" s="92">
        <v>0.15618499999999999</v>
      </c>
      <c r="S26" s="92">
        <v>-2.5284399999999998</v>
      </c>
      <c r="T26" s="195">
        <v>1.1457E-2</v>
      </c>
    </row>
    <row r="27" spans="2:20" x14ac:dyDescent="0.3">
      <c r="B27" s="14" t="s">
        <v>2257</v>
      </c>
      <c r="C27" s="1" t="s">
        <v>1301</v>
      </c>
      <c r="D27" s="1" t="s">
        <v>175</v>
      </c>
      <c r="E27" s="1">
        <v>87598514</v>
      </c>
      <c r="F27" s="1">
        <v>14499</v>
      </c>
      <c r="G27" s="125" t="s">
        <v>1304</v>
      </c>
      <c r="H27" s="238">
        <v>0.31977950174020298</v>
      </c>
      <c r="I27" s="92">
        <v>7.67651989415329E-2</v>
      </c>
      <c r="J27" s="93">
        <v>3.7565920614517897E-5</v>
      </c>
      <c r="K27" s="93">
        <v>4.4859702636966302E-3</v>
      </c>
      <c r="L27" s="14" t="s">
        <v>2232</v>
      </c>
      <c r="M27" s="1" t="s">
        <v>2233</v>
      </c>
      <c r="N27" s="1" t="s">
        <v>2233</v>
      </c>
      <c r="O27" s="92">
        <v>0.257691</v>
      </c>
      <c r="P27" s="92">
        <v>0.32907799999999998</v>
      </c>
      <c r="Q27" s="92">
        <v>0.64636199999999999</v>
      </c>
      <c r="R27" s="92">
        <v>0.17296600000000001</v>
      </c>
      <c r="S27" s="92">
        <v>-2.5230199999999998</v>
      </c>
      <c r="T27" s="195">
        <v>1.1635100000000001E-2</v>
      </c>
    </row>
    <row r="28" spans="2:20" x14ac:dyDescent="0.3">
      <c r="B28" s="14" t="s">
        <v>2258</v>
      </c>
      <c r="C28" s="1" t="s">
        <v>1301</v>
      </c>
      <c r="D28" s="1" t="s">
        <v>175</v>
      </c>
      <c r="E28" s="1">
        <v>87598514</v>
      </c>
      <c r="F28" s="1">
        <v>14714</v>
      </c>
      <c r="G28" s="125" t="s">
        <v>1304</v>
      </c>
      <c r="H28" s="238">
        <v>0.40262869924974598</v>
      </c>
      <c r="I28" s="92">
        <v>6.6362239465172598E-2</v>
      </c>
      <c r="J28" s="93">
        <v>2.8679223309230099E-9</v>
      </c>
      <c r="K28" s="93">
        <v>5.2264767174190304E-7</v>
      </c>
      <c r="L28" s="14" t="s">
        <v>2236</v>
      </c>
      <c r="M28" s="1" t="s">
        <v>2233</v>
      </c>
      <c r="N28" s="1" t="s">
        <v>2233</v>
      </c>
      <c r="O28" s="92">
        <v>0.35025499999999998</v>
      </c>
      <c r="P28" s="92">
        <v>0.42731000000000002</v>
      </c>
      <c r="Q28" s="92">
        <v>0.66742900000000005</v>
      </c>
      <c r="R28" s="92">
        <v>0.151005</v>
      </c>
      <c r="S28" s="92">
        <v>-2.67754</v>
      </c>
      <c r="T28" s="195">
        <v>7.4164799999999996E-3</v>
      </c>
    </row>
    <row r="29" spans="2:20" x14ac:dyDescent="0.3">
      <c r="B29" s="14" t="s">
        <v>2259</v>
      </c>
      <c r="C29" s="1" t="s">
        <v>1301</v>
      </c>
      <c r="D29" s="1" t="s">
        <v>175</v>
      </c>
      <c r="E29" s="1">
        <v>87598514</v>
      </c>
      <c r="F29" s="1">
        <v>14754</v>
      </c>
      <c r="G29" s="125" t="s">
        <v>1304</v>
      </c>
      <c r="H29" s="238">
        <v>0.49877334711723798</v>
      </c>
      <c r="I29" s="92">
        <v>7.3398394546243903E-2</v>
      </c>
      <c r="J29" s="93">
        <v>3.6337626773158798E-11</v>
      </c>
      <c r="K29" s="93">
        <v>7.54005755543045E-9</v>
      </c>
      <c r="L29" s="14" t="s">
        <v>2235</v>
      </c>
      <c r="M29" s="1" t="s">
        <v>2236</v>
      </c>
      <c r="N29" s="1" t="s">
        <v>2236</v>
      </c>
      <c r="O29" s="92">
        <v>0.22752800000000001</v>
      </c>
      <c r="P29" s="92">
        <v>0.28834799999999999</v>
      </c>
      <c r="Q29" s="92">
        <v>0.67744700000000002</v>
      </c>
      <c r="R29" s="92">
        <v>0.168291</v>
      </c>
      <c r="S29" s="92">
        <v>-2.31399</v>
      </c>
      <c r="T29" s="195">
        <v>2.0668499999999999E-2</v>
      </c>
    </row>
    <row r="30" spans="2:20" x14ac:dyDescent="0.3">
      <c r="B30" s="14" t="s">
        <v>2260</v>
      </c>
      <c r="C30" s="1" t="s">
        <v>1301</v>
      </c>
      <c r="D30" s="1" t="s">
        <v>175</v>
      </c>
      <c r="E30" s="1">
        <v>87598514</v>
      </c>
      <c r="F30" s="1">
        <v>14844</v>
      </c>
      <c r="G30" s="125" t="s">
        <v>1304</v>
      </c>
      <c r="H30" s="238">
        <v>0.40678622050999202</v>
      </c>
      <c r="I30" s="92">
        <v>6.6171382797854505E-2</v>
      </c>
      <c r="J30" s="93">
        <v>1.80551888132477E-9</v>
      </c>
      <c r="K30" s="93">
        <v>3.37849660315748E-7</v>
      </c>
      <c r="L30" s="14" t="s">
        <v>2233</v>
      </c>
      <c r="M30" s="1" t="s">
        <v>2232</v>
      </c>
      <c r="N30" s="1" t="s">
        <v>2232</v>
      </c>
      <c r="O30" s="92">
        <v>0.34595100000000001</v>
      </c>
      <c r="P30" s="92">
        <v>0.42702600000000002</v>
      </c>
      <c r="Q30" s="92">
        <v>0.65754999999999997</v>
      </c>
      <c r="R30" s="92">
        <v>0.150926</v>
      </c>
      <c r="S30" s="92">
        <v>-2.7777500000000002</v>
      </c>
      <c r="T30" s="195">
        <v>5.47366E-3</v>
      </c>
    </row>
    <row r="31" spans="2:20" x14ac:dyDescent="0.3">
      <c r="B31" s="14" t="s">
        <v>2261</v>
      </c>
      <c r="C31" s="1" t="s">
        <v>1301</v>
      </c>
      <c r="D31" s="1" t="s">
        <v>175</v>
      </c>
      <c r="E31" s="1">
        <v>87598514</v>
      </c>
      <c r="F31" s="1">
        <v>15069</v>
      </c>
      <c r="G31" s="125" t="s">
        <v>1304</v>
      </c>
      <c r="H31" s="238">
        <v>0.39519211829585699</v>
      </c>
      <c r="I31" s="92">
        <v>6.6216531665199599E-2</v>
      </c>
      <c r="J31" s="93">
        <v>5.0378532495786E-9</v>
      </c>
      <c r="K31" s="93">
        <v>8.9856008066419897E-7</v>
      </c>
      <c r="L31" s="14" t="s">
        <v>2236</v>
      </c>
      <c r="M31" s="1" t="s">
        <v>2233</v>
      </c>
      <c r="N31" s="1" t="s">
        <v>2233</v>
      </c>
      <c r="O31" s="92">
        <v>0.34843800000000003</v>
      </c>
      <c r="P31" s="92">
        <v>0.42481000000000002</v>
      </c>
      <c r="Q31" s="92">
        <v>0.66703900000000005</v>
      </c>
      <c r="R31" s="92">
        <v>0.150255</v>
      </c>
      <c r="S31" s="92">
        <v>-2.6948099999999999</v>
      </c>
      <c r="T31" s="195">
        <v>7.0429799999999999E-3</v>
      </c>
    </row>
    <row r="32" spans="2:20" x14ac:dyDescent="0.3">
      <c r="B32" s="14" t="s">
        <v>2262</v>
      </c>
      <c r="C32" s="1" t="s">
        <v>1301</v>
      </c>
      <c r="D32" s="1" t="s">
        <v>175</v>
      </c>
      <c r="E32" s="1">
        <v>87598514</v>
      </c>
      <c r="F32" s="1">
        <v>15162</v>
      </c>
      <c r="G32" s="125" t="s">
        <v>1304</v>
      </c>
      <c r="H32" s="238">
        <v>0.406918266720113</v>
      </c>
      <c r="I32" s="92">
        <v>6.5935910714382207E-2</v>
      </c>
      <c r="J32" s="93">
        <v>1.5713142048940101E-9</v>
      </c>
      <c r="K32" s="93">
        <v>2.96674031072668E-7</v>
      </c>
      <c r="L32" s="14" t="s">
        <v>2232</v>
      </c>
      <c r="M32" s="1" t="s">
        <v>2233</v>
      </c>
      <c r="N32" s="1" t="s">
        <v>2233</v>
      </c>
      <c r="O32" s="92">
        <v>0.34821999999999997</v>
      </c>
      <c r="P32" s="92">
        <v>0.42618200000000001</v>
      </c>
      <c r="Q32" s="92">
        <v>0.66256099999999996</v>
      </c>
      <c r="R32" s="92">
        <v>0.15006700000000001</v>
      </c>
      <c r="S32" s="92">
        <v>-2.7430500000000002</v>
      </c>
      <c r="T32" s="195">
        <v>6.0870500000000001E-3</v>
      </c>
    </row>
    <row r="33" spans="2:20" x14ac:dyDescent="0.3">
      <c r="B33" s="14" t="s">
        <v>2263</v>
      </c>
      <c r="C33" s="1" t="s">
        <v>1301</v>
      </c>
      <c r="D33" s="1" t="s">
        <v>175</v>
      </c>
      <c r="E33" s="1">
        <v>87598514</v>
      </c>
      <c r="F33" s="1">
        <v>15168</v>
      </c>
      <c r="G33" s="125" t="s">
        <v>1304</v>
      </c>
      <c r="H33" s="238">
        <v>0.40679222410926602</v>
      </c>
      <c r="I33" s="92">
        <v>6.5932579151543297E-2</v>
      </c>
      <c r="J33" s="93">
        <v>1.58598222428287E-9</v>
      </c>
      <c r="K33" s="93">
        <v>2.98100649913976E-7</v>
      </c>
      <c r="L33" s="14" t="s">
        <v>2235</v>
      </c>
      <c r="M33" s="1" t="s">
        <v>2236</v>
      </c>
      <c r="N33" s="1" t="s">
        <v>2236</v>
      </c>
      <c r="O33" s="92">
        <v>0.34821000000000002</v>
      </c>
      <c r="P33" s="92">
        <v>0.42616199999999999</v>
      </c>
      <c r="Q33" s="92">
        <v>0.66261499999999995</v>
      </c>
      <c r="R33" s="92">
        <v>0.15005599999999999</v>
      </c>
      <c r="S33" s="92">
        <v>-2.7427299999999999</v>
      </c>
      <c r="T33" s="195">
        <v>6.0931400000000004E-3</v>
      </c>
    </row>
    <row r="34" spans="2:20" x14ac:dyDescent="0.3">
      <c r="B34" s="14" t="s">
        <v>2264</v>
      </c>
      <c r="C34" s="1" t="s">
        <v>1301</v>
      </c>
      <c r="D34" s="1" t="s">
        <v>175</v>
      </c>
      <c r="E34" s="1">
        <v>87598514</v>
      </c>
      <c r="F34" s="1">
        <v>15505</v>
      </c>
      <c r="G34" s="125" t="s">
        <v>1304</v>
      </c>
      <c r="H34" s="238">
        <v>0.39434350989669198</v>
      </c>
      <c r="I34" s="92">
        <v>6.6224847358053798E-2</v>
      </c>
      <c r="J34" s="93">
        <v>5.4391689036313502E-9</v>
      </c>
      <c r="K34" s="93">
        <v>9.6014286681472096E-7</v>
      </c>
      <c r="L34" s="14" t="s">
        <v>2235</v>
      </c>
      <c r="M34" s="1" t="s">
        <v>2233</v>
      </c>
      <c r="N34" s="1" t="s">
        <v>2233</v>
      </c>
      <c r="O34" s="92">
        <v>0.34862700000000002</v>
      </c>
      <c r="P34" s="92">
        <v>0.424765</v>
      </c>
      <c r="Q34" s="92">
        <v>0.66772900000000002</v>
      </c>
      <c r="R34" s="92">
        <v>0.150228</v>
      </c>
      <c r="S34" s="92">
        <v>-2.6884000000000001</v>
      </c>
      <c r="T34" s="195">
        <v>7.1794500000000004E-3</v>
      </c>
    </row>
    <row r="35" spans="2:20" x14ac:dyDescent="0.3">
      <c r="B35" s="14" t="s">
        <v>2265</v>
      </c>
      <c r="C35" s="1" t="s">
        <v>1301</v>
      </c>
      <c r="D35" s="1" t="s">
        <v>175</v>
      </c>
      <c r="E35" s="1">
        <v>87598514</v>
      </c>
      <c r="F35" s="1">
        <v>15506</v>
      </c>
      <c r="G35" s="125" t="s">
        <v>1304</v>
      </c>
      <c r="H35" s="238">
        <v>0.39425632873533001</v>
      </c>
      <c r="I35" s="92">
        <v>6.6223051375488798E-2</v>
      </c>
      <c r="J35" s="93">
        <v>5.4747499742029903E-9</v>
      </c>
      <c r="K35" s="93">
        <v>9.6014286681472096E-7</v>
      </c>
      <c r="L35" s="14" t="s">
        <v>2235</v>
      </c>
      <c r="M35" s="1" t="s">
        <v>2236</v>
      </c>
      <c r="N35" s="1" t="s">
        <v>2236</v>
      </c>
      <c r="O35" s="92">
        <v>0.34862399999999999</v>
      </c>
      <c r="P35" s="92">
        <v>0.42478399999999999</v>
      </c>
      <c r="Q35" s="92">
        <v>0.66775700000000004</v>
      </c>
      <c r="R35" s="92">
        <v>0.15021999999999999</v>
      </c>
      <c r="S35" s="92">
        <v>-2.6882600000000001</v>
      </c>
      <c r="T35" s="195">
        <v>7.1826099999999999E-3</v>
      </c>
    </row>
    <row r="36" spans="2:20" x14ac:dyDescent="0.3">
      <c r="B36" s="14" t="s">
        <v>2266</v>
      </c>
      <c r="C36" s="1" t="s">
        <v>1301</v>
      </c>
      <c r="D36" s="1" t="s">
        <v>175</v>
      </c>
      <c r="E36" s="1">
        <v>87598514</v>
      </c>
      <c r="F36" s="1">
        <v>15569</v>
      </c>
      <c r="G36" s="125" t="s">
        <v>1304</v>
      </c>
      <c r="H36" s="238">
        <v>0.39422667340376699</v>
      </c>
      <c r="I36" s="92">
        <v>6.6212066623078394E-2</v>
      </c>
      <c r="J36" s="93">
        <v>5.4580921326828303E-9</v>
      </c>
      <c r="K36" s="93">
        <v>9.6014286681472096E-7</v>
      </c>
      <c r="L36" s="14" t="s">
        <v>2233</v>
      </c>
      <c r="M36" s="1" t="s">
        <v>2232</v>
      </c>
      <c r="N36" s="1" t="s">
        <v>2232</v>
      </c>
      <c r="O36" s="92">
        <v>0.34845700000000002</v>
      </c>
      <c r="P36" s="92">
        <v>0.42449300000000001</v>
      </c>
      <c r="Q36" s="92">
        <v>0.668269</v>
      </c>
      <c r="R36" s="92">
        <v>0.15018400000000001</v>
      </c>
      <c r="S36" s="92">
        <v>-2.6838099999999998</v>
      </c>
      <c r="T36" s="195">
        <v>7.2788499999999999E-3</v>
      </c>
    </row>
    <row r="37" spans="2:20" x14ac:dyDescent="0.3">
      <c r="B37" s="14" t="s">
        <v>2267</v>
      </c>
      <c r="C37" s="1" t="s">
        <v>1301</v>
      </c>
      <c r="D37" s="1" t="s">
        <v>175</v>
      </c>
      <c r="E37" s="1">
        <v>87598514</v>
      </c>
      <c r="F37" s="1">
        <v>15580</v>
      </c>
      <c r="G37" s="125" t="s">
        <v>1304</v>
      </c>
      <c r="H37" s="238">
        <v>0.39404515989709699</v>
      </c>
      <c r="I37" s="92">
        <v>6.6208992619609303E-2</v>
      </c>
      <c r="J37" s="93">
        <v>5.5345666352899498E-9</v>
      </c>
      <c r="K37" s="93">
        <v>9.6658900215907608E-7</v>
      </c>
      <c r="L37" s="14" t="s">
        <v>2235</v>
      </c>
      <c r="M37" s="1" t="s">
        <v>2236</v>
      </c>
      <c r="N37" s="1" t="s">
        <v>2236</v>
      </c>
      <c r="O37" s="92">
        <v>0.34840199999999999</v>
      </c>
      <c r="P37" s="92">
        <v>0.42446800000000001</v>
      </c>
      <c r="Q37" s="92">
        <v>0.66823299999999997</v>
      </c>
      <c r="R37" s="92">
        <v>0.150173</v>
      </c>
      <c r="S37" s="92">
        <v>-2.6843699999999999</v>
      </c>
      <c r="T37" s="195">
        <v>7.2665999999999998E-3</v>
      </c>
    </row>
    <row r="38" spans="2:20" x14ac:dyDescent="0.3">
      <c r="B38" s="14" t="s">
        <v>2268</v>
      </c>
      <c r="C38" s="1" t="s">
        <v>1301</v>
      </c>
      <c r="D38" s="1" t="s">
        <v>175</v>
      </c>
      <c r="E38" s="1">
        <v>87598514</v>
      </c>
      <c r="F38" s="1">
        <v>15661</v>
      </c>
      <c r="G38" s="125" t="s">
        <v>1304</v>
      </c>
      <c r="H38" s="238">
        <v>0.47917064190484399</v>
      </c>
      <c r="I38" s="92">
        <v>7.3321673193995102E-2</v>
      </c>
      <c r="J38" s="93">
        <v>1.8092296042333799E-10</v>
      </c>
      <c r="K38" s="93">
        <v>3.6111361362591502E-8</v>
      </c>
      <c r="L38" s="14" t="s">
        <v>2235</v>
      </c>
      <c r="M38" s="1" t="s">
        <v>2236</v>
      </c>
      <c r="N38" s="1" t="s">
        <v>2236</v>
      </c>
      <c r="O38" s="92">
        <v>0.23036599999999999</v>
      </c>
      <c r="P38" s="92">
        <v>0.28601799999999999</v>
      </c>
      <c r="Q38" s="92">
        <v>0.69205300000000003</v>
      </c>
      <c r="R38" s="92">
        <v>0.166876</v>
      </c>
      <c r="S38" s="92">
        <v>-2.2057799999999999</v>
      </c>
      <c r="T38" s="195">
        <v>2.73995E-2</v>
      </c>
    </row>
    <row r="39" spans="2:20" x14ac:dyDescent="0.3">
      <c r="B39" s="14" t="s">
        <v>2269</v>
      </c>
      <c r="C39" s="1" t="s">
        <v>1301</v>
      </c>
      <c r="D39" s="1" t="s">
        <v>175</v>
      </c>
      <c r="E39" s="1">
        <v>87598514</v>
      </c>
      <c r="F39" s="1">
        <v>15677</v>
      </c>
      <c r="G39" s="125" t="s">
        <v>1304</v>
      </c>
      <c r="H39" s="238">
        <v>0.39320509380108798</v>
      </c>
      <c r="I39" s="92">
        <v>6.6183753206834006E-2</v>
      </c>
      <c r="J39" s="93">
        <v>5.86965493170238E-9</v>
      </c>
      <c r="K39" s="93">
        <v>1.0124550883222401E-6</v>
      </c>
      <c r="L39" s="14" t="s">
        <v>2235</v>
      </c>
      <c r="M39" s="1" t="s">
        <v>2236</v>
      </c>
      <c r="N39" s="1" t="s">
        <v>2236</v>
      </c>
      <c r="O39" s="92">
        <v>0.34833399999999998</v>
      </c>
      <c r="P39" s="92">
        <v>0.42480600000000002</v>
      </c>
      <c r="Q39" s="92">
        <v>0.66726300000000005</v>
      </c>
      <c r="R39" s="92">
        <v>0.150112</v>
      </c>
      <c r="S39" s="92">
        <v>-2.6951299999999998</v>
      </c>
      <c r="T39" s="195">
        <v>7.0362100000000002E-3</v>
      </c>
    </row>
    <row r="40" spans="2:20" x14ac:dyDescent="0.3">
      <c r="B40" s="14" t="s">
        <v>2270</v>
      </c>
      <c r="C40" s="1" t="s">
        <v>1301</v>
      </c>
      <c r="D40" s="1" t="s">
        <v>175</v>
      </c>
      <c r="E40" s="1">
        <v>87598514</v>
      </c>
      <c r="F40" s="1">
        <v>15722</v>
      </c>
      <c r="G40" s="125" t="s">
        <v>1304</v>
      </c>
      <c r="H40" s="238">
        <v>0.47855295523493202</v>
      </c>
      <c r="I40" s="92">
        <v>7.3326490482115397E-2</v>
      </c>
      <c r="J40" s="93">
        <v>1.9091441229329801E-10</v>
      </c>
      <c r="K40" s="93">
        <v>3.7746120713554701E-8</v>
      </c>
      <c r="L40" s="14" t="s">
        <v>2233</v>
      </c>
      <c r="M40" s="1" t="s">
        <v>2232</v>
      </c>
      <c r="N40" s="1" t="s">
        <v>2232</v>
      </c>
      <c r="O40" s="92">
        <v>0.230405</v>
      </c>
      <c r="P40" s="92">
        <v>0.28624500000000003</v>
      </c>
      <c r="Q40" s="92">
        <v>0.69157400000000002</v>
      </c>
      <c r="R40" s="92">
        <v>0.16686699999999999</v>
      </c>
      <c r="S40" s="92">
        <v>-2.2100499999999998</v>
      </c>
      <c r="T40" s="195">
        <v>2.7101500000000001E-2</v>
      </c>
    </row>
    <row r="41" spans="2:20" x14ac:dyDescent="0.3">
      <c r="B41" s="14" t="s">
        <v>2271</v>
      </c>
      <c r="C41" s="1" t="s">
        <v>1301</v>
      </c>
      <c r="D41" s="1" t="s">
        <v>175</v>
      </c>
      <c r="E41" s="1">
        <v>87598514</v>
      </c>
      <c r="F41" s="1">
        <v>15730</v>
      </c>
      <c r="G41" s="125" t="s">
        <v>1304</v>
      </c>
      <c r="H41" s="238">
        <v>0.393529475834767</v>
      </c>
      <c r="I41" s="92">
        <v>6.6144631100415893E-2</v>
      </c>
      <c r="J41" s="93">
        <v>5.5975451725702199E-9</v>
      </c>
      <c r="K41" s="93">
        <v>9.7353155978539701E-7</v>
      </c>
      <c r="L41" s="14" t="s">
        <v>2236</v>
      </c>
      <c r="M41" s="1" t="s">
        <v>2233</v>
      </c>
      <c r="N41" s="1" t="s">
        <v>2233</v>
      </c>
      <c r="O41" s="92">
        <v>0.34543600000000002</v>
      </c>
      <c r="P41" s="92">
        <v>0.42397299999999999</v>
      </c>
      <c r="Q41" s="92">
        <v>0.66019399999999995</v>
      </c>
      <c r="R41" s="92">
        <v>0.15019199999999999</v>
      </c>
      <c r="S41" s="92">
        <v>-2.7646099999999998</v>
      </c>
      <c r="T41" s="195">
        <v>5.6990299999999999E-3</v>
      </c>
    </row>
    <row r="42" spans="2:20" x14ac:dyDescent="0.3">
      <c r="B42" s="14" t="s">
        <v>2272</v>
      </c>
      <c r="C42" s="1" t="s">
        <v>1301</v>
      </c>
      <c r="D42" s="1" t="s">
        <v>175</v>
      </c>
      <c r="E42" s="1">
        <v>87598514</v>
      </c>
      <c r="F42" s="1">
        <v>15993</v>
      </c>
      <c r="G42" s="125" t="s">
        <v>1304</v>
      </c>
      <c r="H42" s="238">
        <v>0.39384703442104801</v>
      </c>
      <c r="I42" s="92">
        <v>6.6344672714245503E-2</v>
      </c>
      <c r="J42" s="93">
        <v>6.0283199482733098E-9</v>
      </c>
      <c r="K42" s="93">
        <v>1.0348006455346399E-6</v>
      </c>
      <c r="L42" s="14" t="s">
        <v>2233</v>
      </c>
      <c r="M42" s="1" t="s">
        <v>2236</v>
      </c>
      <c r="N42" s="1" t="s">
        <v>2236</v>
      </c>
      <c r="O42" s="92">
        <v>0.34887499999999999</v>
      </c>
      <c r="P42" s="92">
        <v>0.42573100000000003</v>
      </c>
      <c r="Q42" s="92">
        <v>0.66543399999999997</v>
      </c>
      <c r="R42" s="92">
        <v>0.150478</v>
      </c>
      <c r="S42" s="92">
        <v>-2.70682</v>
      </c>
      <c r="T42" s="195">
        <v>6.7930999999999998E-3</v>
      </c>
    </row>
    <row r="43" spans="2:20" x14ac:dyDescent="0.3">
      <c r="B43" s="14" t="s">
        <v>2273</v>
      </c>
      <c r="C43" s="1" t="s">
        <v>1301</v>
      </c>
      <c r="D43" s="1" t="s">
        <v>175</v>
      </c>
      <c r="E43" s="1">
        <v>87598514</v>
      </c>
      <c r="F43" s="1">
        <v>15996</v>
      </c>
      <c r="G43" s="125" t="s">
        <v>1304</v>
      </c>
      <c r="H43" s="238">
        <v>0.39383600388649997</v>
      </c>
      <c r="I43" s="92">
        <v>6.6350932577381602E-2</v>
      </c>
      <c r="J43" s="93">
        <v>6.0530286597546503E-9</v>
      </c>
      <c r="K43" s="93">
        <v>1.0348006455346399E-6</v>
      </c>
      <c r="L43" s="14" t="s">
        <v>2236</v>
      </c>
      <c r="M43" s="1" t="s">
        <v>2235</v>
      </c>
      <c r="N43" s="1" t="s">
        <v>2235</v>
      </c>
      <c r="O43" s="92">
        <v>0.34886899999999998</v>
      </c>
      <c r="P43" s="92">
        <v>0.42572100000000002</v>
      </c>
      <c r="Q43" s="92">
        <v>0.66542599999999996</v>
      </c>
      <c r="R43" s="92">
        <v>0.15049000000000001</v>
      </c>
      <c r="S43" s="92">
        <v>-2.7066699999999999</v>
      </c>
      <c r="T43" s="195">
        <v>6.7962099999999996E-3</v>
      </c>
    </row>
    <row r="44" spans="2:20" x14ac:dyDescent="0.3">
      <c r="B44" s="14" t="s">
        <v>2274</v>
      </c>
      <c r="C44" s="1" t="s">
        <v>1301</v>
      </c>
      <c r="D44" s="1" t="s">
        <v>175</v>
      </c>
      <c r="E44" s="1">
        <v>87598514</v>
      </c>
      <c r="F44" s="1">
        <v>16307</v>
      </c>
      <c r="G44" s="125" t="s">
        <v>1304</v>
      </c>
      <c r="H44" s="238">
        <v>0.4779345587985</v>
      </c>
      <c r="I44" s="92">
        <v>7.3915440760423598E-2</v>
      </c>
      <c r="J44" s="93">
        <v>2.7502142603192502E-10</v>
      </c>
      <c r="K44" s="93">
        <v>5.3368162370963503E-8</v>
      </c>
      <c r="L44" s="14" t="s">
        <v>2233</v>
      </c>
      <c r="M44" s="1" t="s">
        <v>2232</v>
      </c>
      <c r="N44" s="1" t="s">
        <v>2232</v>
      </c>
      <c r="O44" s="92">
        <v>0.22820099999999999</v>
      </c>
      <c r="P44" s="92">
        <v>0.28315000000000001</v>
      </c>
      <c r="Q44" s="92">
        <v>0.694936</v>
      </c>
      <c r="R44" s="92">
        <v>0.16797699999999999</v>
      </c>
      <c r="S44" s="92">
        <v>-2.1665800000000002</v>
      </c>
      <c r="T44" s="195">
        <v>3.02668E-2</v>
      </c>
    </row>
    <row r="45" spans="2:20" x14ac:dyDescent="0.3">
      <c r="B45" s="14" t="s">
        <v>2275</v>
      </c>
      <c r="C45" s="1" t="s">
        <v>1301</v>
      </c>
      <c r="D45" s="1" t="s">
        <v>175</v>
      </c>
      <c r="E45" s="1">
        <v>87598514</v>
      </c>
      <c r="F45" s="1">
        <v>16436</v>
      </c>
      <c r="G45" s="125" t="s">
        <v>1304</v>
      </c>
      <c r="H45" s="238">
        <v>0.39747834252400199</v>
      </c>
      <c r="I45" s="92">
        <v>6.5944211114990103E-2</v>
      </c>
      <c r="J45" s="93">
        <v>3.5972301751760199E-9</v>
      </c>
      <c r="K45" s="93">
        <v>6.4990475341596104E-7</v>
      </c>
      <c r="L45" s="14" t="s">
        <v>2235</v>
      </c>
      <c r="M45" s="1" t="s">
        <v>2236</v>
      </c>
      <c r="N45" s="1" t="s">
        <v>2236</v>
      </c>
      <c r="O45" s="92">
        <v>0.34813699999999997</v>
      </c>
      <c r="P45" s="92">
        <v>0.42885099999999998</v>
      </c>
      <c r="Q45" s="92">
        <v>0.65839599999999998</v>
      </c>
      <c r="R45" s="92">
        <v>0.15007999999999999</v>
      </c>
      <c r="S45" s="92">
        <v>-2.78484</v>
      </c>
      <c r="T45" s="195">
        <v>5.3553400000000001E-3</v>
      </c>
    </row>
    <row r="46" spans="2:20" x14ac:dyDescent="0.3">
      <c r="B46" s="14" t="s">
        <v>2276</v>
      </c>
      <c r="C46" s="1" t="s">
        <v>1301</v>
      </c>
      <c r="D46" s="1" t="s">
        <v>175</v>
      </c>
      <c r="E46" s="1">
        <v>87598514</v>
      </c>
      <c r="F46" s="1">
        <v>17282</v>
      </c>
      <c r="G46" s="125" t="s">
        <v>1304</v>
      </c>
      <c r="H46" s="238">
        <v>0.49796658185617398</v>
      </c>
      <c r="I46" s="92">
        <v>7.3879009451303407E-2</v>
      </c>
      <c r="J46" s="93">
        <v>5.1260282639404197E-11</v>
      </c>
      <c r="K46" s="93">
        <v>1.0480852423564001E-8</v>
      </c>
      <c r="L46" s="14" t="s">
        <v>2232</v>
      </c>
      <c r="M46" s="1" t="s">
        <v>2235</v>
      </c>
      <c r="N46" s="1" t="s">
        <v>2235</v>
      </c>
      <c r="O46" s="92">
        <v>0.22739300000000001</v>
      </c>
      <c r="P46" s="92">
        <v>0.281671</v>
      </c>
      <c r="Q46" s="92">
        <v>0.68829200000000001</v>
      </c>
      <c r="R46" s="92">
        <v>0.16875200000000001</v>
      </c>
      <c r="S46" s="92">
        <v>-2.2135600000000002</v>
      </c>
      <c r="T46" s="195">
        <v>2.68592E-2</v>
      </c>
    </row>
    <row r="47" spans="2:20" x14ac:dyDescent="0.3">
      <c r="B47" s="14" t="s">
        <v>2277</v>
      </c>
      <c r="C47" s="1" t="s">
        <v>1301</v>
      </c>
      <c r="D47" s="1" t="s">
        <v>175</v>
      </c>
      <c r="E47" s="1">
        <v>87598514</v>
      </c>
      <c r="F47" s="1">
        <v>17284</v>
      </c>
      <c r="G47" s="125" t="s">
        <v>1304</v>
      </c>
      <c r="H47" s="238">
        <v>0.39668822840152601</v>
      </c>
      <c r="I47" s="92">
        <v>6.6069576351806894E-2</v>
      </c>
      <c r="J47" s="93">
        <v>4.1096266986551302E-9</v>
      </c>
      <c r="K47" s="93">
        <v>7.3613249176978603E-7</v>
      </c>
      <c r="L47" s="14" t="s">
        <v>2232</v>
      </c>
      <c r="M47" s="1" t="s">
        <v>2235</v>
      </c>
      <c r="N47" s="1" t="s">
        <v>2235</v>
      </c>
      <c r="O47" s="92">
        <v>0.35045399999999999</v>
      </c>
      <c r="P47" s="92">
        <v>0.42872300000000002</v>
      </c>
      <c r="Q47" s="92">
        <v>0.66400300000000001</v>
      </c>
      <c r="R47" s="92">
        <v>0.15028900000000001</v>
      </c>
      <c r="S47" s="92">
        <v>-2.7245400000000002</v>
      </c>
      <c r="T47" s="195">
        <v>6.4390200000000002E-3</v>
      </c>
    </row>
    <row r="48" spans="2:20" x14ac:dyDescent="0.3">
      <c r="B48" s="14" t="s">
        <v>2278</v>
      </c>
      <c r="C48" s="1" t="s">
        <v>1241</v>
      </c>
      <c r="D48" s="1" t="s">
        <v>405</v>
      </c>
      <c r="E48" s="1">
        <v>101281924</v>
      </c>
      <c r="F48" s="1">
        <v>87987</v>
      </c>
      <c r="G48" s="125" t="s">
        <v>39</v>
      </c>
      <c r="H48" s="238">
        <v>0.25462573704535202</v>
      </c>
      <c r="I48" s="92">
        <v>6.5211766669593094E-2</v>
      </c>
      <c r="J48" s="93">
        <v>1.09629083523071E-4</v>
      </c>
      <c r="K48" s="93">
        <v>1.2385722468651E-2</v>
      </c>
      <c r="L48" s="14" t="s">
        <v>2232</v>
      </c>
      <c r="M48" s="1" t="s">
        <v>2233</v>
      </c>
      <c r="N48" s="1" t="s">
        <v>2233</v>
      </c>
      <c r="O48" s="92">
        <v>0.46684799999999999</v>
      </c>
      <c r="P48" s="92">
        <v>0.38648100000000002</v>
      </c>
      <c r="Q48" s="92">
        <v>1.3581000000000001</v>
      </c>
      <c r="R48" s="92">
        <v>0.150031</v>
      </c>
      <c r="S48" s="92">
        <v>2.0401400000000001</v>
      </c>
      <c r="T48" s="195">
        <v>4.1336100000000001E-2</v>
      </c>
    </row>
    <row r="49" spans="2:20" x14ac:dyDescent="0.3">
      <c r="B49" s="14" t="s">
        <v>2279</v>
      </c>
      <c r="C49" s="1" t="s">
        <v>1241</v>
      </c>
      <c r="D49" s="1" t="s">
        <v>405</v>
      </c>
      <c r="E49" s="1">
        <v>101281924</v>
      </c>
      <c r="F49" s="1">
        <v>87639</v>
      </c>
      <c r="G49" s="125" t="s">
        <v>39</v>
      </c>
      <c r="H49" s="238">
        <v>0.25500553949660598</v>
      </c>
      <c r="I49" s="92">
        <v>6.5180510084335896E-2</v>
      </c>
      <c r="J49" s="93">
        <v>1.06308376845493E-4</v>
      </c>
      <c r="K49" s="93">
        <v>1.2043015176969801E-2</v>
      </c>
      <c r="L49" s="14" t="s">
        <v>2235</v>
      </c>
      <c r="M49" s="1" t="s">
        <v>2236</v>
      </c>
      <c r="N49" s="1" t="s">
        <v>2236</v>
      </c>
      <c r="O49" s="92">
        <v>0.46678700000000001</v>
      </c>
      <c r="P49" s="92">
        <v>0.38647300000000001</v>
      </c>
      <c r="Q49" s="92">
        <v>1.3574600000000001</v>
      </c>
      <c r="R49" s="92">
        <v>0.14996699999999999</v>
      </c>
      <c r="S49" s="92">
        <v>2.0378799999999999</v>
      </c>
      <c r="T49" s="195">
        <v>4.1562099999999998E-2</v>
      </c>
    </row>
    <row r="50" spans="2:20" x14ac:dyDescent="0.3">
      <c r="B50" s="14" t="s">
        <v>2280</v>
      </c>
      <c r="C50" s="1" t="s">
        <v>1241</v>
      </c>
      <c r="D50" s="1" t="s">
        <v>405</v>
      </c>
      <c r="E50" s="1">
        <v>101281924</v>
      </c>
      <c r="F50" s="1">
        <v>86188</v>
      </c>
      <c r="G50" s="125" t="s">
        <v>39</v>
      </c>
      <c r="H50" s="238">
        <v>0.25531683618498102</v>
      </c>
      <c r="I50" s="92">
        <v>6.5211491472629501E-2</v>
      </c>
      <c r="J50" s="93">
        <v>1.0507620256571899E-4</v>
      </c>
      <c r="K50" s="93">
        <v>1.1968122365603601E-2</v>
      </c>
      <c r="L50" s="14" t="s">
        <v>2232</v>
      </c>
      <c r="M50" s="1" t="s">
        <v>2236</v>
      </c>
      <c r="N50" s="1" t="s">
        <v>2236</v>
      </c>
      <c r="O50" s="92">
        <v>0.467727</v>
      </c>
      <c r="P50" s="92">
        <v>0.38796799999999998</v>
      </c>
      <c r="Q50" s="92">
        <v>1.35425</v>
      </c>
      <c r="R50" s="92">
        <v>0.150037</v>
      </c>
      <c r="S50" s="92">
        <v>2.0211700000000001</v>
      </c>
      <c r="T50" s="195">
        <v>4.3262500000000002E-2</v>
      </c>
    </row>
    <row r="51" spans="2:20" x14ac:dyDescent="0.3">
      <c r="B51" s="14" t="s">
        <v>2281</v>
      </c>
      <c r="C51" s="1" t="s">
        <v>1241</v>
      </c>
      <c r="D51" s="1" t="s">
        <v>405</v>
      </c>
      <c r="E51" s="1">
        <v>101281924</v>
      </c>
      <c r="F51" s="1">
        <v>86187</v>
      </c>
      <c r="G51" s="125" t="s">
        <v>39</v>
      </c>
      <c r="H51" s="238">
        <v>0.25547861431496899</v>
      </c>
      <c r="I51" s="92">
        <v>6.5202091363855894E-2</v>
      </c>
      <c r="J51" s="93">
        <v>1.0380324276989199E-4</v>
      </c>
      <c r="K51" s="93">
        <v>1.18553485577657E-2</v>
      </c>
      <c r="L51" s="14" t="s">
        <v>2232</v>
      </c>
      <c r="M51" s="1" t="s">
        <v>2236</v>
      </c>
      <c r="N51" s="1" t="s">
        <v>2236</v>
      </c>
      <c r="O51" s="92">
        <v>0.46768700000000002</v>
      </c>
      <c r="P51" s="92">
        <v>0.38795000000000002</v>
      </c>
      <c r="Q51" s="92">
        <v>1.35405</v>
      </c>
      <c r="R51" s="92">
        <v>0.15001900000000001</v>
      </c>
      <c r="S51" s="92">
        <v>2.02041</v>
      </c>
      <c r="T51" s="195">
        <v>4.3340499999999997E-2</v>
      </c>
    </row>
    <row r="52" spans="2:20" x14ac:dyDescent="0.3">
      <c r="B52" s="14" t="s">
        <v>2282</v>
      </c>
      <c r="C52" s="1" t="s">
        <v>1241</v>
      </c>
      <c r="D52" s="1" t="s">
        <v>405</v>
      </c>
      <c r="E52" s="1">
        <v>101281924</v>
      </c>
      <c r="F52" s="1">
        <v>86094</v>
      </c>
      <c r="G52" s="125" t="s">
        <v>39</v>
      </c>
      <c r="H52" s="238">
        <v>0.25595504108877898</v>
      </c>
      <c r="I52" s="92">
        <v>6.5086977510106794E-2</v>
      </c>
      <c r="J52" s="93">
        <v>9.8038989651272402E-5</v>
      </c>
      <c r="K52" s="93">
        <v>1.12276072438062E-2</v>
      </c>
      <c r="L52" s="14" t="s">
        <v>2232</v>
      </c>
      <c r="M52" s="1" t="s">
        <v>2233</v>
      </c>
      <c r="N52" s="1" t="s">
        <v>2233</v>
      </c>
      <c r="O52" s="92">
        <v>0.46668500000000002</v>
      </c>
      <c r="P52" s="92">
        <v>0.38651799999999997</v>
      </c>
      <c r="Q52" s="92">
        <v>1.35551</v>
      </c>
      <c r="R52" s="92">
        <v>0.14977299999999999</v>
      </c>
      <c r="S52" s="92">
        <v>2.0309400000000002</v>
      </c>
      <c r="T52" s="195">
        <v>4.2261300000000002E-2</v>
      </c>
    </row>
    <row r="53" spans="2:20" x14ac:dyDescent="0.3">
      <c r="B53" s="14" t="s">
        <v>2283</v>
      </c>
      <c r="C53" s="1" t="s">
        <v>1241</v>
      </c>
      <c r="D53" s="1" t="s">
        <v>405</v>
      </c>
      <c r="E53" s="1">
        <v>101281924</v>
      </c>
      <c r="F53" s="1">
        <v>84019</v>
      </c>
      <c r="G53" s="125" t="s">
        <v>39</v>
      </c>
      <c r="H53" s="238">
        <v>0.25729292564085199</v>
      </c>
      <c r="I53" s="92">
        <v>6.4798444932836097E-2</v>
      </c>
      <c r="J53" s="93">
        <v>8.4060101911710602E-5</v>
      </c>
      <c r="K53" s="93">
        <v>9.6796131088718405E-3</v>
      </c>
      <c r="L53" s="14" t="s">
        <v>2235</v>
      </c>
      <c r="M53" s="1" t="s">
        <v>2236</v>
      </c>
      <c r="N53" s="1" t="s">
        <v>2236</v>
      </c>
      <c r="O53" s="92">
        <v>0.46633200000000002</v>
      </c>
      <c r="P53" s="92">
        <v>0.38651000000000002</v>
      </c>
      <c r="Q53" s="92">
        <v>1.3503400000000001</v>
      </c>
      <c r="R53" s="92">
        <v>0.14915</v>
      </c>
      <c r="S53" s="92">
        <v>2.0137999999999998</v>
      </c>
      <c r="T53" s="195">
        <v>4.4030199999999999E-2</v>
      </c>
    </row>
    <row r="54" spans="2:20" x14ac:dyDescent="0.3">
      <c r="B54" s="14" t="s">
        <v>2284</v>
      </c>
      <c r="C54" s="1" t="s">
        <v>1241</v>
      </c>
      <c r="D54" s="1" t="s">
        <v>405</v>
      </c>
      <c r="E54" s="1">
        <v>101281924</v>
      </c>
      <c r="F54" s="1">
        <v>80170</v>
      </c>
      <c r="G54" s="125" t="s">
        <v>39</v>
      </c>
      <c r="H54" s="238">
        <v>0.25011103038110299</v>
      </c>
      <c r="I54" s="92">
        <v>6.6067490730091993E-2</v>
      </c>
      <c r="J54" s="93">
        <v>1.75167222117319E-4</v>
      </c>
      <c r="K54" s="93">
        <v>1.75229931146717E-2</v>
      </c>
      <c r="L54" s="14" t="s">
        <v>2235</v>
      </c>
      <c r="M54" s="1" t="s">
        <v>2233</v>
      </c>
      <c r="N54" s="1" t="s">
        <v>2233</v>
      </c>
      <c r="O54" s="92">
        <v>0.46106000000000003</v>
      </c>
      <c r="P54" s="92">
        <v>0.37156699999999998</v>
      </c>
      <c r="Q54" s="92">
        <v>1.4120600000000001</v>
      </c>
      <c r="R54" s="92">
        <v>0.15271000000000001</v>
      </c>
      <c r="S54" s="92">
        <v>2.2595000000000001</v>
      </c>
      <c r="T54" s="195">
        <v>2.38523E-2</v>
      </c>
    </row>
    <row r="55" spans="2:20" x14ac:dyDescent="0.3">
      <c r="B55" s="14" t="s">
        <v>2285</v>
      </c>
      <c r="C55" s="1" t="s">
        <v>1370</v>
      </c>
      <c r="D55" s="1" t="s">
        <v>405</v>
      </c>
      <c r="E55" s="1">
        <v>101282726</v>
      </c>
      <c r="F55" s="1">
        <v>8668</v>
      </c>
      <c r="G55" s="125" t="s">
        <v>39</v>
      </c>
      <c r="H55" s="238">
        <v>0.39976815264410998</v>
      </c>
      <c r="I55" s="92">
        <v>6.6313913766969698E-2</v>
      </c>
      <c r="J55" s="93">
        <v>3.5782825888651702E-9</v>
      </c>
      <c r="K55" s="93">
        <v>6.4928015026962601E-7</v>
      </c>
      <c r="L55" s="14" t="s">
        <v>2233</v>
      </c>
      <c r="M55" s="1" t="s">
        <v>2232</v>
      </c>
      <c r="N55" s="1" t="s">
        <v>2232</v>
      </c>
      <c r="O55" s="92">
        <v>0.49236099999999999</v>
      </c>
      <c r="P55" s="92">
        <v>0.423786</v>
      </c>
      <c r="Q55" s="92">
        <v>1.36459</v>
      </c>
      <c r="R55" s="92">
        <v>0.151143</v>
      </c>
      <c r="S55" s="92">
        <v>2.0567000000000002</v>
      </c>
      <c r="T55" s="195">
        <v>3.9715500000000001E-2</v>
      </c>
    </row>
    <row r="56" spans="2:20" x14ac:dyDescent="0.3">
      <c r="B56" s="14" t="s">
        <v>2286</v>
      </c>
      <c r="C56" s="1" t="s">
        <v>1370</v>
      </c>
      <c r="D56" s="1" t="s">
        <v>405</v>
      </c>
      <c r="E56" s="1">
        <v>101282726</v>
      </c>
      <c r="F56" s="1">
        <v>4910</v>
      </c>
      <c r="G56" s="125" t="s">
        <v>39</v>
      </c>
      <c r="H56" s="238">
        <v>0.39833788445191998</v>
      </c>
      <c r="I56" s="92">
        <v>6.63027169609052E-2</v>
      </c>
      <c r="J56" s="93">
        <v>4.0225269935097098E-9</v>
      </c>
      <c r="K56" s="93">
        <v>7.2362325722300305E-7</v>
      </c>
      <c r="L56" s="14" t="s">
        <v>2232</v>
      </c>
      <c r="M56" s="1" t="s">
        <v>2233</v>
      </c>
      <c r="N56" s="1" t="s">
        <v>2233</v>
      </c>
      <c r="O56" s="92">
        <v>0.49212299999999998</v>
      </c>
      <c r="P56" s="92">
        <v>0.423348</v>
      </c>
      <c r="Q56" s="92">
        <v>1.3665400000000001</v>
      </c>
      <c r="R56" s="92">
        <v>0.151092</v>
      </c>
      <c r="S56" s="92">
        <v>2.06684</v>
      </c>
      <c r="T56" s="195">
        <v>3.8748999999999999E-2</v>
      </c>
    </row>
    <row r="57" spans="2:20" x14ac:dyDescent="0.3">
      <c r="B57" s="14" t="s">
        <v>2287</v>
      </c>
      <c r="C57" s="1" t="s">
        <v>1370</v>
      </c>
      <c r="D57" s="1" t="s">
        <v>405</v>
      </c>
      <c r="E57" s="1">
        <v>101282726</v>
      </c>
      <c r="F57" s="1">
        <v>4402</v>
      </c>
      <c r="G57" s="125" t="s">
        <v>39</v>
      </c>
      <c r="H57" s="238">
        <v>0.393172658008478</v>
      </c>
      <c r="I57" s="92">
        <v>6.6522073188158296E-2</v>
      </c>
      <c r="J57" s="93">
        <v>6.9759534501383798E-9</v>
      </c>
      <c r="K57" s="93">
        <v>1.18379388203462E-6</v>
      </c>
      <c r="L57" s="14" t="s">
        <v>2232</v>
      </c>
      <c r="M57" s="1" t="s">
        <v>2233</v>
      </c>
      <c r="N57" s="1" t="s">
        <v>2233</v>
      </c>
      <c r="O57" s="92">
        <v>0.49212600000000001</v>
      </c>
      <c r="P57" s="92">
        <v>0.425541</v>
      </c>
      <c r="Q57" s="92">
        <v>1.3549100000000001</v>
      </c>
      <c r="R57" s="92">
        <v>0.15132599999999999</v>
      </c>
      <c r="S57" s="92">
        <v>2.0071599999999998</v>
      </c>
      <c r="T57" s="195">
        <v>4.4732099999999997E-2</v>
      </c>
    </row>
    <row r="58" spans="2:20" x14ac:dyDescent="0.3">
      <c r="B58" s="14" t="s">
        <v>2288</v>
      </c>
      <c r="C58" s="1" t="s">
        <v>1370</v>
      </c>
      <c r="D58" s="1" t="s">
        <v>405</v>
      </c>
      <c r="E58" s="1">
        <v>101282726</v>
      </c>
      <c r="F58" s="1">
        <v>1712</v>
      </c>
      <c r="G58" s="125" t="s">
        <v>39</v>
      </c>
      <c r="H58" s="238">
        <v>0.39457979644311098</v>
      </c>
      <c r="I58" s="92">
        <v>6.6386406709509696E-2</v>
      </c>
      <c r="J58" s="93">
        <v>5.7851898110222597E-9</v>
      </c>
      <c r="K58" s="93">
        <v>1.0020092187148701E-6</v>
      </c>
      <c r="L58" s="14" t="s">
        <v>2236</v>
      </c>
      <c r="M58" s="1" t="s">
        <v>2233</v>
      </c>
      <c r="N58" s="1" t="s">
        <v>2233</v>
      </c>
      <c r="O58" s="92">
        <v>0.49213099999999999</v>
      </c>
      <c r="P58" s="92">
        <v>0.42383900000000002</v>
      </c>
      <c r="Q58" s="92">
        <v>1.3636200000000001</v>
      </c>
      <c r="R58" s="92">
        <v>0.151111</v>
      </c>
      <c r="S58" s="92">
        <v>2.0524</v>
      </c>
      <c r="T58" s="195">
        <v>4.0130600000000002E-2</v>
      </c>
    </row>
    <row r="59" spans="2:20" x14ac:dyDescent="0.3">
      <c r="B59" s="14" t="s">
        <v>2289</v>
      </c>
      <c r="C59" s="1" t="s">
        <v>1370</v>
      </c>
      <c r="D59" s="1" t="s">
        <v>405</v>
      </c>
      <c r="E59" s="1">
        <v>101282726</v>
      </c>
      <c r="F59" s="1">
        <v>242</v>
      </c>
      <c r="G59" s="125" t="s">
        <v>39</v>
      </c>
      <c r="H59" s="238">
        <v>0.40154474003584101</v>
      </c>
      <c r="I59" s="92">
        <v>6.6080310769556797E-2</v>
      </c>
      <c r="J59" s="93">
        <v>2.71616306747571E-9</v>
      </c>
      <c r="K59" s="93">
        <v>4.9715272914080602E-7</v>
      </c>
      <c r="L59" s="14" t="s">
        <v>2233</v>
      </c>
      <c r="M59" s="1" t="s">
        <v>2232</v>
      </c>
      <c r="N59" s="1" t="s">
        <v>2232</v>
      </c>
      <c r="O59" s="92">
        <v>0.495168</v>
      </c>
      <c r="P59" s="92">
        <v>0.42837900000000001</v>
      </c>
      <c r="Q59" s="92">
        <v>1.3566400000000001</v>
      </c>
      <c r="R59" s="92">
        <v>0.150732</v>
      </c>
      <c r="S59" s="92">
        <v>2.02352</v>
      </c>
      <c r="T59" s="195">
        <v>4.3019099999999998E-2</v>
      </c>
    </row>
    <row r="60" spans="2:20" x14ac:dyDescent="0.3">
      <c r="B60" s="14" t="s">
        <v>2290</v>
      </c>
      <c r="C60" s="1" t="s">
        <v>1370</v>
      </c>
      <c r="D60" s="1" t="s">
        <v>405</v>
      </c>
      <c r="E60" s="1">
        <v>101282726</v>
      </c>
      <c r="F60" s="1">
        <v>25930</v>
      </c>
      <c r="G60" s="125" t="s">
        <v>39</v>
      </c>
      <c r="H60" s="238">
        <v>0.323085073771258</v>
      </c>
      <c r="I60" s="92">
        <v>6.8800295095893305E-2</v>
      </c>
      <c r="J60" s="93">
        <v>3.5792193522116501E-6</v>
      </c>
      <c r="K60" s="93">
        <v>4.6736130575685702E-4</v>
      </c>
      <c r="L60" s="14" t="s">
        <v>2235</v>
      </c>
      <c r="M60" s="1" t="s">
        <v>2236</v>
      </c>
      <c r="N60" s="1" t="s">
        <v>2236</v>
      </c>
      <c r="O60" s="92">
        <v>0.478935</v>
      </c>
      <c r="P60" s="92">
        <v>0.41709000000000002</v>
      </c>
      <c r="Q60" s="92">
        <v>1.3631599999999999</v>
      </c>
      <c r="R60" s="92">
        <v>0.15377299999999999</v>
      </c>
      <c r="S60" s="92">
        <v>2.0146799999999998</v>
      </c>
      <c r="T60" s="195">
        <v>4.3938499999999998E-2</v>
      </c>
    </row>
    <row r="61" spans="2:20" x14ac:dyDescent="0.3">
      <c r="B61" s="14" t="s">
        <v>2291</v>
      </c>
      <c r="C61" s="1" t="s">
        <v>1370</v>
      </c>
      <c r="D61" s="1" t="s">
        <v>405</v>
      </c>
      <c r="E61" s="1">
        <v>101282726</v>
      </c>
      <c r="F61" s="1">
        <v>33416</v>
      </c>
      <c r="G61" s="125" t="s">
        <v>39</v>
      </c>
      <c r="H61" s="238">
        <v>0.313702539950521</v>
      </c>
      <c r="I61" s="92">
        <v>6.8419961946643695E-2</v>
      </c>
      <c r="J61" s="93">
        <v>5.9693358346747803E-6</v>
      </c>
      <c r="K61" s="93">
        <v>7.6281924240973603E-4</v>
      </c>
      <c r="L61" s="14" t="s">
        <v>2235</v>
      </c>
      <c r="M61" s="1" t="s">
        <v>2236</v>
      </c>
      <c r="N61" s="1" t="s">
        <v>2236</v>
      </c>
      <c r="O61" s="92">
        <v>0.481599</v>
      </c>
      <c r="P61" s="92">
        <v>0.41633300000000001</v>
      </c>
      <c r="Q61" s="92">
        <v>1.3778300000000001</v>
      </c>
      <c r="R61" s="92">
        <v>0.152832</v>
      </c>
      <c r="S61" s="92">
        <v>2.0971500000000001</v>
      </c>
      <c r="T61" s="195">
        <v>3.5980499999999999E-2</v>
      </c>
    </row>
    <row r="62" spans="2:20" x14ac:dyDescent="0.3">
      <c r="B62" s="14" t="s">
        <v>2292</v>
      </c>
      <c r="C62" s="1" t="s">
        <v>1370</v>
      </c>
      <c r="D62" s="1" t="s">
        <v>405</v>
      </c>
      <c r="E62" s="1">
        <v>101282726</v>
      </c>
      <c r="F62" s="1">
        <v>34351</v>
      </c>
      <c r="G62" s="125" t="s">
        <v>39</v>
      </c>
      <c r="H62" s="238">
        <v>0.31254920656297303</v>
      </c>
      <c r="I62" s="92">
        <v>6.8359967989916698E-2</v>
      </c>
      <c r="J62" s="93">
        <v>6.3291659300620699E-6</v>
      </c>
      <c r="K62" s="93">
        <v>8.03899969571369E-4</v>
      </c>
      <c r="L62" s="14" t="s">
        <v>2236</v>
      </c>
      <c r="M62" s="1" t="s">
        <v>2235</v>
      </c>
      <c r="N62" s="1" t="s">
        <v>2235</v>
      </c>
      <c r="O62" s="92">
        <v>0.48149500000000001</v>
      </c>
      <c r="P62" s="92">
        <v>0.41606500000000002</v>
      </c>
      <c r="Q62" s="92">
        <v>1.37869</v>
      </c>
      <c r="R62" s="92">
        <v>0.15267800000000001</v>
      </c>
      <c r="S62" s="92">
        <v>2.1033200000000001</v>
      </c>
      <c r="T62" s="195">
        <v>3.5437499999999997E-2</v>
      </c>
    </row>
    <row r="63" spans="2:20" x14ac:dyDescent="0.3">
      <c r="B63" s="14" t="s">
        <v>2293</v>
      </c>
      <c r="C63" s="1" t="s">
        <v>1370</v>
      </c>
      <c r="D63" s="1" t="s">
        <v>405</v>
      </c>
      <c r="E63" s="1">
        <v>101282726</v>
      </c>
      <c r="F63" s="1">
        <v>34878</v>
      </c>
      <c r="G63" s="125" t="s">
        <v>39</v>
      </c>
      <c r="H63" s="238">
        <v>0.311676464455726</v>
      </c>
      <c r="I63" s="92">
        <v>6.83417906897065E-2</v>
      </c>
      <c r="J63" s="93">
        <v>6.6704821035139897E-6</v>
      </c>
      <c r="K63" s="93">
        <v>8.4242114879257797E-4</v>
      </c>
      <c r="L63" s="14" t="s">
        <v>2236</v>
      </c>
      <c r="M63" s="1" t="s">
        <v>2235</v>
      </c>
      <c r="N63" s="1" t="s">
        <v>2235</v>
      </c>
      <c r="O63" s="92">
        <v>0.48120099999999999</v>
      </c>
      <c r="P63" s="92">
        <v>0.41588399999999998</v>
      </c>
      <c r="Q63" s="92">
        <v>1.3778300000000001</v>
      </c>
      <c r="R63" s="92">
        <v>0.152611</v>
      </c>
      <c r="S63" s="92">
        <v>2.1001599999999998</v>
      </c>
      <c r="T63" s="195">
        <v>3.5714799999999998E-2</v>
      </c>
    </row>
    <row r="64" spans="2:20" x14ac:dyDescent="0.3">
      <c r="B64" s="14" t="s">
        <v>2294</v>
      </c>
      <c r="C64" s="1" t="s">
        <v>1370</v>
      </c>
      <c r="D64" s="1" t="s">
        <v>405</v>
      </c>
      <c r="E64" s="1">
        <v>101282726</v>
      </c>
      <c r="F64" s="1">
        <v>35390</v>
      </c>
      <c r="G64" s="125" t="s">
        <v>39</v>
      </c>
      <c r="H64" s="238">
        <v>0.31128010786314803</v>
      </c>
      <c r="I64" s="92">
        <v>6.8321645809302098E-2</v>
      </c>
      <c r="J64" s="93">
        <v>6.8067988069939702E-6</v>
      </c>
      <c r="K64" s="93">
        <v>8.5317970212271698E-4</v>
      </c>
      <c r="L64" s="14" t="s">
        <v>2235</v>
      </c>
      <c r="M64" s="1" t="s">
        <v>2236</v>
      </c>
      <c r="N64" s="1" t="s">
        <v>2236</v>
      </c>
      <c r="O64" s="92">
        <v>0.48116199999999998</v>
      </c>
      <c r="P64" s="92">
        <v>0.415829</v>
      </c>
      <c r="Q64" s="92">
        <v>1.3777999999999999</v>
      </c>
      <c r="R64" s="92">
        <v>0.152556</v>
      </c>
      <c r="S64" s="92">
        <v>2.1007899999999999</v>
      </c>
      <c r="T64" s="195">
        <v>3.5659799999999998E-2</v>
      </c>
    </row>
    <row r="65" spans="2:20" x14ac:dyDescent="0.3">
      <c r="B65" s="14" t="s">
        <v>2295</v>
      </c>
      <c r="C65" s="1" t="s">
        <v>1370</v>
      </c>
      <c r="D65" s="1" t="s">
        <v>405</v>
      </c>
      <c r="E65" s="1">
        <v>101282726</v>
      </c>
      <c r="F65" s="1">
        <v>35491</v>
      </c>
      <c r="G65" s="125" t="s">
        <v>39</v>
      </c>
      <c r="H65" s="238">
        <v>0.311269835569016</v>
      </c>
      <c r="I65" s="92">
        <v>6.8319855187729997E-2</v>
      </c>
      <c r="J65" s="93">
        <v>6.80775456560651E-6</v>
      </c>
      <c r="K65" s="93">
        <v>8.5317970212271698E-4</v>
      </c>
      <c r="L65" s="14" t="s">
        <v>2235</v>
      </c>
      <c r="M65" s="1" t="s">
        <v>2233</v>
      </c>
      <c r="N65" s="1" t="s">
        <v>2233</v>
      </c>
      <c r="O65" s="92">
        <v>0.48114099999999999</v>
      </c>
      <c r="P65" s="92">
        <v>0.41581600000000002</v>
      </c>
      <c r="Q65" s="92">
        <v>1.3777299999999999</v>
      </c>
      <c r="R65" s="92">
        <v>0.15255099999999999</v>
      </c>
      <c r="S65" s="92">
        <v>2.1005400000000001</v>
      </c>
      <c r="T65" s="195">
        <v>3.56818E-2</v>
      </c>
    </row>
    <row r="66" spans="2:20" x14ac:dyDescent="0.3">
      <c r="B66" s="14" t="s">
        <v>2296</v>
      </c>
      <c r="C66" s="1" t="s">
        <v>1370</v>
      </c>
      <c r="D66" s="1" t="s">
        <v>405</v>
      </c>
      <c r="E66" s="1">
        <v>101282726</v>
      </c>
      <c r="F66" s="1">
        <v>35529</v>
      </c>
      <c r="G66" s="125" t="s">
        <v>39</v>
      </c>
      <c r="H66" s="238">
        <v>0.31122719223158102</v>
      </c>
      <c r="I66" s="92">
        <v>6.8315913170281101E-2</v>
      </c>
      <c r="J66" s="93">
        <v>6.8189240179198399E-6</v>
      </c>
      <c r="K66" s="93">
        <v>8.5317970212271698E-4</v>
      </c>
      <c r="L66" s="14" t="s">
        <v>2236</v>
      </c>
      <c r="M66" s="1" t="s">
        <v>2235</v>
      </c>
      <c r="N66" s="1" t="s">
        <v>2235</v>
      </c>
      <c r="O66" s="92">
        <v>0.48114299999999999</v>
      </c>
      <c r="P66" s="92">
        <v>0.415796</v>
      </c>
      <c r="Q66" s="92">
        <v>1.37785</v>
      </c>
      <c r="R66" s="92">
        <v>0.15254100000000001</v>
      </c>
      <c r="S66" s="92">
        <v>2.10121</v>
      </c>
      <c r="T66" s="195">
        <v>3.5622599999999997E-2</v>
      </c>
    </row>
    <row r="67" spans="2:20" x14ac:dyDescent="0.3">
      <c r="B67" s="14" t="s">
        <v>2297</v>
      </c>
      <c r="C67" s="1" t="s">
        <v>1370</v>
      </c>
      <c r="D67" s="1" t="s">
        <v>405</v>
      </c>
      <c r="E67" s="1">
        <v>101282726</v>
      </c>
      <c r="F67" s="1">
        <v>35913</v>
      </c>
      <c r="G67" s="125" t="s">
        <v>39</v>
      </c>
      <c r="H67" s="238">
        <v>0.310903659675975</v>
      </c>
      <c r="I67" s="92">
        <v>6.8314105375786E-2</v>
      </c>
      <c r="J67" s="93">
        <v>6.96315984829757E-6</v>
      </c>
      <c r="K67" s="93">
        <v>8.6863346738509704E-4</v>
      </c>
      <c r="L67" s="14" t="s">
        <v>2232</v>
      </c>
      <c r="M67" s="1" t="s">
        <v>2233</v>
      </c>
      <c r="N67" s="1" t="s">
        <v>2233</v>
      </c>
      <c r="O67" s="92">
        <v>0.48135299999999998</v>
      </c>
      <c r="P67" s="92">
        <v>0.41783500000000001</v>
      </c>
      <c r="Q67" s="92">
        <v>1.3787499999999999</v>
      </c>
      <c r="R67" s="92">
        <v>0.15257100000000001</v>
      </c>
      <c r="S67" s="92">
        <v>2.1050900000000001</v>
      </c>
      <c r="T67" s="195">
        <v>3.5283099999999998E-2</v>
      </c>
    </row>
    <row r="68" spans="2:20" x14ac:dyDescent="0.3">
      <c r="B68" s="14" t="s">
        <v>2298</v>
      </c>
      <c r="C68" s="1" t="s">
        <v>1370</v>
      </c>
      <c r="D68" s="1" t="s">
        <v>405</v>
      </c>
      <c r="E68" s="1">
        <v>101282726</v>
      </c>
      <c r="F68" s="1">
        <v>36149</v>
      </c>
      <c r="G68" s="125" t="s">
        <v>39</v>
      </c>
      <c r="H68" s="238">
        <v>0.31063454442509097</v>
      </c>
      <c r="I68" s="92">
        <v>6.8297156042517196E-2</v>
      </c>
      <c r="J68" s="93">
        <v>7.0524336880494098E-6</v>
      </c>
      <c r="K68" s="93">
        <v>8.7715951939047699E-4</v>
      </c>
      <c r="L68" s="14" t="s">
        <v>2235</v>
      </c>
      <c r="M68" s="1" t="s">
        <v>2236</v>
      </c>
      <c r="N68" s="1" t="s">
        <v>2236</v>
      </c>
      <c r="O68" s="92">
        <v>0.481047</v>
      </c>
      <c r="P68" s="92">
        <v>0.41572599999999998</v>
      </c>
      <c r="Q68" s="92">
        <v>1.37764</v>
      </c>
      <c r="R68" s="92">
        <v>0.15248600000000001</v>
      </c>
      <c r="S68" s="92">
        <v>2.1009799999999998</v>
      </c>
      <c r="T68" s="195">
        <v>3.5642800000000002E-2</v>
      </c>
    </row>
    <row r="69" spans="2:20" x14ac:dyDescent="0.3">
      <c r="B69" s="14" t="s">
        <v>2299</v>
      </c>
      <c r="C69" s="1" t="s">
        <v>1370</v>
      </c>
      <c r="D69" s="1" t="s">
        <v>405</v>
      </c>
      <c r="E69" s="1">
        <v>101282726</v>
      </c>
      <c r="F69" s="1">
        <v>37042</v>
      </c>
      <c r="G69" s="125" t="s">
        <v>39</v>
      </c>
      <c r="H69" s="238">
        <v>0.30796638070864801</v>
      </c>
      <c r="I69" s="92">
        <v>6.8242009108379104E-2</v>
      </c>
      <c r="J69" s="93">
        <v>8.2759587086050295E-6</v>
      </c>
      <c r="K69" s="93">
        <v>1.0202553213858199E-3</v>
      </c>
      <c r="L69" s="14" t="s">
        <v>2233</v>
      </c>
      <c r="M69" s="1" t="s">
        <v>2232</v>
      </c>
      <c r="N69" s="1" t="s">
        <v>2232</v>
      </c>
      <c r="O69" s="92">
        <v>0.48271900000000001</v>
      </c>
      <c r="P69" s="92">
        <v>0.41771000000000003</v>
      </c>
      <c r="Q69" s="92">
        <v>1.38289</v>
      </c>
      <c r="R69" s="92">
        <v>0.15249599999999999</v>
      </c>
      <c r="S69" s="92">
        <v>2.1257899999999998</v>
      </c>
      <c r="T69" s="195">
        <v>3.3520599999999998E-2</v>
      </c>
    </row>
    <row r="70" spans="2:20" x14ac:dyDescent="0.3">
      <c r="B70" s="14" t="s">
        <v>2300</v>
      </c>
      <c r="C70" s="1" t="s">
        <v>1370</v>
      </c>
      <c r="D70" s="1" t="s">
        <v>405</v>
      </c>
      <c r="E70" s="1">
        <v>101282726</v>
      </c>
      <c r="F70" s="1">
        <v>37394</v>
      </c>
      <c r="G70" s="125" t="s">
        <v>39</v>
      </c>
      <c r="H70" s="238">
        <v>0.305893097441919</v>
      </c>
      <c r="I70" s="92">
        <v>6.8262433035796599E-2</v>
      </c>
      <c r="J70" s="93">
        <v>9.5423797610776408E-6</v>
      </c>
      <c r="K70" s="93">
        <v>1.16949955463617E-3</v>
      </c>
      <c r="L70" s="14" t="s">
        <v>2235</v>
      </c>
      <c r="M70" s="1" t="s">
        <v>2236</v>
      </c>
      <c r="N70" s="1" t="s">
        <v>2236</v>
      </c>
      <c r="O70" s="92">
        <v>0.483902</v>
      </c>
      <c r="P70" s="92">
        <v>0.41778599999999999</v>
      </c>
      <c r="Q70" s="92">
        <v>1.3892800000000001</v>
      </c>
      <c r="R70" s="92">
        <v>0.15254499999999999</v>
      </c>
      <c r="S70" s="92">
        <v>2.1553200000000001</v>
      </c>
      <c r="T70" s="195">
        <v>3.1137100000000001E-2</v>
      </c>
    </row>
    <row r="71" spans="2:20" x14ac:dyDescent="0.3">
      <c r="B71" s="14" t="s">
        <v>2301</v>
      </c>
      <c r="C71" s="1" t="s">
        <v>816</v>
      </c>
      <c r="D71" s="1" t="s">
        <v>405</v>
      </c>
      <c r="E71" s="1">
        <v>123355454</v>
      </c>
      <c r="F71" s="1">
        <v>158072</v>
      </c>
      <c r="G71" s="125" t="s">
        <v>820</v>
      </c>
      <c r="H71" s="238">
        <v>-0.30829367847976402</v>
      </c>
      <c r="I71" s="92">
        <v>6.4844265443222707E-2</v>
      </c>
      <c r="J71" s="93">
        <v>2.7240123740356401E-6</v>
      </c>
      <c r="K71" s="93">
        <v>3.69504785300013E-4</v>
      </c>
      <c r="L71" s="14" t="s">
        <v>2235</v>
      </c>
      <c r="M71" s="1" t="s">
        <v>2236</v>
      </c>
      <c r="N71" s="1" t="s">
        <v>2236</v>
      </c>
      <c r="O71" s="92">
        <v>0.44516299999999998</v>
      </c>
      <c r="P71" s="92">
        <v>0.52445600000000003</v>
      </c>
      <c r="Q71" s="92">
        <v>0.734518</v>
      </c>
      <c r="R71" s="92">
        <v>0.14452100000000001</v>
      </c>
      <c r="S71" s="92">
        <v>-2.1349300000000002</v>
      </c>
      <c r="T71" s="195">
        <v>3.2766999999999998E-2</v>
      </c>
    </row>
    <row r="72" spans="2:20" x14ac:dyDescent="0.3">
      <c r="B72" s="14" t="s">
        <v>2302</v>
      </c>
      <c r="C72" s="1" t="s">
        <v>816</v>
      </c>
      <c r="D72" s="1" t="s">
        <v>405</v>
      </c>
      <c r="E72" s="1">
        <v>123355454</v>
      </c>
      <c r="F72" s="1">
        <v>156213</v>
      </c>
      <c r="G72" s="125" t="s">
        <v>820</v>
      </c>
      <c r="H72" s="238">
        <v>-0.44547277484589298</v>
      </c>
      <c r="I72" s="92">
        <v>0.128602211307946</v>
      </c>
      <c r="J72" s="93">
        <v>5.8594431221390905E-4</v>
      </c>
      <c r="K72" s="93">
        <v>4.5565595262423E-2</v>
      </c>
      <c r="L72" s="14" t="s">
        <v>2236</v>
      </c>
      <c r="M72" s="1" t="s">
        <v>2233</v>
      </c>
      <c r="N72" s="1" t="s">
        <v>2236</v>
      </c>
      <c r="O72" s="92">
        <v>2.6429000000000001E-2</v>
      </c>
      <c r="P72" s="92">
        <v>4.4669999999999996E-3</v>
      </c>
      <c r="Q72" s="92">
        <v>4.8970000000000002</v>
      </c>
      <c r="R72" s="92">
        <v>0.75612000000000001</v>
      </c>
      <c r="S72" s="92">
        <v>2.1010200000000001</v>
      </c>
      <c r="T72" s="195">
        <v>3.5639299999999999E-2</v>
      </c>
    </row>
    <row r="73" spans="2:20" x14ac:dyDescent="0.3">
      <c r="B73" s="14" t="s">
        <v>2303</v>
      </c>
      <c r="C73" s="1" t="s">
        <v>1025</v>
      </c>
      <c r="D73" s="1" t="s">
        <v>405</v>
      </c>
      <c r="E73" s="1">
        <v>85932784</v>
      </c>
      <c r="F73" s="1">
        <v>24274</v>
      </c>
      <c r="G73" s="125" t="s">
        <v>1028</v>
      </c>
      <c r="H73" s="238">
        <v>-0.26242967609461998</v>
      </c>
      <c r="I73" s="92">
        <v>7.3987385130049599E-2</v>
      </c>
      <c r="J73" s="93">
        <v>4.3278160147871701E-4</v>
      </c>
      <c r="K73" s="93">
        <v>3.8595831544639199E-2</v>
      </c>
      <c r="L73" s="14" t="s">
        <v>2232</v>
      </c>
      <c r="M73" s="1" t="s">
        <v>2233</v>
      </c>
      <c r="N73" s="1" t="s">
        <v>2232</v>
      </c>
      <c r="O73" s="92">
        <v>0.305871</v>
      </c>
      <c r="P73" s="92">
        <v>0.37545499999999998</v>
      </c>
      <c r="Q73" s="92">
        <v>0.73217299999999996</v>
      </c>
      <c r="R73" s="92">
        <v>0.155556</v>
      </c>
      <c r="S73" s="92">
        <v>-2.0040300000000002</v>
      </c>
      <c r="T73" s="195">
        <v>4.5066700000000001E-2</v>
      </c>
    </row>
    <row r="74" spans="2:20" x14ac:dyDescent="0.3">
      <c r="B74" s="14" t="s">
        <v>2304</v>
      </c>
      <c r="C74" s="1" t="s">
        <v>1025</v>
      </c>
      <c r="D74" s="1" t="s">
        <v>405</v>
      </c>
      <c r="E74" s="1">
        <v>85932784</v>
      </c>
      <c r="F74" s="1">
        <v>89059</v>
      </c>
      <c r="G74" s="125" t="s">
        <v>1028</v>
      </c>
      <c r="H74" s="238">
        <v>-0.30637428860023502</v>
      </c>
      <c r="I74" s="92">
        <v>7.2014437549113505E-2</v>
      </c>
      <c r="J74" s="93">
        <v>2.5773244558394401E-5</v>
      </c>
      <c r="K74" s="93">
        <v>3.0953740563470001E-3</v>
      </c>
      <c r="L74" s="14" t="s">
        <v>2233</v>
      </c>
      <c r="M74" s="1" t="s">
        <v>2235</v>
      </c>
      <c r="N74" s="1" t="s">
        <v>2233</v>
      </c>
      <c r="O74" s="92">
        <v>0.29923</v>
      </c>
      <c r="P74" s="92">
        <v>0.37484800000000001</v>
      </c>
      <c r="Q74" s="92">
        <v>0.71921400000000002</v>
      </c>
      <c r="R74" s="92">
        <v>0.15443399999999999</v>
      </c>
      <c r="S74" s="92">
        <v>-2.1342300000000001</v>
      </c>
      <c r="T74" s="195">
        <v>3.2824100000000002E-2</v>
      </c>
    </row>
    <row r="75" spans="2:20" x14ac:dyDescent="0.3">
      <c r="B75" s="14" t="s">
        <v>2305</v>
      </c>
      <c r="C75" s="1" t="s">
        <v>525</v>
      </c>
      <c r="D75" s="1" t="s">
        <v>101</v>
      </c>
      <c r="E75" s="1">
        <v>73073425</v>
      </c>
      <c r="F75" s="1">
        <v>37294</v>
      </c>
      <c r="G75" s="125" t="s">
        <v>219</v>
      </c>
      <c r="H75" s="238">
        <v>-0.84357093267594097</v>
      </c>
      <c r="I75" s="92">
        <v>0.235279663363793</v>
      </c>
      <c r="J75" s="93">
        <v>3.7535551683633899E-4</v>
      </c>
      <c r="K75" s="93">
        <v>3.4128040104544802E-2</v>
      </c>
      <c r="L75" s="14" t="s">
        <v>2232</v>
      </c>
      <c r="M75" s="1" t="s">
        <v>2233</v>
      </c>
      <c r="N75" s="1" t="s">
        <v>2232</v>
      </c>
      <c r="O75" s="92">
        <v>3.8831999999999998E-2</v>
      </c>
      <c r="P75" s="92">
        <v>2.5246000000000001E-2</v>
      </c>
      <c r="Q75" s="92">
        <v>2.95289</v>
      </c>
      <c r="R75" s="92">
        <v>0.533694</v>
      </c>
      <c r="S75" s="92">
        <v>2.0288499999999998</v>
      </c>
      <c r="T75" s="195">
        <v>4.2473700000000003E-2</v>
      </c>
    </row>
    <row r="76" spans="2:20" x14ac:dyDescent="0.3">
      <c r="B76" s="14" t="s">
        <v>2306</v>
      </c>
      <c r="C76" s="1" t="s">
        <v>525</v>
      </c>
      <c r="D76" s="1" t="s">
        <v>101</v>
      </c>
      <c r="E76" s="1">
        <v>73073425</v>
      </c>
      <c r="F76" s="1">
        <v>193964</v>
      </c>
      <c r="G76" s="125" t="s">
        <v>219</v>
      </c>
      <c r="H76" s="238">
        <v>-1.1086338730229399</v>
      </c>
      <c r="I76" s="92">
        <v>0.32298091536859502</v>
      </c>
      <c r="J76" s="93">
        <v>6.5622756821590597E-4</v>
      </c>
      <c r="K76" s="93">
        <v>4.8690262914938498E-2</v>
      </c>
      <c r="L76" s="14" t="s">
        <v>2236</v>
      </c>
      <c r="M76" s="1" t="s">
        <v>2232</v>
      </c>
      <c r="N76" s="1" t="s">
        <v>2236</v>
      </c>
      <c r="O76" s="92">
        <v>2.4261999999999999E-2</v>
      </c>
      <c r="P76" s="92">
        <v>1.5148000000000101E-2</v>
      </c>
      <c r="Q76" s="92">
        <v>4.6082400000000003</v>
      </c>
      <c r="R76" s="92">
        <v>0.74490299999999998</v>
      </c>
      <c r="S76" s="92">
        <v>2.0510700000000002</v>
      </c>
      <c r="T76" s="195">
        <v>4.0260200000000003E-2</v>
      </c>
    </row>
    <row r="77" spans="2:20" x14ac:dyDescent="0.3">
      <c r="B77" s="14" t="s">
        <v>2307</v>
      </c>
      <c r="C77" s="1" t="s">
        <v>1009</v>
      </c>
      <c r="D77" s="1" t="s">
        <v>128</v>
      </c>
      <c r="E77" s="1">
        <v>62998134</v>
      </c>
      <c r="F77" s="1">
        <v>30015</v>
      </c>
      <c r="G77" s="125" t="s">
        <v>1012</v>
      </c>
      <c r="H77" s="238">
        <v>0.24243084107757601</v>
      </c>
      <c r="I77" s="92">
        <v>6.7596206224778202E-2</v>
      </c>
      <c r="J77" s="93">
        <v>3.7387893311740199E-4</v>
      </c>
      <c r="K77" s="93">
        <v>3.4067685829599799E-2</v>
      </c>
      <c r="L77" s="14" t="s">
        <v>2233</v>
      </c>
      <c r="M77" s="1" t="s">
        <v>2232</v>
      </c>
      <c r="N77" s="1" t="s">
        <v>2233</v>
      </c>
      <c r="O77" s="92">
        <v>0.39792699999999998</v>
      </c>
      <c r="P77" s="92">
        <v>0.32323600000000002</v>
      </c>
      <c r="Q77" s="92">
        <v>1.3762300000000001</v>
      </c>
      <c r="R77" s="92">
        <v>0.14929400000000001</v>
      </c>
      <c r="S77" s="92">
        <v>2.1390699999999998</v>
      </c>
      <c r="T77" s="195">
        <v>3.2429899999999998E-2</v>
      </c>
    </row>
    <row r="78" spans="2:20" x14ac:dyDescent="0.3">
      <c r="B78" s="14" t="s">
        <v>2308</v>
      </c>
      <c r="C78" s="1" t="s">
        <v>1106</v>
      </c>
      <c r="D78" s="1" t="s">
        <v>265</v>
      </c>
      <c r="E78" s="1">
        <v>50700845</v>
      </c>
      <c r="F78" s="1">
        <v>283457</v>
      </c>
      <c r="G78" s="125" t="s">
        <v>1109</v>
      </c>
      <c r="H78" s="238">
        <v>-0.25045260812786102</v>
      </c>
      <c r="I78" s="92">
        <v>6.7532274475196705E-2</v>
      </c>
      <c r="J78" s="93">
        <v>2.3580270605805899E-4</v>
      </c>
      <c r="K78" s="93">
        <v>2.30388587981901E-2</v>
      </c>
      <c r="L78" s="14" t="s">
        <v>2236</v>
      </c>
      <c r="M78" s="1" t="s">
        <v>2235</v>
      </c>
      <c r="N78" s="1" t="s">
        <v>2236</v>
      </c>
      <c r="O78" s="92">
        <v>0.51774900000000001</v>
      </c>
      <c r="P78" s="92">
        <v>0.44624900000000001</v>
      </c>
      <c r="Q78" s="92">
        <v>1.3722700000000001</v>
      </c>
      <c r="R78" s="92">
        <v>0.14908299999999999</v>
      </c>
      <c r="S78" s="92">
        <v>2.12276</v>
      </c>
      <c r="T78" s="195">
        <v>3.3773900000000003E-2</v>
      </c>
    </row>
    <row r="79" spans="2:20" x14ac:dyDescent="0.3">
      <c r="B79" s="14" t="s">
        <v>2309</v>
      </c>
      <c r="C79" s="1" t="s">
        <v>1106</v>
      </c>
      <c r="D79" s="1" t="s">
        <v>265</v>
      </c>
      <c r="E79" s="1">
        <v>50700845</v>
      </c>
      <c r="F79" s="1">
        <v>282490</v>
      </c>
      <c r="G79" s="125" t="s">
        <v>1109</v>
      </c>
      <c r="H79" s="238">
        <v>-0.24946663517408199</v>
      </c>
      <c r="I79" s="92">
        <v>6.7433271313333196E-2</v>
      </c>
      <c r="J79" s="93">
        <v>2.4421734241842599E-4</v>
      </c>
      <c r="K79" s="93">
        <v>2.37502782075831E-2</v>
      </c>
      <c r="L79" s="14" t="s">
        <v>2235</v>
      </c>
      <c r="M79" s="1" t="s">
        <v>2236</v>
      </c>
      <c r="N79" s="1" t="s">
        <v>2235</v>
      </c>
      <c r="O79" s="92">
        <v>0.51851100000000006</v>
      </c>
      <c r="P79" s="92">
        <v>0.44747799999999999</v>
      </c>
      <c r="Q79" s="92">
        <v>1.3656299999999999</v>
      </c>
      <c r="R79" s="92">
        <v>0.14877399999999999</v>
      </c>
      <c r="S79" s="92">
        <v>2.09457</v>
      </c>
      <c r="T79" s="195">
        <v>3.6208900000000002E-2</v>
      </c>
    </row>
    <row r="80" spans="2:20" x14ac:dyDescent="0.3">
      <c r="B80" s="14" t="s">
        <v>2310</v>
      </c>
      <c r="C80" s="1" t="s">
        <v>1106</v>
      </c>
      <c r="D80" s="1" t="s">
        <v>265</v>
      </c>
      <c r="E80" s="1">
        <v>50700845</v>
      </c>
      <c r="F80" s="1">
        <v>263636</v>
      </c>
      <c r="G80" s="125" t="s">
        <v>1109</v>
      </c>
      <c r="H80" s="238">
        <v>-0.23590591532875799</v>
      </c>
      <c r="I80" s="92">
        <v>6.6405184161116099E-2</v>
      </c>
      <c r="J80" s="93">
        <v>4.2397857769113802E-4</v>
      </c>
      <c r="K80" s="93">
        <v>3.7891390370840203E-2</v>
      </c>
      <c r="L80" s="14" t="s">
        <v>2232</v>
      </c>
      <c r="M80" s="1" t="s">
        <v>2233</v>
      </c>
      <c r="N80" s="1" t="s">
        <v>2233</v>
      </c>
      <c r="O80" s="92">
        <v>0.45095800000000003</v>
      </c>
      <c r="P80" s="92">
        <v>0.52598999999999996</v>
      </c>
      <c r="Q80" s="92">
        <v>0.731406</v>
      </c>
      <c r="R80" s="92">
        <v>0.14760999999999999</v>
      </c>
      <c r="S80" s="92">
        <v>-2.1190099999999998</v>
      </c>
      <c r="T80" s="195">
        <v>3.4089500000000002E-2</v>
      </c>
    </row>
    <row r="81" spans="2:20" x14ac:dyDescent="0.3">
      <c r="B81" s="14" t="s">
        <v>2311</v>
      </c>
      <c r="C81" s="1" t="s">
        <v>1106</v>
      </c>
      <c r="D81" s="1" t="s">
        <v>265</v>
      </c>
      <c r="E81" s="1">
        <v>50700845</v>
      </c>
      <c r="F81" s="1">
        <v>262826</v>
      </c>
      <c r="G81" s="125" t="s">
        <v>1109</v>
      </c>
      <c r="H81" s="238">
        <v>-0.23586982465379799</v>
      </c>
      <c r="I81" s="92">
        <v>6.6331482318740101E-2</v>
      </c>
      <c r="J81" s="93">
        <v>4.1868385911998402E-4</v>
      </c>
      <c r="K81" s="93">
        <v>3.7498149476525897E-2</v>
      </c>
      <c r="L81" s="14" t="s">
        <v>2236</v>
      </c>
      <c r="M81" s="1" t="s">
        <v>2233</v>
      </c>
      <c r="N81" s="1" t="s">
        <v>2233</v>
      </c>
      <c r="O81" s="92">
        <v>0.45092700000000002</v>
      </c>
      <c r="P81" s="92">
        <v>0.52570600000000001</v>
      </c>
      <c r="Q81" s="92">
        <v>0.73266399999999998</v>
      </c>
      <c r="R81" s="92">
        <v>0.147428</v>
      </c>
      <c r="S81" s="92">
        <v>-2.1099700000000001</v>
      </c>
      <c r="T81" s="195">
        <v>3.4860599999999999E-2</v>
      </c>
    </row>
    <row r="82" spans="2:20" x14ac:dyDescent="0.3">
      <c r="B82" s="14" t="s">
        <v>2312</v>
      </c>
      <c r="C82" s="1" t="s">
        <v>1106</v>
      </c>
      <c r="D82" s="1" t="s">
        <v>265</v>
      </c>
      <c r="E82" s="1">
        <v>50700845</v>
      </c>
      <c r="F82" s="1">
        <v>255357</v>
      </c>
      <c r="G82" s="125" t="s">
        <v>1109</v>
      </c>
      <c r="H82" s="238">
        <v>-0.23921854849667501</v>
      </c>
      <c r="I82" s="92">
        <v>6.6135286019512102E-2</v>
      </c>
      <c r="J82" s="93">
        <v>3.3344938961800299E-4</v>
      </c>
      <c r="K82" s="93">
        <v>3.1337513824750203E-2</v>
      </c>
      <c r="L82" s="14" t="s">
        <v>2235</v>
      </c>
      <c r="M82" s="1" t="s">
        <v>2236</v>
      </c>
      <c r="N82" s="1" t="s">
        <v>2236</v>
      </c>
      <c r="O82" s="92">
        <v>0.45086399999999999</v>
      </c>
      <c r="P82" s="92">
        <v>0.52596900000000002</v>
      </c>
      <c r="Q82" s="92">
        <v>0.736209</v>
      </c>
      <c r="R82" s="92">
        <v>0.14701700000000001</v>
      </c>
      <c r="S82" s="92">
        <v>-2.0830299999999999</v>
      </c>
      <c r="T82" s="195">
        <v>3.7248099999999999E-2</v>
      </c>
    </row>
    <row r="83" spans="2:20" x14ac:dyDescent="0.3">
      <c r="B83" s="14" t="s">
        <v>2313</v>
      </c>
      <c r="C83" s="1" t="s">
        <v>1106</v>
      </c>
      <c r="D83" s="1" t="s">
        <v>265</v>
      </c>
      <c r="E83" s="1">
        <v>50700845</v>
      </c>
      <c r="F83" s="1">
        <v>250839</v>
      </c>
      <c r="G83" s="125" t="s">
        <v>1109</v>
      </c>
      <c r="H83" s="238">
        <v>-0.23385992958181201</v>
      </c>
      <c r="I83" s="92">
        <v>6.6512591848615701E-2</v>
      </c>
      <c r="J83" s="93">
        <v>4.8484658520733603E-4</v>
      </c>
      <c r="K83" s="93">
        <v>4.1729660408553297E-2</v>
      </c>
      <c r="L83" s="14" t="s">
        <v>2235</v>
      </c>
      <c r="M83" s="1" t="s">
        <v>2236</v>
      </c>
      <c r="N83" s="1" t="s">
        <v>2235</v>
      </c>
      <c r="O83" s="92">
        <v>0.54410199999999997</v>
      </c>
      <c r="P83" s="92">
        <v>0.46104299999999998</v>
      </c>
      <c r="Q83" s="92">
        <v>1.4009799999999999</v>
      </c>
      <c r="R83" s="92">
        <v>0.14797099999999999</v>
      </c>
      <c r="S83" s="92">
        <v>2.2786499999999998</v>
      </c>
      <c r="T83" s="195">
        <v>2.2688E-2</v>
      </c>
    </row>
    <row r="84" spans="2:20" x14ac:dyDescent="0.3">
      <c r="B84" s="14" t="s">
        <v>2314</v>
      </c>
      <c r="C84" s="1" t="s">
        <v>1106</v>
      </c>
      <c r="D84" s="1" t="s">
        <v>265</v>
      </c>
      <c r="E84" s="1">
        <v>50700845</v>
      </c>
      <c r="F84" s="1">
        <v>248408</v>
      </c>
      <c r="G84" s="125" t="s">
        <v>1109</v>
      </c>
      <c r="H84" s="238">
        <v>-0.23438749810951101</v>
      </c>
      <c r="I84" s="92">
        <v>6.6578556583756998E-2</v>
      </c>
      <c r="J84" s="93">
        <v>4.77026790616931E-4</v>
      </c>
      <c r="K84" s="93">
        <v>4.1225933873626101E-2</v>
      </c>
      <c r="L84" s="14" t="s">
        <v>2235</v>
      </c>
      <c r="M84" s="1" t="s">
        <v>2236</v>
      </c>
      <c r="N84" s="1" t="s">
        <v>2235</v>
      </c>
      <c r="O84" s="92">
        <v>0.54415500000000006</v>
      </c>
      <c r="P84" s="92">
        <v>0.46073999999999998</v>
      </c>
      <c r="Q84" s="92">
        <v>1.40313</v>
      </c>
      <c r="R84" s="92">
        <v>0.14812800000000001</v>
      </c>
      <c r="S84" s="92">
        <v>2.2865799999999998</v>
      </c>
      <c r="T84" s="195">
        <v>2.2220500000000001E-2</v>
      </c>
    </row>
    <row r="85" spans="2:20" x14ac:dyDescent="0.3">
      <c r="B85" s="14" t="s">
        <v>2315</v>
      </c>
      <c r="C85" s="1" t="s">
        <v>1106</v>
      </c>
      <c r="D85" s="1" t="s">
        <v>265</v>
      </c>
      <c r="E85" s="1">
        <v>50700845</v>
      </c>
      <c r="F85" s="1">
        <v>239674</v>
      </c>
      <c r="G85" s="125" t="s">
        <v>1109</v>
      </c>
      <c r="H85" s="238">
        <v>-0.34008090204893598</v>
      </c>
      <c r="I85" s="92">
        <v>6.4830712288966294E-2</v>
      </c>
      <c r="J85" s="93">
        <v>2.4540232993477301E-7</v>
      </c>
      <c r="K85" s="93">
        <v>3.8962267648545502E-5</v>
      </c>
      <c r="L85" s="14" t="s">
        <v>2233</v>
      </c>
      <c r="M85" s="1" t="s">
        <v>2232</v>
      </c>
      <c r="N85" s="1" t="s">
        <v>2233</v>
      </c>
      <c r="O85" s="92">
        <v>0.53224300000000002</v>
      </c>
      <c r="P85" s="92">
        <v>0.46421000000000001</v>
      </c>
      <c r="Q85" s="92">
        <v>1.3442700000000001</v>
      </c>
      <c r="R85" s="92">
        <v>0.14630000000000001</v>
      </c>
      <c r="S85" s="92">
        <v>2.0222000000000002</v>
      </c>
      <c r="T85" s="195">
        <v>4.3155899999999997E-2</v>
      </c>
    </row>
    <row r="86" spans="2:20" x14ac:dyDescent="0.3">
      <c r="B86" s="14" t="s">
        <v>2316</v>
      </c>
      <c r="C86" s="1" t="s">
        <v>1106</v>
      </c>
      <c r="D86" s="1" t="s">
        <v>265</v>
      </c>
      <c r="E86" s="1">
        <v>50700845</v>
      </c>
      <c r="F86" s="1">
        <v>238831</v>
      </c>
      <c r="G86" s="125" t="s">
        <v>1109</v>
      </c>
      <c r="H86" s="238">
        <v>-0.34074780210134498</v>
      </c>
      <c r="I86" s="92">
        <v>6.4901234314330994E-2</v>
      </c>
      <c r="J86" s="93">
        <v>2.3974426951669801E-7</v>
      </c>
      <c r="K86" s="93">
        <v>3.8208673219742998E-5</v>
      </c>
      <c r="L86" s="14" t="s">
        <v>2233</v>
      </c>
      <c r="M86" s="1" t="s">
        <v>2232</v>
      </c>
      <c r="N86" s="1" t="s">
        <v>2233</v>
      </c>
      <c r="O86" s="92">
        <v>0.53232199999999996</v>
      </c>
      <c r="P86" s="92">
        <v>0.464619</v>
      </c>
      <c r="Q86" s="92">
        <v>1.3423</v>
      </c>
      <c r="R86" s="92">
        <v>0.14645900000000001</v>
      </c>
      <c r="S86" s="92">
        <v>2.0100199999999999</v>
      </c>
      <c r="T86" s="195">
        <v>4.4429499999999997E-2</v>
      </c>
    </row>
    <row r="87" spans="2:20" x14ac:dyDescent="0.3">
      <c r="B87" s="14" t="s">
        <v>2317</v>
      </c>
      <c r="C87" s="1" t="s">
        <v>1106</v>
      </c>
      <c r="D87" s="1" t="s">
        <v>265</v>
      </c>
      <c r="E87" s="1">
        <v>50700845</v>
      </c>
      <c r="F87" s="1">
        <v>237538</v>
      </c>
      <c r="G87" s="125" t="s">
        <v>1109</v>
      </c>
      <c r="H87" s="238">
        <v>-0.34107731592409002</v>
      </c>
      <c r="I87" s="92">
        <v>6.4914207627754905E-2</v>
      </c>
      <c r="J87" s="93">
        <v>2.3486959397140199E-7</v>
      </c>
      <c r="K87" s="93">
        <v>3.7718616978204299E-5</v>
      </c>
      <c r="L87" s="14" t="s">
        <v>2235</v>
      </c>
      <c r="M87" s="1" t="s">
        <v>2236</v>
      </c>
      <c r="N87" s="1" t="s">
        <v>2235</v>
      </c>
      <c r="O87" s="92">
        <v>0.53239300000000001</v>
      </c>
      <c r="P87" s="92">
        <v>0.46456999999999998</v>
      </c>
      <c r="Q87" s="92">
        <v>1.3427899999999999</v>
      </c>
      <c r="R87" s="92">
        <v>0.14649300000000001</v>
      </c>
      <c r="S87" s="92">
        <v>2.0120399999999998</v>
      </c>
      <c r="T87" s="195">
        <v>4.4215299999999999E-2</v>
      </c>
    </row>
    <row r="88" spans="2:20" x14ac:dyDescent="0.3">
      <c r="B88" s="14" t="s">
        <v>2318</v>
      </c>
      <c r="C88" s="1" t="s">
        <v>1106</v>
      </c>
      <c r="D88" s="1" t="s">
        <v>265</v>
      </c>
      <c r="E88" s="1">
        <v>50700845</v>
      </c>
      <c r="F88" s="1">
        <v>236403</v>
      </c>
      <c r="G88" s="125" t="s">
        <v>1109</v>
      </c>
      <c r="H88" s="238">
        <v>-0.34128355907484398</v>
      </c>
      <c r="I88" s="92">
        <v>6.4925558725483806E-2</v>
      </c>
      <c r="J88" s="93">
        <v>2.3217840135461699E-7</v>
      </c>
      <c r="K88" s="93">
        <v>3.74298372799183E-5</v>
      </c>
      <c r="L88" s="14" t="s">
        <v>2233</v>
      </c>
      <c r="M88" s="1" t="s">
        <v>2235</v>
      </c>
      <c r="N88" s="1" t="s">
        <v>2233</v>
      </c>
      <c r="O88" s="92">
        <v>0.53246300000000002</v>
      </c>
      <c r="P88" s="92">
        <v>0.46452500000000002</v>
      </c>
      <c r="Q88" s="92">
        <v>1.3432500000000001</v>
      </c>
      <c r="R88" s="92">
        <v>0.14652000000000001</v>
      </c>
      <c r="S88" s="92">
        <v>2.0140199999999999</v>
      </c>
      <c r="T88" s="195">
        <v>4.40071E-2</v>
      </c>
    </row>
    <row r="89" spans="2:20" x14ac:dyDescent="0.3">
      <c r="B89" s="14" t="s">
        <v>2319</v>
      </c>
      <c r="C89" s="1" t="s">
        <v>417</v>
      </c>
      <c r="D89" s="1" t="s">
        <v>285</v>
      </c>
      <c r="E89" s="1">
        <v>105399175</v>
      </c>
      <c r="F89" s="1">
        <v>13136</v>
      </c>
      <c r="G89" s="125" t="s">
        <v>420</v>
      </c>
      <c r="H89" s="238">
        <v>0.50064168484357696</v>
      </c>
      <c r="I89" s="92">
        <v>6.3538160077179703E-2</v>
      </c>
      <c r="J89" s="93">
        <v>2.74688416407253E-14</v>
      </c>
      <c r="K89" s="93">
        <v>9.0657991918976406E-12</v>
      </c>
      <c r="L89" s="14" t="s">
        <v>2233</v>
      </c>
      <c r="M89" s="1" t="s">
        <v>2232</v>
      </c>
      <c r="N89" s="1" t="s">
        <v>2232</v>
      </c>
      <c r="O89" s="92">
        <v>0.53134800000000004</v>
      </c>
      <c r="P89" s="92">
        <v>0.46538099999999999</v>
      </c>
      <c r="Q89" s="92">
        <v>1.38385</v>
      </c>
      <c r="R89" s="92">
        <v>0.15</v>
      </c>
      <c r="S89" s="92">
        <v>2.1657799999999998</v>
      </c>
      <c r="T89" s="195">
        <v>3.03276E-2</v>
      </c>
    </row>
    <row r="90" spans="2:20" x14ac:dyDescent="0.3">
      <c r="B90" s="14" t="s">
        <v>2320</v>
      </c>
      <c r="C90" s="1" t="s">
        <v>417</v>
      </c>
      <c r="D90" s="1" t="s">
        <v>285</v>
      </c>
      <c r="E90" s="1">
        <v>105399175</v>
      </c>
      <c r="F90" s="1">
        <v>13026</v>
      </c>
      <c r="G90" s="125" t="s">
        <v>420</v>
      </c>
      <c r="H90" s="238">
        <v>0.513574013744728</v>
      </c>
      <c r="I90" s="92">
        <v>6.4562629057406701E-2</v>
      </c>
      <c r="J90" s="93">
        <v>1.6202943828342201E-14</v>
      </c>
      <c r="K90" s="93">
        <v>5.8046700048287304E-12</v>
      </c>
      <c r="L90" s="14" t="s">
        <v>2233</v>
      </c>
      <c r="M90" s="1" t="s">
        <v>2236</v>
      </c>
      <c r="N90" s="1" t="s">
        <v>2233</v>
      </c>
      <c r="O90" s="92">
        <v>0.43127199999999999</v>
      </c>
      <c r="P90" s="92">
        <v>0.498645</v>
      </c>
      <c r="Q90" s="92">
        <v>0.68879199999999996</v>
      </c>
      <c r="R90" s="92">
        <v>0.15354799999999999</v>
      </c>
      <c r="S90" s="92">
        <v>-2.42801</v>
      </c>
      <c r="T90" s="195">
        <v>1.51821E-2</v>
      </c>
    </row>
    <row r="91" spans="2:20" x14ac:dyDescent="0.3">
      <c r="B91" s="14" t="s">
        <v>2321</v>
      </c>
      <c r="C91" s="1" t="s">
        <v>417</v>
      </c>
      <c r="D91" s="1" t="s">
        <v>285</v>
      </c>
      <c r="E91" s="1">
        <v>105399175</v>
      </c>
      <c r="F91" s="1">
        <v>12518</v>
      </c>
      <c r="G91" s="125" t="s">
        <v>420</v>
      </c>
      <c r="H91" s="238">
        <v>0.51243937810657203</v>
      </c>
      <c r="I91" s="92">
        <v>6.4432539278605802E-2</v>
      </c>
      <c r="J91" s="93">
        <v>1.6380504271344898E-14</v>
      </c>
      <c r="K91" s="93">
        <v>5.8185494621476499E-12</v>
      </c>
      <c r="L91" s="14" t="s">
        <v>2235</v>
      </c>
      <c r="M91" s="1" t="s">
        <v>2236</v>
      </c>
      <c r="N91" s="1" t="s">
        <v>2235</v>
      </c>
      <c r="O91" s="92">
        <v>0.43116199999999999</v>
      </c>
      <c r="P91" s="92">
        <v>0.498504</v>
      </c>
      <c r="Q91" s="92">
        <v>0.68972299999999997</v>
      </c>
      <c r="R91" s="92">
        <v>0.15323800000000001</v>
      </c>
      <c r="S91" s="92">
        <v>-2.4241000000000001</v>
      </c>
      <c r="T91" s="195">
        <v>1.53463E-2</v>
      </c>
    </row>
    <row r="92" spans="2:20" x14ac:dyDescent="0.3">
      <c r="B92" s="14" t="s">
        <v>2322</v>
      </c>
      <c r="C92" s="1" t="s">
        <v>417</v>
      </c>
      <c r="D92" s="1" t="s">
        <v>285</v>
      </c>
      <c r="E92" s="1">
        <v>105399175</v>
      </c>
      <c r="F92" s="1">
        <v>12449</v>
      </c>
      <c r="G92" s="125" t="s">
        <v>420</v>
      </c>
      <c r="H92" s="238">
        <v>0.50214393199752905</v>
      </c>
      <c r="I92" s="92">
        <v>6.3540378604573095E-2</v>
      </c>
      <c r="J92" s="93">
        <v>2.3326310885695498E-14</v>
      </c>
      <c r="K92" s="93">
        <v>7.9489619575116102E-12</v>
      </c>
      <c r="L92" s="14" t="s">
        <v>2236</v>
      </c>
      <c r="M92" s="1" t="s">
        <v>2233</v>
      </c>
      <c r="N92" s="1" t="s">
        <v>2233</v>
      </c>
      <c r="O92" s="92">
        <v>0.53103400000000001</v>
      </c>
      <c r="P92" s="92">
        <v>0.469885</v>
      </c>
      <c r="Q92" s="92">
        <v>1.3798900000000001</v>
      </c>
      <c r="R92" s="92">
        <v>0.14970800000000001</v>
      </c>
      <c r="S92" s="92">
        <v>2.1508799999999999</v>
      </c>
      <c r="T92" s="195">
        <v>3.1485600000000002E-2</v>
      </c>
    </row>
    <row r="93" spans="2:20" x14ac:dyDescent="0.3">
      <c r="B93" s="14" t="s">
        <v>2323</v>
      </c>
      <c r="C93" s="1" t="s">
        <v>417</v>
      </c>
      <c r="D93" s="1" t="s">
        <v>285</v>
      </c>
      <c r="E93" s="1">
        <v>105399175</v>
      </c>
      <c r="F93" s="1">
        <v>12410</v>
      </c>
      <c r="G93" s="125" t="s">
        <v>420</v>
      </c>
      <c r="H93" s="238">
        <v>0.50115178002390204</v>
      </c>
      <c r="I93" s="92">
        <v>6.3663297765498894E-2</v>
      </c>
      <c r="J93" s="93">
        <v>2.8941459561480499E-14</v>
      </c>
      <c r="K93" s="93">
        <v>9.4771974806207304E-12</v>
      </c>
      <c r="L93" s="14" t="s">
        <v>2236</v>
      </c>
      <c r="M93" s="1" t="s">
        <v>2235</v>
      </c>
      <c r="N93" s="1" t="s">
        <v>2235</v>
      </c>
      <c r="O93" s="92">
        <v>0.532057</v>
      </c>
      <c r="P93" s="92">
        <v>0.47110600000000002</v>
      </c>
      <c r="Q93" s="92">
        <v>1.38036</v>
      </c>
      <c r="R93" s="92">
        <v>0.14992800000000001</v>
      </c>
      <c r="S93" s="92">
        <v>2.15</v>
      </c>
      <c r="T93" s="195">
        <v>3.1555E-2</v>
      </c>
    </row>
    <row r="94" spans="2:20" x14ac:dyDescent="0.3">
      <c r="B94" s="14" t="s">
        <v>2324</v>
      </c>
      <c r="C94" s="1" t="s">
        <v>417</v>
      </c>
      <c r="D94" s="1" t="s">
        <v>285</v>
      </c>
      <c r="E94" s="1">
        <v>105399175</v>
      </c>
      <c r="F94" s="1">
        <v>10877</v>
      </c>
      <c r="G94" s="125" t="s">
        <v>420</v>
      </c>
      <c r="H94" s="238">
        <v>0.49218947816766501</v>
      </c>
      <c r="I94" s="92">
        <v>6.3229532148162501E-2</v>
      </c>
      <c r="J94" s="93">
        <v>5.3279402869515497E-14</v>
      </c>
      <c r="K94" s="93">
        <v>1.65422679353759E-11</v>
      </c>
      <c r="L94" s="14" t="s">
        <v>2236</v>
      </c>
      <c r="M94" s="1" t="s">
        <v>2235</v>
      </c>
      <c r="N94" s="1" t="s">
        <v>2235</v>
      </c>
      <c r="O94" s="92">
        <v>0.53198900000000005</v>
      </c>
      <c r="P94" s="92">
        <v>0.467358</v>
      </c>
      <c r="Q94" s="92">
        <v>1.38052</v>
      </c>
      <c r="R94" s="92">
        <v>0.148981</v>
      </c>
      <c r="S94" s="92">
        <v>2.1644199999999998</v>
      </c>
      <c r="T94" s="195">
        <v>3.0431900000000001E-2</v>
      </c>
    </row>
    <row r="95" spans="2:20" x14ac:dyDescent="0.3">
      <c r="B95" s="14" t="s">
        <v>2325</v>
      </c>
      <c r="C95" s="1" t="s">
        <v>417</v>
      </c>
      <c r="D95" s="1" t="s">
        <v>285</v>
      </c>
      <c r="E95" s="1">
        <v>105399175</v>
      </c>
      <c r="F95" s="1">
        <v>8170</v>
      </c>
      <c r="G95" s="125" t="s">
        <v>420</v>
      </c>
      <c r="H95" s="238">
        <v>0.48618243452021698</v>
      </c>
      <c r="I95" s="92">
        <v>6.4569624263813505E-2</v>
      </c>
      <c r="J95" s="93">
        <v>3.0435345298990999E-13</v>
      </c>
      <c r="K95" s="93">
        <v>9.1121249871943396E-11</v>
      </c>
      <c r="L95" s="14" t="s">
        <v>2232</v>
      </c>
      <c r="M95" s="1" t="s">
        <v>2233</v>
      </c>
      <c r="N95" s="1" t="s">
        <v>2232</v>
      </c>
      <c r="O95" s="92">
        <v>0.43611</v>
      </c>
      <c r="P95" s="92">
        <v>0.49505900000000003</v>
      </c>
      <c r="Q95" s="92">
        <v>0.72076499999999999</v>
      </c>
      <c r="R95" s="92">
        <v>0.15223600000000001</v>
      </c>
      <c r="S95" s="92">
        <v>-2.1508799999999999</v>
      </c>
      <c r="T95" s="195">
        <v>3.1485600000000002E-2</v>
      </c>
    </row>
    <row r="96" spans="2:20" x14ac:dyDescent="0.3">
      <c r="B96" s="14" t="s">
        <v>2326</v>
      </c>
      <c r="C96" s="1" t="s">
        <v>417</v>
      </c>
      <c r="D96" s="1" t="s">
        <v>285</v>
      </c>
      <c r="E96" s="1">
        <v>105399175</v>
      </c>
      <c r="F96" s="1">
        <v>7427</v>
      </c>
      <c r="G96" s="125" t="s">
        <v>420</v>
      </c>
      <c r="H96" s="238">
        <v>0.51920247988795598</v>
      </c>
      <c r="I96" s="92">
        <v>6.3535008807652296E-2</v>
      </c>
      <c r="J96" s="93">
        <v>3.4621106301731901E-15</v>
      </c>
      <c r="K96" s="93">
        <v>4.9310559319911099E-12</v>
      </c>
      <c r="L96" s="14" t="s">
        <v>2236</v>
      </c>
      <c r="M96" s="1" t="s">
        <v>2233</v>
      </c>
      <c r="N96" s="1" t="s">
        <v>2236</v>
      </c>
      <c r="O96" s="92">
        <v>0.428757</v>
      </c>
      <c r="P96" s="92">
        <v>0.49662600000000001</v>
      </c>
      <c r="Q96" s="92">
        <v>0.69068099999999999</v>
      </c>
      <c r="R96" s="92">
        <v>0.151729</v>
      </c>
      <c r="S96" s="92">
        <v>-2.4390700000000001</v>
      </c>
      <c r="T96" s="195">
        <v>1.47253E-2</v>
      </c>
    </row>
    <row r="97" spans="2:20" x14ac:dyDescent="0.3">
      <c r="B97" s="14" t="s">
        <v>2327</v>
      </c>
      <c r="C97" s="1" t="s">
        <v>417</v>
      </c>
      <c r="D97" s="1" t="s">
        <v>285</v>
      </c>
      <c r="E97" s="1">
        <v>105399175</v>
      </c>
      <c r="F97" s="1">
        <v>6642</v>
      </c>
      <c r="G97" s="125" t="s">
        <v>420</v>
      </c>
      <c r="H97" s="238">
        <v>0.503689284862186</v>
      </c>
      <c r="I97" s="92">
        <v>6.2523675678130802E-2</v>
      </c>
      <c r="J97" s="93">
        <v>7.9179697844164997E-15</v>
      </c>
      <c r="K97" s="93">
        <v>4.9310559319911099E-12</v>
      </c>
      <c r="L97" s="14" t="s">
        <v>2233</v>
      </c>
      <c r="M97" s="1" t="s">
        <v>2235</v>
      </c>
      <c r="N97" s="1" t="s">
        <v>2235</v>
      </c>
      <c r="O97" s="92">
        <v>0.53008100000000002</v>
      </c>
      <c r="P97" s="92">
        <v>0.46069300000000002</v>
      </c>
      <c r="Q97" s="92">
        <v>1.40059</v>
      </c>
      <c r="R97" s="92">
        <v>0.14828</v>
      </c>
      <c r="S97" s="92">
        <v>2.2720199999999999</v>
      </c>
      <c r="T97" s="195">
        <v>2.3085399999999999E-2</v>
      </c>
    </row>
    <row r="98" spans="2:20" x14ac:dyDescent="0.3">
      <c r="B98" s="14" t="s">
        <v>2328</v>
      </c>
      <c r="C98" s="1" t="s">
        <v>417</v>
      </c>
      <c r="D98" s="1" t="s">
        <v>285</v>
      </c>
      <c r="E98" s="1">
        <v>105399175</v>
      </c>
      <c r="F98" s="1">
        <v>6446</v>
      </c>
      <c r="G98" s="125" t="s">
        <v>420</v>
      </c>
      <c r="H98" s="238">
        <v>0.49664735287865203</v>
      </c>
      <c r="I98" s="92">
        <v>6.2653497639999403E-2</v>
      </c>
      <c r="J98" s="93">
        <v>1.9695070421775999E-14</v>
      </c>
      <c r="K98" s="93">
        <v>6.82247005560942E-12</v>
      </c>
      <c r="L98" s="14" t="s">
        <v>2236</v>
      </c>
      <c r="M98" s="1" t="s">
        <v>2235</v>
      </c>
      <c r="N98" s="1" t="s">
        <v>2235</v>
      </c>
      <c r="O98" s="92">
        <v>0.53095199999999998</v>
      </c>
      <c r="P98" s="92">
        <v>0.46825899999999998</v>
      </c>
      <c r="Q98" s="92">
        <v>1.39419</v>
      </c>
      <c r="R98" s="92">
        <v>0.147981</v>
      </c>
      <c r="S98" s="92">
        <v>2.24566</v>
      </c>
      <c r="T98" s="195">
        <v>2.4725500000000001E-2</v>
      </c>
    </row>
    <row r="99" spans="2:20" x14ac:dyDescent="0.3">
      <c r="B99" s="14" t="s">
        <v>2329</v>
      </c>
      <c r="C99" s="1" t="s">
        <v>417</v>
      </c>
      <c r="D99" s="1" t="s">
        <v>285</v>
      </c>
      <c r="E99" s="1">
        <v>105399175</v>
      </c>
      <c r="F99" s="1">
        <v>5619</v>
      </c>
      <c r="G99" s="125" t="s">
        <v>420</v>
      </c>
      <c r="H99" s="238">
        <v>0.51430542304596205</v>
      </c>
      <c r="I99" s="92">
        <v>6.3295593950454004E-2</v>
      </c>
      <c r="J99" s="93">
        <v>4.82775028753277E-15</v>
      </c>
      <c r="K99" s="93">
        <v>4.9310559319911099E-12</v>
      </c>
      <c r="L99" s="14" t="s">
        <v>2233</v>
      </c>
      <c r="M99" s="1" t="s">
        <v>2236</v>
      </c>
      <c r="N99" s="1" t="s">
        <v>2233</v>
      </c>
      <c r="O99" s="92">
        <v>0.43262600000000001</v>
      </c>
      <c r="P99" s="92">
        <v>0.50286900000000001</v>
      </c>
      <c r="Q99" s="92">
        <v>0.68407099999999998</v>
      </c>
      <c r="R99" s="92">
        <v>0.151194</v>
      </c>
      <c r="S99" s="92">
        <v>-2.5112999999999999</v>
      </c>
      <c r="T99" s="195">
        <v>1.20286E-2</v>
      </c>
    </row>
    <row r="100" spans="2:20" x14ac:dyDescent="0.3">
      <c r="B100" s="14" t="s">
        <v>2330</v>
      </c>
      <c r="C100" s="1" t="s">
        <v>417</v>
      </c>
      <c r="D100" s="1" t="s">
        <v>285</v>
      </c>
      <c r="E100" s="1">
        <v>105399175</v>
      </c>
      <c r="F100" s="1">
        <v>5468</v>
      </c>
      <c r="G100" s="125" t="s">
        <v>420</v>
      </c>
      <c r="H100" s="238">
        <v>-0.49844753413603998</v>
      </c>
      <c r="I100" s="92">
        <v>6.3149162136643996E-2</v>
      </c>
      <c r="J100" s="93">
        <v>2.49435181150625E-14</v>
      </c>
      <c r="K100" s="93">
        <v>8.4315125951035894E-12</v>
      </c>
      <c r="L100" s="14" t="s">
        <v>2232</v>
      </c>
      <c r="M100" s="1" t="s">
        <v>2233</v>
      </c>
      <c r="N100" s="1" t="s">
        <v>2232</v>
      </c>
      <c r="O100" s="92">
        <v>0.51690400000000003</v>
      </c>
      <c r="P100" s="92">
        <v>0.44519500000000001</v>
      </c>
      <c r="Q100" s="92">
        <v>1.4106399999999999</v>
      </c>
      <c r="R100" s="92">
        <v>0.14904899999999999</v>
      </c>
      <c r="S100" s="92">
        <v>2.3082600000000002</v>
      </c>
      <c r="T100" s="195">
        <v>2.09845E-2</v>
      </c>
    </row>
    <row r="101" spans="2:20" x14ac:dyDescent="0.3">
      <c r="B101" s="14" t="s">
        <v>2331</v>
      </c>
      <c r="C101" s="1" t="s">
        <v>417</v>
      </c>
      <c r="D101" s="1" t="s">
        <v>285</v>
      </c>
      <c r="E101" s="1">
        <v>105399175</v>
      </c>
      <c r="F101" s="1">
        <v>4512</v>
      </c>
      <c r="G101" s="125" t="s">
        <v>420</v>
      </c>
      <c r="H101" s="238">
        <v>-0.49904121116836903</v>
      </c>
      <c r="I101" s="92">
        <v>6.3612206202156005E-2</v>
      </c>
      <c r="J101" s="93">
        <v>3.4903810386511302E-14</v>
      </c>
      <c r="K101" s="93">
        <v>1.11325314591948E-11</v>
      </c>
      <c r="L101" s="14" t="s">
        <v>2235</v>
      </c>
      <c r="M101" s="1" t="s">
        <v>2233</v>
      </c>
      <c r="N101" s="1" t="s">
        <v>2235</v>
      </c>
      <c r="O101" s="92">
        <v>0.51985999999999999</v>
      </c>
      <c r="P101" s="92">
        <v>0.44772000000000001</v>
      </c>
      <c r="Q101" s="92">
        <v>1.4149799999999999</v>
      </c>
      <c r="R101" s="92">
        <v>0.15010599999999999</v>
      </c>
      <c r="S101" s="92">
        <v>2.3124500000000001</v>
      </c>
      <c r="T101" s="195">
        <v>2.0752799999999998E-2</v>
      </c>
    </row>
    <row r="102" spans="2:20" x14ac:dyDescent="0.3">
      <c r="B102" s="14" t="s">
        <v>2332</v>
      </c>
      <c r="C102" s="1" t="s">
        <v>417</v>
      </c>
      <c r="D102" s="1" t="s">
        <v>285</v>
      </c>
      <c r="E102" s="1">
        <v>105399175</v>
      </c>
      <c r="F102" s="1">
        <v>4506</v>
      </c>
      <c r="G102" s="125" t="s">
        <v>420</v>
      </c>
      <c r="H102" s="238">
        <v>0.51524487238119498</v>
      </c>
      <c r="I102" s="92">
        <v>6.3763365976864106E-2</v>
      </c>
      <c r="J102" s="93">
        <v>6.6478133653224497E-15</v>
      </c>
      <c r="K102" s="93">
        <v>4.9310559319911099E-12</v>
      </c>
      <c r="L102" s="14" t="s">
        <v>2232</v>
      </c>
      <c r="M102" s="1" t="s">
        <v>2233</v>
      </c>
      <c r="N102" s="1" t="s">
        <v>2232</v>
      </c>
      <c r="O102" s="92">
        <v>0.42944100000000002</v>
      </c>
      <c r="P102" s="92">
        <v>0.50010500000000002</v>
      </c>
      <c r="Q102" s="92">
        <v>0.68139300000000003</v>
      </c>
      <c r="R102" s="92">
        <v>0.15231600000000001</v>
      </c>
      <c r="S102" s="92">
        <v>-2.5185499999999998</v>
      </c>
      <c r="T102" s="195">
        <v>1.1783800000000001E-2</v>
      </c>
    </row>
    <row r="103" spans="2:20" x14ac:dyDescent="0.3">
      <c r="B103" s="14" t="s">
        <v>2333</v>
      </c>
      <c r="C103" s="1" t="s">
        <v>417</v>
      </c>
      <c r="D103" s="1" t="s">
        <v>285</v>
      </c>
      <c r="E103" s="1">
        <v>105399175</v>
      </c>
      <c r="F103" s="1">
        <v>4316</v>
      </c>
      <c r="G103" s="125" t="s">
        <v>420</v>
      </c>
      <c r="H103" s="238">
        <v>0.51382963221767597</v>
      </c>
      <c r="I103" s="92">
        <v>6.3564155286448099E-2</v>
      </c>
      <c r="J103" s="93">
        <v>6.5046327667775297E-15</v>
      </c>
      <c r="K103" s="93">
        <v>4.9310559319911099E-12</v>
      </c>
      <c r="L103" s="14" t="s">
        <v>2235</v>
      </c>
      <c r="M103" s="1" t="s">
        <v>2236</v>
      </c>
      <c r="N103" s="1" t="s">
        <v>2235</v>
      </c>
      <c r="O103" s="92">
        <v>0.42811900000000003</v>
      </c>
      <c r="P103" s="92">
        <v>0.49912000000000001</v>
      </c>
      <c r="Q103" s="92">
        <v>0.68143299999999996</v>
      </c>
      <c r="R103" s="92">
        <v>0.151864</v>
      </c>
      <c r="S103" s="92">
        <v>-2.5256599999999998</v>
      </c>
      <c r="T103" s="195">
        <v>1.1547999999999999E-2</v>
      </c>
    </row>
    <row r="104" spans="2:20" x14ac:dyDescent="0.3">
      <c r="B104" s="14" t="s">
        <v>2334</v>
      </c>
      <c r="C104" s="1" t="s">
        <v>417</v>
      </c>
      <c r="D104" s="1" t="s">
        <v>285</v>
      </c>
      <c r="E104" s="1">
        <v>105399175</v>
      </c>
      <c r="F104" s="1">
        <v>3746</v>
      </c>
      <c r="G104" s="125" t="s">
        <v>420</v>
      </c>
      <c r="H104" s="238">
        <v>0.53420307471915596</v>
      </c>
      <c r="I104" s="92">
        <v>6.6228635501736396E-2</v>
      </c>
      <c r="J104" s="93">
        <v>7.3715865542714792E-15</v>
      </c>
      <c r="K104" s="93">
        <v>4.9310559319911099E-12</v>
      </c>
      <c r="L104" s="14" t="s">
        <v>2236</v>
      </c>
      <c r="M104" s="1" t="s">
        <v>2235</v>
      </c>
      <c r="N104" s="1" t="s">
        <v>2235</v>
      </c>
      <c r="O104" s="92">
        <v>0.49028100000000002</v>
      </c>
      <c r="P104" s="92">
        <v>0.43510700000000002</v>
      </c>
      <c r="Q104" s="92">
        <v>1.36046</v>
      </c>
      <c r="R104" s="92">
        <v>0.15642900000000001</v>
      </c>
      <c r="S104" s="92">
        <v>1.9678100000000001</v>
      </c>
      <c r="T104" s="195">
        <v>4.9089500000000001E-2</v>
      </c>
    </row>
    <row r="105" spans="2:20" x14ac:dyDescent="0.3">
      <c r="B105" s="14" t="s">
        <v>2335</v>
      </c>
      <c r="C105" s="1" t="s">
        <v>417</v>
      </c>
      <c r="D105" s="1" t="s">
        <v>285</v>
      </c>
      <c r="E105" s="1">
        <v>105399175</v>
      </c>
      <c r="F105" s="1">
        <v>2482</v>
      </c>
      <c r="G105" s="125" t="s">
        <v>420</v>
      </c>
      <c r="H105" s="238">
        <v>-0.50544210295979497</v>
      </c>
      <c r="I105" s="92">
        <v>6.3165118742409598E-2</v>
      </c>
      <c r="J105" s="93">
        <v>1.1611689890351901E-14</v>
      </c>
      <c r="K105" s="93">
        <v>4.9310559319911099E-12</v>
      </c>
      <c r="L105" s="14" t="s">
        <v>2233</v>
      </c>
      <c r="M105" s="1" t="s">
        <v>2236</v>
      </c>
      <c r="N105" s="1" t="s">
        <v>2236</v>
      </c>
      <c r="O105" s="92">
        <v>0.42361199999999999</v>
      </c>
      <c r="P105" s="92">
        <v>0.49643999999999999</v>
      </c>
      <c r="Q105" s="92">
        <v>0.68083199999999999</v>
      </c>
      <c r="R105" s="92">
        <v>0.15074199999999999</v>
      </c>
      <c r="S105" s="92">
        <v>-2.5503200000000001</v>
      </c>
      <c r="T105" s="195">
        <v>1.0762300000000001E-2</v>
      </c>
    </row>
    <row r="106" spans="2:20" x14ac:dyDescent="0.3">
      <c r="B106" s="14" t="s">
        <v>2336</v>
      </c>
      <c r="C106" s="1" t="s">
        <v>417</v>
      </c>
      <c r="D106" s="1" t="s">
        <v>285</v>
      </c>
      <c r="E106" s="1">
        <v>105399175</v>
      </c>
      <c r="F106" s="1">
        <v>388</v>
      </c>
      <c r="G106" s="125" t="s">
        <v>420</v>
      </c>
      <c r="H106" s="238">
        <v>-0.50587241752020695</v>
      </c>
      <c r="I106" s="92">
        <v>6.22344175264729E-2</v>
      </c>
      <c r="J106" s="93">
        <v>4.7238524410788698E-15</v>
      </c>
      <c r="K106" s="93">
        <v>4.9310559319911099E-12</v>
      </c>
      <c r="L106" s="14" t="s">
        <v>2233</v>
      </c>
      <c r="M106" s="1" t="s">
        <v>2236</v>
      </c>
      <c r="N106" s="1" t="s">
        <v>2236</v>
      </c>
      <c r="O106" s="92">
        <v>0.42426199999999997</v>
      </c>
      <c r="P106" s="92">
        <v>0.49914399999999998</v>
      </c>
      <c r="Q106" s="92">
        <v>0.68103100000000005</v>
      </c>
      <c r="R106" s="92">
        <v>0.14874200000000001</v>
      </c>
      <c r="S106" s="92">
        <v>-2.58264</v>
      </c>
      <c r="T106" s="195">
        <v>9.8047900000000007E-3</v>
      </c>
    </row>
    <row r="107" spans="2:20" x14ac:dyDescent="0.3">
      <c r="B107" s="14" t="s">
        <v>2337</v>
      </c>
      <c r="C107" s="1" t="s">
        <v>417</v>
      </c>
      <c r="D107" s="1" t="s">
        <v>285</v>
      </c>
      <c r="E107" s="1">
        <v>105399175</v>
      </c>
      <c r="F107" s="1">
        <v>3243</v>
      </c>
      <c r="G107" s="125" t="s">
        <v>420</v>
      </c>
      <c r="H107" s="238">
        <v>-0.49994944893440002</v>
      </c>
      <c r="I107" s="92">
        <v>6.15588028138171E-2</v>
      </c>
      <c r="J107" s="93">
        <v>4.9662205616940397E-15</v>
      </c>
      <c r="K107" s="93">
        <v>4.9310559319911099E-12</v>
      </c>
      <c r="L107" s="14" t="s">
        <v>2232</v>
      </c>
      <c r="M107" s="1" t="s">
        <v>2233</v>
      </c>
      <c r="N107" s="1" t="s">
        <v>2233</v>
      </c>
      <c r="O107" s="92">
        <v>0.42440800000000001</v>
      </c>
      <c r="P107" s="92">
        <v>0.49794899999999997</v>
      </c>
      <c r="Q107" s="92">
        <v>0.68818800000000002</v>
      </c>
      <c r="R107" s="92">
        <v>0.14695800000000001</v>
      </c>
      <c r="S107" s="92">
        <v>-2.5428600000000001</v>
      </c>
      <c r="T107" s="195">
        <v>1.0994800000000001E-2</v>
      </c>
    </row>
    <row r="108" spans="2:20" x14ac:dyDescent="0.3">
      <c r="B108" s="14" t="s">
        <v>2338</v>
      </c>
      <c r="C108" s="1" t="s">
        <v>417</v>
      </c>
      <c r="D108" s="1" t="s">
        <v>285</v>
      </c>
      <c r="E108" s="1">
        <v>105399175</v>
      </c>
      <c r="F108" s="1">
        <v>3611</v>
      </c>
      <c r="G108" s="125" t="s">
        <v>420</v>
      </c>
      <c r="H108" s="238">
        <v>-0.49989974569628298</v>
      </c>
      <c r="I108" s="92">
        <v>6.1551254256552397E-2</v>
      </c>
      <c r="J108" s="93">
        <v>4.9595408337131998E-15</v>
      </c>
      <c r="K108" s="93">
        <v>4.9310559319911099E-12</v>
      </c>
      <c r="L108" s="14" t="s">
        <v>2235</v>
      </c>
      <c r="M108" s="1" t="s">
        <v>2236</v>
      </c>
      <c r="N108" s="1" t="s">
        <v>2236</v>
      </c>
      <c r="O108" s="92">
        <v>0.42434500000000003</v>
      </c>
      <c r="P108" s="92">
        <v>0.49794899999999997</v>
      </c>
      <c r="Q108" s="92">
        <v>0.68805099999999997</v>
      </c>
      <c r="R108" s="92">
        <v>0.14694199999999999</v>
      </c>
      <c r="S108" s="92">
        <v>-2.5444900000000001</v>
      </c>
      <c r="T108" s="195">
        <v>1.09438E-2</v>
      </c>
    </row>
    <row r="109" spans="2:20" x14ac:dyDescent="0.3">
      <c r="B109" s="14" t="s">
        <v>2339</v>
      </c>
      <c r="C109" s="1" t="s">
        <v>417</v>
      </c>
      <c r="D109" s="1" t="s">
        <v>285</v>
      </c>
      <c r="E109" s="1">
        <v>105399175</v>
      </c>
      <c r="F109" s="1">
        <v>3819</v>
      </c>
      <c r="G109" s="125" t="s">
        <v>420</v>
      </c>
      <c r="H109" s="238">
        <v>-0.49995651782608502</v>
      </c>
      <c r="I109" s="92">
        <v>6.15483570070764E-2</v>
      </c>
      <c r="J109" s="93">
        <v>4.9135492331097903E-15</v>
      </c>
      <c r="K109" s="93">
        <v>4.9310559319911099E-12</v>
      </c>
      <c r="L109" s="14" t="s">
        <v>2233</v>
      </c>
      <c r="M109" s="1" t="s">
        <v>2232</v>
      </c>
      <c r="N109" s="1" t="s">
        <v>2232</v>
      </c>
      <c r="O109" s="92">
        <v>0.424238</v>
      </c>
      <c r="P109" s="92">
        <v>0.497944</v>
      </c>
      <c r="Q109" s="92">
        <v>0.687782</v>
      </c>
      <c r="R109" s="92">
        <v>0.14694299999999999</v>
      </c>
      <c r="S109" s="92">
        <v>-2.5471300000000001</v>
      </c>
      <c r="T109" s="195">
        <v>1.08614E-2</v>
      </c>
    </row>
    <row r="110" spans="2:20" x14ac:dyDescent="0.3">
      <c r="B110" s="14" t="s">
        <v>2340</v>
      </c>
      <c r="C110" s="1" t="s">
        <v>417</v>
      </c>
      <c r="D110" s="1" t="s">
        <v>285</v>
      </c>
      <c r="E110" s="1">
        <v>105399175</v>
      </c>
      <c r="F110" s="1">
        <v>4299</v>
      </c>
      <c r="G110" s="125" t="s">
        <v>420</v>
      </c>
      <c r="H110" s="238">
        <v>-0.499822988262212</v>
      </c>
      <c r="I110" s="92">
        <v>6.1540399945409101E-2</v>
      </c>
      <c r="J110" s="93">
        <v>4.9529863222372197E-15</v>
      </c>
      <c r="K110" s="93">
        <v>4.9310559319911099E-12</v>
      </c>
      <c r="L110" s="14" t="s">
        <v>2232</v>
      </c>
      <c r="M110" s="1" t="s">
        <v>2233</v>
      </c>
      <c r="N110" s="1" t="s">
        <v>2233</v>
      </c>
      <c r="O110" s="92">
        <v>0.42424099999999998</v>
      </c>
      <c r="P110" s="92">
        <v>0.497942</v>
      </c>
      <c r="Q110" s="92">
        <v>0.68784400000000001</v>
      </c>
      <c r="R110" s="92">
        <v>0.14691799999999999</v>
      </c>
      <c r="S110" s="92">
        <v>-2.5469499999999998</v>
      </c>
      <c r="T110" s="195">
        <v>1.0866799999999999E-2</v>
      </c>
    </row>
    <row r="111" spans="2:20" x14ac:dyDescent="0.3">
      <c r="B111" s="14" t="s">
        <v>2341</v>
      </c>
      <c r="C111" s="1" t="s">
        <v>417</v>
      </c>
      <c r="D111" s="1" t="s">
        <v>285</v>
      </c>
      <c r="E111" s="1">
        <v>105399175</v>
      </c>
      <c r="F111" s="1">
        <v>5209</v>
      </c>
      <c r="G111" s="125" t="s">
        <v>420</v>
      </c>
      <c r="H111" s="238">
        <v>-0.49967897356484797</v>
      </c>
      <c r="I111" s="92">
        <v>6.15191458244881E-2</v>
      </c>
      <c r="J111" s="93">
        <v>4.9365665674810799E-15</v>
      </c>
      <c r="K111" s="93">
        <v>4.9310559319911099E-12</v>
      </c>
      <c r="L111" s="14" t="s">
        <v>2233</v>
      </c>
      <c r="M111" s="1" t="s">
        <v>2232</v>
      </c>
      <c r="N111" s="1" t="s">
        <v>2232</v>
      </c>
      <c r="O111" s="92">
        <v>0.42408600000000002</v>
      </c>
      <c r="P111" s="92">
        <v>0.49793799999999999</v>
      </c>
      <c r="Q111" s="92">
        <v>0.68756399999999995</v>
      </c>
      <c r="R111" s="92">
        <v>0.14687</v>
      </c>
      <c r="S111" s="92">
        <v>-2.55057</v>
      </c>
      <c r="T111" s="195">
        <v>1.07548E-2</v>
      </c>
    </row>
    <row r="112" spans="2:20" x14ac:dyDescent="0.3">
      <c r="B112" s="14" t="s">
        <v>2342</v>
      </c>
      <c r="C112" s="1" t="s">
        <v>417</v>
      </c>
      <c r="D112" s="1" t="s">
        <v>285</v>
      </c>
      <c r="E112" s="1">
        <v>105399175</v>
      </c>
      <c r="F112" s="1">
        <v>6424</v>
      </c>
      <c r="G112" s="125" t="s">
        <v>420</v>
      </c>
      <c r="H112" s="238">
        <v>-0.49968120848699898</v>
      </c>
      <c r="I112" s="92">
        <v>6.1520514688150597E-2</v>
      </c>
      <c r="J112" s="93">
        <v>4.9416593199576003E-15</v>
      </c>
      <c r="K112" s="93">
        <v>4.9310559319911099E-12</v>
      </c>
      <c r="L112" s="14" t="s">
        <v>2233</v>
      </c>
      <c r="M112" s="1" t="s">
        <v>2236</v>
      </c>
      <c r="N112" s="1" t="s">
        <v>2236</v>
      </c>
      <c r="O112" s="92">
        <v>0.42407600000000001</v>
      </c>
      <c r="P112" s="92">
        <v>0.49793799999999999</v>
      </c>
      <c r="Q112" s="92">
        <v>0.68752100000000005</v>
      </c>
      <c r="R112" s="92">
        <v>0.146873</v>
      </c>
      <c r="S112" s="92">
        <v>-2.5509200000000001</v>
      </c>
      <c r="T112" s="195">
        <v>1.0743900000000001E-2</v>
      </c>
    </row>
    <row r="113" spans="2:20" x14ac:dyDescent="0.3">
      <c r="B113" s="14" t="s">
        <v>2343</v>
      </c>
      <c r="C113" s="1" t="s">
        <v>417</v>
      </c>
      <c r="D113" s="1" t="s">
        <v>285</v>
      </c>
      <c r="E113" s="1">
        <v>105399175</v>
      </c>
      <c r="F113" s="1">
        <v>6767</v>
      </c>
      <c r="G113" s="125" t="s">
        <v>420</v>
      </c>
      <c r="H113" s="238">
        <v>-0.49968120848699898</v>
      </c>
      <c r="I113" s="92">
        <v>6.1520514688150597E-2</v>
      </c>
      <c r="J113" s="93">
        <v>4.9416593199576003E-15</v>
      </c>
      <c r="K113" s="93">
        <v>4.9310559319911099E-12</v>
      </c>
      <c r="L113" s="14" t="s">
        <v>2235</v>
      </c>
      <c r="M113" s="1" t="s">
        <v>2236</v>
      </c>
      <c r="N113" s="1" t="s">
        <v>2236</v>
      </c>
      <c r="O113" s="92">
        <v>0.42407600000000001</v>
      </c>
      <c r="P113" s="92">
        <v>0.49793799999999999</v>
      </c>
      <c r="Q113" s="92">
        <v>0.68752100000000005</v>
      </c>
      <c r="R113" s="92">
        <v>0.146873</v>
      </c>
      <c r="S113" s="92">
        <v>-2.5509200000000001</v>
      </c>
      <c r="T113" s="195">
        <v>1.0743900000000001E-2</v>
      </c>
    </row>
    <row r="114" spans="2:20" x14ac:dyDescent="0.3">
      <c r="B114" s="14" t="s">
        <v>2344</v>
      </c>
      <c r="C114" s="1" t="s">
        <v>417</v>
      </c>
      <c r="D114" s="1" t="s">
        <v>285</v>
      </c>
      <c r="E114" s="1">
        <v>105399175</v>
      </c>
      <c r="F114" s="1">
        <v>7063</v>
      </c>
      <c r="G114" s="125" t="s">
        <v>420</v>
      </c>
      <c r="H114" s="238">
        <v>-0.50109369159065198</v>
      </c>
      <c r="I114" s="92">
        <v>6.1608088485771699E-2</v>
      </c>
      <c r="J114" s="93">
        <v>4.5557466793500202E-15</v>
      </c>
      <c r="K114" s="93">
        <v>4.9310559319911099E-12</v>
      </c>
      <c r="L114" s="14" t="s">
        <v>2233</v>
      </c>
      <c r="M114" s="1" t="s">
        <v>2235</v>
      </c>
      <c r="N114" s="1" t="s">
        <v>2235</v>
      </c>
      <c r="O114" s="92">
        <v>0.42235600000000001</v>
      </c>
      <c r="P114" s="92">
        <v>0.49784800000000001</v>
      </c>
      <c r="Q114" s="92">
        <v>0.68262299999999998</v>
      </c>
      <c r="R114" s="92">
        <v>0.147256</v>
      </c>
      <c r="S114" s="92">
        <v>-2.5928499999999999</v>
      </c>
      <c r="T114" s="195">
        <v>9.5182900000000004E-3</v>
      </c>
    </row>
    <row r="115" spans="2:20" x14ac:dyDescent="0.3">
      <c r="B115" s="14" t="s">
        <v>2345</v>
      </c>
      <c r="C115" s="1" t="s">
        <v>417</v>
      </c>
      <c r="D115" s="1" t="s">
        <v>285</v>
      </c>
      <c r="E115" s="1">
        <v>105399175</v>
      </c>
      <c r="F115" s="1">
        <v>7197</v>
      </c>
      <c r="G115" s="125" t="s">
        <v>420</v>
      </c>
      <c r="H115" s="238">
        <v>-0.48487156298206802</v>
      </c>
      <c r="I115" s="92">
        <v>6.1674717755972899E-2</v>
      </c>
      <c r="J115" s="93">
        <v>3.1067380380775402E-14</v>
      </c>
      <c r="K115" s="93">
        <v>1.00944902996915E-11</v>
      </c>
      <c r="L115" s="14" t="s">
        <v>2232</v>
      </c>
      <c r="M115" s="1" t="s">
        <v>2233</v>
      </c>
      <c r="N115" s="1" t="s">
        <v>2232</v>
      </c>
      <c r="O115" s="92">
        <v>0.52791100000000002</v>
      </c>
      <c r="P115" s="92">
        <v>0.45089899999999999</v>
      </c>
      <c r="Q115" s="92">
        <v>1.42232</v>
      </c>
      <c r="R115" s="92">
        <v>0.145568</v>
      </c>
      <c r="S115" s="92">
        <v>2.4201100000000002</v>
      </c>
      <c r="T115" s="195">
        <v>1.5516E-2</v>
      </c>
    </row>
    <row r="116" spans="2:20" x14ac:dyDescent="0.3">
      <c r="B116" s="14" t="s">
        <v>2346</v>
      </c>
      <c r="C116" s="1" t="s">
        <v>417</v>
      </c>
      <c r="D116" s="1" t="s">
        <v>285</v>
      </c>
      <c r="E116" s="1">
        <v>105399175</v>
      </c>
      <c r="F116" s="1">
        <v>7856</v>
      </c>
      <c r="G116" s="125" t="s">
        <v>420</v>
      </c>
      <c r="H116" s="238">
        <v>-0.49969411716107198</v>
      </c>
      <c r="I116" s="92">
        <v>6.1519967317787701E-2</v>
      </c>
      <c r="J116" s="93">
        <v>4.9317149611889401E-15</v>
      </c>
      <c r="K116" s="93">
        <v>4.9310559319911099E-12</v>
      </c>
      <c r="L116" s="14" t="s">
        <v>2236</v>
      </c>
      <c r="M116" s="1" t="s">
        <v>2235</v>
      </c>
      <c r="N116" s="1" t="s">
        <v>2235</v>
      </c>
      <c r="O116" s="92">
        <v>0.424091</v>
      </c>
      <c r="P116" s="92">
        <v>0.497948</v>
      </c>
      <c r="Q116" s="92">
        <v>0.687558</v>
      </c>
      <c r="R116" s="92">
        <v>0.146869</v>
      </c>
      <c r="S116" s="92">
        <v>-2.5506500000000001</v>
      </c>
      <c r="T116" s="195">
        <v>1.07524E-2</v>
      </c>
    </row>
    <row r="117" spans="2:20" x14ac:dyDescent="0.3">
      <c r="B117" s="14" t="s">
        <v>2347</v>
      </c>
      <c r="C117" s="1" t="s">
        <v>417</v>
      </c>
      <c r="D117" s="1" t="s">
        <v>285</v>
      </c>
      <c r="E117" s="1">
        <v>105399175</v>
      </c>
      <c r="F117" s="1">
        <v>8033</v>
      </c>
      <c r="G117" s="125" t="s">
        <v>420</v>
      </c>
      <c r="H117" s="238">
        <v>-0.499735560510844</v>
      </c>
      <c r="I117" s="92">
        <v>6.1523096382139299E-2</v>
      </c>
      <c r="J117" s="93">
        <v>4.9225489602446901E-15</v>
      </c>
      <c r="K117" s="93">
        <v>4.9310559319911099E-12</v>
      </c>
      <c r="L117" s="14" t="s">
        <v>2233</v>
      </c>
      <c r="M117" s="1" t="s">
        <v>2232</v>
      </c>
      <c r="N117" s="1" t="s">
        <v>2232</v>
      </c>
      <c r="O117" s="92">
        <v>0.42408600000000002</v>
      </c>
      <c r="P117" s="92">
        <v>0.49792399999999998</v>
      </c>
      <c r="Q117" s="92">
        <v>0.68758399999999997</v>
      </c>
      <c r="R117" s="92">
        <v>0.14688000000000001</v>
      </c>
      <c r="S117" s="92">
        <v>-2.5501900000000002</v>
      </c>
      <c r="T117" s="195">
        <v>1.0766599999999999E-2</v>
      </c>
    </row>
    <row r="118" spans="2:20" x14ac:dyDescent="0.3">
      <c r="B118" s="14" t="s">
        <v>2348</v>
      </c>
      <c r="C118" s="1" t="s">
        <v>417</v>
      </c>
      <c r="D118" s="1" t="s">
        <v>285</v>
      </c>
      <c r="E118" s="1">
        <v>105399175</v>
      </c>
      <c r="F118" s="1">
        <v>8623</v>
      </c>
      <c r="G118" s="125" t="s">
        <v>420</v>
      </c>
      <c r="H118" s="238">
        <v>-0.49967618838595701</v>
      </c>
      <c r="I118" s="92">
        <v>6.1519182729153001E-2</v>
      </c>
      <c r="J118" s="93">
        <v>4.9383345649918699E-15</v>
      </c>
      <c r="K118" s="93">
        <v>4.9310559319911099E-12</v>
      </c>
      <c r="L118" s="14" t="s">
        <v>2233</v>
      </c>
      <c r="M118" s="1" t="s">
        <v>2232</v>
      </c>
      <c r="N118" s="1" t="s">
        <v>2232</v>
      </c>
      <c r="O118" s="92">
        <v>0.42408400000000002</v>
      </c>
      <c r="P118" s="92">
        <v>0.497942</v>
      </c>
      <c r="Q118" s="92">
        <v>0.68754099999999996</v>
      </c>
      <c r="R118" s="92">
        <v>0.14687</v>
      </c>
      <c r="S118" s="92">
        <v>-2.5507900000000001</v>
      </c>
      <c r="T118" s="195">
        <v>1.07481E-2</v>
      </c>
    </row>
    <row r="119" spans="2:20" x14ac:dyDescent="0.3">
      <c r="B119" s="14" t="s">
        <v>2349</v>
      </c>
      <c r="C119" s="1" t="s">
        <v>417</v>
      </c>
      <c r="D119" s="1" t="s">
        <v>285</v>
      </c>
      <c r="E119" s="1">
        <v>105399175</v>
      </c>
      <c r="F119" s="1">
        <v>8855</v>
      </c>
      <c r="G119" s="125" t="s">
        <v>420</v>
      </c>
      <c r="H119" s="238">
        <v>-0.50022680151735699</v>
      </c>
      <c r="I119" s="92">
        <v>6.1553406336008303E-2</v>
      </c>
      <c r="J119" s="93">
        <v>4.7845572923932E-15</v>
      </c>
      <c r="K119" s="93">
        <v>4.9310559319911099E-12</v>
      </c>
      <c r="L119" s="14" t="s">
        <v>2236</v>
      </c>
      <c r="M119" s="1" t="s">
        <v>2235</v>
      </c>
      <c r="N119" s="1" t="s">
        <v>2235</v>
      </c>
      <c r="O119" s="92">
        <v>0.42396699999999998</v>
      </c>
      <c r="P119" s="92">
        <v>0.49786900000000001</v>
      </c>
      <c r="Q119" s="92">
        <v>0.68709100000000001</v>
      </c>
      <c r="R119" s="92">
        <v>0.14696899999999999</v>
      </c>
      <c r="S119" s="92">
        <v>-2.5535100000000002</v>
      </c>
      <c r="T119" s="195">
        <v>1.06643E-2</v>
      </c>
    </row>
    <row r="120" spans="2:20" x14ac:dyDescent="0.3">
      <c r="B120" s="14" t="s">
        <v>2350</v>
      </c>
      <c r="C120" s="1" t="s">
        <v>417</v>
      </c>
      <c r="D120" s="1" t="s">
        <v>285</v>
      </c>
      <c r="E120" s="1">
        <v>105399175</v>
      </c>
      <c r="F120" s="1">
        <v>9007</v>
      </c>
      <c r="G120" s="125" t="s">
        <v>420</v>
      </c>
      <c r="H120" s="238">
        <v>-0.48389247838720201</v>
      </c>
      <c r="I120" s="92">
        <v>6.1024670004565101E-2</v>
      </c>
      <c r="J120" s="93">
        <v>1.9343350084828399E-14</v>
      </c>
      <c r="K120" s="93">
        <v>6.7564709900465304E-12</v>
      </c>
      <c r="L120" s="14" t="s">
        <v>2236</v>
      </c>
      <c r="M120" s="1" t="s">
        <v>2232</v>
      </c>
      <c r="N120" s="1" t="s">
        <v>2232</v>
      </c>
      <c r="O120" s="92">
        <v>0.457424</v>
      </c>
      <c r="P120" s="92">
        <v>0.52676599999999996</v>
      </c>
      <c r="Q120" s="92">
        <v>0.71020899999999998</v>
      </c>
      <c r="R120" s="92">
        <v>0.144258</v>
      </c>
      <c r="S120" s="92">
        <v>-2.3721000000000001</v>
      </c>
      <c r="T120" s="195">
        <v>1.76873E-2</v>
      </c>
    </row>
    <row r="121" spans="2:20" x14ac:dyDescent="0.3">
      <c r="B121" s="14" t="s">
        <v>2351</v>
      </c>
      <c r="C121" s="1" t="s">
        <v>417</v>
      </c>
      <c r="D121" s="1" t="s">
        <v>285</v>
      </c>
      <c r="E121" s="1">
        <v>105399175</v>
      </c>
      <c r="F121" s="1">
        <v>9140</v>
      </c>
      <c r="G121" s="125" t="s">
        <v>420</v>
      </c>
      <c r="H121" s="238">
        <v>-0.50052953540525802</v>
      </c>
      <c r="I121" s="92">
        <v>6.1571116907786598E-2</v>
      </c>
      <c r="J121" s="93">
        <v>4.6972013041333397E-15</v>
      </c>
      <c r="K121" s="93">
        <v>4.9310559319911099E-12</v>
      </c>
      <c r="L121" s="14" t="s">
        <v>2233</v>
      </c>
      <c r="M121" s="1" t="s">
        <v>2232</v>
      </c>
      <c r="N121" s="1" t="s">
        <v>2232</v>
      </c>
      <c r="O121" s="92">
        <v>0.42399599999999998</v>
      </c>
      <c r="P121" s="92">
        <v>0.49788300000000002</v>
      </c>
      <c r="Q121" s="92">
        <v>0.68700099999999997</v>
      </c>
      <c r="R121" s="92">
        <v>0.14701800000000001</v>
      </c>
      <c r="S121" s="92">
        <v>-2.5535700000000001</v>
      </c>
      <c r="T121" s="195">
        <v>1.0662400000000001E-2</v>
      </c>
    </row>
    <row r="122" spans="2:20" x14ac:dyDescent="0.3">
      <c r="B122" s="14" t="s">
        <v>2352</v>
      </c>
      <c r="C122" s="1" t="s">
        <v>417</v>
      </c>
      <c r="D122" s="1" t="s">
        <v>285</v>
      </c>
      <c r="E122" s="1">
        <v>105399175</v>
      </c>
      <c r="F122" s="1">
        <v>9636</v>
      </c>
      <c r="G122" s="125" t="s">
        <v>420</v>
      </c>
      <c r="H122" s="238">
        <v>-0.50148738540141302</v>
      </c>
      <c r="I122" s="92">
        <v>6.2099794208072399E-2</v>
      </c>
      <c r="J122" s="93">
        <v>6.8919523348297203E-15</v>
      </c>
      <c r="K122" s="93">
        <v>4.9310559319911099E-12</v>
      </c>
      <c r="L122" s="14" t="s">
        <v>2236</v>
      </c>
      <c r="M122" s="1" t="s">
        <v>2235</v>
      </c>
      <c r="N122" s="1" t="s">
        <v>2235</v>
      </c>
      <c r="O122" s="92">
        <v>0.42394999999999999</v>
      </c>
      <c r="P122" s="92">
        <v>0.49939800000000001</v>
      </c>
      <c r="Q122" s="92">
        <v>0.67977900000000002</v>
      </c>
      <c r="R122" s="92">
        <v>0.14829300000000001</v>
      </c>
      <c r="S122" s="92">
        <v>-2.6028799999999999</v>
      </c>
      <c r="T122" s="195">
        <v>9.2445400000000007E-3</v>
      </c>
    </row>
    <row r="123" spans="2:20" x14ac:dyDescent="0.3">
      <c r="B123" s="14" t="s">
        <v>2353</v>
      </c>
      <c r="C123" s="1" t="s">
        <v>417</v>
      </c>
      <c r="D123" s="1" t="s">
        <v>285</v>
      </c>
      <c r="E123" s="1">
        <v>105399175</v>
      </c>
      <c r="F123" s="1">
        <v>9652</v>
      </c>
      <c r="G123" s="125" t="s">
        <v>420</v>
      </c>
      <c r="H123" s="238">
        <v>-0.494840410467073</v>
      </c>
      <c r="I123" s="92">
        <v>6.2338246235454399E-2</v>
      </c>
      <c r="J123" s="93">
        <v>1.8218139054070799E-14</v>
      </c>
      <c r="K123" s="93">
        <v>6.4169184743813299E-12</v>
      </c>
      <c r="L123" s="14" t="s">
        <v>2233</v>
      </c>
      <c r="M123" s="1" t="s">
        <v>2235</v>
      </c>
      <c r="N123" s="1" t="s">
        <v>2235</v>
      </c>
      <c r="O123" s="92">
        <v>0.42353400000000002</v>
      </c>
      <c r="P123" s="92">
        <v>0.49703999999999998</v>
      </c>
      <c r="Q123" s="92">
        <v>0.68648699999999996</v>
      </c>
      <c r="R123" s="92">
        <v>0.148339</v>
      </c>
      <c r="S123" s="92">
        <v>-2.5358700000000001</v>
      </c>
      <c r="T123" s="195">
        <v>1.12167E-2</v>
      </c>
    </row>
    <row r="124" spans="2:20" x14ac:dyDescent="0.3">
      <c r="B124" s="14" t="s">
        <v>2354</v>
      </c>
      <c r="C124" s="1" t="s">
        <v>417</v>
      </c>
      <c r="D124" s="1" t="s">
        <v>285</v>
      </c>
      <c r="E124" s="1">
        <v>105399175</v>
      </c>
      <c r="F124" s="1">
        <v>9780</v>
      </c>
      <c r="G124" s="125" t="s">
        <v>420</v>
      </c>
      <c r="H124" s="238">
        <v>-0.50281634391046703</v>
      </c>
      <c r="I124" s="92">
        <v>6.1727242114305698E-2</v>
      </c>
      <c r="J124" s="93">
        <v>4.1749010091066701E-15</v>
      </c>
      <c r="K124" s="93">
        <v>4.9310559319911099E-12</v>
      </c>
      <c r="L124" s="14" t="s">
        <v>2236</v>
      </c>
      <c r="M124" s="1" t="s">
        <v>2235</v>
      </c>
      <c r="N124" s="1" t="s">
        <v>2235</v>
      </c>
      <c r="O124" s="92">
        <v>0.42207299999999998</v>
      </c>
      <c r="P124" s="92">
        <v>0.49748500000000001</v>
      </c>
      <c r="Q124" s="92">
        <v>0.68158300000000005</v>
      </c>
      <c r="R124" s="92">
        <v>0.14758399999999999</v>
      </c>
      <c r="S124" s="92">
        <v>-2.59741</v>
      </c>
      <c r="T124" s="195">
        <v>9.3929200000000008E-3</v>
      </c>
    </row>
    <row r="125" spans="2:20" x14ac:dyDescent="0.3">
      <c r="B125" s="14" t="s">
        <v>2355</v>
      </c>
      <c r="C125" s="1" t="s">
        <v>417</v>
      </c>
      <c r="D125" s="1" t="s">
        <v>285</v>
      </c>
      <c r="E125" s="1">
        <v>105399175</v>
      </c>
      <c r="F125" s="1">
        <v>10732</v>
      </c>
      <c r="G125" s="125" t="s">
        <v>420</v>
      </c>
      <c r="H125" s="238">
        <v>-0.489303259859035</v>
      </c>
      <c r="I125" s="92">
        <v>6.1822313001712897E-2</v>
      </c>
      <c r="J125" s="93">
        <v>2.1457545653436E-14</v>
      </c>
      <c r="K125" s="93">
        <v>7.3720739841292697E-12</v>
      </c>
      <c r="L125" s="14" t="s">
        <v>2233</v>
      </c>
      <c r="M125" s="1" t="s">
        <v>2232</v>
      </c>
      <c r="N125" s="1" t="s">
        <v>2233</v>
      </c>
      <c r="O125" s="92">
        <v>0.52776500000000004</v>
      </c>
      <c r="P125" s="92">
        <v>0.45012799999999997</v>
      </c>
      <c r="Q125" s="92">
        <v>1.42561</v>
      </c>
      <c r="R125" s="92">
        <v>0.146065</v>
      </c>
      <c r="S125" s="92">
        <v>2.4276800000000001</v>
      </c>
      <c r="T125" s="195">
        <v>1.5195699999999999E-2</v>
      </c>
    </row>
    <row r="126" spans="2:20" x14ac:dyDescent="0.3">
      <c r="B126" s="14" t="s">
        <v>2356</v>
      </c>
      <c r="C126" s="1" t="s">
        <v>417</v>
      </c>
      <c r="D126" s="1" t="s">
        <v>285</v>
      </c>
      <c r="E126" s="1">
        <v>105399175</v>
      </c>
      <c r="F126" s="1">
        <v>10784</v>
      </c>
      <c r="G126" s="125" t="s">
        <v>420</v>
      </c>
      <c r="H126" s="238">
        <v>-0.50351054516473004</v>
      </c>
      <c r="I126" s="92">
        <v>6.17548150256843E-2</v>
      </c>
      <c r="J126" s="93">
        <v>3.9537414932929996E-15</v>
      </c>
      <c r="K126" s="93">
        <v>4.9310559319911099E-12</v>
      </c>
      <c r="L126" s="14" t="s">
        <v>2232</v>
      </c>
      <c r="M126" s="1" t="s">
        <v>2236</v>
      </c>
      <c r="N126" s="1" t="s">
        <v>2236</v>
      </c>
      <c r="O126" s="92">
        <v>0.42365900000000001</v>
      </c>
      <c r="P126" s="92">
        <v>0.497558</v>
      </c>
      <c r="Q126" s="92">
        <v>0.68525100000000005</v>
      </c>
      <c r="R126" s="92">
        <v>0.14754</v>
      </c>
      <c r="S126" s="92">
        <v>-2.56182</v>
      </c>
      <c r="T126" s="195">
        <v>1.04125E-2</v>
      </c>
    </row>
    <row r="127" spans="2:20" x14ac:dyDescent="0.3">
      <c r="B127" s="14" t="s">
        <v>2357</v>
      </c>
      <c r="C127" s="1" t="s">
        <v>417</v>
      </c>
      <c r="D127" s="1" t="s">
        <v>285</v>
      </c>
      <c r="E127" s="1">
        <v>105399175</v>
      </c>
      <c r="F127" s="1">
        <v>11008</v>
      </c>
      <c r="G127" s="125" t="s">
        <v>420</v>
      </c>
      <c r="H127" s="238">
        <v>-0.50374323771454399</v>
      </c>
      <c r="I127" s="92">
        <v>6.17662253572741E-2</v>
      </c>
      <c r="J127" s="93">
        <v>3.8902418628946899E-15</v>
      </c>
      <c r="K127" s="93">
        <v>4.9310559319911099E-12</v>
      </c>
      <c r="L127" s="14" t="s">
        <v>2233</v>
      </c>
      <c r="M127" s="1" t="s">
        <v>2232</v>
      </c>
      <c r="N127" s="1" t="s">
        <v>2232</v>
      </c>
      <c r="O127" s="92">
        <v>0.42357299999999998</v>
      </c>
      <c r="P127" s="92">
        <v>0.49750800000000001</v>
      </c>
      <c r="Q127" s="92">
        <v>0.68500899999999998</v>
      </c>
      <c r="R127" s="92">
        <v>0.14757600000000001</v>
      </c>
      <c r="S127" s="92">
        <v>-2.56358</v>
      </c>
      <c r="T127" s="195">
        <v>1.0359999999999999E-2</v>
      </c>
    </row>
    <row r="128" spans="2:20" x14ac:dyDescent="0.3">
      <c r="B128" s="14" t="s">
        <v>2358</v>
      </c>
      <c r="C128" s="1" t="s">
        <v>417</v>
      </c>
      <c r="D128" s="1" t="s">
        <v>285</v>
      </c>
      <c r="E128" s="1">
        <v>105399175</v>
      </c>
      <c r="F128" s="1">
        <v>11236</v>
      </c>
      <c r="G128" s="125" t="s">
        <v>420</v>
      </c>
      <c r="H128" s="238">
        <v>-0.50390671293799605</v>
      </c>
      <c r="I128" s="92">
        <v>6.1783517758662802E-2</v>
      </c>
      <c r="J128" s="93">
        <v>3.8801341332327499E-15</v>
      </c>
      <c r="K128" s="93">
        <v>4.9310559319911099E-12</v>
      </c>
      <c r="L128" s="14" t="s">
        <v>2232</v>
      </c>
      <c r="M128" s="1" t="s">
        <v>2233</v>
      </c>
      <c r="N128" s="1" t="s">
        <v>2233</v>
      </c>
      <c r="O128" s="92">
        <v>0.423568</v>
      </c>
      <c r="P128" s="92">
        <v>0.49753900000000001</v>
      </c>
      <c r="Q128" s="92">
        <v>0.68474999999999997</v>
      </c>
      <c r="R128" s="92">
        <v>0.147623</v>
      </c>
      <c r="S128" s="92">
        <v>-2.5653299999999999</v>
      </c>
      <c r="T128" s="195">
        <v>1.03077E-2</v>
      </c>
    </row>
    <row r="129" spans="2:20" x14ac:dyDescent="0.3">
      <c r="B129" s="14" t="s">
        <v>2359</v>
      </c>
      <c r="C129" s="1" t="s">
        <v>417</v>
      </c>
      <c r="D129" s="1" t="s">
        <v>285</v>
      </c>
      <c r="E129" s="1">
        <v>105399175</v>
      </c>
      <c r="F129" s="1">
        <v>11600</v>
      </c>
      <c r="G129" s="125" t="s">
        <v>420</v>
      </c>
      <c r="H129" s="238">
        <v>-0.50577982548162204</v>
      </c>
      <c r="I129" s="92">
        <v>6.1892474311456003E-2</v>
      </c>
      <c r="J129" s="93">
        <v>3.4621136747248101E-15</v>
      </c>
      <c r="K129" s="93">
        <v>4.9310559319911099E-12</v>
      </c>
      <c r="L129" s="14" t="s">
        <v>2236</v>
      </c>
      <c r="M129" s="1" t="s">
        <v>2235</v>
      </c>
      <c r="N129" s="1" t="s">
        <v>2235</v>
      </c>
      <c r="O129" s="92">
        <v>0.42176400000000003</v>
      </c>
      <c r="P129" s="92">
        <v>0.49706600000000001</v>
      </c>
      <c r="Q129" s="92">
        <v>0.68048799999999998</v>
      </c>
      <c r="R129" s="92">
        <v>0.14805699999999999</v>
      </c>
      <c r="S129" s="92">
        <v>-2.59998</v>
      </c>
      <c r="T129" s="195">
        <v>9.3228700000000005E-3</v>
      </c>
    </row>
    <row r="130" spans="2:20" x14ac:dyDescent="0.3">
      <c r="B130" s="14" t="s">
        <v>2360</v>
      </c>
      <c r="C130" s="1" t="s">
        <v>417</v>
      </c>
      <c r="D130" s="1" t="s">
        <v>285</v>
      </c>
      <c r="E130" s="1">
        <v>105399175</v>
      </c>
      <c r="F130" s="1">
        <v>11652</v>
      </c>
      <c r="G130" s="125" t="s">
        <v>420</v>
      </c>
      <c r="H130" s="238">
        <v>-0.50480277999991796</v>
      </c>
      <c r="I130" s="92">
        <v>6.1841575553287897E-2</v>
      </c>
      <c r="J130" s="93">
        <v>3.6947836888515698E-15</v>
      </c>
      <c r="K130" s="93">
        <v>4.9310559319911099E-12</v>
      </c>
      <c r="L130" s="14" t="s">
        <v>2232</v>
      </c>
      <c r="M130" s="1" t="s">
        <v>2233</v>
      </c>
      <c r="N130" s="1" t="s">
        <v>2233</v>
      </c>
      <c r="O130" s="92">
        <v>0.42362499999999997</v>
      </c>
      <c r="P130" s="92">
        <v>0.497498</v>
      </c>
      <c r="Q130" s="92">
        <v>0.68456099999999998</v>
      </c>
      <c r="R130" s="92">
        <v>0.14777699999999999</v>
      </c>
      <c r="S130" s="92">
        <v>-2.56453</v>
      </c>
      <c r="T130" s="195">
        <v>1.03316E-2</v>
      </c>
    </row>
    <row r="131" spans="2:20" x14ac:dyDescent="0.3">
      <c r="B131" s="14" t="s">
        <v>2361</v>
      </c>
      <c r="C131" s="1" t="s">
        <v>417</v>
      </c>
      <c r="D131" s="1" t="s">
        <v>285</v>
      </c>
      <c r="E131" s="1">
        <v>105399175</v>
      </c>
      <c r="F131" s="1">
        <v>11978</v>
      </c>
      <c r="G131" s="125" t="s">
        <v>420</v>
      </c>
      <c r="H131" s="238">
        <v>-0.49973374313110702</v>
      </c>
      <c r="I131" s="92">
        <v>6.33909480454279E-2</v>
      </c>
      <c r="J131" s="93">
        <v>2.67161102612102E-14</v>
      </c>
      <c r="K131" s="93">
        <v>8.9584460927890096E-12</v>
      </c>
      <c r="L131" s="14" t="s">
        <v>2235</v>
      </c>
      <c r="M131" s="1" t="s">
        <v>2236</v>
      </c>
      <c r="N131" s="1" t="s">
        <v>2235</v>
      </c>
      <c r="O131" s="92">
        <v>0.51073500000000005</v>
      </c>
      <c r="P131" s="92">
        <v>0.43186000000000002</v>
      </c>
      <c r="Q131" s="92">
        <v>1.47709</v>
      </c>
      <c r="R131" s="92">
        <v>0.15021899999999999</v>
      </c>
      <c r="S131" s="92">
        <v>2.5966999999999998</v>
      </c>
      <c r="T131" s="195">
        <v>9.41233E-3</v>
      </c>
    </row>
    <row r="132" spans="2:20" x14ac:dyDescent="0.3">
      <c r="B132" s="14" t="s">
        <v>2362</v>
      </c>
      <c r="C132" s="1" t="s">
        <v>417</v>
      </c>
      <c r="D132" s="1" t="s">
        <v>285</v>
      </c>
      <c r="E132" s="1">
        <v>105399175</v>
      </c>
      <c r="F132" s="1">
        <v>12525</v>
      </c>
      <c r="G132" s="125" t="s">
        <v>420</v>
      </c>
      <c r="H132" s="238">
        <v>-0.50824249486145001</v>
      </c>
      <c r="I132" s="92">
        <v>6.2077628323507203E-2</v>
      </c>
      <c r="J132" s="93">
        <v>3.1021815477490702E-15</v>
      </c>
      <c r="K132" s="93">
        <v>4.9310559319911099E-12</v>
      </c>
      <c r="L132" s="14" t="s">
        <v>2236</v>
      </c>
      <c r="M132" s="1" t="s">
        <v>2235</v>
      </c>
      <c r="N132" s="1" t="s">
        <v>2235</v>
      </c>
      <c r="O132" s="92">
        <v>0.42188300000000001</v>
      </c>
      <c r="P132" s="92">
        <v>0.49707099999999999</v>
      </c>
      <c r="Q132" s="92">
        <v>0.679114</v>
      </c>
      <c r="R132" s="92">
        <v>0.14854500000000001</v>
      </c>
      <c r="S132" s="92">
        <v>-2.6050300000000002</v>
      </c>
      <c r="T132" s="195">
        <v>9.1865200000000001E-3</v>
      </c>
    </row>
    <row r="133" spans="2:20" x14ac:dyDescent="0.3">
      <c r="B133" s="14" t="s">
        <v>2363</v>
      </c>
      <c r="C133" s="1" t="s">
        <v>417</v>
      </c>
      <c r="D133" s="1" t="s">
        <v>285</v>
      </c>
      <c r="E133" s="1">
        <v>105399175</v>
      </c>
      <c r="F133" s="1">
        <v>12606</v>
      </c>
      <c r="G133" s="125" t="s">
        <v>420</v>
      </c>
      <c r="H133" s="238">
        <v>-0.50738330913386698</v>
      </c>
      <c r="I133" s="92">
        <v>6.2041608444265602E-2</v>
      </c>
      <c r="J133" s="93">
        <v>3.31146758109921E-15</v>
      </c>
      <c r="K133" s="93">
        <v>4.9310559319911099E-12</v>
      </c>
      <c r="L133" s="14" t="s">
        <v>2235</v>
      </c>
      <c r="M133" s="1" t="s">
        <v>2236</v>
      </c>
      <c r="N133" s="1" t="s">
        <v>2236</v>
      </c>
      <c r="O133" s="92">
        <v>0.42363600000000001</v>
      </c>
      <c r="P133" s="92">
        <v>0.49735299999999999</v>
      </c>
      <c r="Q133" s="92">
        <v>0.68341200000000002</v>
      </c>
      <c r="R133" s="92">
        <v>0.14829600000000001</v>
      </c>
      <c r="S133" s="92">
        <v>-2.5668799999999998</v>
      </c>
      <c r="T133" s="195">
        <v>1.02617E-2</v>
      </c>
    </row>
    <row r="134" spans="2:20" x14ac:dyDescent="0.3">
      <c r="B134" s="14" t="s">
        <v>2364</v>
      </c>
      <c r="C134" s="1" t="s">
        <v>417</v>
      </c>
      <c r="D134" s="1" t="s">
        <v>285</v>
      </c>
      <c r="E134" s="1">
        <v>105399175</v>
      </c>
      <c r="F134" s="1">
        <v>13366</v>
      </c>
      <c r="G134" s="125" t="s">
        <v>420</v>
      </c>
      <c r="H134" s="238">
        <v>-0.61115131938879097</v>
      </c>
      <c r="I134" s="92">
        <v>7.2040670694638903E-2</v>
      </c>
      <c r="J134" s="93">
        <v>3.6000341257955998E-16</v>
      </c>
      <c r="K134" s="93">
        <v>4.9310559319911099E-12</v>
      </c>
      <c r="L134" s="14" t="s">
        <v>2232</v>
      </c>
      <c r="M134" s="1" t="s">
        <v>2233</v>
      </c>
      <c r="N134" s="1" t="s">
        <v>2232</v>
      </c>
      <c r="O134" s="92">
        <v>0.48482999999999998</v>
      </c>
      <c r="P134" s="92">
        <v>0.423545</v>
      </c>
      <c r="Q134" s="92">
        <v>1.5623</v>
      </c>
      <c r="R134" s="92">
        <v>0.17328199999999999</v>
      </c>
      <c r="S134" s="92">
        <v>2.5747599999999999</v>
      </c>
      <c r="T134" s="195">
        <v>1.0030900000000001E-2</v>
      </c>
    </row>
    <row r="135" spans="2:20" x14ac:dyDescent="0.3">
      <c r="B135" s="14" t="s">
        <v>2365</v>
      </c>
      <c r="C135" s="1" t="s">
        <v>417</v>
      </c>
      <c r="D135" s="1" t="s">
        <v>285</v>
      </c>
      <c r="E135" s="1">
        <v>105399175</v>
      </c>
      <c r="F135" s="1">
        <v>14029</v>
      </c>
      <c r="G135" s="125" t="s">
        <v>420</v>
      </c>
      <c r="H135" s="238">
        <v>-0.51168239729900999</v>
      </c>
      <c r="I135" s="92">
        <v>6.2263062811508799E-2</v>
      </c>
      <c r="J135" s="93">
        <v>2.48477247948633E-15</v>
      </c>
      <c r="K135" s="93">
        <v>4.9310559319911099E-12</v>
      </c>
      <c r="L135" s="14" t="s">
        <v>2232</v>
      </c>
      <c r="M135" s="1" t="s">
        <v>2236</v>
      </c>
      <c r="N135" s="1" t="s">
        <v>2236</v>
      </c>
      <c r="O135" s="92">
        <v>0.42191499999999998</v>
      </c>
      <c r="P135" s="92">
        <v>0.49767400000000001</v>
      </c>
      <c r="Q135" s="92">
        <v>0.67583000000000004</v>
      </c>
      <c r="R135" s="92">
        <v>0.149117</v>
      </c>
      <c r="S135" s="92">
        <v>-2.6275599999999999</v>
      </c>
      <c r="T135" s="195">
        <v>8.5999000000000006E-3</v>
      </c>
    </row>
    <row r="136" spans="2:20" x14ac:dyDescent="0.3">
      <c r="B136" s="14" t="s">
        <v>2366</v>
      </c>
      <c r="C136" s="1" t="s">
        <v>417</v>
      </c>
      <c r="D136" s="1" t="s">
        <v>285</v>
      </c>
      <c r="E136" s="1">
        <v>105399175</v>
      </c>
      <c r="F136" s="1">
        <v>14048</v>
      </c>
      <c r="G136" s="125" t="s">
        <v>420</v>
      </c>
      <c r="H136" s="238">
        <v>-0.50365186738383605</v>
      </c>
      <c r="I136" s="92">
        <v>6.2595267561921894E-2</v>
      </c>
      <c r="J136" s="93">
        <v>8.4889248179002004E-15</v>
      </c>
      <c r="K136" s="93">
        <v>4.9310559319911099E-12</v>
      </c>
      <c r="L136" s="14" t="s">
        <v>2236</v>
      </c>
      <c r="M136" s="1" t="s">
        <v>2235</v>
      </c>
      <c r="N136" s="1" t="s">
        <v>2235</v>
      </c>
      <c r="O136" s="92">
        <v>0.42380400000000001</v>
      </c>
      <c r="P136" s="92">
        <v>0.496674</v>
      </c>
      <c r="Q136" s="92">
        <v>0.68055100000000002</v>
      </c>
      <c r="R136" s="92">
        <v>0.149059</v>
      </c>
      <c r="S136" s="92">
        <v>-2.58188</v>
      </c>
      <c r="T136" s="195">
        <v>9.8265000000000002E-3</v>
      </c>
    </row>
    <row r="137" spans="2:20" x14ac:dyDescent="0.3">
      <c r="B137" s="14" t="s">
        <v>2367</v>
      </c>
      <c r="C137" s="1" t="s">
        <v>417</v>
      </c>
      <c r="D137" s="1" t="s">
        <v>285</v>
      </c>
      <c r="E137" s="1">
        <v>105399175</v>
      </c>
      <c r="F137" s="1">
        <v>14615</v>
      </c>
      <c r="G137" s="125" t="s">
        <v>420</v>
      </c>
      <c r="H137" s="238">
        <v>-0.483826153602611</v>
      </c>
      <c r="I137" s="92">
        <v>6.2753898890572701E-2</v>
      </c>
      <c r="J137" s="93">
        <v>8.8969598222476706E-14</v>
      </c>
      <c r="K137" s="93">
        <v>2.7220151164197898E-11</v>
      </c>
      <c r="L137" s="14" t="s">
        <v>2235</v>
      </c>
      <c r="M137" s="1" t="s">
        <v>2236</v>
      </c>
      <c r="N137" s="1" t="s">
        <v>2235</v>
      </c>
      <c r="O137" s="92">
        <v>0.52838200000000002</v>
      </c>
      <c r="P137" s="92">
        <v>0.45228800000000002</v>
      </c>
      <c r="Q137" s="92">
        <v>1.4535199999999999</v>
      </c>
      <c r="R137" s="92">
        <v>0.148309</v>
      </c>
      <c r="S137" s="92">
        <v>2.5216699999999999</v>
      </c>
      <c r="T137" s="195">
        <v>1.1679800000000001E-2</v>
      </c>
    </row>
    <row r="138" spans="2:20" x14ac:dyDescent="0.3">
      <c r="B138" s="14" t="s">
        <v>2368</v>
      </c>
      <c r="C138" s="1" t="s">
        <v>417</v>
      </c>
      <c r="D138" s="1" t="s">
        <v>285</v>
      </c>
      <c r="E138" s="1">
        <v>105399175</v>
      </c>
      <c r="F138" s="1">
        <v>15077</v>
      </c>
      <c r="G138" s="125" t="s">
        <v>420</v>
      </c>
      <c r="H138" s="238">
        <v>-0.51867308733125495</v>
      </c>
      <c r="I138" s="92">
        <v>6.2826037968794102E-2</v>
      </c>
      <c r="J138" s="93">
        <v>1.8942493312096E-15</v>
      </c>
      <c r="K138" s="93">
        <v>4.9310559319911099E-12</v>
      </c>
      <c r="L138" s="14" t="s">
        <v>2232</v>
      </c>
      <c r="M138" s="1" t="s">
        <v>2233</v>
      </c>
      <c r="N138" s="1" t="s">
        <v>2233</v>
      </c>
      <c r="O138" s="92">
        <v>0.43533100000000002</v>
      </c>
      <c r="P138" s="92">
        <v>0.50701300000000005</v>
      </c>
      <c r="Q138" s="92">
        <v>0.68527700000000003</v>
      </c>
      <c r="R138" s="92">
        <v>0.15017800000000001</v>
      </c>
      <c r="S138" s="92">
        <v>-2.5165700000000002</v>
      </c>
      <c r="T138" s="195">
        <v>1.1850400000000001E-2</v>
      </c>
    </row>
    <row r="139" spans="2:20" x14ac:dyDescent="0.3">
      <c r="B139" s="14" t="s">
        <v>2369</v>
      </c>
      <c r="C139" s="1" t="s">
        <v>417</v>
      </c>
      <c r="D139" s="1" t="s">
        <v>285</v>
      </c>
      <c r="E139" s="1">
        <v>105399175</v>
      </c>
      <c r="F139" s="1">
        <v>15105</v>
      </c>
      <c r="G139" s="125" t="s">
        <v>420</v>
      </c>
      <c r="H139" s="238">
        <v>-0.40381426496595901</v>
      </c>
      <c r="I139" s="92">
        <v>9.9328035175602999E-2</v>
      </c>
      <c r="J139" s="93">
        <v>5.7055625920124801E-5</v>
      </c>
      <c r="K139" s="93">
        <v>6.7176588776461602E-3</v>
      </c>
      <c r="L139" s="14" t="s">
        <v>2236</v>
      </c>
      <c r="M139" s="1" t="s">
        <v>2232</v>
      </c>
      <c r="N139" s="1" t="s">
        <v>2232</v>
      </c>
      <c r="O139" s="92">
        <v>0.123348</v>
      </c>
      <c r="P139" s="92">
        <v>0.15934799999999999</v>
      </c>
      <c r="Q139" s="92">
        <v>0.63353199999999998</v>
      </c>
      <c r="R139" s="92">
        <v>0.22334799999999999</v>
      </c>
      <c r="S139" s="92">
        <v>-2.04365</v>
      </c>
      <c r="T139" s="195">
        <v>4.0988400000000001E-2</v>
      </c>
    </row>
    <row r="140" spans="2:20" x14ac:dyDescent="0.3">
      <c r="B140" s="14" t="s">
        <v>2370</v>
      </c>
      <c r="C140" s="1" t="s">
        <v>417</v>
      </c>
      <c r="D140" s="1" t="s">
        <v>285</v>
      </c>
      <c r="E140" s="1">
        <v>105399175</v>
      </c>
      <c r="F140" s="1">
        <v>15454</v>
      </c>
      <c r="G140" s="125" t="s">
        <v>420</v>
      </c>
      <c r="H140" s="238">
        <v>-0.51390982719366296</v>
      </c>
      <c r="I140" s="92">
        <v>6.2416938469247403E-2</v>
      </c>
      <c r="J140" s="93">
        <v>2.2234087449661699E-15</v>
      </c>
      <c r="K140" s="93">
        <v>4.9310559319911099E-12</v>
      </c>
      <c r="L140" s="14" t="s">
        <v>2235</v>
      </c>
      <c r="M140" s="1" t="s">
        <v>2236</v>
      </c>
      <c r="N140" s="1" t="s">
        <v>2236</v>
      </c>
      <c r="O140" s="92">
        <v>0.42174</v>
      </c>
      <c r="P140" s="92">
        <v>0.49648399999999998</v>
      </c>
      <c r="Q140" s="92">
        <v>0.67759499999999995</v>
      </c>
      <c r="R140" s="92">
        <v>0.149391</v>
      </c>
      <c r="S140" s="92">
        <v>-2.60528</v>
      </c>
      <c r="T140" s="195">
        <v>9.1798999999999995E-3</v>
      </c>
    </row>
    <row r="141" spans="2:20" x14ac:dyDescent="0.3">
      <c r="B141" s="14" t="s">
        <v>2371</v>
      </c>
      <c r="C141" s="1" t="s">
        <v>417</v>
      </c>
      <c r="D141" s="1" t="s">
        <v>285</v>
      </c>
      <c r="E141" s="1">
        <v>105399175</v>
      </c>
      <c r="F141" s="1">
        <v>15615</v>
      </c>
      <c r="G141" s="125" t="s">
        <v>420</v>
      </c>
      <c r="H141" s="238">
        <v>-0.51575448026999504</v>
      </c>
      <c r="I141" s="92">
        <v>6.2561520653783301E-2</v>
      </c>
      <c r="J141" s="93">
        <v>2.06187886551812E-15</v>
      </c>
      <c r="K141" s="93">
        <v>4.9310559319911099E-12</v>
      </c>
      <c r="L141" s="14" t="s">
        <v>2236</v>
      </c>
      <c r="M141" s="1" t="s">
        <v>2235</v>
      </c>
      <c r="N141" s="1" t="s">
        <v>2235</v>
      </c>
      <c r="O141" s="92">
        <v>0.42041400000000001</v>
      </c>
      <c r="P141" s="92">
        <v>0.49658099999999999</v>
      </c>
      <c r="Q141" s="92">
        <v>0.67268399999999995</v>
      </c>
      <c r="R141" s="92">
        <v>0.14990600000000001</v>
      </c>
      <c r="S141" s="92">
        <v>-2.64486</v>
      </c>
      <c r="T141" s="195">
        <v>8.1724799999999993E-3</v>
      </c>
    </row>
    <row r="142" spans="2:20" x14ac:dyDescent="0.3">
      <c r="B142" s="14" t="s">
        <v>2372</v>
      </c>
      <c r="C142" s="1" t="s">
        <v>417</v>
      </c>
      <c r="D142" s="1" t="s">
        <v>285</v>
      </c>
      <c r="E142" s="1">
        <v>105399175</v>
      </c>
      <c r="F142" s="1">
        <v>15635</v>
      </c>
      <c r="G142" s="125" t="s">
        <v>420</v>
      </c>
      <c r="H142" s="238">
        <v>-0.51507772013203901</v>
      </c>
      <c r="I142" s="92">
        <v>6.2528888798357898E-2</v>
      </c>
      <c r="J142" s="93">
        <v>2.16118574392966E-15</v>
      </c>
      <c r="K142" s="93">
        <v>4.9310559319911099E-12</v>
      </c>
      <c r="L142" s="14" t="s">
        <v>2236</v>
      </c>
      <c r="M142" s="1" t="s">
        <v>2233</v>
      </c>
      <c r="N142" s="1" t="s">
        <v>2233</v>
      </c>
      <c r="O142" s="92">
        <v>0.422348</v>
      </c>
      <c r="P142" s="92">
        <v>0.49694300000000002</v>
      </c>
      <c r="Q142" s="92">
        <v>0.67731600000000003</v>
      </c>
      <c r="R142" s="92">
        <v>0.14965600000000001</v>
      </c>
      <c r="S142" s="92">
        <v>-2.6034199999999998</v>
      </c>
      <c r="T142" s="195">
        <v>9.2298399999999996E-3</v>
      </c>
    </row>
    <row r="143" spans="2:20" x14ac:dyDescent="0.3">
      <c r="B143" s="14" t="s">
        <v>2373</v>
      </c>
      <c r="C143" s="1" t="s">
        <v>417</v>
      </c>
      <c r="D143" s="1" t="s">
        <v>285</v>
      </c>
      <c r="E143" s="1">
        <v>105399175</v>
      </c>
      <c r="F143" s="1">
        <v>16573</v>
      </c>
      <c r="G143" s="125" t="s">
        <v>420</v>
      </c>
      <c r="H143" s="238">
        <v>-0.51628307321670397</v>
      </c>
      <c r="I143" s="92">
        <v>6.6895755168414506E-2</v>
      </c>
      <c r="J143" s="93">
        <v>8.4303614262607905E-14</v>
      </c>
      <c r="K143" s="93">
        <v>2.5982249939832401E-11</v>
      </c>
      <c r="L143" s="14" t="s">
        <v>2235</v>
      </c>
      <c r="M143" s="1" t="s">
        <v>2236</v>
      </c>
      <c r="N143" s="1" t="s">
        <v>2236</v>
      </c>
      <c r="O143" s="92">
        <v>0.42065200000000003</v>
      </c>
      <c r="P143" s="92">
        <v>0.49116700000000002</v>
      </c>
      <c r="Q143" s="92">
        <v>0.67779999999999996</v>
      </c>
      <c r="R143" s="92">
        <v>0.15720400000000001</v>
      </c>
      <c r="S143" s="92">
        <v>-2.4738699999999998</v>
      </c>
      <c r="T143" s="195">
        <v>1.3365699999999999E-2</v>
      </c>
    </row>
    <row r="144" spans="2:20" x14ac:dyDescent="0.3">
      <c r="B144" s="14" t="s">
        <v>2374</v>
      </c>
      <c r="C144" s="1" t="s">
        <v>417</v>
      </c>
      <c r="D144" s="1" t="s">
        <v>285</v>
      </c>
      <c r="E144" s="1">
        <v>105399175</v>
      </c>
      <c r="F144" s="1">
        <v>17972</v>
      </c>
      <c r="G144" s="125" t="s">
        <v>420</v>
      </c>
      <c r="H144" s="238">
        <v>-0.52409264341541095</v>
      </c>
      <c r="I144" s="92">
        <v>6.6510252097366093E-2</v>
      </c>
      <c r="J144" s="93">
        <v>2.7374628109240601E-14</v>
      </c>
      <c r="K144" s="93">
        <v>9.0657991918976406E-12</v>
      </c>
      <c r="L144" s="14" t="s">
        <v>2236</v>
      </c>
      <c r="M144" s="1" t="s">
        <v>2235</v>
      </c>
      <c r="N144" s="1" t="s">
        <v>2235</v>
      </c>
      <c r="O144" s="92">
        <v>0.40772000000000003</v>
      </c>
      <c r="P144" s="92">
        <v>0.47459099999999999</v>
      </c>
      <c r="Q144" s="92">
        <v>0.67853399999999997</v>
      </c>
      <c r="R144" s="92">
        <v>0.157142</v>
      </c>
      <c r="S144" s="92">
        <v>-2.4679700000000002</v>
      </c>
      <c r="T144" s="195">
        <v>1.3588100000000001E-2</v>
      </c>
    </row>
    <row r="145" spans="2:20" x14ac:dyDescent="0.3">
      <c r="B145" s="14" t="s">
        <v>2375</v>
      </c>
      <c r="C145" s="1" t="s">
        <v>417</v>
      </c>
      <c r="D145" s="1" t="s">
        <v>285</v>
      </c>
      <c r="E145" s="1">
        <v>105399175</v>
      </c>
      <c r="F145" s="1">
        <v>19169</v>
      </c>
      <c r="G145" s="125" t="s">
        <v>420</v>
      </c>
      <c r="H145" s="238">
        <v>-0.52858242705226399</v>
      </c>
      <c r="I145" s="92">
        <v>6.3734639446983099E-2</v>
      </c>
      <c r="J145" s="93">
        <v>1.44119913603236E-15</v>
      </c>
      <c r="K145" s="93">
        <v>4.9310559319911099E-12</v>
      </c>
      <c r="L145" s="14" t="s">
        <v>2236</v>
      </c>
      <c r="M145" s="1" t="s">
        <v>2232</v>
      </c>
      <c r="N145" s="1" t="s">
        <v>2232</v>
      </c>
      <c r="O145" s="92">
        <v>0.42063400000000001</v>
      </c>
      <c r="P145" s="92">
        <v>0.49923600000000001</v>
      </c>
      <c r="Q145" s="92">
        <v>0.66331200000000001</v>
      </c>
      <c r="R145" s="92">
        <v>0.15271299999999999</v>
      </c>
      <c r="S145" s="92">
        <v>-2.68811</v>
      </c>
      <c r="T145" s="195">
        <v>7.1857300000000004E-3</v>
      </c>
    </row>
    <row r="146" spans="2:20" x14ac:dyDescent="0.3">
      <c r="B146" s="14" t="s">
        <v>2376</v>
      </c>
      <c r="C146" s="1" t="s">
        <v>417</v>
      </c>
      <c r="D146" s="1" t="s">
        <v>285</v>
      </c>
      <c r="E146" s="1">
        <v>105399175</v>
      </c>
      <c r="F146" s="1">
        <v>19216</v>
      </c>
      <c r="G146" s="125" t="s">
        <v>420</v>
      </c>
      <c r="H146" s="238">
        <v>-0.52923856751599996</v>
      </c>
      <c r="I146" s="92">
        <v>6.3746674197762004E-2</v>
      </c>
      <c r="J146" s="93">
        <v>1.3528540460515001E-15</v>
      </c>
      <c r="K146" s="93">
        <v>4.9310559319911099E-12</v>
      </c>
      <c r="L146" s="14" t="s">
        <v>2232</v>
      </c>
      <c r="M146" s="1" t="s">
        <v>2233</v>
      </c>
      <c r="N146" s="1" t="s">
        <v>2233</v>
      </c>
      <c r="O146" s="92">
        <v>0.42062100000000002</v>
      </c>
      <c r="P146" s="92">
        <v>0.49946299999999999</v>
      </c>
      <c r="Q146" s="92">
        <v>0.66247900000000004</v>
      </c>
      <c r="R146" s="92">
        <v>0.15278900000000001</v>
      </c>
      <c r="S146" s="92">
        <v>-2.6949900000000002</v>
      </c>
      <c r="T146" s="195">
        <v>7.0390599999999998E-3</v>
      </c>
    </row>
    <row r="147" spans="2:20" x14ac:dyDescent="0.3">
      <c r="B147" s="14" t="s">
        <v>2377</v>
      </c>
      <c r="C147" s="1" t="s">
        <v>417</v>
      </c>
      <c r="D147" s="1" t="s">
        <v>285</v>
      </c>
      <c r="E147" s="1">
        <v>105399175</v>
      </c>
      <c r="F147" s="1">
        <v>21752</v>
      </c>
      <c r="G147" s="125" t="s">
        <v>420</v>
      </c>
      <c r="H147" s="238">
        <v>-0.52427165302757095</v>
      </c>
      <c r="I147" s="92">
        <v>6.6833723641714193E-2</v>
      </c>
      <c r="J147" s="93">
        <v>3.5058908567665802E-14</v>
      </c>
      <c r="K147" s="93">
        <v>1.11325314591948E-11</v>
      </c>
      <c r="L147" s="14" t="s">
        <v>2236</v>
      </c>
      <c r="M147" s="1" t="s">
        <v>2235</v>
      </c>
      <c r="N147" s="1" t="s">
        <v>2236</v>
      </c>
      <c r="O147" s="92">
        <v>0.49938700000000003</v>
      </c>
      <c r="P147" s="92">
        <v>0.43193399999999998</v>
      </c>
      <c r="Q147" s="92">
        <v>1.4426600000000001</v>
      </c>
      <c r="R147" s="92">
        <v>0.157416</v>
      </c>
      <c r="S147" s="92">
        <v>2.3281499999999999</v>
      </c>
      <c r="T147" s="195">
        <v>1.99042E-2</v>
      </c>
    </row>
    <row r="148" spans="2:20" x14ac:dyDescent="0.3">
      <c r="B148" s="14" t="s">
        <v>2378</v>
      </c>
      <c r="C148" s="1" t="s">
        <v>417</v>
      </c>
      <c r="D148" s="1" t="s">
        <v>285</v>
      </c>
      <c r="E148" s="1">
        <v>105399175</v>
      </c>
      <c r="F148" s="1">
        <v>21875</v>
      </c>
      <c r="G148" s="125" t="s">
        <v>420</v>
      </c>
      <c r="H148" s="238">
        <v>-0.52412109841640397</v>
      </c>
      <c r="I148" s="92">
        <v>6.6828666887035301E-2</v>
      </c>
      <c r="J148" s="93">
        <v>3.5466457607271398E-14</v>
      </c>
      <c r="K148" s="93">
        <v>1.11772674481863E-11</v>
      </c>
      <c r="L148" s="14" t="s">
        <v>2236</v>
      </c>
      <c r="M148" s="1" t="s">
        <v>2232</v>
      </c>
      <c r="N148" s="1" t="s">
        <v>2236</v>
      </c>
      <c r="O148" s="92">
        <v>0.499081</v>
      </c>
      <c r="P148" s="92">
        <v>0.43238399999999999</v>
      </c>
      <c r="Q148" s="92">
        <v>1.4369400000000001</v>
      </c>
      <c r="R148" s="92">
        <v>0.157357</v>
      </c>
      <c r="S148" s="92">
        <v>2.3037999999999998</v>
      </c>
      <c r="T148" s="195">
        <v>2.1233800000000001E-2</v>
      </c>
    </row>
    <row r="149" spans="2:20" x14ac:dyDescent="0.3">
      <c r="B149" s="14" t="s">
        <v>2379</v>
      </c>
      <c r="C149" s="1" t="s">
        <v>417</v>
      </c>
      <c r="D149" s="1" t="s">
        <v>285</v>
      </c>
      <c r="E149" s="1">
        <v>105399175</v>
      </c>
      <c r="F149" s="1">
        <v>23053</v>
      </c>
      <c r="G149" s="125" t="s">
        <v>420</v>
      </c>
      <c r="H149" s="238">
        <v>-0.51226585524422796</v>
      </c>
      <c r="I149" s="92">
        <v>6.3301326292738394E-2</v>
      </c>
      <c r="J149" s="93">
        <v>6.1070098763458699E-15</v>
      </c>
      <c r="K149" s="93">
        <v>4.9310559319911099E-12</v>
      </c>
      <c r="L149" s="14" t="s">
        <v>2232</v>
      </c>
      <c r="M149" s="1" t="s">
        <v>2233</v>
      </c>
      <c r="N149" s="1" t="s">
        <v>2232</v>
      </c>
      <c r="O149" s="92">
        <v>0.53364599999999995</v>
      </c>
      <c r="P149" s="92">
        <v>0.45333699999999999</v>
      </c>
      <c r="Q149" s="92">
        <v>1.4736400000000001</v>
      </c>
      <c r="R149" s="92">
        <v>0.15015500000000001</v>
      </c>
      <c r="S149" s="92">
        <v>2.58223</v>
      </c>
      <c r="T149" s="195">
        <v>9.8164399999999992E-3</v>
      </c>
    </row>
    <row r="150" spans="2:20" x14ac:dyDescent="0.3">
      <c r="B150" s="14" t="s">
        <v>2380</v>
      </c>
      <c r="C150" s="1" t="s">
        <v>417</v>
      </c>
      <c r="D150" s="1" t="s">
        <v>285</v>
      </c>
      <c r="E150" s="1">
        <v>105399175</v>
      </c>
      <c r="F150" s="1">
        <v>23405</v>
      </c>
      <c r="G150" s="125" t="s">
        <v>420</v>
      </c>
      <c r="H150" s="238">
        <v>-0.47201976742206497</v>
      </c>
      <c r="I150" s="92">
        <v>6.7586391571580001E-2</v>
      </c>
      <c r="J150" s="93">
        <v>1.1024302086623699E-11</v>
      </c>
      <c r="K150" s="93">
        <v>2.3696595997991499E-9</v>
      </c>
      <c r="L150" s="14" t="s">
        <v>2233</v>
      </c>
      <c r="M150" s="1" t="s">
        <v>2232</v>
      </c>
      <c r="N150" s="1" t="s">
        <v>2232</v>
      </c>
      <c r="O150" s="92">
        <v>0.33598699999999998</v>
      </c>
      <c r="P150" s="92">
        <v>0.38936700000000002</v>
      </c>
      <c r="Q150" s="92">
        <v>0.70751500000000001</v>
      </c>
      <c r="R150" s="92">
        <v>0.15704799999999999</v>
      </c>
      <c r="S150" s="92">
        <v>-2.2031200000000002</v>
      </c>
      <c r="T150" s="195">
        <v>2.7586400000000001E-2</v>
      </c>
    </row>
    <row r="151" spans="2:20" x14ac:dyDescent="0.3">
      <c r="B151" s="14" t="s">
        <v>2381</v>
      </c>
      <c r="C151" s="1" t="s">
        <v>417</v>
      </c>
      <c r="D151" s="1" t="s">
        <v>285</v>
      </c>
      <c r="E151" s="1">
        <v>105399175</v>
      </c>
      <c r="F151" s="1">
        <v>24052</v>
      </c>
      <c r="G151" s="125" t="s">
        <v>420</v>
      </c>
      <c r="H151" s="238">
        <v>-0.45349275126884703</v>
      </c>
      <c r="I151" s="92">
        <v>6.6510476743868702E-2</v>
      </c>
      <c r="J151" s="93">
        <v>3.1470424003481999E-11</v>
      </c>
      <c r="K151" s="93">
        <v>6.5626011050047198E-9</v>
      </c>
      <c r="L151" s="14" t="s">
        <v>2236</v>
      </c>
      <c r="M151" s="1" t="s">
        <v>2235</v>
      </c>
      <c r="N151" s="1" t="s">
        <v>2235</v>
      </c>
      <c r="O151" s="92">
        <v>0.38281999999999999</v>
      </c>
      <c r="P151" s="92">
        <v>0.44081599999999999</v>
      </c>
      <c r="Q151" s="92">
        <v>0.71926400000000001</v>
      </c>
      <c r="R151" s="92">
        <v>0.153888</v>
      </c>
      <c r="S151" s="92">
        <v>-2.14133</v>
      </c>
      <c r="T151" s="195">
        <v>3.2247199999999997E-2</v>
      </c>
    </row>
    <row r="152" spans="2:20" x14ac:dyDescent="0.3">
      <c r="B152" s="14" t="s">
        <v>2382</v>
      </c>
      <c r="C152" s="1" t="s">
        <v>417</v>
      </c>
      <c r="D152" s="1" t="s">
        <v>285</v>
      </c>
      <c r="E152" s="1">
        <v>105399175</v>
      </c>
      <c r="F152" s="1">
        <v>25257</v>
      </c>
      <c r="G152" s="125" t="s">
        <v>420</v>
      </c>
      <c r="H152" s="238">
        <v>-0.45452109392229001</v>
      </c>
      <c r="I152" s="92">
        <v>6.6336273531924506E-2</v>
      </c>
      <c r="J152" s="93">
        <v>2.55071901527711E-11</v>
      </c>
      <c r="K152" s="93">
        <v>5.3456693762670103E-9</v>
      </c>
      <c r="L152" s="14" t="s">
        <v>2233</v>
      </c>
      <c r="M152" s="1" t="s">
        <v>2236</v>
      </c>
      <c r="N152" s="1" t="s">
        <v>2236</v>
      </c>
      <c r="O152" s="92">
        <v>0.38092399999999998</v>
      </c>
      <c r="P152" s="92">
        <v>0.44079400000000002</v>
      </c>
      <c r="Q152" s="92">
        <v>0.71452000000000004</v>
      </c>
      <c r="R152" s="92">
        <v>0.15363399999999999</v>
      </c>
      <c r="S152" s="92">
        <v>-2.1879499999999998</v>
      </c>
      <c r="T152" s="195">
        <v>2.86731E-2</v>
      </c>
    </row>
    <row r="153" spans="2:20" x14ac:dyDescent="0.3">
      <c r="B153" s="14" t="s">
        <v>2383</v>
      </c>
      <c r="C153" s="1" t="s">
        <v>417</v>
      </c>
      <c r="D153" s="1" t="s">
        <v>285</v>
      </c>
      <c r="E153" s="1">
        <v>105399175</v>
      </c>
      <c r="F153" s="1">
        <v>31563</v>
      </c>
      <c r="G153" s="125" t="s">
        <v>420</v>
      </c>
      <c r="H153" s="238">
        <v>-0.43794906556692698</v>
      </c>
      <c r="I153" s="92">
        <v>6.7042389212513903E-2</v>
      </c>
      <c r="J153" s="93">
        <v>1.83985896553668E-10</v>
      </c>
      <c r="K153" s="93">
        <v>3.6548667554725201E-8</v>
      </c>
      <c r="L153" s="14" t="s">
        <v>2235</v>
      </c>
      <c r="M153" s="1" t="s">
        <v>2236</v>
      </c>
      <c r="N153" s="1" t="s">
        <v>2236</v>
      </c>
      <c r="O153" s="92">
        <v>0.355937</v>
      </c>
      <c r="P153" s="92">
        <v>0.41328100000000001</v>
      </c>
      <c r="Q153" s="92">
        <v>0.71841200000000005</v>
      </c>
      <c r="R153" s="92">
        <v>0.15482699999999999</v>
      </c>
      <c r="S153" s="92">
        <v>-2.1360100000000002</v>
      </c>
      <c r="T153" s="195">
        <v>3.2678400000000003E-2</v>
      </c>
    </row>
    <row r="154" spans="2:20" x14ac:dyDescent="0.3">
      <c r="B154" s="14" t="s">
        <v>2384</v>
      </c>
      <c r="C154" s="1" t="s">
        <v>417</v>
      </c>
      <c r="D154" s="1" t="s">
        <v>285</v>
      </c>
      <c r="E154" s="1">
        <v>105399175</v>
      </c>
      <c r="F154" s="1">
        <v>31752</v>
      </c>
      <c r="G154" s="125" t="s">
        <v>420</v>
      </c>
      <c r="H154" s="238">
        <v>-0.41432898659321499</v>
      </c>
      <c r="I154" s="92">
        <v>6.7450304261357605E-2</v>
      </c>
      <c r="J154" s="93">
        <v>1.85568940358771E-9</v>
      </c>
      <c r="K154" s="93">
        <v>3.4569431711723901E-7</v>
      </c>
      <c r="L154" s="14" t="s">
        <v>2236</v>
      </c>
      <c r="M154" s="1" t="s">
        <v>2232</v>
      </c>
      <c r="N154" s="1" t="s">
        <v>2232</v>
      </c>
      <c r="O154" s="92">
        <v>0.33511800000000003</v>
      </c>
      <c r="P154" s="92">
        <v>0.39947700000000003</v>
      </c>
      <c r="Q154" s="92">
        <v>0.71384899999999996</v>
      </c>
      <c r="R154" s="92">
        <v>0.15467400000000001</v>
      </c>
      <c r="S154" s="92">
        <v>-2.1793200000000001</v>
      </c>
      <c r="T154" s="195">
        <v>2.9308000000000001E-2</v>
      </c>
    </row>
    <row r="155" spans="2:20" x14ac:dyDescent="0.3">
      <c r="B155" s="14" t="s">
        <v>2385</v>
      </c>
      <c r="C155" s="1" t="s">
        <v>417</v>
      </c>
      <c r="D155" s="1" t="s">
        <v>285</v>
      </c>
      <c r="E155" s="1">
        <v>105399175</v>
      </c>
      <c r="F155" s="1">
        <v>32774</v>
      </c>
      <c r="G155" s="125" t="s">
        <v>420</v>
      </c>
      <c r="H155" s="238">
        <v>-0.42080763626499301</v>
      </c>
      <c r="I155" s="92">
        <v>6.9073454560012196E-2</v>
      </c>
      <c r="J155" s="93">
        <v>2.4839708694961999E-9</v>
      </c>
      <c r="K155" s="93">
        <v>4.5664753945146202E-7</v>
      </c>
      <c r="L155" s="14" t="s">
        <v>2233</v>
      </c>
      <c r="M155" s="1" t="s">
        <v>2235</v>
      </c>
      <c r="N155" s="1" t="s">
        <v>2235</v>
      </c>
      <c r="O155" s="92">
        <v>0.28659200000000001</v>
      </c>
      <c r="P155" s="92">
        <v>0.343418</v>
      </c>
      <c r="Q155" s="92">
        <v>0.700021</v>
      </c>
      <c r="R155" s="92">
        <v>0.15851100000000001</v>
      </c>
      <c r="S155" s="92">
        <v>-2.2499699999999998</v>
      </c>
      <c r="T155" s="195">
        <v>2.4450800000000002E-2</v>
      </c>
    </row>
    <row r="156" spans="2:20" x14ac:dyDescent="0.3">
      <c r="B156" s="14" t="s">
        <v>2386</v>
      </c>
      <c r="C156" s="1" t="s">
        <v>417</v>
      </c>
      <c r="D156" s="1" t="s">
        <v>285</v>
      </c>
      <c r="E156" s="1">
        <v>105399175</v>
      </c>
      <c r="F156" s="1">
        <v>32869</v>
      </c>
      <c r="G156" s="125" t="s">
        <v>420</v>
      </c>
      <c r="H156" s="238">
        <v>0.41247510829746298</v>
      </c>
      <c r="I156" s="92">
        <v>8.1799961896592804E-2</v>
      </c>
      <c r="J156" s="93">
        <v>6.7988267612053098E-7</v>
      </c>
      <c r="K156" s="93">
        <v>1.02140797023627E-4</v>
      </c>
      <c r="L156" s="14" t="s">
        <v>2235</v>
      </c>
      <c r="M156" s="1" t="s">
        <v>2236</v>
      </c>
      <c r="N156" s="1" t="s">
        <v>2235</v>
      </c>
      <c r="O156" s="92">
        <v>0.18811800000000001</v>
      </c>
      <c r="P156" s="92">
        <v>0.235233</v>
      </c>
      <c r="Q156" s="92">
        <v>0.650667</v>
      </c>
      <c r="R156" s="92">
        <v>0.18717</v>
      </c>
      <c r="S156" s="92">
        <v>-2.29609</v>
      </c>
      <c r="T156" s="195">
        <v>2.16709E-2</v>
      </c>
    </row>
    <row r="157" spans="2:20" x14ac:dyDescent="0.3">
      <c r="B157" s="14" t="s">
        <v>2387</v>
      </c>
      <c r="C157" s="1" t="s">
        <v>417</v>
      </c>
      <c r="D157" s="1" t="s">
        <v>285</v>
      </c>
      <c r="E157" s="1">
        <v>105399175</v>
      </c>
      <c r="F157" s="1">
        <v>33195</v>
      </c>
      <c r="G157" s="125" t="s">
        <v>420</v>
      </c>
      <c r="H157" s="238">
        <v>-0.40166434218382102</v>
      </c>
      <c r="I157" s="92">
        <v>6.8062115879241894E-2</v>
      </c>
      <c r="J157" s="93">
        <v>7.3359562122425498E-9</v>
      </c>
      <c r="K157" s="93">
        <v>1.23986534127478E-6</v>
      </c>
      <c r="L157" s="14" t="s">
        <v>2233</v>
      </c>
      <c r="M157" s="1" t="s">
        <v>2232</v>
      </c>
      <c r="N157" s="1" t="s">
        <v>2232</v>
      </c>
      <c r="O157" s="92">
        <v>0.31845299999999999</v>
      </c>
      <c r="P157" s="92">
        <v>0.37488900000000003</v>
      </c>
      <c r="Q157" s="92">
        <v>0.71343599999999996</v>
      </c>
      <c r="R157" s="92">
        <v>0.15517700000000001</v>
      </c>
      <c r="S157" s="92">
        <v>-2.17598</v>
      </c>
      <c r="T157" s="195">
        <v>2.9557099999999999E-2</v>
      </c>
    </row>
    <row r="158" spans="2:20" x14ac:dyDescent="0.3">
      <c r="B158" s="14" t="s">
        <v>2388</v>
      </c>
      <c r="C158" s="1" t="s">
        <v>417</v>
      </c>
      <c r="D158" s="1" t="s">
        <v>285</v>
      </c>
      <c r="E158" s="1">
        <v>105399175</v>
      </c>
      <c r="F158" s="1">
        <v>33954</v>
      </c>
      <c r="G158" s="125" t="s">
        <v>420</v>
      </c>
      <c r="H158" s="238">
        <v>-0.413470966839739</v>
      </c>
      <c r="I158" s="92">
        <v>6.7340097208322597E-2</v>
      </c>
      <c r="J158" s="93">
        <v>1.8847822682487302E-9</v>
      </c>
      <c r="K158" s="93">
        <v>3.4956039280374099E-7</v>
      </c>
      <c r="L158" s="14" t="s">
        <v>2236</v>
      </c>
      <c r="M158" s="1" t="s">
        <v>2235</v>
      </c>
      <c r="N158" s="1" t="s">
        <v>2235</v>
      </c>
      <c r="O158" s="92">
        <v>0.33449400000000001</v>
      </c>
      <c r="P158" s="92">
        <v>0.39930700000000002</v>
      </c>
      <c r="Q158" s="92">
        <v>0.71283099999999999</v>
      </c>
      <c r="R158" s="92">
        <v>0.154446</v>
      </c>
      <c r="S158" s="92">
        <v>-2.19177</v>
      </c>
      <c r="T158" s="195">
        <v>2.83962E-2</v>
      </c>
    </row>
    <row r="159" spans="2:20" x14ac:dyDescent="0.3">
      <c r="B159" s="14" t="s">
        <v>2389</v>
      </c>
      <c r="C159" s="1" t="s">
        <v>417</v>
      </c>
      <c r="D159" s="1" t="s">
        <v>285</v>
      </c>
      <c r="E159" s="1">
        <v>105399175</v>
      </c>
      <c r="F159" s="1">
        <v>36474</v>
      </c>
      <c r="G159" s="125" t="s">
        <v>420</v>
      </c>
      <c r="H159" s="238">
        <v>-0.40952486773579999</v>
      </c>
      <c r="I159" s="92">
        <v>6.9000980910413998E-2</v>
      </c>
      <c r="J159" s="93">
        <v>6.0732663438272901E-9</v>
      </c>
      <c r="K159" s="93">
        <v>1.0348006455346399E-6</v>
      </c>
      <c r="L159" s="14" t="s">
        <v>2236</v>
      </c>
      <c r="M159" s="1" t="s">
        <v>2235</v>
      </c>
      <c r="N159" s="1" t="s">
        <v>2235</v>
      </c>
      <c r="O159" s="92">
        <v>0.28536099999999998</v>
      </c>
      <c r="P159" s="92">
        <v>0.33743200000000001</v>
      </c>
      <c r="Q159" s="92">
        <v>0.71070199999999994</v>
      </c>
      <c r="R159" s="92">
        <v>0.15740000000000001</v>
      </c>
      <c r="S159" s="92">
        <v>-2.1696499999999999</v>
      </c>
      <c r="T159" s="195">
        <v>3.0033199999999999E-2</v>
      </c>
    </row>
    <row r="160" spans="2:20" x14ac:dyDescent="0.3">
      <c r="B160" s="14" t="s">
        <v>2390</v>
      </c>
      <c r="C160" s="1" t="s">
        <v>417</v>
      </c>
      <c r="D160" s="1" t="s">
        <v>285</v>
      </c>
      <c r="E160" s="1">
        <v>105399175</v>
      </c>
      <c r="F160" s="1">
        <v>37882</v>
      </c>
      <c r="G160" s="125" t="s">
        <v>420</v>
      </c>
      <c r="H160" s="238">
        <v>-0.43560513865587203</v>
      </c>
      <c r="I160" s="92">
        <v>6.7118037407328093E-2</v>
      </c>
      <c r="J160" s="93">
        <v>2.37699659573199E-10</v>
      </c>
      <c r="K160" s="93">
        <v>4.6556921640236599E-8</v>
      </c>
      <c r="L160" s="14" t="s">
        <v>2233</v>
      </c>
      <c r="M160" s="1" t="s">
        <v>2235</v>
      </c>
      <c r="N160" s="1" t="s">
        <v>2235</v>
      </c>
      <c r="O160" s="92">
        <v>0.35333700000000001</v>
      </c>
      <c r="P160" s="92">
        <v>0.41075699999999998</v>
      </c>
      <c r="Q160" s="92">
        <v>0.71880599999999994</v>
      </c>
      <c r="R160" s="92">
        <v>0.154916</v>
      </c>
      <c r="S160" s="92">
        <v>-2.1312500000000001</v>
      </c>
      <c r="T160" s="195">
        <v>3.3068800000000002E-2</v>
      </c>
    </row>
    <row r="161" spans="2:20" x14ac:dyDescent="0.3">
      <c r="B161" s="14" t="s">
        <v>2391</v>
      </c>
      <c r="C161" s="1" t="s">
        <v>417</v>
      </c>
      <c r="D161" s="1" t="s">
        <v>285</v>
      </c>
      <c r="E161" s="1">
        <v>105399175</v>
      </c>
      <c r="F161" s="1">
        <v>40831</v>
      </c>
      <c r="G161" s="125" t="s">
        <v>420</v>
      </c>
      <c r="H161" s="238">
        <v>-0.40242311731053398</v>
      </c>
      <c r="I161" s="92">
        <v>6.8287791764060093E-2</v>
      </c>
      <c r="J161" s="93">
        <v>7.6890697369574596E-9</v>
      </c>
      <c r="K161" s="93">
        <v>1.2943267390545099E-6</v>
      </c>
      <c r="L161" s="14" t="s">
        <v>2235</v>
      </c>
      <c r="M161" s="1" t="s">
        <v>2236</v>
      </c>
      <c r="N161" s="1" t="s">
        <v>2236</v>
      </c>
      <c r="O161" s="92">
        <v>0.33538299999999999</v>
      </c>
      <c r="P161" s="92">
        <v>0.39890599999999998</v>
      </c>
      <c r="Q161" s="92">
        <v>0.71296700000000002</v>
      </c>
      <c r="R161" s="92">
        <v>0.15596399999999999</v>
      </c>
      <c r="S161" s="92">
        <v>-2.1692200000000001</v>
      </c>
      <c r="T161" s="195">
        <v>3.0066099999999998E-2</v>
      </c>
    </row>
    <row r="162" spans="2:20" x14ac:dyDescent="0.3">
      <c r="B162" s="14" t="s">
        <v>2392</v>
      </c>
      <c r="C162" s="1" t="s">
        <v>417</v>
      </c>
      <c r="D162" s="1" t="s">
        <v>285</v>
      </c>
      <c r="E162" s="1">
        <v>105399175</v>
      </c>
      <c r="F162" s="1">
        <v>41609</v>
      </c>
      <c r="G162" s="125" t="s">
        <v>420</v>
      </c>
      <c r="H162" s="238">
        <v>-0.446287276325044</v>
      </c>
      <c r="I162" s="92">
        <v>6.8872374974907904E-2</v>
      </c>
      <c r="J162" s="93">
        <v>2.5282866148987499E-10</v>
      </c>
      <c r="K162" s="93">
        <v>4.92898295178982E-8</v>
      </c>
      <c r="L162" s="14" t="s">
        <v>2233</v>
      </c>
      <c r="M162" s="1" t="s">
        <v>2235</v>
      </c>
      <c r="N162" s="1" t="s">
        <v>2235</v>
      </c>
      <c r="O162" s="92">
        <v>0.30631599999999998</v>
      </c>
      <c r="P162" s="92">
        <v>0.35202699999999998</v>
      </c>
      <c r="Q162" s="92">
        <v>0.72057499999999997</v>
      </c>
      <c r="R162" s="92">
        <v>0.158804</v>
      </c>
      <c r="S162" s="92">
        <v>-2.06358</v>
      </c>
      <c r="T162" s="195">
        <v>3.90572E-2</v>
      </c>
    </row>
    <row r="163" spans="2:20" x14ac:dyDescent="0.3">
      <c r="B163" s="14" t="s">
        <v>2393</v>
      </c>
      <c r="C163" s="1" t="s">
        <v>417</v>
      </c>
      <c r="D163" s="1" t="s">
        <v>285</v>
      </c>
      <c r="E163" s="1">
        <v>105399175</v>
      </c>
      <c r="F163" s="1">
        <v>44520</v>
      </c>
      <c r="G163" s="125" t="s">
        <v>420</v>
      </c>
      <c r="H163" s="238">
        <v>0.38922045987398701</v>
      </c>
      <c r="I163" s="92">
        <v>7.18813409629281E-2</v>
      </c>
      <c r="J163" s="93">
        <v>1.0250402781777701E-7</v>
      </c>
      <c r="K163" s="93">
        <v>1.6783032523367702E-5</v>
      </c>
      <c r="L163" s="14" t="s">
        <v>2232</v>
      </c>
      <c r="M163" s="1" t="s">
        <v>2233</v>
      </c>
      <c r="N163" s="1" t="s">
        <v>2232</v>
      </c>
      <c r="O163" s="92">
        <v>0.30115500000000001</v>
      </c>
      <c r="P163" s="92">
        <v>0.35253099999999998</v>
      </c>
      <c r="Q163" s="92">
        <v>0.69302699999999995</v>
      </c>
      <c r="R163" s="92">
        <v>0.16480900000000001</v>
      </c>
      <c r="S163" s="92">
        <v>-2.22492</v>
      </c>
      <c r="T163" s="195">
        <v>2.60868E-2</v>
      </c>
    </row>
    <row r="164" spans="2:20" x14ac:dyDescent="0.3">
      <c r="B164" s="14" t="s">
        <v>2394</v>
      </c>
      <c r="C164" s="1" t="s">
        <v>417</v>
      </c>
      <c r="D164" s="1" t="s">
        <v>285</v>
      </c>
      <c r="E164" s="1">
        <v>105399175</v>
      </c>
      <c r="F164" s="1">
        <v>44837</v>
      </c>
      <c r="G164" s="125" t="s">
        <v>420</v>
      </c>
      <c r="H164" s="238">
        <v>-0.51470544316612399</v>
      </c>
      <c r="I164" s="92">
        <v>7.4577093941626801E-2</v>
      </c>
      <c r="J164" s="93">
        <v>1.8611990030008199E-11</v>
      </c>
      <c r="K164" s="93">
        <v>3.9400078894332996E-9</v>
      </c>
      <c r="L164" s="14" t="s">
        <v>2232</v>
      </c>
      <c r="M164" s="1" t="s">
        <v>2233</v>
      </c>
      <c r="N164" s="1" t="s">
        <v>2232</v>
      </c>
      <c r="O164" s="92">
        <v>0.41902899999999998</v>
      </c>
      <c r="P164" s="92">
        <v>0.36565399999999998</v>
      </c>
      <c r="Q164" s="92">
        <v>1.48495</v>
      </c>
      <c r="R164" s="92">
        <v>0.17269399999999999</v>
      </c>
      <c r="S164" s="92">
        <v>2.2894999999999999</v>
      </c>
      <c r="T164" s="195">
        <v>2.2050500000000001E-2</v>
      </c>
    </row>
    <row r="165" spans="2:20" x14ac:dyDescent="0.3">
      <c r="B165" s="14" t="s">
        <v>2395</v>
      </c>
      <c r="C165" s="1" t="s">
        <v>417</v>
      </c>
      <c r="D165" s="1" t="s">
        <v>285</v>
      </c>
      <c r="E165" s="1">
        <v>105399175</v>
      </c>
      <c r="F165" s="1">
        <v>68790</v>
      </c>
      <c r="G165" s="125" t="s">
        <v>420</v>
      </c>
      <c r="H165" s="238">
        <v>-0.55977034985793495</v>
      </c>
      <c r="I165" s="92">
        <v>0.149728072910633</v>
      </c>
      <c r="J165" s="93">
        <v>2.10204526259575E-4</v>
      </c>
      <c r="K165" s="93">
        <v>2.0634011049578699E-2</v>
      </c>
      <c r="L165" s="14" t="s">
        <v>2233</v>
      </c>
      <c r="M165" s="1" t="s">
        <v>2236</v>
      </c>
      <c r="N165" s="1" t="s">
        <v>2233</v>
      </c>
      <c r="O165" s="92">
        <v>0.146927</v>
      </c>
      <c r="P165" s="92">
        <v>0.11000500000000001</v>
      </c>
      <c r="Q165" s="92">
        <v>2.3609</v>
      </c>
      <c r="R165" s="92">
        <v>0.34046799999999999</v>
      </c>
      <c r="S165" s="92">
        <v>2.5231300000000001</v>
      </c>
      <c r="T165" s="195">
        <v>1.1631600000000001E-2</v>
      </c>
    </row>
    <row r="166" spans="2:20" x14ac:dyDescent="0.3">
      <c r="B166" s="14" t="s">
        <v>2396</v>
      </c>
      <c r="C166" s="1" t="s">
        <v>417</v>
      </c>
      <c r="D166" s="1" t="s">
        <v>285</v>
      </c>
      <c r="E166" s="1">
        <v>105399175</v>
      </c>
      <c r="F166" s="1">
        <v>111439</v>
      </c>
      <c r="G166" s="125" t="s">
        <v>420</v>
      </c>
      <c r="H166" s="238">
        <v>-0.53426531852027903</v>
      </c>
      <c r="I166" s="92">
        <v>0.151556237471246</v>
      </c>
      <c r="J166" s="93">
        <v>4.68827124853363E-4</v>
      </c>
      <c r="K166" s="93">
        <v>4.0853093242855999E-2</v>
      </c>
      <c r="L166" s="14" t="s">
        <v>2235</v>
      </c>
      <c r="M166" s="1" t="s">
        <v>2236</v>
      </c>
      <c r="N166" s="1" t="s">
        <v>2235</v>
      </c>
      <c r="O166" s="92">
        <v>0.135292</v>
      </c>
      <c r="P166" s="92">
        <v>0.10452599999999999</v>
      </c>
      <c r="Q166" s="92">
        <v>1.9962899999999999</v>
      </c>
      <c r="R166" s="92">
        <v>0.34011200000000003</v>
      </c>
      <c r="S166" s="92">
        <v>2.0325299999999999</v>
      </c>
      <c r="T166" s="195">
        <v>4.2099699999999997E-2</v>
      </c>
    </row>
    <row r="167" spans="2:20" x14ac:dyDescent="0.3">
      <c r="B167" s="14" t="s">
        <v>2397</v>
      </c>
      <c r="C167" s="1" t="s">
        <v>1324</v>
      </c>
      <c r="D167" s="1" t="s">
        <v>285</v>
      </c>
      <c r="E167" s="1">
        <v>60336433</v>
      </c>
      <c r="F167" s="1">
        <v>55262</v>
      </c>
      <c r="G167" s="125" t="s">
        <v>1327</v>
      </c>
      <c r="H167" s="238">
        <v>-0.33127687376843401</v>
      </c>
      <c r="I167" s="92">
        <v>7.0517926921403407E-2</v>
      </c>
      <c r="J167" s="93">
        <v>3.54962433596501E-6</v>
      </c>
      <c r="K167" s="93">
        <v>4.6494532513116703E-4</v>
      </c>
      <c r="L167" s="14" t="s">
        <v>2235</v>
      </c>
      <c r="M167" s="1" t="s">
        <v>2233</v>
      </c>
      <c r="N167" s="1" t="s">
        <v>2235</v>
      </c>
      <c r="O167" s="92">
        <v>0.39133200000000001</v>
      </c>
      <c r="P167" s="92">
        <v>0.325687</v>
      </c>
      <c r="Q167" s="92">
        <v>1.37033</v>
      </c>
      <c r="R167" s="92">
        <v>0.149312</v>
      </c>
      <c r="S167" s="92">
        <v>2.1100099999999999</v>
      </c>
      <c r="T167" s="195">
        <v>3.4857699999999998E-2</v>
      </c>
    </row>
    <row r="168" spans="2:20" x14ac:dyDescent="0.3">
      <c r="B168" s="14" t="s">
        <v>2398</v>
      </c>
      <c r="C168" s="1" t="s">
        <v>1324</v>
      </c>
      <c r="D168" s="1" t="s">
        <v>285</v>
      </c>
      <c r="E168" s="1">
        <v>60336433</v>
      </c>
      <c r="F168" s="1">
        <v>55271</v>
      </c>
      <c r="G168" s="125" t="s">
        <v>1327</v>
      </c>
      <c r="H168" s="238">
        <v>-0.33128675123944401</v>
      </c>
      <c r="I168" s="92">
        <v>7.0518337388918398E-2</v>
      </c>
      <c r="J168" s="93">
        <v>3.5477626192050198E-6</v>
      </c>
      <c r="K168" s="93">
        <v>4.6494532513116703E-4</v>
      </c>
      <c r="L168" s="14" t="s">
        <v>2235</v>
      </c>
      <c r="M168" s="1" t="s">
        <v>2236</v>
      </c>
      <c r="N168" s="1" t="s">
        <v>2235</v>
      </c>
      <c r="O168" s="92">
        <v>0.39132499999999998</v>
      </c>
      <c r="P168" s="92">
        <v>0.325687</v>
      </c>
      <c r="Q168" s="92">
        <v>1.37026</v>
      </c>
      <c r="R168" s="92">
        <v>0.149312</v>
      </c>
      <c r="S168" s="92">
        <v>2.10968</v>
      </c>
      <c r="T168" s="195">
        <v>3.4885800000000002E-2</v>
      </c>
    </row>
    <row r="169" spans="2:20" x14ac:dyDescent="0.3">
      <c r="B169" s="14" t="s">
        <v>2399</v>
      </c>
      <c r="C169" s="1" t="s">
        <v>1324</v>
      </c>
      <c r="D169" s="1" t="s">
        <v>285</v>
      </c>
      <c r="E169" s="1">
        <v>60336433</v>
      </c>
      <c r="F169" s="1">
        <v>55341</v>
      </c>
      <c r="G169" s="125" t="s">
        <v>1327</v>
      </c>
      <c r="H169" s="238">
        <v>-0.33132217599956199</v>
      </c>
      <c r="I169" s="92">
        <v>7.0521491159158498E-2</v>
      </c>
      <c r="J169" s="93">
        <v>3.5429406031096802E-6</v>
      </c>
      <c r="K169" s="93">
        <v>4.6494532513116703E-4</v>
      </c>
      <c r="L169" s="14" t="s">
        <v>2233</v>
      </c>
      <c r="M169" s="1" t="s">
        <v>2236</v>
      </c>
      <c r="N169" s="1" t="s">
        <v>2233</v>
      </c>
      <c r="O169" s="92">
        <v>0.39130100000000001</v>
      </c>
      <c r="P169" s="92">
        <v>0.32567499999999999</v>
      </c>
      <c r="Q169" s="92">
        <v>1.3701399999999999</v>
      </c>
      <c r="R169" s="92">
        <v>0.14931700000000001</v>
      </c>
      <c r="S169" s="92">
        <v>2.1090200000000001</v>
      </c>
      <c r="T169" s="195">
        <v>3.4943200000000001E-2</v>
      </c>
    </row>
    <row r="170" spans="2:20" x14ac:dyDescent="0.3">
      <c r="B170" s="14" t="s">
        <v>2400</v>
      </c>
      <c r="C170" s="1" t="s">
        <v>1324</v>
      </c>
      <c r="D170" s="1" t="s">
        <v>285</v>
      </c>
      <c r="E170" s="1">
        <v>60336433</v>
      </c>
      <c r="F170" s="1">
        <v>56852</v>
      </c>
      <c r="G170" s="125" t="s">
        <v>1327</v>
      </c>
      <c r="H170" s="238">
        <v>-0.336153095601461</v>
      </c>
      <c r="I170" s="92">
        <v>7.0572829192356204E-2</v>
      </c>
      <c r="J170" s="93">
        <v>2.6130932714562999E-6</v>
      </c>
      <c r="K170" s="93">
        <v>3.5560975478276299E-4</v>
      </c>
      <c r="L170" s="14" t="s">
        <v>2235</v>
      </c>
      <c r="M170" s="1" t="s">
        <v>2232</v>
      </c>
      <c r="N170" s="1" t="s">
        <v>2235</v>
      </c>
      <c r="O170" s="92">
        <v>0.39123000000000002</v>
      </c>
      <c r="P170" s="92">
        <v>0.32769700000000002</v>
      </c>
      <c r="Q170" s="92">
        <v>1.36483</v>
      </c>
      <c r="R170" s="92">
        <v>0.149538</v>
      </c>
      <c r="S170" s="92">
        <v>2.0799500000000002</v>
      </c>
      <c r="T170" s="195">
        <v>3.75302E-2</v>
      </c>
    </row>
    <row r="171" spans="2:20" x14ac:dyDescent="0.3">
      <c r="B171" s="14" t="s">
        <v>2401</v>
      </c>
      <c r="C171" s="1" t="s">
        <v>1324</v>
      </c>
      <c r="D171" s="1" t="s">
        <v>285</v>
      </c>
      <c r="E171" s="1">
        <v>60336433</v>
      </c>
      <c r="F171" s="1">
        <v>56943</v>
      </c>
      <c r="G171" s="125" t="s">
        <v>1327</v>
      </c>
      <c r="H171" s="238">
        <v>-0.33148091012157699</v>
      </c>
      <c r="I171" s="92">
        <v>7.0533512414090602E-2</v>
      </c>
      <c r="J171" s="93">
        <v>3.51911193429628E-6</v>
      </c>
      <c r="K171" s="93">
        <v>4.6494532513116703E-4</v>
      </c>
      <c r="L171" s="14" t="s">
        <v>2232</v>
      </c>
      <c r="M171" s="1" t="s">
        <v>2233</v>
      </c>
      <c r="N171" s="1" t="s">
        <v>2232</v>
      </c>
      <c r="O171" s="92">
        <v>0.39120100000000002</v>
      </c>
      <c r="P171" s="92">
        <v>0.325627</v>
      </c>
      <c r="Q171" s="92">
        <v>1.3696200000000001</v>
      </c>
      <c r="R171" s="92">
        <v>0.149337</v>
      </c>
      <c r="S171" s="92">
        <v>2.1061999999999999</v>
      </c>
      <c r="T171" s="195">
        <v>3.51869E-2</v>
      </c>
    </row>
    <row r="172" spans="2:20" x14ac:dyDescent="0.3">
      <c r="B172" s="14" t="s">
        <v>2402</v>
      </c>
      <c r="C172" s="1" t="s">
        <v>1324</v>
      </c>
      <c r="D172" s="1" t="s">
        <v>285</v>
      </c>
      <c r="E172" s="1">
        <v>60336433</v>
      </c>
      <c r="F172" s="1">
        <v>57231</v>
      </c>
      <c r="G172" s="125" t="s">
        <v>1327</v>
      </c>
      <c r="H172" s="238">
        <v>-0.33156598108867902</v>
      </c>
      <c r="I172" s="92">
        <v>7.0539270157345194E-2</v>
      </c>
      <c r="J172" s="93">
        <v>3.5056632400365501E-6</v>
      </c>
      <c r="K172" s="93">
        <v>4.6494532513116703E-4</v>
      </c>
      <c r="L172" s="14" t="s">
        <v>2235</v>
      </c>
      <c r="M172" s="1" t="s">
        <v>2232</v>
      </c>
      <c r="N172" s="1" t="s">
        <v>2235</v>
      </c>
      <c r="O172" s="92">
        <v>0.391152</v>
      </c>
      <c r="P172" s="92">
        <v>0.32561099999999998</v>
      </c>
      <c r="Q172" s="92">
        <v>1.36934</v>
      </c>
      <c r="R172" s="92">
        <v>0.14934700000000001</v>
      </c>
      <c r="S172" s="92">
        <v>2.10467</v>
      </c>
      <c r="T172" s="195">
        <v>3.53201E-2</v>
      </c>
    </row>
    <row r="173" spans="2:20" x14ac:dyDescent="0.3">
      <c r="B173" s="14" t="s">
        <v>2403</v>
      </c>
      <c r="C173" s="1" t="s">
        <v>1324</v>
      </c>
      <c r="D173" s="1" t="s">
        <v>285</v>
      </c>
      <c r="E173" s="1">
        <v>60336433</v>
      </c>
      <c r="F173" s="1">
        <v>58395</v>
      </c>
      <c r="G173" s="125" t="s">
        <v>1327</v>
      </c>
      <c r="H173" s="238">
        <v>-0.33477733443650398</v>
      </c>
      <c r="I173" s="92">
        <v>7.0821222652215493E-2</v>
      </c>
      <c r="J173" s="93">
        <v>3.0959391776273901E-6</v>
      </c>
      <c r="K173" s="93">
        <v>4.1725495379502201E-4</v>
      </c>
      <c r="L173" s="14" t="s">
        <v>2232</v>
      </c>
      <c r="M173" s="1" t="s">
        <v>2236</v>
      </c>
      <c r="N173" s="1" t="s">
        <v>2232</v>
      </c>
      <c r="O173" s="92">
        <v>0.39136700000000002</v>
      </c>
      <c r="P173" s="92">
        <v>0.33</v>
      </c>
      <c r="Q173" s="92">
        <v>1.36337</v>
      </c>
      <c r="R173" s="92">
        <v>0.14981700000000001</v>
      </c>
      <c r="S173" s="92">
        <v>2.0689099999999998</v>
      </c>
      <c r="T173" s="195">
        <v>3.8554199999999997E-2</v>
      </c>
    </row>
    <row r="174" spans="2:20" x14ac:dyDescent="0.3">
      <c r="B174" s="14" t="s">
        <v>2404</v>
      </c>
      <c r="C174" s="1" t="s">
        <v>1324</v>
      </c>
      <c r="D174" s="1" t="s">
        <v>285</v>
      </c>
      <c r="E174" s="1">
        <v>60336433</v>
      </c>
      <c r="F174" s="1">
        <v>60357</v>
      </c>
      <c r="G174" s="125" t="s">
        <v>1327</v>
      </c>
      <c r="H174" s="238">
        <v>-0.34182049910096401</v>
      </c>
      <c r="I174" s="92">
        <v>7.0741217708364099E-2</v>
      </c>
      <c r="J174" s="93">
        <v>1.88672531145284E-6</v>
      </c>
      <c r="K174" s="93">
        <v>2.6537614573673101E-4</v>
      </c>
      <c r="L174" s="14" t="s">
        <v>2235</v>
      </c>
      <c r="M174" s="1" t="s">
        <v>2232</v>
      </c>
      <c r="N174" s="1" t="s">
        <v>2235</v>
      </c>
      <c r="O174" s="92">
        <v>0.39126899999999998</v>
      </c>
      <c r="P174" s="92">
        <v>0.33149499999999998</v>
      </c>
      <c r="Q174" s="92">
        <v>1.3529800000000001</v>
      </c>
      <c r="R174" s="92">
        <v>0.14985100000000001</v>
      </c>
      <c r="S174" s="92">
        <v>2.0173999999999999</v>
      </c>
      <c r="T174" s="195">
        <v>4.36543E-2</v>
      </c>
    </row>
    <row r="175" spans="2:20" x14ac:dyDescent="0.3">
      <c r="B175" s="14" t="s">
        <v>2405</v>
      </c>
      <c r="C175" s="1" t="s">
        <v>1324</v>
      </c>
      <c r="D175" s="1" t="s">
        <v>285</v>
      </c>
      <c r="E175" s="1">
        <v>60336433</v>
      </c>
      <c r="F175" s="1">
        <v>63615</v>
      </c>
      <c r="G175" s="125" t="s">
        <v>1327</v>
      </c>
      <c r="H175" s="238">
        <v>-0.33713997847701799</v>
      </c>
      <c r="I175" s="92">
        <v>7.0732658219402805E-2</v>
      </c>
      <c r="J175" s="93">
        <v>2.5741445378535201E-6</v>
      </c>
      <c r="K175" s="93">
        <v>3.5145038535547301E-4</v>
      </c>
      <c r="L175" s="14" t="s">
        <v>2233</v>
      </c>
      <c r="M175" s="1" t="s">
        <v>2232</v>
      </c>
      <c r="N175" s="1" t="s">
        <v>2233</v>
      </c>
      <c r="O175" s="92">
        <v>0.39108900000000002</v>
      </c>
      <c r="P175" s="92">
        <v>0.32933699999999999</v>
      </c>
      <c r="Q175" s="92">
        <v>1.3568499999999999</v>
      </c>
      <c r="R175" s="92">
        <v>0.14969199999999999</v>
      </c>
      <c r="S175" s="92">
        <v>2.0386500000000001</v>
      </c>
      <c r="T175" s="195">
        <v>4.1485099999999997E-2</v>
      </c>
    </row>
    <row r="176" spans="2:20" x14ac:dyDescent="0.3">
      <c r="B176" s="14" t="s">
        <v>2406</v>
      </c>
      <c r="C176" s="1" t="s">
        <v>1324</v>
      </c>
      <c r="D176" s="1" t="s">
        <v>285</v>
      </c>
      <c r="E176" s="1">
        <v>60336433</v>
      </c>
      <c r="F176" s="1">
        <v>63655</v>
      </c>
      <c r="G176" s="125" t="s">
        <v>1327</v>
      </c>
      <c r="H176" s="238">
        <v>-0.33732322742274501</v>
      </c>
      <c r="I176" s="92">
        <v>7.0721462713866104E-2</v>
      </c>
      <c r="J176" s="93">
        <v>2.5338865779929902E-6</v>
      </c>
      <c r="K176" s="93">
        <v>3.4708449645939898E-4</v>
      </c>
      <c r="L176" s="14" t="s">
        <v>2236</v>
      </c>
      <c r="M176" s="1" t="s">
        <v>2235</v>
      </c>
      <c r="N176" s="1" t="s">
        <v>2236</v>
      </c>
      <c r="O176" s="92">
        <v>0.39099</v>
      </c>
      <c r="P176" s="92">
        <v>0.32930799999999999</v>
      </c>
      <c r="Q176" s="92">
        <v>1.3563400000000001</v>
      </c>
      <c r="R176" s="92">
        <v>0.149668</v>
      </c>
      <c r="S176" s="92">
        <v>2.0364200000000001</v>
      </c>
      <c r="T176" s="195">
        <v>4.1708599999999998E-2</v>
      </c>
    </row>
    <row r="177" spans="2:20" x14ac:dyDescent="0.3">
      <c r="B177" s="14" t="s">
        <v>2407</v>
      </c>
      <c r="C177" s="1" t="s">
        <v>1324</v>
      </c>
      <c r="D177" s="1" t="s">
        <v>285</v>
      </c>
      <c r="E177" s="1">
        <v>60336433</v>
      </c>
      <c r="F177" s="1">
        <v>66881</v>
      </c>
      <c r="G177" s="125" t="s">
        <v>1327</v>
      </c>
      <c r="H177" s="238">
        <v>-0.34241086384091002</v>
      </c>
      <c r="I177" s="92">
        <v>7.0785099945147006E-2</v>
      </c>
      <c r="J177" s="93">
        <v>1.8392748122547299E-6</v>
      </c>
      <c r="K177" s="93">
        <v>2.59573076618374E-4</v>
      </c>
      <c r="L177" s="14" t="s">
        <v>2233</v>
      </c>
      <c r="M177" s="1" t="s">
        <v>2232</v>
      </c>
      <c r="N177" s="1" t="s">
        <v>2233</v>
      </c>
      <c r="O177" s="92">
        <v>0.39069100000000001</v>
      </c>
      <c r="P177" s="92">
        <v>0.33121800000000001</v>
      </c>
      <c r="Q177" s="92">
        <v>1.34961</v>
      </c>
      <c r="R177" s="92">
        <v>0.14990200000000001</v>
      </c>
      <c r="S177" s="92">
        <v>2.00007</v>
      </c>
      <c r="T177" s="195">
        <v>4.5492999999999999E-2</v>
      </c>
    </row>
    <row r="178" spans="2:20" x14ac:dyDescent="0.3">
      <c r="B178" s="14" t="s">
        <v>2408</v>
      </c>
      <c r="C178" s="1" t="s">
        <v>1324</v>
      </c>
      <c r="D178" s="1" t="s">
        <v>285</v>
      </c>
      <c r="E178" s="1">
        <v>60336433</v>
      </c>
      <c r="F178" s="1">
        <v>66963</v>
      </c>
      <c r="G178" s="125" t="s">
        <v>1327</v>
      </c>
      <c r="H178" s="238">
        <v>-0.33264515531598499</v>
      </c>
      <c r="I178" s="92">
        <v>7.0610728611861406E-2</v>
      </c>
      <c r="J178" s="93">
        <v>3.3378316334043501E-6</v>
      </c>
      <c r="K178" s="93">
        <v>4.4414353306077302E-4</v>
      </c>
      <c r="L178" s="14" t="s">
        <v>2235</v>
      </c>
      <c r="M178" s="1" t="s">
        <v>2233</v>
      </c>
      <c r="N178" s="1" t="s">
        <v>2235</v>
      </c>
      <c r="O178" s="92">
        <v>0.39033499999999999</v>
      </c>
      <c r="P178" s="92">
        <v>0.32523000000000002</v>
      </c>
      <c r="Q178" s="92">
        <v>1.3647199999999999</v>
      </c>
      <c r="R178" s="92">
        <v>0.149448</v>
      </c>
      <c r="S178" s="92">
        <v>2.08066</v>
      </c>
      <c r="T178" s="195">
        <v>3.7465100000000001E-2</v>
      </c>
    </row>
    <row r="179" spans="2:20" x14ac:dyDescent="0.3">
      <c r="B179" s="14" t="s">
        <v>2409</v>
      </c>
      <c r="C179" s="1" t="s">
        <v>1324</v>
      </c>
      <c r="D179" s="1" t="s">
        <v>285</v>
      </c>
      <c r="E179" s="1">
        <v>60336433</v>
      </c>
      <c r="F179" s="1">
        <v>68952</v>
      </c>
      <c r="G179" s="125" t="s">
        <v>1327</v>
      </c>
      <c r="H179" s="238">
        <v>-0.33282977652659101</v>
      </c>
      <c r="I179" s="92">
        <v>7.0621023452558801E-2</v>
      </c>
      <c r="J179" s="93">
        <v>3.30794956192263E-6</v>
      </c>
      <c r="K179" s="93">
        <v>4.4262994165937899E-4</v>
      </c>
      <c r="L179" s="14" t="s">
        <v>2235</v>
      </c>
      <c r="M179" s="1" t="s">
        <v>2236</v>
      </c>
      <c r="N179" s="1" t="s">
        <v>2235</v>
      </c>
      <c r="O179" s="92">
        <v>0.39016000000000001</v>
      </c>
      <c r="P179" s="92">
        <v>0.325154</v>
      </c>
      <c r="Q179" s="92">
        <v>1.36364</v>
      </c>
      <c r="R179" s="92">
        <v>0.14945700000000001</v>
      </c>
      <c r="S179" s="92">
        <v>2.0752100000000002</v>
      </c>
      <c r="T179" s="195">
        <v>3.7967399999999998E-2</v>
      </c>
    </row>
    <row r="180" spans="2:20" x14ac:dyDescent="0.3">
      <c r="B180" s="14" t="s">
        <v>2410</v>
      </c>
      <c r="C180" s="1" t="s">
        <v>1324</v>
      </c>
      <c r="D180" s="1" t="s">
        <v>285</v>
      </c>
      <c r="E180" s="1">
        <v>60336433</v>
      </c>
      <c r="F180" s="1">
        <v>69985</v>
      </c>
      <c r="G180" s="125" t="s">
        <v>1327</v>
      </c>
      <c r="H180" s="238">
        <v>-0.33766156666657299</v>
      </c>
      <c r="I180" s="92">
        <v>7.0669112097015194E-2</v>
      </c>
      <c r="J180" s="93">
        <v>2.4363738637406099E-6</v>
      </c>
      <c r="K180" s="93">
        <v>3.3528421132621899E-4</v>
      </c>
      <c r="L180" s="14" t="s">
        <v>2236</v>
      </c>
      <c r="M180" s="1" t="s">
        <v>2235</v>
      </c>
      <c r="N180" s="1" t="s">
        <v>2236</v>
      </c>
      <c r="O180" s="92">
        <v>0.39005200000000001</v>
      </c>
      <c r="P180" s="92">
        <v>0.327158</v>
      </c>
      <c r="Q180" s="92">
        <v>1.35809</v>
      </c>
      <c r="R180" s="92">
        <v>0.14966699999999999</v>
      </c>
      <c r="S180" s="92">
        <v>2.0450699999999999</v>
      </c>
      <c r="T180" s="195">
        <v>4.0847799999999997E-2</v>
      </c>
    </row>
    <row r="181" spans="2:20" x14ac:dyDescent="0.3">
      <c r="B181" s="14" t="s">
        <v>2411</v>
      </c>
      <c r="C181" s="1" t="s">
        <v>1324</v>
      </c>
      <c r="D181" s="1" t="s">
        <v>285</v>
      </c>
      <c r="E181" s="1">
        <v>60336433</v>
      </c>
      <c r="F181" s="1">
        <v>73532</v>
      </c>
      <c r="G181" s="125" t="s">
        <v>1327</v>
      </c>
      <c r="H181" s="238">
        <v>-0.33769266314016899</v>
      </c>
      <c r="I181" s="92">
        <v>7.0671939755647506E-2</v>
      </c>
      <c r="J181" s="93">
        <v>2.4335141911726702E-6</v>
      </c>
      <c r="K181" s="93">
        <v>3.3528421132621899E-4</v>
      </c>
      <c r="L181" s="14" t="s">
        <v>2233</v>
      </c>
      <c r="M181" s="1" t="s">
        <v>2232</v>
      </c>
      <c r="N181" s="1" t="s">
        <v>2233</v>
      </c>
      <c r="O181" s="92">
        <v>0.39005000000000001</v>
      </c>
      <c r="P181" s="92">
        <v>0.327156</v>
      </c>
      <c r="Q181" s="92">
        <v>1.35812</v>
      </c>
      <c r="R181" s="92">
        <v>0.149674</v>
      </c>
      <c r="S181" s="92">
        <v>2.0451199999999998</v>
      </c>
      <c r="T181" s="195">
        <v>4.08431E-2</v>
      </c>
    </row>
    <row r="182" spans="2:20" x14ac:dyDescent="0.3">
      <c r="B182" s="14" t="s">
        <v>2412</v>
      </c>
      <c r="C182" s="1" t="s">
        <v>1324</v>
      </c>
      <c r="D182" s="1" t="s">
        <v>285</v>
      </c>
      <c r="E182" s="1">
        <v>60336433</v>
      </c>
      <c r="F182" s="1">
        <v>83164</v>
      </c>
      <c r="G182" s="125" t="s">
        <v>1327</v>
      </c>
      <c r="H182" s="238">
        <v>-0.33767588110874402</v>
      </c>
      <c r="I182" s="92">
        <v>7.0676434723520601E-2</v>
      </c>
      <c r="J182" s="93">
        <v>2.4397395790169798E-6</v>
      </c>
      <c r="K182" s="93">
        <v>3.3528421132621899E-4</v>
      </c>
      <c r="L182" s="14" t="s">
        <v>2235</v>
      </c>
      <c r="M182" s="1" t="s">
        <v>2236</v>
      </c>
      <c r="N182" s="1" t="s">
        <v>2235</v>
      </c>
      <c r="O182" s="92">
        <v>0.390042</v>
      </c>
      <c r="P182" s="92">
        <v>0.327156</v>
      </c>
      <c r="Q182" s="92">
        <v>1.35816</v>
      </c>
      <c r="R182" s="92">
        <v>0.14968300000000001</v>
      </c>
      <c r="S182" s="92">
        <v>2.04522</v>
      </c>
      <c r="T182" s="195">
        <v>4.0832800000000002E-2</v>
      </c>
    </row>
    <row r="183" spans="2:20" x14ac:dyDescent="0.3">
      <c r="B183" s="14" t="s">
        <v>2413</v>
      </c>
      <c r="C183" s="1" t="s">
        <v>1324</v>
      </c>
      <c r="D183" s="1" t="s">
        <v>285</v>
      </c>
      <c r="E183" s="1">
        <v>60336433</v>
      </c>
      <c r="F183" s="1">
        <v>87182</v>
      </c>
      <c r="G183" s="125" t="s">
        <v>1327</v>
      </c>
      <c r="H183" s="238">
        <v>-0.33293796945248899</v>
      </c>
      <c r="I183" s="92">
        <v>7.0640479072973897E-2</v>
      </c>
      <c r="J183" s="93">
        <v>3.3043458433631499E-6</v>
      </c>
      <c r="K183" s="93">
        <v>4.4262994165937899E-4</v>
      </c>
      <c r="L183" s="14" t="s">
        <v>2233</v>
      </c>
      <c r="M183" s="1" t="s">
        <v>2232</v>
      </c>
      <c r="N183" s="1" t="s">
        <v>2233</v>
      </c>
      <c r="O183" s="92">
        <v>0.39003100000000002</v>
      </c>
      <c r="P183" s="92">
        <v>0.325096</v>
      </c>
      <c r="Q183" s="92">
        <v>1.3631800000000001</v>
      </c>
      <c r="R183" s="92">
        <v>0.14948900000000001</v>
      </c>
      <c r="S183" s="92">
        <v>2.0725199999999999</v>
      </c>
      <c r="T183" s="195">
        <v>3.8216899999999998E-2</v>
      </c>
    </row>
    <row r="184" spans="2:20" x14ac:dyDescent="0.3">
      <c r="B184" s="14" t="s">
        <v>2414</v>
      </c>
      <c r="C184" s="1" t="s">
        <v>1324</v>
      </c>
      <c r="D184" s="1" t="s">
        <v>285</v>
      </c>
      <c r="E184" s="1">
        <v>60336433</v>
      </c>
      <c r="F184" s="1">
        <v>88046</v>
      </c>
      <c r="G184" s="125" t="s">
        <v>1327</v>
      </c>
      <c r="H184" s="238">
        <v>-0.332894259708572</v>
      </c>
      <c r="I184" s="92">
        <v>7.0642413723223996E-2</v>
      </c>
      <c r="J184" s="93">
        <v>3.3158964972216399E-6</v>
      </c>
      <c r="K184" s="93">
        <v>4.4262994165937899E-4</v>
      </c>
      <c r="L184" s="14" t="s">
        <v>2232</v>
      </c>
      <c r="M184" s="1" t="s">
        <v>2235</v>
      </c>
      <c r="N184" s="1" t="s">
        <v>2232</v>
      </c>
      <c r="O184" s="92">
        <v>0.39003599999999999</v>
      </c>
      <c r="P184" s="92">
        <v>0.32509199999999999</v>
      </c>
      <c r="Q184" s="92">
        <v>1.36327</v>
      </c>
      <c r="R184" s="92">
        <v>0.14949299999999999</v>
      </c>
      <c r="S184" s="92">
        <v>2.0728900000000001</v>
      </c>
      <c r="T184" s="195">
        <v>3.8182099999999997E-2</v>
      </c>
    </row>
    <row r="185" spans="2:20" x14ac:dyDescent="0.3">
      <c r="B185" s="14" t="s">
        <v>2415</v>
      </c>
      <c r="C185" s="1" t="s">
        <v>1324</v>
      </c>
      <c r="D185" s="1" t="s">
        <v>285</v>
      </c>
      <c r="E185" s="1">
        <v>60336433</v>
      </c>
      <c r="F185" s="1">
        <v>98712</v>
      </c>
      <c r="G185" s="125" t="s">
        <v>1327</v>
      </c>
      <c r="H185" s="238">
        <v>0.34028648426950098</v>
      </c>
      <c r="I185" s="92">
        <v>7.0923301033430197E-2</v>
      </c>
      <c r="J185" s="93">
        <v>2.2177548338934001E-6</v>
      </c>
      <c r="K185" s="93">
        <v>3.0985731287547301E-4</v>
      </c>
      <c r="L185" s="14" t="s">
        <v>2233</v>
      </c>
      <c r="M185" s="1" t="s">
        <v>2235</v>
      </c>
      <c r="N185" s="1" t="s">
        <v>2235</v>
      </c>
      <c r="O185" s="92">
        <v>0.38988899999999999</v>
      </c>
      <c r="P185" s="92">
        <v>0.32618999999999998</v>
      </c>
      <c r="Q185" s="92">
        <v>1.36602</v>
      </c>
      <c r="R185" s="92">
        <v>0.150284</v>
      </c>
      <c r="S185" s="92">
        <v>2.0754100000000002</v>
      </c>
      <c r="T185" s="195">
        <v>3.7948500000000003E-2</v>
      </c>
    </row>
    <row r="186" spans="2:20" x14ac:dyDescent="0.3">
      <c r="B186" s="14" t="s">
        <v>2416</v>
      </c>
      <c r="C186" s="1" t="s">
        <v>1324</v>
      </c>
      <c r="D186" s="1" t="s">
        <v>285</v>
      </c>
      <c r="E186" s="1">
        <v>60336433</v>
      </c>
      <c r="F186" s="1">
        <v>106538</v>
      </c>
      <c r="G186" s="125" t="s">
        <v>1327</v>
      </c>
      <c r="H186" s="238">
        <v>0.34087304399987001</v>
      </c>
      <c r="I186" s="92">
        <v>7.12680174941627E-2</v>
      </c>
      <c r="J186" s="93">
        <v>2.3805500432899998E-6</v>
      </c>
      <c r="K186" s="93">
        <v>3.3149752513122999E-4</v>
      </c>
      <c r="L186" s="14" t="s">
        <v>2233</v>
      </c>
      <c r="M186" s="1" t="s">
        <v>2236</v>
      </c>
      <c r="N186" s="1" t="s">
        <v>2236</v>
      </c>
      <c r="O186" s="92">
        <v>0.39368900000000001</v>
      </c>
      <c r="P186" s="92">
        <v>0.32834000000000002</v>
      </c>
      <c r="Q186" s="92">
        <v>1.38794</v>
      </c>
      <c r="R186" s="92">
        <v>0.150892</v>
      </c>
      <c r="S186" s="92">
        <v>2.1725500000000002</v>
      </c>
      <c r="T186" s="195">
        <v>2.98141E-2</v>
      </c>
    </row>
    <row r="187" spans="2:20" x14ac:dyDescent="0.3">
      <c r="B187" s="14" t="s">
        <v>2417</v>
      </c>
      <c r="C187" s="1" t="s">
        <v>1324</v>
      </c>
      <c r="D187" s="1" t="s">
        <v>285</v>
      </c>
      <c r="E187" s="1">
        <v>60336433</v>
      </c>
      <c r="F187" s="1">
        <v>143962</v>
      </c>
      <c r="G187" s="125" t="s">
        <v>1327</v>
      </c>
      <c r="H187" s="238">
        <v>0.34071431022325299</v>
      </c>
      <c r="I187" s="92">
        <v>7.1679226817849703E-2</v>
      </c>
      <c r="J187" s="93">
        <v>2.73749623366977E-6</v>
      </c>
      <c r="K187" s="93">
        <v>3.7013598269118798E-4</v>
      </c>
      <c r="L187" s="14" t="s">
        <v>2232</v>
      </c>
      <c r="M187" s="1" t="s">
        <v>2236</v>
      </c>
      <c r="N187" s="1" t="s">
        <v>2236</v>
      </c>
      <c r="O187" s="92">
        <v>0.39152399999999998</v>
      </c>
      <c r="P187" s="92">
        <v>0.329318</v>
      </c>
      <c r="Q187" s="92">
        <v>1.38483</v>
      </c>
      <c r="R187" s="92">
        <v>0.15166299999999999</v>
      </c>
      <c r="S187" s="92">
        <v>2.1467100000000001</v>
      </c>
      <c r="T187" s="195">
        <v>3.1816400000000002E-2</v>
      </c>
    </row>
    <row r="188" spans="2:20" x14ac:dyDescent="0.3">
      <c r="B188" s="14" t="s">
        <v>2418</v>
      </c>
      <c r="C188" s="1" t="s">
        <v>908</v>
      </c>
      <c r="D188" s="1" t="s">
        <v>168</v>
      </c>
      <c r="E188" s="1">
        <v>31621843</v>
      </c>
      <c r="F188" s="1">
        <v>22342</v>
      </c>
      <c r="G188" s="125" t="s">
        <v>399</v>
      </c>
      <c r="H188" s="238">
        <v>0.38923810893237498</v>
      </c>
      <c r="I188" s="92">
        <v>6.7105512839023204E-2</v>
      </c>
      <c r="J188" s="93">
        <v>1.2875572021695E-8</v>
      </c>
      <c r="K188" s="93">
        <v>2.1501179334236898E-6</v>
      </c>
      <c r="L188" s="14" t="s">
        <v>2232</v>
      </c>
      <c r="M188" s="1" t="s">
        <v>2233</v>
      </c>
      <c r="N188" s="1" t="s">
        <v>2232</v>
      </c>
      <c r="O188" s="92">
        <v>0.379612</v>
      </c>
      <c r="P188" s="92">
        <v>0.447488</v>
      </c>
      <c r="Q188" s="92">
        <v>0.72825099999999998</v>
      </c>
      <c r="R188" s="92">
        <v>0.15684000000000001</v>
      </c>
      <c r="S188" s="92">
        <v>-2.0218699999999998</v>
      </c>
      <c r="T188" s="195">
        <v>4.31893E-2</v>
      </c>
    </row>
    <row r="189" spans="2:20" x14ac:dyDescent="0.3">
      <c r="B189" s="14" t="s">
        <v>2418</v>
      </c>
      <c r="C189" s="1" t="s">
        <v>396</v>
      </c>
      <c r="D189" s="1" t="s">
        <v>168</v>
      </c>
      <c r="E189" s="1">
        <v>31621796</v>
      </c>
      <c r="F189" s="1">
        <v>22295</v>
      </c>
      <c r="G189" s="125" t="s">
        <v>399</v>
      </c>
      <c r="H189" s="238">
        <v>0.33014261889139401</v>
      </c>
      <c r="I189" s="92">
        <v>7.3440377205009302E-2</v>
      </c>
      <c r="J189" s="93">
        <v>8.9520985853661601E-6</v>
      </c>
      <c r="K189" s="93">
        <v>1.10037305632147E-3</v>
      </c>
      <c r="L189" s="14" t="s">
        <v>2232</v>
      </c>
      <c r="M189" s="1" t="s">
        <v>2233</v>
      </c>
      <c r="N189" s="1" t="s">
        <v>2232</v>
      </c>
      <c r="O189" s="92">
        <v>0.379612</v>
      </c>
      <c r="P189" s="92">
        <v>0.447488</v>
      </c>
      <c r="Q189" s="92">
        <v>0.72825099999999998</v>
      </c>
      <c r="R189" s="92">
        <v>0.15684000000000001</v>
      </c>
      <c r="S189" s="92">
        <v>-2.0218699999999998</v>
      </c>
      <c r="T189" s="195">
        <v>4.31893E-2</v>
      </c>
    </row>
    <row r="190" spans="2:20" x14ac:dyDescent="0.3">
      <c r="B190" s="14" t="s">
        <v>2419</v>
      </c>
      <c r="C190" s="1" t="s">
        <v>310</v>
      </c>
      <c r="D190" s="1" t="s">
        <v>168</v>
      </c>
      <c r="E190" s="1">
        <v>31680189</v>
      </c>
      <c r="F190" s="1">
        <v>4279</v>
      </c>
      <c r="G190" s="125" t="s">
        <v>39</v>
      </c>
      <c r="H190" s="238">
        <v>-0.56647333754338303</v>
      </c>
      <c r="I190" s="92">
        <v>0.16507553120721999</v>
      </c>
      <c r="J190" s="93">
        <v>6.5836161028109399E-4</v>
      </c>
      <c r="K190" s="93">
        <v>4.8754817835569002E-2</v>
      </c>
      <c r="L190" s="14" t="s">
        <v>2233</v>
      </c>
      <c r="M190" s="1" t="s">
        <v>2232</v>
      </c>
      <c r="N190" s="1" t="s">
        <v>2233</v>
      </c>
      <c r="O190" s="92">
        <v>6.2760999999999997E-2</v>
      </c>
      <c r="P190" s="92">
        <v>3.8170000000000003E-2</v>
      </c>
      <c r="Q190" s="92">
        <v>2.2776200000000002</v>
      </c>
      <c r="R190" s="92">
        <v>0.38150499999999998</v>
      </c>
      <c r="S190" s="92">
        <v>2.1575899999999999</v>
      </c>
      <c r="T190" s="195">
        <v>3.09596E-2</v>
      </c>
    </row>
    <row r="191" spans="2:20" x14ac:dyDescent="0.3">
      <c r="B191" s="14" t="s">
        <v>2420</v>
      </c>
      <c r="C191" s="1" t="s">
        <v>452</v>
      </c>
      <c r="D191" s="1" t="s">
        <v>168</v>
      </c>
      <c r="E191" s="1">
        <v>40268777</v>
      </c>
      <c r="F191" s="1">
        <v>61852</v>
      </c>
      <c r="G191" s="125" t="s">
        <v>455</v>
      </c>
      <c r="H191" s="238">
        <v>0.293652755236739</v>
      </c>
      <c r="I191" s="92">
        <v>7.0970577394741302E-2</v>
      </c>
      <c r="J191" s="93">
        <v>4.22569545277527E-5</v>
      </c>
      <c r="K191" s="93">
        <v>5.0175644448463303E-3</v>
      </c>
      <c r="L191" s="14" t="s">
        <v>2232</v>
      </c>
      <c r="M191" s="1" t="s">
        <v>2233</v>
      </c>
      <c r="N191" s="1" t="s">
        <v>2233</v>
      </c>
      <c r="O191" s="92">
        <v>0.25531100000000001</v>
      </c>
      <c r="P191" s="92">
        <v>0.317021</v>
      </c>
      <c r="Q191" s="92">
        <v>0.72235199999999999</v>
      </c>
      <c r="R191" s="92">
        <v>0.161246</v>
      </c>
      <c r="S191" s="92">
        <v>-2.0170599999999999</v>
      </c>
      <c r="T191" s="195">
        <v>4.3689600000000002E-2</v>
      </c>
    </row>
    <row r="192" spans="2:20" x14ac:dyDescent="0.3">
      <c r="B192" s="14" t="s">
        <v>2421</v>
      </c>
      <c r="C192" s="1" t="s">
        <v>167</v>
      </c>
      <c r="D192" s="1" t="s">
        <v>168</v>
      </c>
      <c r="E192" s="1">
        <v>90578555</v>
      </c>
      <c r="F192" s="1">
        <v>128803</v>
      </c>
      <c r="G192" s="125" t="s">
        <v>172</v>
      </c>
      <c r="H192" s="238">
        <v>-1.04543973436824</v>
      </c>
      <c r="I192" s="92">
        <v>0.25514235833455101</v>
      </c>
      <c r="J192" s="93">
        <v>4.9970974087855303E-5</v>
      </c>
      <c r="K192" s="93">
        <v>5.9167609573233197E-3</v>
      </c>
      <c r="L192" s="14" t="s">
        <v>2232</v>
      </c>
      <c r="M192" s="1" t="s">
        <v>2233</v>
      </c>
      <c r="N192" s="1" t="s">
        <v>2232</v>
      </c>
      <c r="O192" s="92">
        <v>1.4E-2</v>
      </c>
      <c r="P192" s="92">
        <v>3.0927E-2</v>
      </c>
      <c r="Q192" s="92">
        <v>0.28369100000000003</v>
      </c>
      <c r="R192" s="92">
        <v>0.613232</v>
      </c>
      <c r="S192" s="92">
        <v>-2.0544799999999999</v>
      </c>
      <c r="T192" s="195">
        <v>3.9929699999999999E-2</v>
      </c>
    </row>
    <row r="193" spans="2:20" x14ac:dyDescent="0.3">
      <c r="B193" s="14" t="s">
        <v>2422</v>
      </c>
      <c r="C193" s="1" t="s">
        <v>1095</v>
      </c>
      <c r="D193" s="1" t="s">
        <v>141</v>
      </c>
      <c r="E193" s="1">
        <v>47288263</v>
      </c>
      <c r="F193" s="1">
        <v>117619</v>
      </c>
      <c r="G193" s="125" t="s">
        <v>1099</v>
      </c>
      <c r="H193" s="238">
        <v>0.25761448009711901</v>
      </c>
      <c r="I193" s="92">
        <v>7.4563495517666903E-2</v>
      </c>
      <c r="J193" s="93">
        <v>6.0528182441743899E-4</v>
      </c>
      <c r="K193" s="93">
        <v>4.6722629227360903E-2</v>
      </c>
      <c r="L193" s="14" t="s">
        <v>2236</v>
      </c>
      <c r="M193" s="1" t="s">
        <v>2232</v>
      </c>
      <c r="N193" s="1" t="s">
        <v>2232</v>
      </c>
      <c r="O193" s="92">
        <v>0.29933999999999999</v>
      </c>
      <c r="P193" s="92">
        <v>0.23665800000000001</v>
      </c>
      <c r="Q193" s="92">
        <v>1.38859</v>
      </c>
      <c r="R193" s="92">
        <v>0.16406799999999999</v>
      </c>
      <c r="S193" s="92">
        <v>2.0009299999999999</v>
      </c>
      <c r="T193" s="195">
        <v>4.5400200000000002E-2</v>
      </c>
    </row>
    <row r="194" spans="2:20" x14ac:dyDescent="0.3">
      <c r="B194" s="14" t="s">
        <v>2423</v>
      </c>
      <c r="C194" s="1" t="s">
        <v>1095</v>
      </c>
      <c r="D194" s="1" t="s">
        <v>141</v>
      </c>
      <c r="E194" s="1">
        <v>47288263</v>
      </c>
      <c r="F194" s="1">
        <v>117219</v>
      </c>
      <c r="G194" s="125" t="s">
        <v>1099</v>
      </c>
      <c r="H194" s="238">
        <v>0.257466764680993</v>
      </c>
      <c r="I194" s="92">
        <v>7.4606941848151601E-2</v>
      </c>
      <c r="J194" s="93">
        <v>6.1405699384366901E-4</v>
      </c>
      <c r="K194" s="93">
        <v>4.7236448250361503E-2</v>
      </c>
      <c r="L194" s="14" t="s">
        <v>2236</v>
      </c>
      <c r="M194" s="1" t="s">
        <v>2235</v>
      </c>
      <c r="N194" s="1" t="s">
        <v>2235</v>
      </c>
      <c r="O194" s="92">
        <v>0.29909400000000003</v>
      </c>
      <c r="P194" s="92">
        <v>0.23602799999999999</v>
      </c>
      <c r="Q194" s="92">
        <v>1.3897600000000001</v>
      </c>
      <c r="R194" s="92">
        <v>0.164163</v>
      </c>
      <c r="S194" s="92">
        <v>2.0049100000000002</v>
      </c>
      <c r="T194" s="195">
        <v>4.4972699999999997E-2</v>
      </c>
    </row>
    <row r="195" spans="2:20" x14ac:dyDescent="0.3">
      <c r="B195" s="14" t="s">
        <v>2424</v>
      </c>
      <c r="C195" s="1" t="s">
        <v>1095</v>
      </c>
      <c r="D195" s="1" t="s">
        <v>141</v>
      </c>
      <c r="E195" s="1">
        <v>47288263</v>
      </c>
      <c r="F195" s="1">
        <v>114636</v>
      </c>
      <c r="G195" s="125" t="s">
        <v>1099</v>
      </c>
      <c r="H195" s="238">
        <v>0.26009475943728999</v>
      </c>
      <c r="I195" s="92">
        <v>7.4672960278753406E-2</v>
      </c>
      <c r="J195" s="93">
        <v>5.4664646191527396E-4</v>
      </c>
      <c r="K195" s="93">
        <v>4.3231483870148503E-2</v>
      </c>
      <c r="L195" s="14" t="s">
        <v>2236</v>
      </c>
      <c r="M195" s="1" t="s">
        <v>2235</v>
      </c>
      <c r="N195" s="1" t="s">
        <v>2235</v>
      </c>
      <c r="O195" s="92">
        <v>0.29923300000000003</v>
      </c>
      <c r="P195" s="92">
        <v>0.23407</v>
      </c>
      <c r="Q195" s="92">
        <v>1.4027000000000001</v>
      </c>
      <c r="R195" s="92">
        <v>0.16439599999999999</v>
      </c>
      <c r="S195" s="92">
        <v>2.0584500000000001</v>
      </c>
      <c r="T195" s="195">
        <v>3.9547400000000003E-2</v>
      </c>
    </row>
    <row r="196" spans="2:20" x14ac:dyDescent="0.3">
      <c r="B196" s="14" t="s">
        <v>2425</v>
      </c>
      <c r="C196" s="1" t="s">
        <v>1235</v>
      </c>
      <c r="D196" s="1" t="s">
        <v>135</v>
      </c>
      <c r="E196" s="1">
        <v>109873891</v>
      </c>
      <c r="F196" s="1">
        <v>97130</v>
      </c>
      <c r="G196" s="125" t="s">
        <v>1238</v>
      </c>
      <c r="H196" s="238">
        <v>-0.24948338654021601</v>
      </c>
      <c r="I196" s="92">
        <v>6.7987933699184294E-2</v>
      </c>
      <c r="J196" s="93">
        <v>2.7367384780687298E-4</v>
      </c>
      <c r="K196" s="93">
        <v>2.6249517919508199E-2</v>
      </c>
      <c r="L196" s="14" t="s">
        <v>2232</v>
      </c>
      <c r="M196" s="1" t="s">
        <v>2236</v>
      </c>
      <c r="N196" s="1" t="s">
        <v>2236</v>
      </c>
      <c r="O196" s="92">
        <v>0.456536</v>
      </c>
      <c r="P196" s="92">
        <v>0.40470299999999998</v>
      </c>
      <c r="Q196" s="92">
        <v>1.33538</v>
      </c>
      <c r="R196" s="92">
        <v>0.14577599999999999</v>
      </c>
      <c r="S196" s="92">
        <v>1.984</v>
      </c>
      <c r="T196" s="195">
        <v>4.7255900000000003E-2</v>
      </c>
    </row>
    <row r="197" spans="2:20" x14ac:dyDescent="0.3">
      <c r="B197" s="14" t="s">
        <v>2426</v>
      </c>
      <c r="C197" s="1" t="s">
        <v>1235</v>
      </c>
      <c r="D197" s="1" t="s">
        <v>135</v>
      </c>
      <c r="E197" s="1">
        <v>109873891</v>
      </c>
      <c r="F197" s="1">
        <v>86898</v>
      </c>
      <c r="G197" s="125" t="s">
        <v>1238</v>
      </c>
      <c r="H197" s="238">
        <v>-0.24715891507693599</v>
      </c>
      <c r="I197" s="92">
        <v>6.8084984013043304E-2</v>
      </c>
      <c r="J197" s="93">
        <v>3.1752231039778803E-4</v>
      </c>
      <c r="K197" s="93">
        <v>3.0110741267699699E-2</v>
      </c>
      <c r="L197" s="14" t="s">
        <v>2232</v>
      </c>
      <c r="M197" s="1" t="s">
        <v>2236</v>
      </c>
      <c r="N197" s="1" t="s">
        <v>2236</v>
      </c>
      <c r="O197" s="92">
        <v>0.45678999999999997</v>
      </c>
      <c r="P197" s="92">
        <v>0.40136300000000003</v>
      </c>
      <c r="Q197" s="92">
        <v>1.3593999999999999</v>
      </c>
      <c r="R197" s="92">
        <v>0.14613100000000001</v>
      </c>
      <c r="S197" s="92">
        <v>2.1011299999999999</v>
      </c>
      <c r="T197" s="195">
        <v>3.56292E-2</v>
      </c>
    </row>
    <row r="198" spans="2:20" x14ac:dyDescent="0.3">
      <c r="B198" s="14" t="s">
        <v>2427</v>
      </c>
      <c r="C198" s="1" t="s">
        <v>1235</v>
      </c>
      <c r="D198" s="1" t="s">
        <v>135</v>
      </c>
      <c r="E198" s="1">
        <v>109873891</v>
      </c>
      <c r="F198" s="1">
        <v>46682</v>
      </c>
      <c r="G198" s="125" t="s">
        <v>1238</v>
      </c>
      <c r="H198" s="238">
        <v>0.36137531118851901</v>
      </c>
      <c r="I198" s="92">
        <v>7.2812612799687398E-2</v>
      </c>
      <c r="J198" s="93">
        <v>1.00336720634732E-6</v>
      </c>
      <c r="K198" s="93">
        <v>1.4552296350881601E-4</v>
      </c>
      <c r="L198" s="14" t="s">
        <v>2233</v>
      </c>
      <c r="M198" s="1" t="s">
        <v>2232</v>
      </c>
      <c r="N198" s="1" t="s">
        <v>2233</v>
      </c>
      <c r="O198" s="92">
        <v>0.30797099999999999</v>
      </c>
      <c r="P198" s="92">
        <v>0.243002</v>
      </c>
      <c r="Q198" s="92">
        <v>1.40137</v>
      </c>
      <c r="R198" s="92">
        <v>0.15806300000000001</v>
      </c>
      <c r="S198" s="92">
        <v>2.1348799999999999</v>
      </c>
      <c r="T198" s="195">
        <v>3.2770500000000001E-2</v>
      </c>
    </row>
    <row r="199" spans="2:20" x14ac:dyDescent="0.3">
      <c r="B199" s="14" t="s">
        <v>2428</v>
      </c>
      <c r="C199" s="1" t="s">
        <v>1235</v>
      </c>
      <c r="D199" s="1" t="s">
        <v>135</v>
      </c>
      <c r="E199" s="1">
        <v>109873891</v>
      </c>
      <c r="F199" s="1">
        <v>46176</v>
      </c>
      <c r="G199" s="125" t="s">
        <v>1238</v>
      </c>
      <c r="H199" s="238">
        <v>0.36141625159320301</v>
      </c>
      <c r="I199" s="92">
        <v>7.28086305436947E-2</v>
      </c>
      <c r="J199" s="93">
        <v>9.9930128975872407E-7</v>
      </c>
      <c r="K199" s="93">
        <v>1.4543650541748901E-4</v>
      </c>
      <c r="L199" s="14" t="s">
        <v>2233</v>
      </c>
      <c r="M199" s="1" t="s">
        <v>2232</v>
      </c>
      <c r="N199" s="1" t="s">
        <v>2233</v>
      </c>
      <c r="O199" s="92">
        <v>0.30795</v>
      </c>
      <c r="P199" s="92">
        <v>0.24296499999999999</v>
      </c>
      <c r="Q199" s="92">
        <v>1.4014599999999999</v>
      </c>
      <c r="R199" s="92">
        <v>0.158057</v>
      </c>
      <c r="S199" s="92">
        <v>2.1354000000000002</v>
      </c>
      <c r="T199" s="195">
        <v>3.2728399999999998E-2</v>
      </c>
    </row>
    <row r="200" spans="2:20" x14ac:dyDescent="0.3">
      <c r="B200" s="14" t="s">
        <v>2429</v>
      </c>
      <c r="C200" s="1" t="s">
        <v>1235</v>
      </c>
      <c r="D200" s="1" t="s">
        <v>135</v>
      </c>
      <c r="E200" s="1">
        <v>109873891</v>
      </c>
      <c r="F200" s="1">
        <v>45663</v>
      </c>
      <c r="G200" s="125" t="s">
        <v>1238</v>
      </c>
      <c r="H200" s="238">
        <v>0.36145055824942801</v>
      </c>
      <c r="I200" s="92">
        <v>7.2808400607698998E-2</v>
      </c>
      <c r="J200" s="93">
        <v>9.96934386355873E-7</v>
      </c>
      <c r="K200" s="93">
        <v>1.4543650541748901E-4</v>
      </c>
      <c r="L200" s="14" t="s">
        <v>2233</v>
      </c>
      <c r="M200" s="1" t="s">
        <v>2235</v>
      </c>
      <c r="N200" s="1" t="s">
        <v>2233</v>
      </c>
      <c r="O200" s="92">
        <v>0.30793999999999999</v>
      </c>
      <c r="P200" s="92">
        <v>0.24293999999999999</v>
      </c>
      <c r="Q200" s="92">
        <v>1.4016</v>
      </c>
      <c r="R200" s="92">
        <v>0.158058</v>
      </c>
      <c r="S200" s="92">
        <v>2.1360299999999999</v>
      </c>
      <c r="T200" s="195">
        <v>3.2677200000000003E-2</v>
      </c>
    </row>
    <row r="201" spans="2:20" x14ac:dyDescent="0.3">
      <c r="B201" s="14" t="s">
        <v>2430</v>
      </c>
      <c r="C201" s="1" t="s">
        <v>1235</v>
      </c>
      <c r="D201" s="1" t="s">
        <v>135</v>
      </c>
      <c r="E201" s="1">
        <v>109873891</v>
      </c>
      <c r="F201" s="1">
        <v>44177</v>
      </c>
      <c r="G201" s="125" t="s">
        <v>1238</v>
      </c>
      <c r="H201" s="238">
        <v>0.36146740376032799</v>
      </c>
      <c r="I201" s="92">
        <v>7.28047874552189E-2</v>
      </c>
      <c r="J201" s="93">
        <v>9.9461705977424203E-7</v>
      </c>
      <c r="K201" s="93">
        <v>1.4543650541748901E-4</v>
      </c>
      <c r="L201" s="14" t="s">
        <v>2233</v>
      </c>
      <c r="M201" s="1" t="s">
        <v>2232</v>
      </c>
      <c r="N201" s="1" t="s">
        <v>2233</v>
      </c>
      <c r="O201" s="92">
        <v>0.30793999999999999</v>
      </c>
      <c r="P201" s="92">
        <v>0.24288699999999999</v>
      </c>
      <c r="Q201" s="92">
        <v>1.40201</v>
      </c>
      <c r="R201" s="92">
        <v>0.158053</v>
      </c>
      <c r="S201" s="92">
        <v>2.1379299999999999</v>
      </c>
      <c r="T201" s="195">
        <v>3.2522099999999998E-2</v>
      </c>
    </row>
    <row r="202" spans="2:20" x14ac:dyDescent="0.3">
      <c r="B202" s="14" t="s">
        <v>2431</v>
      </c>
      <c r="C202" s="1" t="s">
        <v>1235</v>
      </c>
      <c r="D202" s="1" t="s">
        <v>135</v>
      </c>
      <c r="E202" s="1">
        <v>109873891</v>
      </c>
      <c r="F202" s="1">
        <v>40926</v>
      </c>
      <c r="G202" s="125" t="s">
        <v>1238</v>
      </c>
      <c r="H202" s="238">
        <v>0.36185620371083299</v>
      </c>
      <c r="I202" s="92">
        <v>7.3212138671929605E-2</v>
      </c>
      <c r="J202" s="93">
        <v>1.10860021932972E-6</v>
      </c>
      <c r="K202" s="93">
        <v>1.6023095928691401E-4</v>
      </c>
      <c r="L202" s="14" t="s">
        <v>2235</v>
      </c>
      <c r="M202" s="1" t="s">
        <v>2236</v>
      </c>
      <c r="N202" s="1" t="s">
        <v>2235</v>
      </c>
      <c r="O202" s="92">
        <v>0.30576999999999999</v>
      </c>
      <c r="P202" s="92">
        <v>0.24263000000000001</v>
      </c>
      <c r="Q202" s="92">
        <v>1.3817999999999999</v>
      </c>
      <c r="R202" s="92">
        <v>0.15818599999999999</v>
      </c>
      <c r="S202" s="92">
        <v>2.0443500000000001</v>
      </c>
      <c r="T202" s="195">
        <v>4.0918799999999998E-2</v>
      </c>
    </row>
    <row r="203" spans="2:20" x14ac:dyDescent="0.3">
      <c r="B203" s="14" t="s">
        <v>2432</v>
      </c>
      <c r="C203" s="1" t="s">
        <v>1235</v>
      </c>
      <c r="D203" s="1" t="s">
        <v>135</v>
      </c>
      <c r="E203" s="1">
        <v>109873891</v>
      </c>
      <c r="F203" s="1">
        <v>39185</v>
      </c>
      <c r="G203" s="125" t="s">
        <v>1238</v>
      </c>
      <c r="H203" s="238">
        <v>0.36475748205995001</v>
      </c>
      <c r="I203" s="92">
        <v>7.2640222905839505E-2</v>
      </c>
      <c r="J203" s="93">
        <v>7.5419070243729099E-7</v>
      </c>
      <c r="K203" s="93">
        <v>1.1289965461664001E-4</v>
      </c>
      <c r="L203" s="14" t="s">
        <v>2236</v>
      </c>
      <c r="M203" s="1" t="s">
        <v>2235</v>
      </c>
      <c r="N203" s="1" t="s">
        <v>2236</v>
      </c>
      <c r="O203" s="92">
        <v>0.30853399999999997</v>
      </c>
      <c r="P203" s="92">
        <v>0.24451400000000001</v>
      </c>
      <c r="Q203" s="92">
        <v>1.3944799999999999</v>
      </c>
      <c r="R203" s="92">
        <v>0.15774099999999999</v>
      </c>
      <c r="S203" s="92">
        <v>2.1080199999999998</v>
      </c>
      <c r="T203" s="195">
        <v>3.5029200000000003E-2</v>
      </c>
    </row>
    <row r="204" spans="2:20" x14ac:dyDescent="0.3">
      <c r="B204" s="14" t="s">
        <v>2433</v>
      </c>
      <c r="C204" s="1" t="s">
        <v>1235</v>
      </c>
      <c r="D204" s="1" t="s">
        <v>135</v>
      </c>
      <c r="E204" s="1">
        <v>109873891</v>
      </c>
      <c r="F204" s="1">
        <v>39054</v>
      </c>
      <c r="G204" s="125" t="s">
        <v>1238</v>
      </c>
      <c r="H204" s="238">
        <v>0.36139964765256399</v>
      </c>
      <c r="I204" s="92">
        <v>7.3179256950343996E-2</v>
      </c>
      <c r="J204" s="93">
        <v>1.1304230646171601E-6</v>
      </c>
      <c r="K204" s="93">
        <v>1.6244453627203999E-4</v>
      </c>
      <c r="L204" s="14" t="s">
        <v>2233</v>
      </c>
      <c r="M204" s="1" t="s">
        <v>2232</v>
      </c>
      <c r="N204" s="1" t="s">
        <v>2233</v>
      </c>
      <c r="O204" s="92">
        <v>0.305927</v>
      </c>
      <c r="P204" s="92">
        <v>0.242453</v>
      </c>
      <c r="Q204" s="92">
        <v>1.38297</v>
      </c>
      <c r="R204" s="92">
        <v>0.158106</v>
      </c>
      <c r="S204" s="92">
        <v>2.0507499999999999</v>
      </c>
      <c r="T204" s="195">
        <v>4.0291100000000003E-2</v>
      </c>
    </row>
    <row r="205" spans="2:20" x14ac:dyDescent="0.3">
      <c r="B205" s="14" t="s">
        <v>2434</v>
      </c>
      <c r="C205" s="1" t="s">
        <v>1235</v>
      </c>
      <c r="D205" s="1" t="s">
        <v>135</v>
      </c>
      <c r="E205" s="1">
        <v>109873891</v>
      </c>
      <c r="F205" s="1">
        <v>38934</v>
      </c>
      <c r="G205" s="125" t="s">
        <v>1238</v>
      </c>
      <c r="H205" s="238">
        <v>0.361378801988397</v>
      </c>
      <c r="I205" s="92">
        <v>7.3178395044556102E-2</v>
      </c>
      <c r="J205" s="93">
        <v>1.13166657739319E-6</v>
      </c>
      <c r="K205" s="93">
        <v>1.6244453627203999E-4</v>
      </c>
      <c r="L205" s="14" t="s">
        <v>2236</v>
      </c>
      <c r="M205" s="1" t="s">
        <v>2235</v>
      </c>
      <c r="N205" s="1" t="s">
        <v>2236</v>
      </c>
      <c r="O205" s="92">
        <v>0.30593199999999998</v>
      </c>
      <c r="P205" s="92">
        <v>0.242448</v>
      </c>
      <c r="Q205" s="92">
        <v>1.383</v>
      </c>
      <c r="R205" s="92">
        <v>0.15810399999999999</v>
      </c>
      <c r="S205" s="92">
        <v>2.05091</v>
      </c>
      <c r="T205" s="195">
        <v>4.02753E-2</v>
      </c>
    </row>
    <row r="206" spans="2:20" x14ac:dyDescent="0.3">
      <c r="B206" s="14" t="s">
        <v>2435</v>
      </c>
      <c r="C206" s="1" t="s">
        <v>1235</v>
      </c>
      <c r="D206" s="1" t="s">
        <v>135</v>
      </c>
      <c r="E206" s="1">
        <v>109873891</v>
      </c>
      <c r="F206" s="1">
        <v>38297</v>
      </c>
      <c r="G206" s="125" t="s">
        <v>1238</v>
      </c>
      <c r="H206" s="238">
        <v>0.36115659215060902</v>
      </c>
      <c r="I206" s="92">
        <v>7.3168597073819605E-2</v>
      </c>
      <c r="J206" s="93">
        <v>1.1447778332073299E-6</v>
      </c>
      <c r="K206" s="93">
        <v>1.6320871727512E-4</v>
      </c>
      <c r="L206" s="14" t="s">
        <v>2232</v>
      </c>
      <c r="M206" s="1" t="s">
        <v>2236</v>
      </c>
      <c r="N206" s="1" t="s">
        <v>2232</v>
      </c>
      <c r="O206" s="92">
        <v>0.30599199999999999</v>
      </c>
      <c r="P206" s="92">
        <v>0.24240700000000001</v>
      </c>
      <c r="Q206" s="92">
        <v>1.3833200000000001</v>
      </c>
      <c r="R206" s="92">
        <v>0.158079</v>
      </c>
      <c r="S206" s="92">
        <v>2.0526900000000001</v>
      </c>
      <c r="T206" s="195">
        <v>4.0102199999999998E-2</v>
      </c>
    </row>
    <row r="207" spans="2:20" x14ac:dyDescent="0.3">
      <c r="B207" s="14" t="s">
        <v>2436</v>
      </c>
      <c r="C207" s="1" t="s">
        <v>1235</v>
      </c>
      <c r="D207" s="1" t="s">
        <v>135</v>
      </c>
      <c r="E207" s="1">
        <v>109873891</v>
      </c>
      <c r="F207" s="1">
        <v>37066</v>
      </c>
      <c r="G207" s="125" t="s">
        <v>1238</v>
      </c>
      <c r="H207" s="238">
        <v>0.36421629637330899</v>
      </c>
      <c r="I207" s="92">
        <v>7.2616983936284601E-2</v>
      </c>
      <c r="J207" s="93">
        <v>7.7617151595759201E-7</v>
      </c>
      <c r="K207" s="93">
        <v>1.1536606060766801E-4</v>
      </c>
      <c r="L207" s="14" t="s">
        <v>2233</v>
      </c>
      <c r="M207" s="1" t="s">
        <v>2232</v>
      </c>
      <c r="N207" s="1" t="s">
        <v>2233</v>
      </c>
      <c r="O207" s="92">
        <v>0.30867499999999998</v>
      </c>
      <c r="P207" s="92">
        <v>0.244418</v>
      </c>
      <c r="Q207" s="92">
        <v>1.3952199999999999</v>
      </c>
      <c r="R207" s="92">
        <v>0.15768099999999999</v>
      </c>
      <c r="S207" s="92">
        <v>2.1122000000000001</v>
      </c>
      <c r="T207" s="195">
        <v>3.4669499999999999E-2</v>
      </c>
    </row>
    <row r="208" spans="2:20" x14ac:dyDescent="0.3">
      <c r="B208" s="14" t="s">
        <v>2437</v>
      </c>
      <c r="C208" s="1" t="s">
        <v>1235</v>
      </c>
      <c r="D208" s="1" t="s">
        <v>135</v>
      </c>
      <c r="E208" s="1">
        <v>109873891</v>
      </c>
      <c r="F208" s="1">
        <v>9673</v>
      </c>
      <c r="G208" s="125" t="s">
        <v>1238</v>
      </c>
      <c r="H208" s="238">
        <v>0.36582449893649499</v>
      </c>
      <c r="I208" s="92">
        <v>7.4106208541718802E-2</v>
      </c>
      <c r="J208" s="93">
        <v>1.1417933265765799E-6</v>
      </c>
      <c r="K208" s="93">
        <v>1.6320871727512E-4</v>
      </c>
      <c r="L208" s="14" t="s">
        <v>2236</v>
      </c>
      <c r="M208" s="1" t="s">
        <v>2232</v>
      </c>
      <c r="N208" s="1" t="s">
        <v>2236</v>
      </c>
      <c r="O208" s="92">
        <v>0.29138199999999997</v>
      </c>
      <c r="P208" s="92">
        <v>0.23014200000000001</v>
      </c>
      <c r="Q208" s="92">
        <v>1.3765400000000001</v>
      </c>
      <c r="R208" s="92">
        <v>0.16050800000000001</v>
      </c>
      <c r="S208" s="92">
        <v>1.99099</v>
      </c>
      <c r="T208" s="195">
        <v>4.6481799999999997E-2</v>
      </c>
    </row>
    <row r="209" spans="2:20" x14ac:dyDescent="0.3">
      <c r="B209" s="14" t="s">
        <v>2438</v>
      </c>
      <c r="C209" s="1" t="s">
        <v>1235</v>
      </c>
      <c r="D209" s="1" t="s">
        <v>135</v>
      </c>
      <c r="E209" s="1">
        <v>109873891</v>
      </c>
      <c r="F209" s="1">
        <v>9806</v>
      </c>
      <c r="G209" s="125" t="s">
        <v>1238</v>
      </c>
      <c r="H209" s="238">
        <v>0.37025789117274099</v>
      </c>
      <c r="I209" s="92">
        <v>7.3772857027122302E-2</v>
      </c>
      <c r="J209" s="93">
        <v>7.6364865961679001E-7</v>
      </c>
      <c r="K209" s="93">
        <v>1.13908660383764E-4</v>
      </c>
      <c r="L209" s="14" t="s">
        <v>2233</v>
      </c>
      <c r="M209" s="1" t="s">
        <v>2235</v>
      </c>
      <c r="N209" s="1" t="s">
        <v>2233</v>
      </c>
      <c r="O209" s="92">
        <v>0.30988500000000002</v>
      </c>
      <c r="P209" s="92">
        <v>0.24002299999999999</v>
      </c>
      <c r="Q209" s="92">
        <v>1.43889</v>
      </c>
      <c r="R209" s="92">
        <v>0.16045999999999999</v>
      </c>
      <c r="S209" s="92">
        <v>2.2676599999999998</v>
      </c>
      <c r="T209" s="195">
        <v>2.33498E-2</v>
      </c>
    </row>
    <row r="210" spans="2:20" x14ac:dyDescent="0.3">
      <c r="B210" s="14" t="s">
        <v>2439</v>
      </c>
      <c r="C210" s="1" t="s">
        <v>864</v>
      </c>
      <c r="D210" s="1" t="s">
        <v>135</v>
      </c>
      <c r="E210" s="1">
        <v>239069576</v>
      </c>
      <c r="F210" s="1">
        <v>29314</v>
      </c>
      <c r="G210" s="125" t="s">
        <v>39</v>
      </c>
      <c r="H210" s="238">
        <v>-0.72452094389079502</v>
      </c>
      <c r="I210" s="92">
        <v>0.20089515512485701</v>
      </c>
      <c r="J210" s="93">
        <v>3.4700155279123699E-4</v>
      </c>
      <c r="K210" s="93">
        <v>3.2321266856099297E-2</v>
      </c>
      <c r="L210" s="14" t="s">
        <v>2236</v>
      </c>
      <c r="M210" s="1" t="s">
        <v>2232</v>
      </c>
      <c r="N210" s="1" t="s">
        <v>2236</v>
      </c>
      <c r="O210" s="92">
        <v>3.3530999999999998E-2</v>
      </c>
      <c r="P210" s="92">
        <v>5.9718E-2</v>
      </c>
      <c r="Q210" s="92">
        <v>0.33774599999999999</v>
      </c>
      <c r="R210" s="92">
        <v>0.46903899999999998</v>
      </c>
      <c r="S210" s="92">
        <v>-2.3142200000000002</v>
      </c>
      <c r="T210" s="195">
        <v>2.06556E-2</v>
      </c>
    </row>
    <row r="211" spans="2:20" x14ac:dyDescent="0.3">
      <c r="B211" s="14" t="s">
        <v>2440</v>
      </c>
      <c r="C211" s="1" t="s">
        <v>576</v>
      </c>
      <c r="D211" s="1" t="s">
        <v>577</v>
      </c>
      <c r="E211" s="1">
        <v>35884508</v>
      </c>
      <c r="F211" s="1">
        <v>70120</v>
      </c>
      <c r="G211" s="125" t="s">
        <v>580</v>
      </c>
      <c r="H211" s="238">
        <v>-0.67715857859705697</v>
      </c>
      <c r="I211" s="92">
        <v>0.13048528291931299</v>
      </c>
      <c r="J211" s="93">
        <v>3.2626871017964801E-7</v>
      </c>
      <c r="K211" s="93">
        <v>5.0463295155645599E-5</v>
      </c>
      <c r="L211" s="14" t="s">
        <v>2235</v>
      </c>
      <c r="M211" s="1" t="s">
        <v>2236</v>
      </c>
      <c r="N211" s="1" t="s">
        <v>2235</v>
      </c>
      <c r="O211" s="92">
        <v>5.9518000000000001E-2</v>
      </c>
      <c r="P211" s="92">
        <v>8.7951000000000001E-2</v>
      </c>
      <c r="Q211" s="92">
        <v>0.54195000000000004</v>
      </c>
      <c r="R211" s="92">
        <v>0.306919</v>
      </c>
      <c r="S211" s="92">
        <v>-1.9959100000000001</v>
      </c>
      <c r="T211" s="195">
        <v>4.5943499999999998E-2</v>
      </c>
    </row>
    <row r="212" spans="2:20" x14ac:dyDescent="0.3">
      <c r="B212" s="14" t="s">
        <v>2441</v>
      </c>
      <c r="C212" s="1" t="s">
        <v>154</v>
      </c>
      <c r="D212" s="1" t="s">
        <v>155</v>
      </c>
      <c r="E212" s="1">
        <v>188664632</v>
      </c>
      <c r="F212" s="1">
        <v>278066</v>
      </c>
      <c r="G212" s="125" t="s">
        <v>39</v>
      </c>
      <c r="H212" s="238">
        <v>1.17834847269889</v>
      </c>
      <c r="I212" s="92">
        <v>0.30585645009904799</v>
      </c>
      <c r="J212" s="93">
        <v>1.34752415230455E-4</v>
      </c>
      <c r="K212" s="93">
        <v>1.50617266250254E-2</v>
      </c>
      <c r="L212" s="14" t="s">
        <v>2236</v>
      </c>
      <c r="M212" s="1" t="s">
        <v>2232</v>
      </c>
      <c r="N212" s="1" t="s">
        <v>2236</v>
      </c>
      <c r="O212" s="92">
        <v>3.1927999999999998E-2</v>
      </c>
      <c r="P212" s="92">
        <v>1.0018000000000001E-2</v>
      </c>
      <c r="Q212" s="92">
        <v>11.7163</v>
      </c>
      <c r="R212" s="92">
        <v>0.89502899999999996</v>
      </c>
      <c r="S212" s="92">
        <v>2.7496200000000002</v>
      </c>
      <c r="T212" s="195">
        <v>5.9665200000000003E-3</v>
      </c>
    </row>
    <row r="213" spans="2:20" x14ac:dyDescent="0.3">
      <c r="B213" s="14" t="s">
        <v>2442</v>
      </c>
      <c r="C213" s="1" t="s">
        <v>154</v>
      </c>
      <c r="D213" s="1" t="s">
        <v>155</v>
      </c>
      <c r="E213" s="1">
        <v>188664632</v>
      </c>
      <c r="F213" s="1">
        <v>128117</v>
      </c>
      <c r="G213" s="125" t="s">
        <v>39</v>
      </c>
      <c r="H213" s="238">
        <v>1.1335630424151899</v>
      </c>
      <c r="I213" s="92">
        <v>0.27366736461243302</v>
      </c>
      <c r="J213" s="93">
        <v>4.1476091020797603E-5</v>
      </c>
      <c r="K213" s="93">
        <v>4.9388362361838904E-3</v>
      </c>
      <c r="L213" s="14" t="s">
        <v>2232</v>
      </c>
      <c r="M213" s="1" t="s">
        <v>2233</v>
      </c>
      <c r="N213" s="1" t="s">
        <v>2232</v>
      </c>
      <c r="O213" s="92">
        <v>3.8485999999999999E-2</v>
      </c>
      <c r="P213" s="92">
        <v>1.1768000000000001E-2</v>
      </c>
      <c r="Q213" s="92">
        <v>6.7016099999999996</v>
      </c>
      <c r="R213" s="92">
        <v>0.75533700000000004</v>
      </c>
      <c r="S213" s="92">
        <v>2.5185399999999998</v>
      </c>
      <c r="T213" s="195">
        <v>1.17842E-2</v>
      </c>
    </row>
    <row r="214" spans="2:20" x14ac:dyDescent="0.3">
      <c r="B214" s="14" t="s">
        <v>2443</v>
      </c>
      <c r="C214" s="1" t="s">
        <v>388</v>
      </c>
      <c r="D214" s="1" t="s">
        <v>182</v>
      </c>
      <c r="E214" s="1">
        <v>2431872</v>
      </c>
      <c r="F214" s="1">
        <v>57149</v>
      </c>
      <c r="G214" s="125" t="s">
        <v>39</v>
      </c>
      <c r="H214" s="238">
        <v>-0.37638501495318599</v>
      </c>
      <c r="I214" s="92">
        <v>0.108625751447819</v>
      </c>
      <c r="J214" s="93">
        <v>5.83805297336473E-4</v>
      </c>
      <c r="K214" s="93">
        <v>4.5483641334309002E-2</v>
      </c>
      <c r="L214" s="14" t="s">
        <v>2232</v>
      </c>
      <c r="M214" s="1" t="s">
        <v>2233</v>
      </c>
      <c r="N214" s="1" t="s">
        <v>2232</v>
      </c>
      <c r="O214" s="92">
        <v>7.9769000000000007E-2</v>
      </c>
      <c r="P214" s="92">
        <v>0.13364100000000001</v>
      </c>
      <c r="Q214" s="92">
        <v>0.54799900000000001</v>
      </c>
      <c r="R214" s="92">
        <v>0.25521500000000003</v>
      </c>
      <c r="S214" s="92">
        <v>-2.35676</v>
      </c>
      <c r="T214" s="195">
        <v>1.8435099999999999E-2</v>
      </c>
    </row>
    <row r="215" spans="2:20" x14ac:dyDescent="0.3">
      <c r="B215" s="14" t="s">
        <v>2444</v>
      </c>
      <c r="C215" s="1" t="s">
        <v>388</v>
      </c>
      <c r="D215" s="1" t="s">
        <v>182</v>
      </c>
      <c r="E215" s="1">
        <v>2431872</v>
      </c>
      <c r="F215" s="1">
        <v>52923</v>
      </c>
      <c r="G215" s="125" t="s">
        <v>39</v>
      </c>
      <c r="H215" s="238">
        <v>-0.38675425652287398</v>
      </c>
      <c r="I215" s="92">
        <v>0.10832426803935</v>
      </c>
      <c r="J215" s="93">
        <v>3.9694027423605198E-4</v>
      </c>
      <c r="K215" s="93">
        <v>3.5857223264232997E-2</v>
      </c>
      <c r="L215" s="14" t="s">
        <v>2232</v>
      </c>
      <c r="M215" s="1" t="s">
        <v>2233</v>
      </c>
      <c r="N215" s="1" t="s">
        <v>2232</v>
      </c>
      <c r="O215" s="92">
        <v>7.9861000000000001E-2</v>
      </c>
      <c r="P215" s="92">
        <v>0.133271</v>
      </c>
      <c r="Q215" s="92">
        <v>0.55466700000000002</v>
      </c>
      <c r="R215" s="92">
        <v>0.25439400000000001</v>
      </c>
      <c r="S215" s="92">
        <v>-2.3168299999999999</v>
      </c>
      <c r="T215" s="195">
        <v>2.0512900000000001E-2</v>
      </c>
    </row>
    <row r="216" spans="2:20" x14ac:dyDescent="0.3">
      <c r="B216" s="14" t="s">
        <v>2445</v>
      </c>
      <c r="C216" s="1" t="s">
        <v>388</v>
      </c>
      <c r="D216" s="1" t="s">
        <v>182</v>
      </c>
      <c r="E216" s="1">
        <v>2431872</v>
      </c>
      <c r="F216" s="1">
        <v>52529</v>
      </c>
      <c r="G216" s="125" t="s">
        <v>39</v>
      </c>
      <c r="H216" s="238">
        <v>-0.38799907292833902</v>
      </c>
      <c r="I216" s="92">
        <v>0.108309618748325</v>
      </c>
      <c r="J216" s="93">
        <v>3.7968240601187299E-4</v>
      </c>
      <c r="K216" s="93">
        <v>3.4446727376596598E-2</v>
      </c>
      <c r="L216" s="14" t="s">
        <v>2235</v>
      </c>
      <c r="M216" s="1" t="s">
        <v>2236</v>
      </c>
      <c r="N216" s="1" t="s">
        <v>2235</v>
      </c>
      <c r="O216" s="92">
        <v>7.9850000000000004E-2</v>
      </c>
      <c r="P216" s="92">
        <v>0.133158</v>
      </c>
      <c r="Q216" s="92">
        <v>0.55563200000000001</v>
      </c>
      <c r="R216" s="92">
        <v>0.254334</v>
      </c>
      <c r="S216" s="92">
        <v>-2.31054</v>
      </c>
      <c r="T216" s="195">
        <v>2.0858399999999999E-2</v>
      </c>
    </row>
    <row r="217" spans="2:20" x14ac:dyDescent="0.3">
      <c r="B217" s="14" t="s">
        <v>2446</v>
      </c>
      <c r="C217" s="1" t="s">
        <v>388</v>
      </c>
      <c r="D217" s="1" t="s">
        <v>182</v>
      </c>
      <c r="E217" s="1">
        <v>2431872</v>
      </c>
      <c r="F217" s="1">
        <v>45461</v>
      </c>
      <c r="G217" s="125" t="s">
        <v>39</v>
      </c>
      <c r="H217" s="238">
        <v>-0.40453231374311899</v>
      </c>
      <c r="I217" s="92">
        <v>0.108164036728486</v>
      </c>
      <c r="J217" s="93">
        <v>2.0906682505394901E-4</v>
      </c>
      <c r="K217" s="93">
        <v>2.06189081697324E-2</v>
      </c>
      <c r="L217" s="14" t="s">
        <v>2236</v>
      </c>
      <c r="M217" s="1" t="s">
        <v>2235</v>
      </c>
      <c r="N217" s="1" t="s">
        <v>2236</v>
      </c>
      <c r="O217" s="92">
        <v>7.9334000000000002E-2</v>
      </c>
      <c r="P217" s="92">
        <v>0.13183900000000001</v>
      </c>
      <c r="Q217" s="92">
        <v>0.56308999999999998</v>
      </c>
      <c r="R217" s="92">
        <v>0.25394699999999998</v>
      </c>
      <c r="S217" s="92">
        <v>-2.2615500000000002</v>
      </c>
      <c r="T217" s="195">
        <v>2.3725099999999999E-2</v>
      </c>
    </row>
    <row r="218" spans="2:20" x14ac:dyDescent="0.3">
      <c r="B218" s="14" t="s">
        <v>2447</v>
      </c>
      <c r="C218" s="1" t="s">
        <v>388</v>
      </c>
      <c r="D218" s="1" t="s">
        <v>182</v>
      </c>
      <c r="E218" s="1">
        <v>2431872</v>
      </c>
      <c r="F218" s="1">
        <v>42477</v>
      </c>
      <c r="G218" s="125" t="s">
        <v>39</v>
      </c>
      <c r="H218" s="238">
        <v>-0.38853732212769898</v>
      </c>
      <c r="I218" s="92">
        <v>0.10906264700096301</v>
      </c>
      <c r="J218" s="93">
        <v>4.0860771719869698E-4</v>
      </c>
      <c r="K218" s="93">
        <v>3.6752773533011603E-2</v>
      </c>
      <c r="L218" s="14" t="s">
        <v>2235</v>
      </c>
      <c r="M218" s="1" t="s">
        <v>2236</v>
      </c>
      <c r="N218" s="1" t="s">
        <v>2235</v>
      </c>
      <c r="O218" s="92">
        <v>7.9404999999999906E-2</v>
      </c>
      <c r="P218" s="92">
        <v>0.12967899999999999</v>
      </c>
      <c r="Q218" s="92">
        <v>0.57042400000000004</v>
      </c>
      <c r="R218" s="92">
        <v>0.25513999999999998</v>
      </c>
      <c r="S218" s="92">
        <v>-2.2002600000000001</v>
      </c>
      <c r="T218" s="195">
        <v>2.7788299999999998E-2</v>
      </c>
    </row>
    <row r="219" spans="2:20" x14ac:dyDescent="0.3">
      <c r="B219" s="14" t="s">
        <v>2448</v>
      </c>
      <c r="C219" s="1" t="s">
        <v>388</v>
      </c>
      <c r="D219" s="1" t="s">
        <v>182</v>
      </c>
      <c r="E219" s="1">
        <v>2431872</v>
      </c>
      <c r="F219" s="1">
        <v>38241</v>
      </c>
      <c r="G219" s="125" t="s">
        <v>39</v>
      </c>
      <c r="H219" s="238">
        <v>-0.40398778252527201</v>
      </c>
      <c r="I219" s="92">
        <v>0.107272148314558</v>
      </c>
      <c r="J219" s="93">
        <v>1.89076097476912E-4</v>
      </c>
      <c r="K219" s="93">
        <v>1.8735519209798501E-2</v>
      </c>
      <c r="L219" s="14" t="s">
        <v>2235</v>
      </c>
      <c r="M219" s="1" t="s">
        <v>2232</v>
      </c>
      <c r="N219" s="1" t="s">
        <v>2235</v>
      </c>
      <c r="O219" s="92">
        <v>8.2819000000000004E-2</v>
      </c>
      <c r="P219" s="92">
        <v>0.13100200000000001</v>
      </c>
      <c r="Q219" s="92">
        <v>0.59699400000000002</v>
      </c>
      <c r="R219" s="92">
        <v>0.25006</v>
      </c>
      <c r="S219" s="92">
        <v>-2.0629</v>
      </c>
      <c r="T219" s="195">
        <v>3.91221E-2</v>
      </c>
    </row>
    <row r="220" spans="2:20" x14ac:dyDescent="0.3">
      <c r="B220" s="14" t="s">
        <v>2449</v>
      </c>
      <c r="C220" s="1" t="s">
        <v>388</v>
      </c>
      <c r="D220" s="1" t="s">
        <v>182</v>
      </c>
      <c r="E220" s="1">
        <v>2431872</v>
      </c>
      <c r="F220" s="1">
        <v>35579</v>
      </c>
      <c r="G220" s="125" t="s">
        <v>39</v>
      </c>
      <c r="H220" s="238">
        <v>-0.40597404277676502</v>
      </c>
      <c r="I220" s="92">
        <v>0.107507731201798</v>
      </c>
      <c r="J220" s="93">
        <v>1.8172652789866399E-4</v>
      </c>
      <c r="K220" s="93">
        <v>1.8092796714661501E-2</v>
      </c>
      <c r="L220" s="14" t="s">
        <v>2233</v>
      </c>
      <c r="M220" s="1" t="s">
        <v>2236</v>
      </c>
      <c r="N220" s="1" t="s">
        <v>2233</v>
      </c>
      <c r="O220" s="92">
        <v>8.3184999999999995E-2</v>
      </c>
      <c r="P220" s="92">
        <v>0.13069500000000001</v>
      </c>
      <c r="Q220" s="92">
        <v>0.59887599999999996</v>
      </c>
      <c r="R220" s="92">
        <v>0.25047999999999998</v>
      </c>
      <c r="S220" s="92">
        <v>-2.0468700000000002</v>
      </c>
      <c r="T220" s="195">
        <v>4.0670499999999998E-2</v>
      </c>
    </row>
    <row r="221" spans="2:20" x14ac:dyDescent="0.3">
      <c r="B221" s="14" t="s">
        <v>2450</v>
      </c>
      <c r="C221" s="1" t="s">
        <v>388</v>
      </c>
      <c r="D221" s="1" t="s">
        <v>182</v>
      </c>
      <c r="E221" s="1">
        <v>2431872</v>
      </c>
      <c r="F221" s="1">
        <v>34472</v>
      </c>
      <c r="G221" s="125" t="s">
        <v>39</v>
      </c>
      <c r="H221" s="238">
        <v>-0.40723896508788798</v>
      </c>
      <c r="I221" s="92">
        <v>0.110430840259264</v>
      </c>
      <c r="J221" s="93">
        <v>2.5538590696532002E-4</v>
      </c>
      <c r="K221" s="93">
        <v>2.4721709677716801E-2</v>
      </c>
      <c r="L221" s="14" t="s">
        <v>2236</v>
      </c>
      <c r="M221" s="1" t="s">
        <v>2233</v>
      </c>
      <c r="N221" s="1" t="s">
        <v>2236</v>
      </c>
      <c r="O221" s="92">
        <v>8.0124000000000001E-2</v>
      </c>
      <c r="P221" s="92">
        <v>0.126189</v>
      </c>
      <c r="Q221" s="92">
        <v>0.59347099999999997</v>
      </c>
      <c r="R221" s="92">
        <v>0.25771899999999998</v>
      </c>
      <c r="S221" s="92">
        <v>-2.0245600000000001</v>
      </c>
      <c r="T221" s="195">
        <v>4.2913E-2</v>
      </c>
    </row>
    <row r="222" spans="2:20" x14ac:dyDescent="0.3">
      <c r="B222" s="14" t="s">
        <v>2451</v>
      </c>
      <c r="C222" s="1" t="s">
        <v>924</v>
      </c>
      <c r="D222" s="1" t="s">
        <v>189</v>
      </c>
      <c r="E222" s="1">
        <v>177740069</v>
      </c>
      <c r="F222" s="1">
        <v>1876</v>
      </c>
      <c r="G222" s="125" t="s">
        <v>927</v>
      </c>
      <c r="H222" s="238">
        <v>0.45067476166223103</v>
      </c>
      <c r="I222" s="92">
        <v>0.117369309845308</v>
      </c>
      <c r="J222" s="93">
        <v>1.41736736419779E-4</v>
      </c>
      <c r="K222" s="93">
        <v>1.5800253476156999E-2</v>
      </c>
      <c r="L222" s="14" t="s">
        <v>2232</v>
      </c>
      <c r="M222" s="1" t="s">
        <v>2233</v>
      </c>
      <c r="N222" s="1" t="s">
        <v>2232</v>
      </c>
      <c r="O222" s="92">
        <v>0.13606499999999999</v>
      </c>
      <c r="P222" s="92">
        <v>9.5251000000000002E-2</v>
      </c>
      <c r="Q222" s="92">
        <v>1.6027400000000001</v>
      </c>
      <c r="R222" s="92">
        <v>0.23871600000000001</v>
      </c>
      <c r="S222" s="92">
        <v>1.9760500000000001</v>
      </c>
      <c r="T222" s="195">
        <v>4.8149499999999998E-2</v>
      </c>
    </row>
    <row r="223" spans="2:20" x14ac:dyDescent="0.3">
      <c r="B223" s="14" t="s">
        <v>2452</v>
      </c>
      <c r="C223" s="1" t="s">
        <v>924</v>
      </c>
      <c r="D223" s="1" t="s">
        <v>189</v>
      </c>
      <c r="E223" s="1">
        <v>177740069</v>
      </c>
      <c r="F223" s="1">
        <v>228290</v>
      </c>
      <c r="G223" s="125" t="s">
        <v>927</v>
      </c>
      <c r="H223" s="238">
        <v>0.34954126033006999</v>
      </c>
      <c r="I223" s="92">
        <v>0.101380378285875</v>
      </c>
      <c r="J223" s="93">
        <v>6.2107939321992295E-4</v>
      </c>
      <c r="K223" s="93">
        <v>4.7245994132147098E-2</v>
      </c>
      <c r="L223" s="14" t="s">
        <v>2232</v>
      </c>
      <c r="M223" s="1" t="s">
        <v>2233</v>
      </c>
      <c r="N223" s="1" t="s">
        <v>2232</v>
      </c>
      <c r="O223" s="92">
        <v>0.13947599999999999</v>
      </c>
      <c r="P223" s="92">
        <v>0.18519099999999999</v>
      </c>
      <c r="Q223" s="92">
        <v>0.61331599999999997</v>
      </c>
      <c r="R223" s="92">
        <v>0.20943700000000001</v>
      </c>
      <c r="S223" s="92">
        <v>-2.3342299999999998</v>
      </c>
      <c r="T223" s="195">
        <v>1.95835E-2</v>
      </c>
    </row>
    <row r="224" spans="2:20" x14ac:dyDescent="0.3">
      <c r="B224" s="14" t="s">
        <v>2453</v>
      </c>
      <c r="C224" s="1" t="s">
        <v>1376</v>
      </c>
      <c r="D224" s="1" t="s">
        <v>189</v>
      </c>
      <c r="E224" s="1">
        <v>78985588</v>
      </c>
      <c r="F224" s="1">
        <v>239719</v>
      </c>
      <c r="G224" s="125" t="s">
        <v>826</v>
      </c>
      <c r="H224" s="238">
        <v>0.23680731776603001</v>
      </c>
      <c r="I224" s="92">
        <v>6.8990492556453106E-2</v>
      </c>
      <c r="J224" s="93">
        <v>6.5632824876393303E-4</v>
      </c>
      <c r="K224" s="93">
        <v>4.8690262914938498E-2</v>
      </c>
      <c r="L224" s="14" t="s">
        <v>2232</v>
      </c>
      <c r="M224" s="1" t="s">
        <v>2233</v>
      </c>
      <c r="N224" s="1" t="s">
        <v>2232</v>
      </c>
      <c r="O224" s="92">
        <v>0.42027399999999998</v>
      </c>
      <c r="P224" s="92">
        <v>0.49053000000000002</v>
      </c>
      <c r="Q224" s="92">
        <v>0.70997299999999997</v>
      </c>
      <c r="R224" s="92">
        <v>0.14902599999999999</v>
      </c>
      <c r="S224" s="92">
        <v>-2.2984499999999999</v>
      </c>
      <c r="T224" s="195">
        <v>2.1536400000000001E-2</v>
      </c>
    </row>
    <row r="225" spans="2:20" x14ac:dyDescent="0.3">
      <c r="B225" s="14" t="s">
        <v>2454</v>
      </c>
      <c r="C225" s="1" t="s">
        <v>1376</v>
      </c>
      <c r="D225" s="1" t="s">
        <v>189</v>
      </c>
      <c r="E225" s="1">
        <v>78985588</v>
      </c>
      <c r="F225" s="1">
        <v>242682</v>
      </c>
      <c r="G225" s="125" t="s">
        <v>826</v>
      </c>
      <c r="H225" s="238">
        <v>0.25989575439308499</v>
      </c>
      <c r="I225" s="92">
        <v>6.9823167221577095E-2</v>
      </c>
      <c r="J225" s="93">
        <v>2.2386378280770601E-4</v>
      </c>
      <c r="K225" s="93">
        <v>2.1923482374731299E-2</v>
      </c>
      <c r="L225" s="14" t="s">
        <v>2233</v>
      </c>
      <c r="M225" s="1" t="s">
        <v>2232</v>
      </c>
      <c r="N225" s="1" t="s">
        <v>2233</v>
      </c>
      <c r="O225" s="92">
        <v>0.424568</v>
      </c>
      <c r="P225" s="92">
        <v>0.49713600000000002</v>
      </c>
      <c r="Q225" s="92">
        <v>0.67941300000000004</v>
      </c>
      <c r="R225" s="92">
        <v>0.15273200000000001</v>
      </c>
      <c r="S225" s="92">
        <v>-2.5307400000000002</v>
      </c>
      <c r="T225" s="195">
        <v>1.13822E-2</v>
      </c>
    </row>
    <row r="226" spans="2:20" x14ac:dyDescent="0.3">
      <c r="B226" s="14" t="s">
        <v>2455</v>
      </c>
      <c r="C226" s="1" t="s">
        <v>479</v>
      </c>
      <c r="D226" s="1" t="s">
        <v>225</v>
      </c>
      <c r="E226" s="1">
        <v>168198163</v>
      </c>
      <c r="F226" s="1">
        <v>25104</v>
      </c>
      <c r="G226" s="125" t="s">
        <v>482</v>
      </c>
      <c r="H226" s="238">
        <v>0.26884014798455702</v>
      </c>
      <c r="I226" s="92">
        <v>7.1148740959215806E-2</v>
      </c>
      <c r="J226" s="93">
        <v>1.8008682117502699E-4</v>
      </c>
      <c r="K226" s="93">
        <v>1.7972235975122E-2</v>
      </c>
      <c r="L226" s="14" t="s">
        <v>2233</v>
      </c>
      <c r="M226" s="1" t="s">
        <v>2232</v>
      </c>
      <c r="N226" s="1" t="s">
        <v>2233</v>
      </c>
      <c r="O226" s="92">
        <v>0.51959699999999998</v>
      </c>
      <c r="P226" s="92">
        <v>0.45985599999999999</v>
      </c>
      <c r="Q226" s="92">
        <v>1.4471799999999999</v>
      </c>
      <c r="R226" s="92">
        <v>0.15640399999999999</v>
      </c>
      <c r="S226" s="92">
        <v>2.3632300000000002</v>
      </c>
      <c r="T226" s="195">
        <v>1.8116299999999998E-2</v>
      </c>
    </row>
    <row r="227" spans="2:20" x14ac:dyDescent="0.3">
      <c r="B227" s="14" t="s">
        <v>2456</v>
      </c>
      <c r="C227" s="1" t="s">
        <v>479</v>
      </c>
      <c r="D227" s="1" t="s">
        <v>225</v>
      </c>
      <c r="E227" s="1">
        <v>168198163</v>
      </c>
      <c r="F227" s="1">
        <v>22059</v>
      </c>
      <c r="G227" s="125" t="s">
        <v>482</v>
      </c>
      <c r="H227" s="238">
        <v>0.24156495823657601</v>
      </c>
      <c r="I227" s="92">
        <v>6.9499677529565401E-2</v>
      </c>
      <c r="J227" s="93">
        <v>5.6141609428639002E-4</v>
      </c>
      <c r="K227" s="93">
        <v>4.4066958037479502E-2</v>
      </c>
      <c r="L227" s="14" t="s">
        <v>2235</v>
      </c>
      <c r="M227" s="1" t="s">
        <v>2232</v>
      </c>
      <c r="N227" s="1" t="s">
        <v>2235</v>
      </c>
      <c r="O227" s="92">
        <v>0.52647200000000005</v>
      </c>
      <c r="P227" s="92">
        <v>0.43813999999999997</v>
      </c>
      <c r="Q227" s="92">
        <v>1.56978</v>
      </c>
      <c r="R227" s="92">
        <v>0.15291299999999999</v>
      </c>
      <c r="S227" s="92">
        <v>2.9489800000000002</v>
      </c>
      <c r="T227" s="195">
        <v>3.1882199999999999E-3</v>
      </c>
    </row>
    <row r="228" spans="2:20" x14ac:dyDescent="0.3">
      <c r="B228" s="14" t="s">
        <v>2457</v>
      </c>
      <c r="C228" s="1" t="s">
        <v>479</v>
      </c>
      <c r="D228" s="1" t="s">
        <v>225</v>
      </c>
      <c r="E228" s="1">
        <v>168198163</v>
      </c>
      <c r="F228" s="1">
        <v>20646</v>
      </c>
      <c r="G228" s="125" t="s">
        <v>482</v>
      </c>
      <c r="H228" s="238">
        <v>0.24071108548106601</v>
      </c>
      <c r="I228" s="92">
        <v>6.9406464518927999E-2</v>
      </c>
      <c r="J228" s="93">
        <v>5.77157342325397E-4</v>
      </c>
      <c r="K228" s="93">
        <v>4.5049441347428297E-2</v>
      </c>
      <c r="L228" s="14" t="s">
        <v>2235</v>
      </c>
      <c r="M228" s="1" t="s">
        <v>2236</v>
      </c>
      <c r="N228" s="1" t="s">
        <v>2235</v>
      </c>
      <c r="O228" s="92">
        <v>0.52572600000000003</v>
      </c>
      <c r="P228" s="92">
        <v>0.43741999999999998</v>
      </c>
      <c r="Q228" s="92">
        <v>1.5686</v>
      </c>
      <c r="R228" s="92">
        <v>0.15271999999999999</v>
      </c>
      <c r="S228" s="92">
        <v>2.9477899999999999</v>
      </c>
      <c r="T228" s="195">
        <v>3.20054E-3</v>
      </c>
    </row>
    <row r="229" spans="2:20" x14ac:dyDescent="0.3">
      <c r="B229" s="14" t="s">
        <v>2458</v>
      </c>
      <c r="C229" s="1" t="s">
        <v>479</v>
      </c>
      <c r="D229" s="1" t="s">
        <v>225</v>
      </c>
      <c r="E229" s="1">
        <v>168198163</v>
      </c>
      <c r="F229" s="1">
        <v>20062</v>
      </c>
      <c r="G229" s="125" t="s">
        <v>482</v>
      </c>
      <c r="H229" s="238">
        <v>0.24145198961956499</v>
      </c>
      <c r="I229" s="92">
        <v>6.9317752484864395E-2</v>
      </c>
      <c r="J229" s="93">
        <v>5.4635862601075901E-4</v>
      </c>
      <c r="K229" s="93">
        <v>4.3231483870148503E-2</v>
      </c>
      <c r="L229" s="14" t="s">
        <v>2235</v>
      </c>
      <c r="M229" s="1" t="s">
        <v>2236</v>
      </c>
      <c r="N229" s="1" t="s">
        <v>2235</v>
      </c>
      <c r="O229" s="92">
        <v>0.52597400000000005</v>
      </c>
      <c r="P229" s="92">
        <v>0.43726199999999998</v>
      </c>
      <c r="Q229" s="92">
        <v>1.5699799999999999</v>
      </c>
      <c r="R229" s="92">
        <v>0.152562</v>
      </c>
      <c r="S229" s="92">
        <v>2.9565800000000002</v>
      </c>
      <c r="T229" s="195">
        <v>3.1107600000000002E-3</v>
      </c>
    </row>
    <row r="230" spans="2:20" x14ac:dyDescent="0.3">
      <c r="B230" s="14" t="s">
        <v>2459</v>
      </c>
      <c r="C230" s="1" t="s">
        <v>479</v>
      </c>
      <c r="D230" s="1" t="s">
        <v>225</v>
      </c>
      <c r="E230" s="1">
        <v>168198163</v>
      </c>
      <c r="F230" s="1">
        <v>16245</v>
      </c>
      <c r="G230" s="125" t="s">
        <v>482</v>
      </c>
      <c r="H230" s="238">
        <v>0.240194193514293</v>
      </c>
      <c r="I230" s="92">
        <v>6.9016240505766796E-2</v>
      </c>
      <c r="J230" s="93">
        <v>5.5235634351174395E-4</v>
      </c>
      <c r="K230" s="93">
        <v>4.3600783687937399E-2</v>
      </c>
      <c r="L230" s="14" t="s">
        <v>2232</v>
      </c>
      <c r="M230" s="1" t="s">
        <v>2233</v>
      </c>
      <c r="N230" s="1" t="s">
        <v>2232</v>
      </c>
      <c r="O230" s="92">
        <v>0.52556899999999995</v>
      </c>
      <c r="P230" s="92">
        <v>0.43222699999999997</v>
      </c>
      <c r="Q230" s="92">
        <v>1.59823</v>
      </c>
      <c r="R230" s="92">
        <v>0.152309</v>
      </c>
      <c r="S230" s="92">
        <v>3.0786099999999998</v>
      </c>
      <c r="T230" s="195">
        <v>2.0796899999999999E-3</v>
      </c>
    </row>
    <row r="231" spans="2:20" x14ac:dyDescent="0.3">
      <c r="B231" s="14" t="s">
        <v>2460</v>
      </c>
      <c r="C231" s="1" t="s">
        <v>479</v>
      </c>
      <c r="D231" s="1" t="s">
        <v>225</v>
      </c>
      <c r="E231" s="1">
        <v>168198163</v>
      </c>
      <c r="F231" s="1">
        <v>13684</v>
      </c>
      <c r="G231" s="125" t="s">
        <v>482</v>
      </c>
      <c r="H231" s="238">
        <v>0.24066450976694501</v>
      </c>
      <c r="I231" s="92">
        <v>6.8908393706214502E-2</v>
      </c>
      <c r="J231" s="93">
        <v>5.2826129902359997E-4</v>
      </c>
      <c r="K231" s="93">
        <v>4.2004788083745297E-2</v>
      </c>
      <c r="L231" s="14" t="s">
        <v>2236</v>
      </c>
      <c r="M231" s="1" t="s">
        <v>2233</v>
      </c>
      <c r="N231" s="1" t="s">
        <v>2236</v>
      </c>
      <c r="O231" s="92">
        <v>0.52516799999999997</v>
      </c>
      <c r="P231" s="92">
        <v>0.43366900000000003</v>
      </c>
      <c r="Q231" s="92">
        <v>1.5887100000000001</v>
      </c>
      <c r="R231" s="92">
        <v>0.151972</v>
      </c>
      <c r="S231" s="92">
        <v>3.0461</v>
      </c>
      <c r="T231" s="195">
        <v>2.3183100000000001E-3</v>
      </c>
    </row>
    <row r="232" spans="2:20" x14ac:dyDescent="0.3">
      <c r="B232" s="14" t="s">
        <v>2461</v>
      </c>
      <c r="C232" s="1" t="s">
        <v>479</v>
      </c>
      <c r="D232" s="1" t="s">
        <v>225</v>
      </c>
      <c r="E232" s="1">
        <v>168198163</v>
      </c>
      <c r="F232" s="1">
        <v>13409</v>
      </c>
      <c r="G232" s="125" t="s">
        <v>482</v>
      </c>
      <c r="H232" s="238">
        <v>0.24090501513599899</v>
      </c>
      <c r="I232" s="92">
        <v>6.8878110497197206E-2</v>
      </c>
      <c r="J232" s="93">
        <v>5.1867746949578095E-4</v>
      </c>
      <c r="K232" s="93">
        <v>4.18390722490515E-2</v>
      </c>
      <c r="L232" s="14" t="s">
        <v>2233</v>
      </c>
      <c r="M232" s="1" t="s">
        <v>2232</v>
      </c>
      <c r="N232" s="1" t="s">
        <v>2233</v>
      </c>
      <c r="O232" s="92">
        <v>0.52496299999999996</v>
      </c>
      <c r="P232" s="92">
        <v>0.43374499999999999</v>
      </c>
      <c r="Q232" s="92">
        <v>1.5864799999999999</v>
      </c>
      <c r="R232" s="92">
        <v>0.151889</v>
      </c>
      <c r="S232" s="92">
        <v>3.03851</v>
      </c>
      <c r="T232" s="195">
        <v>2.37754E-3</v>
      </c>
    </row>
    <row r="233" spans="2:20" x14ac:dyDescent="0.3">
      <c r="B233" s="14" t="s">
        <v>2462</v>
      </c>
      <c r="C233" s="1" t="s">
        <v>479</v>
      </c>
      <c r="D233" s="1" t="s">
        <v>225</v>
      </c>
      <c r="E233" s="1">
        <v>168198163</v>
      </c>
      <c r="F233" s="1">
        <v>11762</v>
      </c>
      <c r="G233" s="125" t="s">
        <v>482</v>
      </c>
      <c r="H233" s="238">
        <v>0.245939880212562</v>
      </c>
      <c r="I233" s="92">
        <v>6.9126170319872698E-2</v>
      </c>
      <c r="J233" s="93">
        <v>4.15732301130832E-4</v>
      </c>
      <c r="K233" s="93">
        <v>3.7313531909847597E-2</v>
      </c>
      <c r="L233" s="14" t="s">
        <v>2235</v>
      </c>
      <c r="M233" s="1" t="s">
        <v>2236</v>
      </c>
      <c r="N233" s="1" t="s">
        <v>2235</v>
      </c>
      <c r="O233" s="92">
        <v>0.52437400000000001</v>
      </c>
      <c r="P233" s="92">
        <v>0.43337599999999998</v>
      </c>
      <c r="Q233" s="92">
        <v>1.5912500000000001</v>
      </c>
      <c r="R233" s="92">
        <v>0.15254899999999999</v>
      </c>
      <c r="S233" s="92">
        <v>3.0450599999999999</v>
      </c>
      <c r="T233" s="195">
        <v>2.3263699999999999E-3</v>
      </c>
    </row>
    <row r="234" spans="2:20" x14ac:dyDescent="0.3">
      <c r="B234" s="14" t="s">
        <v>2463</v>
      </c>
      <c r="C234" s="1" t="s">
        <v>479</v>
      </c>
      <c r="D234" s="1" t="s">
        <v>225</v>
      </c>
      <c r="E234" s="1">
        <v>168198163</v>
      </c>
      <c r="F234" s="1">
        <v>11648</v>
      </c>
      <c r="G234" s="125" t="s">
        <v>482</v>
      </c>
      <c r="H234" s="238">
        <v>0.24648738264118</v>
      </c>
      <c r="I234" s="92">
        <v>6.9124632568416902E-2</v>
      </c>
      <c r="J234" s="93">
        <v>4.0360999986581702E-4</v>
      </c>
      <c r="K234" s="93">
        <v>3.6381318590055403E-2</v>
      </c>
      <c r="L234" s="14" t="s">
        <v>2236</v>
      </c>
      <c r="M234" s="1" t="s">
        <v>2235</v>
      </c>
      <c r="N234" s="1" t="s">
        <v>2236</v>
      </c>
      <c r="O234" s="92">
        <v>0.52432699999999999</v>
      </c>
      <c r="P234" s="92">
        <v>0.43335800000000002</v>
      </c>
      <c r="Q234" s="92">
        <v>1.59101</v>
      </c>
      <c r="R234" s="92">
        <v>0.15256500000000001</v>
      </c>
      <c r="S234" s="92">
        <v>3.04373</v>
      </c>
      <c r="T234" s="195">
        <v>2.3366400000000001E-3</v>
      </c>
    </row>
    <row r="235" spans="2:20" x14ac:dyDescent="0.3">
      <c r="B235" s="14" t="s">
        <v>2464</v>
      </c>
      <c r="C235" s="1" t="s">
        <v>479</v>
      </c>
      <c r="D235" s="1" t="s">
        <v>225</v>
      </c>
      <c r="E235" s="1">
        <v>168198163</v>
      </c>
      <c r="F235" s="1">
        <v>10792</v>
      </c>
      <c r="G235" s="125" t="s">
        <v>482</v>
      </c>
      <c r="H235" s="238">
        <v>-0.34725458095579698</v>
      </c>
      <c r="I235" s="92">
        <v>7.6144251244770395E-2</v>
      </c>
      <c r="J235" s="93">
        <v>6.6726427627134899E-6</v>
      </c>
      <c r="K235" s="93">
        <v>8.4242114879257797E-4</v>
      </c>
      <c r="L235" s="14" t="s">
        <v>2233</v>
      </c>
      <c r="M235" s="1" t="s">
        <v>2236</v>
      </c>
      <c r="N235" s="1" t="s">
        <v>2233</v>
      </c>
      <c r="O235" s="92">
        <v>0.25618200000000002</v>
      </c>
      <c r="P235" s="92">
        <v>0.31055300000000002</v>
      </c>
      <c r="Q235" s="92">
        <v>0.71644699999999994</v>
      </c>
      <c r="R235" s="92">
        <v>0.16747600000000001</v>
      </c>
      <c r="S235" s="92">
        <v>-1.9910300000000001</v>
      </c>
      <c r="T235" s="195">
        <v>4.6477299999999999E-2</v>
      </c>
    </row>
    <row r="236" spans="2:20" x14ac:dyDescent="0.3">
      <c r="B236" s="14" t="s">
        <v>2465</v>
      </c>
      <c r="C236" s="1" t="s">
        <v>479</v>
      </c>
      <c r="D236" s="1" t="s">
        <v>225</v>
      </c>
      <c r="E236" s="1">
        <v>168198163</v>
      </c>
      <c r="F236" s="1">
        <v>6808</v>
      </c>
      <c r="G236" s="125" t="s">
        <v>482</v>
      </c>
      <c r="H236" s="238">
        <v>0.32317538940802998</v>
      </c>
      <c r="I236" s="92">
        <v>7.0299265384534307E-2</v>
      </c>
      <c r="J236" s="93">
        <v>5.6463748360037401E-6</v>
      </c>
      <c r="K236" s="93">
        <v>7.2375474388714596E-4</v>
      </c>
      <c r="L236" s="14" t="s">
        <v>2232</v>
      </c>
      <c r="M236" s="1" t="s">
        <v>2233</v>
      </c>
      <c r="N236" s="1" t="s">
        <v>2233</v>
      </c>
      <c r="O236" s="92">
        <v>0.31577100000000002</v>
      </c>
      <c r="P236" s="92">
        <v>0.39777699999999999</v>
      </c>
      <c r="Q236" s="92">
        <v>0.66064599999999996</v>
      </c>
      <c r="R236" s="92">
        <v>0.156142</v>
      </c>
      <c r="S236" s="92">
        <v>-2.6548699999999998</v>
      </c>
      <c r="T236" s="195">
        <v>7.9338700000000009E-3</v>
      </c>
    </row>
    <row r="237" spans="2:20" x14ac:dyDescent="0.3">
      <c r="B237" s="14" t="s">
        <v>2466</v>
      </c>
      <c r="C237" s="1" t="s">
        <v>479</v>
      </c>
      <c r="D237" s="1" t="s">
        <v>225</v>
      </c>
      <c r="E237" s="1">
        <v>168198163</v>
      </c>
      <c r="F237" s="1">
        <v>5279</v>
      </c>
      <c r="G237" s="125" t="s">
        <v>482</v>
      </c>
      <c r="H237" s="238">
        <v>0.26471989864918199</v>
      </c>
      <c r="I237" s="92">
        <v>6.9745594617334997E-2</v>
      </c>
      <c r="J237" s="93">
        <v>1.6859599131676E-4</v>
      </c>
      <c r="K237" s="93">
        <v>1.6905983196272699E-2</v>
      </c>
      <c r="L237" s="14" t="s">
        <v>2232</v>
      </c>
      <c r="M237" s="1" t="s">
        <v>2233</v>
      </c>
      <c r="N237" s="1" t="s">
        <v>2232</v>
      </c>
      <c r="O237" s="92">
        <v>0.52834800000000004</v>
      </c>
      <c r="P237" s="92">
        <v>0.43242199999999997</v>
      </c>
      <c r="Q237" s="92">
        <v>1.65089</v>
      </c>
      <c r="R237" s="92">
        <v>0.15481200000000001</v>
      </c>
      <c r="S237" s="92">
        <v>3.2382</v>
      </c>
      <c r="T237" s="195">
        <v>1.20287E-3</v>
      </c>
    </row>
    <row r="238" spans="2:20" x14ac:dyDescent="0.3">
      <c r="B238" s="14" t="s">
        <v>2467</v>
      </c>
      <c r="C238" s="1" t="s">
        <v>479</v>
      </c>
      <c r="D238" s="1" t="s">
        <v>225</v>
      </c>
      <c r="E238" s="1">
        <v>168198163</v>
      </c>
      <c r="F238" s="1">
        <v>4950</v>
      </c>
      <c r="G238" s="125" t="s">
        <v>482</v>
      </c>
      <c r="H238" s="238">
        <v>0.29332098724493999</v>
      </c>
      <c r="I238" s="92">
        <v>7.1930163641719294E-2</v>
      </c>
      <c r="J238" s="93">
        <v>5.4205923179287302E-5</v>
      </c>
      <c r="K238" s="93">
        <v>6.4001162536896604E-3</v>
      </c>
      <c r="L238" s="14" t="s">
        <v>2232</v>
      </c>
      <c r="M238" s="1" t="s">
        <v>2233</v>
      </c>
      <c r="N238" s="1" t="s">
        <v>2232</v>
      </c>
      <c r="O238" s="92">
        <v>0.51216700000000004</v>
      </c>
      <c r="P238" s="92">
        <v>0.42031000000000002</v>
      </c>
      <c r="Q238" s="92">
        <v>1.63914</v>
      </c>
      <c r="R238" s="92">
        <v>0.15953800000000001</v>
      </c>
      <c r="S238" s="92">
        <v>3.0975100000000002</v>
      </c>
      <c r="T238" s="195">
        <v>1.9515299999999999E-3</v>
      </c>
    </row>
    <row r="239" spans="2:20" x14ac:dyDescent="0.3">
      <c r="B239" s="14" t="s">
        <v>2468</v>
      </c>
      <c r="C239" s="1" t="s">
        <v>479</v>
      </c>
      <c r="D239" s="1" t="s">
        <v>225</v>
      </c>
      <c r="E239" s="1">
        <v>168198163</v>
      </c>
      <c r="F239" s="1">
        <v>4722</v>
      </c>
      <c r="G239" s="125" t="s">
        <v>482</v>
      </c>
      <c r="H239" s="238">
        <v>-0.31594038692388399</v>
      </c>
      <c r="I239" s="92">
        <v>7.3528883422243493E-2</v>
      </c>
      <c r="J239" s="93">
        <v>2.14668981132799E-5</v>
      </c>
      <c r="K239" s="93">
        <v>2.5930404450090201E-3</v>
      </c>
      <c r="L239" s="14" t="s">
        <v>2236</v>
      </c>
      <c r="M239" s="1" t="s">
        <v>2235</v>
      </c>
      <c r="N239" s="1" t="s">
        <v>2236</v>
      </c>
      <c r="O239" s="92">
        <v>0.43506600000000001</v>
      </c>
      <c r="P239" s="92">
        <v>0.49545499999999998</v>
      </c>
      <c r="Q239" s="92">
        <v>0.69151899999999999</v>
      </c>
      <c r="R239" s="92">
        <v>0.16161300000000001</v>
      </c>
      <c r="S239" s="92">
        <v>-2.2823899999999999</v>
      </c>
      <c r="T239" s="195">
        <v>2.24665E-2</v>
      </c>
    </row>
    <row r="240" spans="2:20" x14ac:dyDescent="0.3">
      <c r="B240" s="14" t="s">
        <v>2469</v>
      </c>
      <c r="C240" s="1" t="s">
        <v>479</v>
      </c>
      <c r="D240" s="1" t="s">
        <v>225</v>
      </c>
      <c r="E240" s="1">
        <v>168198163</v>
      </c>
      <c r="F240" s="1">
        <v>4016</v>
      </c>
      <c r="G240" s="125" t="s">
        <v>482</v>
      </c>
      <c r="H240" s="238">
        <v>0.457535046020622</v>
      </c>
      <c r="I240" s="92">
        <v>8.0374808380045695E-2</v>
      </c>
      <c r="J240" s="93">
        <v>2.3271808725377499E-8</v>
      </c>
      <c r="K240" s="93">
        <v>3.8554856234157998E-6</v>
      </c>
      <c r="L240" s="14" t="s">
        <v>2232</v>
      </c>
      <c r="M240" s="1" t="s">
        <v>2235</v>
      </c>
      <c r="N240" s="1" t="s">
        <v>2232</v>
      </c>
      <c r="O240" s="92">
        <v>0.28701100000000002</v>
      </c>
      <c r="P240" s="92">
        <v>0.21920799999999999</v>
      </c>
      <c r="Q240" s="92">
        <v>1.44218</v>
      </c>
      <c r="R240" s="92">
        <v>0.178059</v>
      </c>
      <c r="S240" s="92">
        <v>2.0563699999999998</v>
      </c>
      <c r="T240" s="195">
        <v>3.9746799999999999E-2</v>
      </c>
    </row>
    <row r="241" spans="2:20" x14ac:dyDescent="0.3">
      <c r="B241" s="14" t="s">
        <v>2470</v>
      </c>
      <c r="C241" s="1" t="s">
        <v>479</v>
      </c>
      <c r="D241" s="1" t="s">
        <v>225</v>
      </c>
      <c r="E241" s="1">
        <v>168198163</v>
      </c>
      <c r="F241" s="1">
        <v>3307</v>
      </c>
      <c r="G241" s="125" t="s">
        <v>482</v>
      </c>
      <c r="H241" s="238">
        <v>0.46916593563642101</v>
      </c>
      <c r="I241" s="92">
        <v>6.9543030928498797E-2</v>
      </c>
      <c r="J241" s="93">
        <v>4.9346516928350897E-11</v>
      </c>
      <c r="K241" s="93">
        <v>1.01390159659403E-8</v>
      </c>
      <c r="L241" s="14" t="s">
        <v>2233</v>
      </c>
      <c r="M241" s="1" t="s">
        <v>2232</v>
      </c>
      <c r="N241" s="1" t="s">
        <v>2232</v>
      </c>
      <c r="O241" s="92">
        <v>0.32006800000000002</v>
      </c>
      <c r="P241" s="92">
        <v>0.38836799999999999</v>
      </c>
      <c r="Q241" s="92">
        <v>0.69564300000000001</v>
      </c>
      <c r="R241" s="92">
        <v>0.157608</v>
      </c>
      <c r="S241" s="92">
        <v>-2.30267</v>
      </c>
      <c r="T241" s="195">
        <v>2.12976E-2</v>
      </c>
    </row>
    <row r="242" spans="2:20" x14ac:dyDescent="0.3">
      <c r="B242" s="14" t="s">
        <v>2471</v>
      </c>
      <c r="C242" s="1" t="s">
        <v>479</v>
      </c>
      <c r="D242" s="1" t="s">
        <v>225</v>
      </c>
      <c r="E242" s="1">
        <v>168198163</v>
      </c>
      <c r="F242" s="1">
        <v>2882</v>
      </c>
      <c r="G242" s="125" t="s">
        <v>482</v>
      </c>
      <c r="H242" s="238">
        <v>0.47139338407904102</v>
      </c>
      <c r="I242" s="92">
        <v>6.9548776907742499E-2</v>
      </c>
      <c r="J242" s="93">
        <v>4.0551954642494099E-11</v>
      </c>
      <c r="K242" s="93">
        <v>8.3730796987199005E-9</v>
      </c>
      <c r="L242" s="14" t="s">
        <v>2236</v>
      </c>
      <c r="M242" s="1" t="s">
        <v>2235</v>
      </c>
      <c r="N242" s="1" t="s">
        <v>2235</v>
      </c>
      <c r="O242" s="92">
        <v>0.320691</v>
      </c>
      <c r="P242" s="92">
        <v>0.38835599999999998</v>
      </c>
      <c r="Q242" s="92">
        <v>0.69712799999999997</v>
      </c>
      <c r="R242" s="92">
        <v>0.15767100000000001</v>
      </c>
      <c r="S242" s="92">
        <v>-2.28823</v>
      </c>
      <c r="T242" s="195">
        <v>2.2124100000000001E-2</v>
      </c>
    </row>
    <row r="243" spans="2:20" x14ac:dyDescent="0.3">
      <c r="B243" s="14" t="s">
        <v>2472</v>
      </c>
      <c r="C243" s="1" t="s">
        <v>479</v>
      </c>
      <c r="D243" s="1" t="s">
        <v>225</v>
      </c>
      <c r="E243" s="1">
        <v>168198163</v>
      </c>
      <c r="F243" s="1">
        <v>636</v>
      </c>
      <c r="G243" s="125" t="s">
        <v>482</v>
      </c>
      <c r="H243" s="238">
        <v>0.57899130827463896</v>
      </c>
      <c r="I243" s="92">
        <v>6.7616782729655503E-2</v>
      </c>
      <c r="J243" s="93">
        <v>2.00286413999156E-16</v>
      </c>
      <c r="K243" s="93">
        <v>4.9310559319911099E-12</v>
      </c>
      <c r="L243" s="14" t="s">
        <v>2233</v>
      </c>
      <c r="M243" s="1" t="s">
        <v>2236</v>
      </c>
      <c r="N243" s="1" t="s">
        <v>2236</v>
      </c>
      <c r="O243" s="92">
        <v>0.34993400000000002</v>
      </c>
      <c r="P243" s="92">
        <v>0.42469899999999999</v>
      </c>
      <c r="Q243" s="92">
        <v>0.67857800000000001</v>
      </c>
      <c r="R243" s="92">
        <v>0.15825800000000001</v>
      </c>
      <c r="S243" s="92">
        <v>-2.4501499999999998</v>
      </c>
      <c r="T243" s="195">
        <v>1.42796E-2</v>
      </c>
    </row>
    <row r="244" spans="2:20" x14ac:dyDescent="0.3">
      <c r="B244" s="14" t="s">
        <v>2473</v>
      </c>
      <c r="C244" s="1" t="s">
        <v>479</v>
      </c>
      <c r="D244" s="1" t="s">
        <v>225</v>
      </c>
      <c r="E244" s="1">
        <v>168198163</v>
      </c>
      <c r="F244" s="1">
        <v>352</v>
      </c>
      <c r="G244" s="125" t="s">
        <v>482</v>
      </c>
      <c r="H244" s="238">
        <v>-0.68845417725707303</v>
      </c>
      <c r="I244" s="92">
        <v>8.4486511124859998E-2</v>
      </c>
      <c r="J244" s="93">
        <v>4.0888427656774003E-15</v>
      </c>
      <c r="K244" s="93">
        <v>4.9310559319911099E-12</v>
      </c>
      <c r="L244" s="14" t="s">
        <v>2236</v>
      </c>
      <c r="M244" s="1" t="s">
        <v>2232</v>
      </c>
      <c r="N244" s="1" t="s">
        <v>2236</v>
      </c>
      <c r="O244" s="92">
        <v>0.17977499999999999</v>
      </c>
      <c r="P244" s="92">
        <v>0.24005000000000001</v>
      </c>
      <c r="Q244" s="92">
        <v>0.65498000000000001</v>
      </c>
      <c r="R244" s="92">
        <v>0.19842899999999999</v>
      </c>
      <c r="S244" s="92">
        <v>-2.1325099999999999</v>
      </c>
      <c r="T244" s="195">
        <v>3.2965099999999997E-2</v>
      </c>
    </row>
    <row r="245" spans="2:20" x14ac:dyDescent="0.3">
      <c r="B245" s="14" t="s">
        <v>2474</v>
      </c>
      <c r="C245" s="1" t="s">
        <v>479</v>
      </c>
      <c r="D245" s="1" t="s">
        <v>225</v>
      </c>
      <c r="E245" s="1">
        <v>168198163</v>
      </c>
      <c r="F245" s="1">
        <v>40449</v>
      </c>
      <c r="G245" s="125" t="s">
        <v>482</v>
      </c>
      <c r="H245" s="238">
        <v>-0.48761976037074101</v>
      </c>
      <c r="I245" s="92">
        <v>9.4728049400767206E-2</v>
      </c>
      <c r="J245" s="93">
        <v>4.0302625499062202E-7</v>
      </c>
      <c r="K245" s="93">
        <v>6.18785548642196E-5</v>
      </c>
      <c r="L245" s="14" t="s">
        <v>2236</v>
      </c>
      <c r="M245" s="1" t="s">
        <v>2235</v>
      </c>
      <c r="N245" s="1" t="s">
        <v>2236</v>
      </c>
      <c r="O245" s="92">
        <v>0.106492</v>
      </c>
      <c r="P245" s="92">
        <v>0.15374699999999999</v>
      </c>
      <c r="Q245" s="92">
        <v>0.63271299999999997</v>
      </c>
      <c r="R245" s="92">
        <v>0.215225</v>
      </c>
      <c r="S245" s="92">
        <v>-2.1267900000000002</v>
      </c>
      <c r="T245" s="195">
        <v>3.3437700000000001E-2</v>
      </c>
    </row>
    <row r="246" spans="2:20" x14ac:dyDescent="0.3">
      <c r="B246" s="14" t="s">
        <v>2475</v>
      </c>
      <c r="C246" s="1" t="s">
        <v>479</v>
      </c>
      <c r="D246" s="1" t="s">
        <v>225</v>
      </c>
      <c r="E246" s="1">
        <v>168198163</v>
      </c>
      <c r="F246" s="1">
        <v>90948</v>
      </c>
      <c r="G246" s="125" t="s">
        <v>482</v>
      </c>
      <c r="H246" s="238">
        <v>-0.512988202695566</v>
      </c>
      <c r="I246" s="92">
        <v>9.7702814947121894E-2</v>
      </c>
      <c r="J246" s="93">
        <v>2.3944595783587301E-7</v>
      </c>
      <c r="K246" s="93">
        <v>3.8208673219742998E-5</v>
      </c>
      <c r="L246" s="14" t="s">
        <v>2236</v>
      </c>
      <c r="M246" s="1" t="s">
        <v>2233</v>
      </c>
      <c r="N246" s="1" t="s">
        <v>2236</v>
      </c>
      <c r="O246" s="92">
        <v>0.107375</v>
      </c>
      <c r="P246" s="92">
        <v>0.15606800000000001</v>
      </c>
      <c r="Q246" s="92">
        <v>0.60309500000000005</v>
      </c>
      <c r="R246" s="92">
        <v>0.22289900000000001</v>
      </c>
      <c r="S246" s="92">
        <v>-2.2686500000000001</v>
      </c>
      <c r="T246" s="195">
        <v>2.3289299999999999E-2</v>
      </c>
    </row>
    <row r="247" spans="2:20" x14ac:dyDescent="0.3">
      <c r="B247" s="14" t="s">
        <v>2476</v>
      </c>
      <c r="C247" s="1" t="s">
        <v>479</v>
      </c>
      <c r="D247" s="1" t="s">
        <v>225</v>
      </c>
      <c r="E247" s="1">
        <v>168198163</v>
      </c>
      <c r="F247" s="1">
        <v>103067</v>
      </c>
      <c r="G247" s="125" t="s">
        <v>482</v>
      </c>
      <c r="H247" s="238">
        <v>-0.50740853239454398</v>
      </c>
      <c r="I247" s="92">
        <v>9.7623794378787598E-2</v>
      </c>
      <c r="J247" s="93">
        <v>3.1325788209523999E-7</v>
      </c>
      <c r="K247" s="93">
        <v>4.8811167762163499E-5</v>
      </c>
      <c r="L247" s="14" t="s">
        <v>2236</v>
      </c>
      <c r="M247" s="1" t="s">
        <v>2232</v>
      </c>
      <c r="N247" s="1" t="s">
        <v>2236</v>
      </c>
      <c r="O247" s="92">
        <v>0.109432</v>
      </c>
      <c r="P247" s="92">
        <v>0.15753700000000001</v>
      </c>
      <c r="Q247" s="92">
        <v>0.60595600000000005</v>
      </c>
      <c r="R247" s="92">
        <v>0.22211500000000001</v>
      </c>
      <c r="S247" s="92">
        <v>-2.25535</v>
      </c>
      <c r="T247" s="195">
        <v>2.4111299999999999E-2</v>
      </c>
    </row>
    <row r="248" spans="2:20" x14ac:dyDescent="0.3">
      <c r="B248" s="14" t="s">
        <v>2477</v>
      </c>
      <c r="C248" s="1" t="s">
        <v>479</v>
      </c>
      <c r="D248" s="1" t="s">
        <v>225</v>
      </c>
      <c r="E248" s="1">
        <v>168198163</v>
      </c>
      <c r="F248" s="1">
        <v>127510</v>
      </c>
      <c r="G248" s="125" t="s">
        <v>482</v>
      </c>
      <c r="H248" s="238">
        <v>-0.52057359931240299</v>
      </c>
      <c r="I248" s="92">
        <v>9.9586424795885295E-2</v>
      </c>
      <c r="J248" s="93">
        <v>2.6938201089698998E-7</v>
      </c>
      <c r="K248" s="93">
        <v>4.22889400252709E-5</v>
      </c>
      <c r="L248" s="14" t="s">
        <v>2233</v>
      </c>
      <c r="M248" s="1" t="s">
        <v>2232</v>
      </c>
      <c r="N248" s="1" t="s">
        <v>2233</v>
      </c>
      <c r="O248" s="92">
        <v>0.110623</v>
      </c>
      <c r="P248" s="92">
        <v>0.15912100000000001</v>
      </c>
      <c r="Q248" s="92">
        <v>0.59259799999999996</v>
      </c>
      <c r="R248" s="92">
        <v>0.22685900000000001</v>
      </c>
      <c r="S248" s="92">
        <v>-2.3064499999999999</v>
      </c>
      <c r="T248" s="195">
        <v>2.10855E-2</v>
      </c>
    </row>
    <row r="249" spans="2:20" x14ac:dyDescent="0.3">
      <c r="B249" s="14" t="s">
        <v>2478</v>
      </c>
      <c r="C249" s="1" t="s">
        <v>479</v>
      </c>
      <c r="D249" s="1" t="s">
        <v>225</v>
      </c>
      <c r="E249" s="1">
        <v>168198163</v>
      </c>
      <c r="F249" s="1">
        <v>130953</v>
      </c>
      <c r="G249" s="125" t="s">
        <v>482</v>
      </c>
      <c r="H249" s="238">
        <v>-0.52915024354551699</v>
      </c>
      <c r="I249" s="92">
        <v>0.101791745618901</v>
      </c>
      <c r="J249" s="93">
        <v>3.1203976713067101E-7</v>
      </c>
      <c r="K249" s="93">
        <v>4.8802786713739101E-5</v>
      </c>
      <c r="L249" s="14" t="s">
        <v>2235</v>
      </c>
      <c r="M249" s="1" t="s">
        <v>2236</v>
      </c>
      <c r="N249" s="1" t="s">
        <v>2235</v>
      </c>
      <c r="O249" s="92">
        <v>0.1101</v>
      </c>
      <c r="P249" s="92">
        <v>0.15803200000000001</v>
      </c>
      <c r="Q249" s="92">
        <v>0.58446399999999998</v>
      </c>
      <c r="R249" s="92">
        <v>0.232076</v>
      </c>
      <c r="S249" s="92">
        <v>-2.3141500000000002</v>
      </c>
      <c r="T249" s="195">
        <v>2.06596E-2</v>
      </c>
    </row>
    <row r="250" spans="2:20" x14ac:dyDescent="0.3">
      <c r="B250" s="14" t="s">
        <v>2479</v>
      </c>
      <c r="C250" s="1" t="s">
        <v>479</v>
      </c>
      <c r="D250" s="1" t="s">
        <v>225</v>
      </c>
      <c r="E250" s="1">
        <v>168198163</v>
      </c>
      <c r="F250" s="1">
        <v>137998</v>
      </c>
      <c r="G250" s="125" t="s">
        <v>482</v>
      </c>
      <c r="H250" s="238">
        <v>-0.52673497310180095</v>
      </c>
      <c r="I250" s="92">
        <v>0.100727795046372</v>
      </c>
      <c r="J250" s="93">
        <v>2.6674422742576598E-7</v>
      </c>
      <c r="K250" s="93">
        <v>4.2032271776507501E-5</v>
      </c>
      <c r="L250" s="14" t="s">
        <v>2233</v>
      </c>
      <c r="M250" s="1" t="s">
        <v>2232</v>
      </c>
      <c r="N250" s="1" t="s">
        <v>2233</v>
      </c>
      <c r="O250" s="92">
        <v>0.11355899999999999</v>
      </c>
      <c r="P250" s="92">
        <v>0.164688</v>
      </c>
      <c r="Q250" s="92">
        <v>0.566882</v>
      </c>
      <c r="R250" s="92">
        <v>0.230516</v>
      </c>
      <c r="S250" s="92">
        <v>-2.4623200000000001</v>
      </c>
      <c r="T250" s="195">
        <v>1.3804200000000001E-2</v>
      </c>
    </row>
    <row r="251" spans="2:20" x14ac:dyDescent="0.3">
      <c r="B251" s="14" t="s">
        <v>2480</v>
      </c>
      <c r="C251" s="1" t="s">
        <v>479</v>
      </c>
      <c r="D251" s="1" t="s">
        <v>225</v>
      </c>
      <c r="E251" s="1">
        <v>168198163</v>
      </c>
      <c r="F251" s="1">
        <v>149551</v>
      </c>
      <c r="G251" s="125" t="s">
        <v>482</v>
      </c>
      <c r="H251" s="238">
        <v>-0.534638966462747</v>
      </c>
      <c r="I251" s="92">
        <v>0.10205442727651499</v>
      </c>
      <c r="J251" s="93">
        <v>2.5419666084976399E-7</v>
      </c>
      <c r="K251" s="93">
        <v>4.0206237884973101E-5</v>
      </c>
      <c r="L251" s="14" t="s">
        <v>2236</v>
      </c>
      <c r="M251" s="1" t="s">
        <v>2235</v>
      </c>
      <c r="N251" s="1" t="s">
        <v>2236</v>
      </c>
      <c r="O251" s="92">
        <v>0.113981</v>
      </c>
      <c r="P251" s="92">
        <v>0.165412</v>
      </c>
      <c r="Q251" s="92">
        <v>0.55696800000000002</v>
      </c>
      <c r="R251" s="92">
        <v>0.23388900000000001</v>
      </c>
      <c r="S251" s="92">
        <v>-2.5022500000000001</v>
      </c>
      <c r="T251" s="195">
        <v>1.2340800000000001E-2</v>
      </c>
    </row>
    <row r="252" spans="2:20" x14ac:dyDescent="0.3">
      <c r="B252" s="14" t="s">
        <v>2481</v>
      </c>
      <c r="C252" s="1" t="s">
        <v>479</v>
      </c>
      <c r="D252" s="1" t="s">
        <v>225</v>
      </c>
      <c r="E252" s="1">
        <v>168198163</v>
      </c>
      <c r="F252" s="1">
        <v>151518</v>
      </c>
      <c r="G252" s="125" t="s">
        <v>482</v>
      </c>
      <c r="H252" s="238">
        <v>-0.55422122829055598</v>
      </c>
      <c r="I252" s="92">
        <v>0.102799611064608</v>
      </c>
      <c r="J252" s="93">
        <v>1.1587457697767801E-7</v>
      </c>
      <c r="K252" s="93">
        <v>1.8898377019530702E-5</v>
      </c>
      <c r="L252" s="14" t="s">
        <v>2235</v>
      </c>
      <c r="M252" s="1" t="s">
        <v>2236</v>
      </c>
      <c r="N252" s="1" t="s">
        <v>2235</v>
      </c>
      <c r="O252" s="92">
        <v>0.11594599999999999</v>
      </c>
      <c r="P252" s="92">
        <v>0.165045</v>
      </c>
      <c r="Q252" s="92">
        <v>0.56335400000000002</v>
      </c>
      <c r="R252" s="92">
        <v>0.23538300000000001</v>
      </c>
      <c r="S252" s="92">
        <v>-2.4379300000000002</v>
      </c>
      <c r="T252" s="195">
        <v>1.47715E-2</v>
      </c>
    </row>
    <row r="253" spans="2:20" x14ac:dyDescent="0.3">
      <c r="B253" s="14" t="s">
        <v>2482</v>
      </c>
      <c r="C253" s="1" t="s">
        <v>479</v>
      </c>
      <c r="D253" s="1" t="s">
        <v>225</v>
      </c>
      <c r="E253" s="1">
        <v>168198163</v>
      </c>
      <c r="F253" s="1">
        <v>153942</v>
      </c>
      <c r="G253" s="125" t="s">
        <v>482</v>
      </c>
      <c r="H253" s="238">
        <v>-0.54222384038846705</v>
      </c>
      <c r="I253" s="92">
        <v>0.102703880911545</v>
      </c>
      <c r="J253" s="93">
        <v>2.0646660179376601E-7</v>
      </c>
      <c r="K253" s="93">
        <v>3.3413311251682197E-5</v>
      </c>
      <c r="L253" s="14" t="s">
        <v>2235</v>
      </c>
      <c r="M253" s="1" t="s">
        <v>2236</v>
      </c>
      <c r="N253" s="1" t="s">
        <v>2235</v>
      </c>
      <c r="O253" s="92">
        <v>0.11905300000000001</v>
      </c>
      <c r="P253" s="92">
        <v>0.16650300000000001</v>
      </c>
      <c r="Q253" s="92">
        <v>0.57859799999999995</v>
      </c>
      <c r="R253" s="92">
        <v>0.23406399999999999</v>
      </c>
      <c r="S253" s="92">
        <v>-2.3375900000000001</v>
      </c>
      <c r="T253" s="195">
        <v>1.94083E-2</v>
      </c>
    </row>
    <row r="254" spans="2:20" x14ac:dyDescent="0.3">
      <c r="B254" s="14" t="s">
        <v>2483</v>
      </c>
      <c r="C254" s="1" t="s">
        <v>479</v>
      </c>
      <c r="D254" s="1" t="s">
        <v>225</v>
      </c>
      <c r="E254" s="1">
        <v>168198163</v>
      </c>
      <c r="F254" s="1">
        <v>177431</v>
      </c>
      <c r="G254" s="125" t="s">
        <v>482</v>
      </c>
      <c r="H254" s="238">
        <v>-0.57007701772446995</v>
      </c>
      <c r="I254" s="92">
        <v>0.107751003595214</v>
      </c>
      <c r="J254" s="93">
        <v>1.9494264039288601E-7</v>
      </c>
      <c r="K254" s="93">
        <v>3.16706231475496E-5</v>
      </c>
      <c r="L254" s="14" t="s">
        <v>2232</v>
      </c>
      <c r="M254" s="1" t="s">
        <v>2233</v>
      </c>
      <c r="N254" s="1" t="s">
        <v>2232</v>
      </c>
      <c r="O254" s="92">
        <v>0.116287</v>
      </c>
      <c r="P254" s="92">
        <v>0.164213</v>
      </c>
      <c r="Q254" s="92">
        <v>0.54459400000000002</v>
      </c>
      <c r="R254" s="92">
        <v>0.24688199999999999</v>
      </c>
      <c r="S254" s="92">
        <v>-2.46156</v>
      </c>
      <c r="T254" s="195">
        <v>1.38333E-2</v>
      </c>
    </row>
    <row r="255" spans="2:20" x14ac:dyDescent="0.3">
      <c r="B255" s="14" t="s">
        <v>2484</v>
      </c>
      <c r="C255" s="1" t="s">
        <v>479</v>
      </c>
      <c r="D255" s="1" t="s">
        <v>225</v>
      </c>
      <c r="E255" s="1">
        <v>168198163</v>
      </c>
      <c r="F255" s="1">
        <v>181619</v>
      </c>
      <c r="G255" s="125" t="s">
        <v>482</v>
      </c>
      <c r="H255" s="238">
        <v>0.32236217909123799</v>
      </c>
      <c r="I255" s="92">
        <v>9.2809831323801703E-2</v>
      </c>
      <c r="J255" s="93">
        <v>5.6633823323581098E-4</v>
      </c>
      <c r="K255" s="93">
        <v>4.4337783240590699E-2</v>
      </c>
      <c r="L255" s="14" t="s">
        <v>2233</v>
      </c>
      <c r="M255" s="1" t="s">
        <v>2232</v>
      </c>
      <c r="N255" s="1" t="s">
        <v>2232</v>
      </c>
      <c r="O255" s="92">
        <v>0.20130100000000001</v>
      </c>
      <c r="P255" s="92">
        <v>0.24588399999999999</v>
      </c>
      <c r="Q255" s="92">
        <v>0.64926700000000004</v>
      </c>
      <c r="R255" s="92">
        <v>0.203929</v>
      </c>
      <c r="S255" s="92">
        <v>-2.11795</v>
      </c>
      <c r="T255" s="195">
        <v>3.4179599999999997E-2</v>
      </c>
    </row>
    <row r="256" spans="2:20" x14ac:dyDescent="0.3">
      <c r="B256" s="14" t="s">
        <v>2485</v>
      </c>
      <c r="C256" s="1" t="s">
        <v>479</v>
      </c>
      <c r="D256" s="1" t="s">
        <v>225</v>
      </c>
      <c r="E256" s="1">
        <v>168198163</v>
      </c>
      <c r="F256" s="1">
        <v>185344</v>
      </c>
      <c r="G256" s="125" t="s">
        <v>482</v>
      </c>
      <c r="H256" s="238">
        <v>0.66547926201970098</v>
      </c>
      <c r="I256" s="92">
        <v>0.141907660726969</v>
      </c>
      <c r="J256" s="93">
        <v>3.68837396925221E-6</v>
      </c>
      <c r="K256" s="93">
        <v>4.8011861776772199E-4</v>
      </c>
      <c r="L256" s="14" t="s">
        <v>2235</v>
      </c>
      <c r="M256" s="1" t="s">
        <v>2236</v>
      </c>
      <c r="N256" s="1" t="s">
        <v>2235</v>
      </c>
      <c r="O256" s="92">
        <v>0.14032500000000001</v>
      </c>
      <c r="P256" s="92">
        <v>0.101116</v>
      </c>
      <c r="Q256" s="92">
        <v>1.99383</v>
      </c>
      <c r="R256" s="92">
        <v>0.316969</v>
      </c>
      <c r="S256" s="92">
        <v>2.1770399999999999</v>
      </c>
      <c r="T256" s="195">
        <v>2.94776E-2</v>
      </c>
    </row>
    <row r="257" spans="2:20" x14ac:dyDescent="0.3">
      <c r="B257" s="14" t="s">
        <v>2486</v>
      </c>
      <c r="C257" s="1" t="s">
        <v>479</v>
      </c>
      <c r="D257" s="1" t="s">
        <v>225</v>
      </c>
      <c r="E257" s="1">
        <v>168198163</v>
      </c>
      <c r="F257" s="1">
        <v>186613</v>
      </c>
      <c r="G257" s="125" t="s">
        <v>482</v>
      </c>
      <c r="H257" s="238">
        <v>0.65777874253879798</v>
      </c>
      <c r="I257" s="92">
        <v>0.141814817062455</v>
      </c>
      <c r="J257" s="93">
        <v>4.6747802489066201E-6</v>
      </c>
      <c r="K257" s="93">
        <v>6.0476362386703997E-4</v>
      </c>
      <c r="L257" s="14" t="s">
        <v>2235</v>
      </c>
      <c r="M257" s="1" t="s">
        <v>2236</v>
      </c>
      <c r="N257" s="1" t="s">
        <v>2235</v>
      </c>
      <c r="O257" s="92">
        <v>0.14042099999999999</v>
      </c>
      <c r="P257" s="92">
        <v>0.101419</v>
      </c>
      <c r="Q257" s="92">
        <v>1.9825600000000001</v>
      </c>
      <c r="R257" s="92">
        <v>0.31645899999999999</v>
      </c>
      <c r="S257" s="92">
        <v>2.1626400000000001</v>
      </c>
      <c r="T257" s="195">
        <v>3.05689E-2</v>
      </c>
    </row>
    <row r="258" spans="2:20" x14ac:dyDescent="0.3">
      <c r="B258" s="14" t="s">
        <v>2487</v>
      </c>
      <c r="C258" s="1" t="s">
        <v>479</v>
      </c>
      <c r="D258" s="1" t="s">
        <v>225</v>
      </c>
      <c r="E258" s="1">
        <v>168198163</v>
      </c>
      <c r="F258" s="1">
        <v>189939</v>
      </c>
      <c r="G258" s="125" t="s">
        <v>482</v>
      </c>
      <c r="H258" s="238">
        <v>0.65888768411351795</v>
      </c>
      <c r="I258" s="92">
        <v>0.142442240405286</v>
      </c>
      <c r="J258" s="93">
        <v>4.9547651191320497E-6</v>
      </c>
      <c r="K258" s="93">
        <v>6.3705208579269905E-4</v>
      </c>
      <c r="L258" s="14" t="s">
        <v>2235</v>
      </c>
      <c r="M258" s="1" t="s">
        <v>2236</v>
      </c>
      <c r="N258" s="1" t="s">
        <v>2235</v>
      </c>
      <c r="O258" s="92">
        <v>0.140711</v>
      </c>
      <c r="P258" s="92">
        <v>0.10140299999999999</v>
      </c>
      <c r="Q258" s="92">
        <v>2.0069499999999998</v>
      </c>
      <c r="R258" s="92">
        <v>0.31811400000000001</v>
      </c>
      <c r="S258" s="92">
        <v>2.1898300000000002</v>
      </c>
      <c r="T258" s="195">
        <v>2.8536300000000001E-2</v>
      </c>
    </row>
    <row r="259" spans="2:20" x14ac:dyDescent="0.3">
      <c r="B259" s="14" t="s">
        <v>2488</v>
      </c>
      <c r="C259" s="1" t="s">
        <v>479</v>
      </c>
      <c r="D259" s="1" t="s">
        <v>225</v>
      </c>
      <c r="E259" s="1">
        <v>168198163</v>
      </c>
      <c r="F259" s="1">
        <v>190982</v>
      </c>
      <c r="G259" s="125" t="s">
        <v>482</v>
      </c>
      <c r="H259" s="238">
        <v>0.66087579714844502</v>
      </c>
      <c r="I259" s="92">
        <v>0.14270045601664999</v>
      </c>
      <c r="J259" s="93">
        <v>4.8296850102803401E-6</v>
      </c>
      <c r="K259" s="93">
        <v>6.2288076063353904E-4</v>
      </c>
      <c r="L259" s="14" t="s">
        <v>2233</v>
      </c>
      <c r="M259" s="1" t="s">
        <v>2232</v>
      </c>
      <c r="N259" s="1" t="s">
        <v>2233</v>
      </c>
      <c r="O259" s="92">
        <v>0.14064699999999999</v>
      </c>
      <c r="P259" s="92">
        <v>0.10118099999999999</v>
      </c>
      <c r="Q259" s="92">
        <v>2.0135700000000001</v>
      </c>
      <c r="R259" s="92">
        <v>0.31864599999999998</v>
      </c>
      <c r="S259" s="92">
        <v>2.19651</v>
      </c>
      <c r="T259" s="195">
        <v>2.80556E-2</v>
      </c>
    </row>
    <row r="260" spans="2:20" x14ac:dyDescent="0.3">
      <c r="B260" s="14" t="s">
        <v>2489</v>
      </c>
      <c r="C260" s="1" t="s">
        <v>479</v>
      </c>
      <c r="D260" s="1" t="s">
        <v>225</v>
      </c>
      <c r="E260" s="1">
        <v>168198163</v>
      </c>
      <c r="F260" s="1">
        <v>192585</v>
      </c>
      <c r="G260" s="125" t="s">
        <v>482</v>
      </c>
      <c r="H260" s="238">
        <v>0.508308160649665</v>
      </c>
      <c r="I260" s="92">
        <v>0.13365067192330601</v>
      </c>
      <c r="J260" s="93">
        <v>1.6357215095079501E-4</v>
      </c>
      <c r="K260" s="93">
        <v>1.6640813499349101E-2</v>
      </c>
      <c r="L260" s="14" t="s">
        <v>2235</v>
      </c>
      <c r="M260" s="1" t="s">
        <v>2232</v>
      </c>
      <c r="N260" s="1" t="s">
        <v>2235</v>
      </c>
      <c r="O260" s="92">
        <v>0.20200699999999999</v>
      </c>
      <c r="P260" s="92">
        <v>0.16881699999999999</v>
      </c>
      <c r="Q260" s="92">
        <v>1.8010600000000001</v>
      </c>
      <c r="R260" s="92">
        <v>0.29414299999999999</v>
      </c>
      <c r="S260" s="92">
        <v>2.0003099999999998</v>
      </c>
      <c r="T260" s="195">
        <v>4.5467100000000003E-2</v>
      </c>
    </row>
    <row r="261" spans="2:20" x14ac:dyDescent="0.3">
      <c r="B261" s="14" t="s">
        <v>2490</v>
      </c>
      <c r="C261" s="1" t="s">
        <v>479</v>
      </c>
      <c r="D261" s="1" t="s">
        <v>225</v>
      </c>
      <c r="E261" s="1">
        <v>168198163</v>
      </c>
      <c r="F261" s="1">
        <v>193104</v>
      </c>
      <c r="G261" s="125" t="s">
        <v>482</v>
      </c>
      <c r="H261" s="238">
        <v>0.66833403241171996</v>
      </c>
      <c r="I261" s="92">
        <v>0.13365531321322799</v>
      </c>
      <c r="J261" s="93">
        <v>8.3605986844074399E-7</v>
      </c>
      <c r="K261" s="93">
        <v>1.23392427414415E-4</v>
      </c>
      <c r="L261" s="14" t="s">
        <v>2236</v>
      </c>
      <c r="M261" s="1" t="s">
        <v>2235</v>
      </c>
      <c r="N261" s="1" t="s">
        <v>2236</v>
      </c>
      <c r="O261" s="92">
        <v>0.17181399999999999</v>
      </c>
      <c r="P261" s="92">
        <v>0.123891</v>
      </c>
      <c r="Q261" s="92">
        <v>2.17578</v>
      </c>
      <c r="R261" s="92">
        <v>0.299678</v>
      </c>
      <c r="S261" s="92">
        <v>2.5940699999999999</v>
      </c>
      <c r="T261" s="195">
        <v>9.4847999999999998E-3</v>
      </c>
    </row>
    <row r="262" spans="2:20" x14ac:dyDescent="0.3">
      <c r="B262" s="14" t="s">
        <v>2491</v>
      </c>
      <c r="C262" s="1" t="s">
        <v>479</v>
      </c>
      <c r="D262" s="1" t="s">
        <v>225</v>
      </c>
      <c r="E262" s="1">
        <v>168198163</v>
      </c>
      <c r="F262" s="1">
        <v>252858</v>
      </c>
      <c r="G262" s="125" t="s">
        <v>482</v>
      </c>
      <c r="H262" s="238">
        <v>-0.32703457058103802</v>
      </c>
      <c r="I262" s="92">
        <v>9.5467929521780404E-2</v>
      </c>
      <c r="J262" s="93">
        <v>6.7268682453031797E-4</v>
      </c>
      <c r="K262" s="93">
        <v>4.9640261003852597E-2</v>
      </c>
      <c r="L262" s="14" t="s">
        <v>2232</v>
      </c>
      <c r="M262" s="1" t="s">
        <v>2236</v>
      </c>
      <c r="N262" s="1" t="s">
        <v>2236</v>
      </c>
      <c r="O262" s="92">
        <v>0.32528499999999999</v>
      </c>
      <c r="P262" s="92">
        <v>0.28275899999999998</v>
      </c>
      <c r="Q262" s="92">
        <v>1.54345</v>
      </c>
      <c r="R262" s="92">
        <v>0.20816200000000001</v>
      </c>
      <c r="S262" s="92">
        <v>2.0850200000000001</v>
      </c>
      <c r="T262" s="195">
        <v>3.7067700000000002E-2</v>
      </c>
    </row>
    <row r="263" spans="2:20" x14ac:dyDescent="0.3">
      <c r="B263" s="14" t="s">
        <v>2492</v>
      </c>
      <c r="C263" s="1" t="s">
        <v>586</v>
      </c>
      <c r="D263" s="1" t="s">
        <v>225</v>
      </c>
      <c r="E263" s="1">
        <v>169334872</v>
      </c>
      <c r="F263" s="1">
        <v>98295</v>
      </c>
      <c r="G263" s="125" t="s">
        <v>39</v>
      </c>
      <c r="H263" s="238">
        <v>0.35886538763015902</v>
      </c>
      <c r="I263" s="92">
        <v>0.101443149513018</v>
      </c>
      <c r="J263" s="93">
        <v>4.4794312873897702E-4</v>
      </c>
      <c r="K263" s="93">
        <v>3.9694579790896897E-2</v>
      </c>
      <c r="L263" s="14" t="s">
        <v>2235</v>
      </c>
      <c r="M263" s="1" t="s">
        <v>2236</v>
      </c>
      <c r="N263" s="1" t="s">
        <v>2235</v>
      </c>
      <c r="O263" s="92">
        <v>0.104356</v>
      </c>
      <c r="P263" s="92">
        <v>0.15018799999999999</v>
      </c>
      <c r="Q263" s="92">
        <v>0.62706399999999995</v>
      </c>
      <c r="R263" s="92">
        <v>0.23341600000000001</v>
      </c>
      <c r="S263" s="92">
        <v>-1.99946</v>
      </c>
      <c r="T263" s="195">
        <v>4.5558599999999998E-2</v>
      </c>
    </row>
    <row r="264" spans="2:20" x14ac:dyDescent="0.3">
      <c r="B264" s="14" t="s">
        <v>2493</v>
      </c>
      <c r="C264" s="1" t="s">
        <v>586</v>
      </c>
      <c r="D264" s="1" t="s">
        <v>225</v>
      </c>
      <c r="E264" s="1">
        <v>169334872</v>
      </c>
      <c r="F264" s="1">
        <v>90659</v>
      </c>
      <c r="G264" s="125" t="s">
        <v>39</v>
      </c>
      <c r="H264" s="238">
        <v>0.35553407552115401</v>
      </c>
      <c r="I264" s="92">
        <v>9.9508763708560197E-2</v>
      </c>
      <c r="J264" s="93">
        <v>3.93199241858875E-4</v>
      </c>
      <c r="K264" s="93">
        <v>3.5595996160939003E-2</v>
      </c>
      <c r="L264" s="14" t="s">
        <v>2235</v>
      </c>
      <c r="M264" s="1" t="s">
        <v>2236</v>
      </c>
      <c r="N264" s="1" t="s">
        <v>2235</v>
      </c>
      <c r="O264" s="92">
        <v>0.102161</v>
      </c>
      <c r="P264" s="92">
        <v>0.15167800000000001</v>
      </c>
      <c r="Q264" s="92">
        <v>0.61469600000000002</v>
      </c>
      <c r="R264" s="92">
        <v>0.22932</v>
      </c>
      <c r="S264" s="92">
        <v>-2.1220500000000002</v>
      </c>
      <c r="T264" s="195">
        <v>3.3833700000000001E-2</v>
      </c>
    </row>
    <row r="265" spans="2:20" x14ac:dyDescent="0.3">
      <c r="B265" s="14" t="s">
        <v>2494</v>
      </c>
      <c r="C265" s="1" t="s">
        <v>586</v>
      </c>
      <c r="D265" s="1" t="s">
        <v>225</v>
      </c>
      <c r="E265" s="1">
        <v>169334872</v>
      </c>
      <c r="F265" s="1">
        <v>5643</v>
      </c>
      <c r="G265" s="125" t="s">
        <v>39</v>
      </c>
      <c r="H265" s="238">
        <v>-0.41622859021270298</v>
      </c>
      <c r="I265" s="92">
        <v>6.9812782784508504E-2</v>
      </c>
      <c r="J265" s="93">
        <v>5.2149417659812001E-9</v>
      </c>
      <c r="K265" s="93">
        <v>9.2620459373348305E-7</v>
      </c>
      <c r="L265" s="14" t="s">
        <v>2236</v>
      </c>
      <c r="M265" s="1" t="s">
        <v>2233</v>
      </c>
      <c r="N265" s="1" t="s">
        <v>2236</v>
      </c>
      <c r="O265" s="92">
        <v>0.31420199999999998</v>
      </c>
      <c r="P265" s="92">
        <v>0.26819300000000001</v>
      </c>
      <c r="Q265" s="92">
        <v>1.3787499999999999</v>
      </c>
      <c r="R265" s="92">
        <v>0.161438</v>
      </c>
      <c r="S265" s="92">
        <v>1.9895</v>
      </c>
      <c r="T265" s="195">
        <v>4.6645699999999998E-2</v>
      </c>
    </row>
    <row r="266" spans="2:20" x14ac:dyDescent="0.3">
      <c r="B266" s="14" t="s">
        <v>2495</v>
      </c>
      <c r="C266" s="1" t="s">
        <v>586</v>
      </c>
      <c r="D266" s="1" t="s">
        <v>225</v>
      </c>
      <c r="E266" s="1">
        <v>169334872</v>
      </c>
      <c r="F266" s="1">
        <v>5409</v>
      </c>
      <c r="G266" s="125" t="s">
        <v>39</v>
      </c>
      <c r="H266" s="238">
        <v>-0.41976698646489602</v>
      </c>
      <c r="I266" s="92">
        <v>6.7237059801854293E-2</v>
      </c>
      <c r="J266" s="93">
        <v>1.0343036826219099E-9</v>
      </c>
      <c r="K266" s="93">
        <v>1.9705835844135199E-7</v>
      </c>
      <c r="L266" s="14" t="s">
        <v>2233</v>
      </c>
      <c r="M266" s="1" t="s">
        <v>2232</v>
      </c>
      <c r="N266" s="1" t="s">
        <v>2233</v>
      </c>
      <c r="O266" s="92">
        <v>0.37141200000000002</v>
      </c>
      <c r="P266" s="92">
        <v>0.32182899999999998</v>
      </c>
      <c r="Q266" s="92">
        <v>1.3640300000000001</v>
      </c>
      <c r="R266" s="92">
        <v>0.15498999999999999</v>
      </c>
      <c r="S266" s="92">
        <v>2.0029699999999999</v>
      </c>
      <c r="T266" s="195">
        <v>4.5180699999999997E-2</v>
      </c>
    </row>
    <row r="267" spans="2:20" x14ac:dyDescent="0.3">
      <c r="B267" s="14" t="s">
        <v>2496</v>
      </c>
      <c r="C267" s="1" t="s">
        <v>1203</v>
      </c>
      <c r="D267" s="1" t="s">
        <v>225</v>
      </c>
      <c r="E267" s="1">
        <v>30095248</v>
      </c>
      <c r="F267" s="1">
        <v>21472</v>
      </c>
      <c r="G267" s="125" t="s">
        <v>39</v>
      </c>
      <c r="H267" s="238">
        <v>0.599114923235742</v>
      </c>
      <c r="I267" s="92">
        <v>8.6822547348589602E-2</v>
      </c>
      <c r="J267" s="93">
        <v>1.87543432429273E-11</v>
      </c>
      <c r="K267" s="93">
        <v>3.9501924473733499E-9</v>
      </c>
      <c r="L267" s="14" t="s">
        <v>2235</v>
      </c>
      <c r="M267" s="1" t="s">
        <v>2236</v>
      </c>
      <c r="N267" s="1" t="s">
        <v>2235</v>
      </c>
      <c r="O267" s="92">
        <v>0.144787</v>
      </c>
      <c r="P267" s="92">
        <v>0.207458</v>
      </c>
      <c r="Q267" s="92">
        <v>0.60886700000000005</v>
      </c>
      <c r="R267" s="92">
        <v>0.20483399999999999</v>
      </c>
      <c r="S267" s="92">
        <v>-2.4222299999999999</v>
      </c>
      <c r="T267" s="195">
        <v>1.5425400000000001E-2</v>
      </c>
    </row>
    <row r="268" spans="2:20" x14ac:dyDescent="0.3">
      <c r="B268" s="14" t="s">
        <v>2497</v>
      </c>
      <c r="C268" s="1" t="s">
        <v>1203</v>
      </c>
      <c r="D268" s="1" t="s">
        <v>225</v>
      </c>
      <c r="E268" s="1">
        <v>30095248</v>
      </c>
      <c r="F268" s="1">
        <v>19345</v>
      </c>
      <c r="G268" s="125" t="s">
        <v>39</v>
      </c>
      <c r="H268" s="238">
        <v>0.52084883504663804</v>
      </c>
      <c r="I268" s="92">
        <v>7.8256361225061605E-2</v>
      </c>
      <c r="J268" s="93">
        <v>8.6563671743470596E-11</v>
      </c>
      <c r="K268" s="93">
        <v>1.7443828370805599E-8</v>
      </c>
      <c r="L268" s="14" t="s">
        <v>2232</v>
      </c>
      <c r="M268" s="1" t="s">
        <v>2233</v>
      </c>
      <c r="N268" s="1" t="s">
        <v>2232</v>
      </c>
      <c r="O268" s="92">
        <v>0.187557</v>
      </c>
      <c r="P268" s="92">
        <v>0.24793899999999999</v>
      </c>
      <c r="Q268" s="92">
        <v>0.66497099999999998</v>
      </c>
      <c r="R268" s="92">
        <v>0.180089</v>
      </c>
      <c r="S268" s="92">
        <v>-2.2656100000000001</v>
      </c>
      <c r="T268" s="195">
        <v>2.34755E-2</v>
      </c>
    </row>
    <row r="269" spans="2:20" x14ac:dyDescent="0.3">
      <c r="B269" s="14" t="s">
        <v>2498</v>
      </c>
      <c r="C269" s="1" t="s">
        <v>1203</v>
      </c>
      <c r="D269" s="1" t="s">
        <v>225</v>
      </c>
      <c r="E269" s="1">
        <v>30095248</v>
      </c>
      <c r="F269" s="1">
        <v>8321</v>
      </c>
      <c r="G269" s="125" t="s">
        <v>39</v>
      </c>
      <c r="H269" s="238">
        <v>0.60500198049931697</v>
      </c>
      <c r="I269" s="92">
        <v>7.96418549362405E-2</v>
      </c>
      <c r="J269" s="93">
        <v>1.9325712758091999E-13</v>
      </c>
      <c r="K269" s="93">
        <v>5.8276061169455198E-11</v>
      </c>
      <c r="L269" s="14" t="s">
        <v>2233</v>
      </c>
      <c r="M269" s="1" t="s">
        <v>2232</v>
      </c>
      <c r="N269" s="1" t="s">
        <v>2233</v>
      </c>
      <c r="O269" s="92">
        <v>0.167571</v>
      </c>
      <c r="P269" s="92">
        <v>0.22337499999999999</v>
      </c>
      <c r="Q269" s="92">
        <v>0.67480099999999998</v>
      </c>
      <c r="R269" s="92">
        <v>0.18637699999999999</v>
      </c>
      <c r="S269" s="92">
        <v>-2.1104400000000001</v>
      </c>
      <c r="T269" s="195">
        <v>3.4820200000000003E-2</v>
      </c>
    </row>
    <row r="270" spans="2:20" x14ac:dyDescent="0.3">
      <c r="B270" s="14" t="s">
        <v>2499</v>
      </c>
      <c r="C270" s="1" t="s">
        <v>1203</v>
      </c>
      <c r="D270" s="1" t="s">
        <v>225</v>
      </c>
      <c r="E270" s="1">
        <v>30095248</v>
      </c>
      <c r="F270" s="1">
        <v>4428</v>
      </c>
      <c r="G270" s="125" t="s">
        <v>39</v>
      </c>
      <c r="H270" s="238">
        <v>0.58240612062705699</v>
      </c>
      <c r="I270" s="92">
        <v>7.8869860660267896E-2</v>
      </c>
      <c r="J270" s="93">
        <v>8.0670988485713496E-13</v>
      </c>
      <c r="K270" s="93">
        <v>2.3981024697721098E-10</v>
      </c>
      <c r="L270" s="14" t="s">
        <v>2233</v>
      </c>
      <c r="M270" s="1" t="s">
        <v>2232</v>
      </c>
      <c r="N270" s="1" t="s">
        <v>2233</v>
      </c>
      <c r="O270" s="92">
        <v>0.18068100000000001</v>
      </c>
      <c r="P270" s="92">
        <v>0.23505999999999999</v>
      </c>
      <c r="Q270" s="92">
        <v>0.67836799999999997</v>
      </c>
      <c r="R270" s="92">
        <v>0.18349599999999999</v>
      </c>
      <c r="S270" s="92">
        <v>-2.1148500000000001</v>
      </c>
      <c r="T270" s="195">
        <v>3.4443000000000001E-2</v>
      </c>
    </row>
    <row r="271" spans="2:20" x14ac:dyDescent="0.3">
      <c r="B271" s="14" t="s">
        <v>2500</v>
      </c>
      <c r="C271" s="1" t="s">
        <v>1203</v>
      </c>
      <c r="D271" s="1" t="s">
        <v>225</v>
      </c>
      <c r="E271" s="1">
        <v>30095248</v>
      </c>
      <c r="F271" s="1">
        <v>1504</v>
      </c>
      <c r="G271" s="125" t="s">
        <v>39</v>
      </c>
      <c r="H271" s="238">
        <v>0.62723393640696201</v>
      </c>
      <c r="I271" s="92">
        <v>7.8044869497618199E-2</v>
      </c>
      <c r="J271" s="93">
        <v>9.06934738682058E-15</v>
      </c>
      <c r="K271" s="93">
        <v>4.9310559319911099E-12</v>
      </c>
      <c r="L271" s="14" t="s">
        <v>2236</v>
      </c>
      <c r="M271" s="1" t="s">
        <v>2235</v>
      </c>
      <c r="N271" s="1" t="s">
        <v>2236</v>
      </c>
      <c r="O271" s="92">
        <v>0.17277500000000001</v>
      </c>
      <c r="P271" s="92">
        <v>0.234568</v>
      </c>
      <c r="Q271" s="92">
        <v>0.64913900000000002</v>
      </c>
      <c r="R271" s="92">
        <v>0.184362</v>
      </c>
      <c r="S271" s="92">
        <v>-2.3437999999999999</v>
      </c>
      <c r="T271" s="195">
        <v>1.9088399999999998E-2</v>
      </c>
    </row>
    <row r="272" spans="2:20" x14ac:dyDescent="0.3">
      <c r="B272" s="14" t="s">
        <v>2501</v>
      </c>
      <c r="C272" s="1" t="s">
        <v>1203</v>
      </c>
      <c r="D272" s="1" t="s">
        <v>225</v>
      </c>
      <c r="E272" s="1">
        <v>30095248</v>
      </c>
      <c r="F272" s="1">
        <v>933</v>
      </c>
      <c r="G272" s="125" t="s">
        <v>39</v>
      </c>
      <c r="H272" s="238">
        <v>0.57873612505741501</v>
      </c>
      <c r="I272" s="92">
        <v>7.8835664116066295E-2</v>
      </c>
      <c r="J272" s="93">
        <v>1.0762943768535201E-12</v>
      </c>
      <c r="K272" s="93">
        <v>3.1328388059594103E-10</v>
      </c>
      <c r="L272" s="14" t="s">
        <v>2236</v>
      </c>
      <c r="M272" s="1" t="s">
        <v>2235</v>
      </c>
      <c r="N272" s="1" t="s">
        <v>2236</v>
      </c>
      <c r="O272" s="92">
        <v>0.18099799999999999</v>
      </c>
      <c r="P272" s="92">
        <v>0.24129600000000001</v>
      </c>
      <c r="Q272" s="92">
        <v>0.64976400000000001</v>
      </c>
      <c r="R272" s="92">
        <v>0.184034</v>
      </c>
      <c r="S272" s="92">
        <v>-2.3427500000000001</v>
      </c>
      <c r="T272" s="195">
        <v>1.9141999999999999E-2</v>
      </c>
    </row>
    <row r="273" spans="2:20" x14ac:dyDescent="0.3">
      <c r="B273" s="14" t="s">
        <v>2502</v>
      </c>
      <c r="C273" s="1" t="s">
        <v>1203</v>
      </c>
      <c r="D273" s="1" t="s">
        <v>225</v>
      </c>
      <c r="E273" s="1">
        <v>30095248</v>
      </c>
      <c r="F273" s="1">
        <v>637</v>
      </c>
      <c r="G273" s="125" t="s">
        <v>39</v>
      </c>
      <c r="H273" s="238">
        <v>0.63483547055728795</v>
      </c>
      <c r="I273" s="92">
        <v>7.8333114207954996E-2</v>
      </c>
      <c r="J273" s="93">
        <v>5.6142018671959403E-15</v>
      </c>
      <c r="K273" s="93">
        <v>4.9310559319911099E-12</v>
      </c>
      <c r="L273" s="14" t="s">
        <v>2232</v>
      </c>
      <c r="M273" s="1" t="s">
        <v>2233</v>
      </c>
      <c r="N273" s="1" t="s">
        <v>2232</v>
      </c>
      <c r="O273" s="92">
        <v>0.17280100000000001</v>
      </c>
      <c r="P273" s="92">
        <v>0.22840099999999999</v>
      </c>
      <c r="Q273" s="92">
        <v>0.66737899999999994</v>
      </c>
      <c r="R273" s="92">
        <v>0.18433099999999999</v>
      </c>
      <c r="S273" s="92">
        <v>-2.1938599999999999</v>
      </c>
      <c r="T273" s="195">
        <v>2.82454E-2</v>
      </c>
    </row>
    <row r="274" spans="2:20" x14ac:dyDescent="0.3">
      <c r="B274" s="14" t="s">
        <v>2503</v>
      </c>
      <c r="C274" s="1" t="s">
        <v>1203</v>
      </c>
      <c r="D274" s="1" t="s">
        <v>225</v>
      </c>
      <c r="E274" s="1">
        <v>30095248</v>
      </c>
      <c r="F274" s="1">
        <v>460</v>
      </c>
      <c r="G274" s="125" t="s">
        <v>39</v>
      </c>
      <c r="H274" s="238">
        <v>0.62724626131401695</v>
      </c>
      <c r="I274" s="92">
        <v>7.8045382132768903E-2</v>
      </c>
      <c r="J274" s="93">
        <v>9.0625921464275898E-15</v>
      </c>
      <c r="K274" s="93">
        <v>4.9310559319911099E-12</v>
      </c>
      <c r="L274" s="14" t="s">
        <v>2232</v>
      </c>
      <c r="M274" s="1" t="s">
        <v>2236</v>
      </c>
      <c r="N274" s="1" t="s">
        <v>2232</v>
      </c>
      <c r="O274" s="92">
        <v>0.17277000000000001</v>
      </c>
      <c r="P274" s="92">
        <v>0.234568</v>
      </c>
      <c r="Q274" s="92">
        <v>0.64911300000000005</v>
      </c>
      <c r="R274" s="92">
        <v>0.184365</v>
      </c>
      <c r="S274" s="92">
        <v>-2.3439800000000002</v>
      </c>
      <c r="T274" s="195">
        <v>1.9078999999999999E-2</v>
      </c>
    </row>
    <row r="275" spans="2:20" x14ac:dyDescent="0.3">
      <c r="B275" s="14" t="s">
        <v>2504</v>
      </c>
      <c r="C275" s="1" t="s">
        <v>1203</v>
      </c>
      <c r="D275" s="1" t="s">
        <v>225</v>
      </c>
      <c r="E275" s="1">
        <v>30095248</v>
      </c>
      <c r="F275" s="1">
        <v>408</v>
      </c>
      <c r="G275" s="125" t="s">
        <v>39</v>
      </c>
      <c r="H275" s="238">
        <v>0.62724457170210002</v>
      </c>
      <c r="I275" s="92">
        <v>7.8045686440125994E-2</v>
      </c>
      <c r="J275" s="93">
        <v>9.0659961712041608E-15</v>
      </c>
      <c r="K275" s="93">
        <v>4.9310559319911099E-12</v>
      </c>
      <c r="L275" s="14" t="s">
        <v>2235</v>
      </c>
      <c r="M275" s="1" t="s">
        <v>2236</v>
      </c>
      <c r="N275" s="1" t="s">
        <v>2235</v>
      </c>
      <c r="O275" s="92">
        <v>0.17277000000000001</v>
      </c>
      <c r="P275" s="92">
        <v>0.23457</v>
      </c>
      <c r="Q275" s="92">
        <v>0.64909899999999998</v>
      </c>
      <c r="R275" s="92">
        <v>0.184366</v>
      </c>
      <c r="S275" s="92">
        <v>-2.34409</v>
      </c>
      <c r="T275" s="195">
        <v>1.9073699999999999E-2</v>
      </c>
    </row>
    <row r="276" spans="2:20" x14ac:dyDescent="0.3">
      <c r="B276" s="14" t="s">
        <v>2505</v>
      </c>
      <c r="C276" s="1" t="s">
        <v>1203</v>
      </c>
      <c r="D276" s="1" t="s">
        <v>225</v>
      </c>
      <c r="E276" s="1">
        <v>30095248</v>
      </c>
      <c r="F276" s="1">
        <v>46</v>
      </c>
      <c r="G276" s="125" t="s">
        <v>39</v>
      </c>
      <c r="H276" s="238">
        <v>0.57881475897612</v>
      </c>
      <c r="I276" s="92">
        <v>7.8837536568059099E-2</v>
      </c>
      <c r="J276" s="93">
        <v>1.0704312226277399E-12</v>
      </c>
      <c r="K276" s="93">
        <v>3.1328388059594103E-10</v>
      </c>
      <c r="L276" s="14" t="s">
        <v>2233</v>
      </c>
      <c r="M276" s="1" t="s">
        <v>2232</v>
      </c>
      <c r="N276" s="1" t="s">
        <v>2233</v>
      </c>
      <c r="O276" s="92">
        <v>0.18113099999999999</v>
      </c>
      <c r="P276" s="92">
        <v>0.24127799999999999</v>
      </c>
      <c r="Q276" s="92">
        <v>0.65018200000000004</v>
      </c>
      <c r="R276" s="92">
        <v>0.184034</v>
      </c>
      <c r="S276" s="92">
        <v>-2.3392599999999999</v>
      </c>
      <c r="T276" s="195">
        <v>1.9322200000000001E-2</v>
      </c>
    </row>
    <row r="277" spans="2:20" x14ac:dyDescent="0.3">
      <c r="B277" s="14" t="s">
        <v>2506</v>
      </c>
      <c r="C277" s="1" t="s">
        <v>1203</v>
      </c>
      <c r="D277" s="1" t="s">
        <v>225</v>
      </c>
      <c r="E277" s="1">
        <v>30095248</v>
      </c>
      <c r="F277" s="1">
        <v>81</v>
      </c>
      <c r="G277" s="125" t="s">
        <v>39</v>
      </c>
      <c r="H277" s="238">
        <v>0.63460254508569902</v>
      </c>
      <c r="I277" s="92">
        <v>7.79613038670601E-2</v>
      </c>
      <c r="J277" s="93">
        <v>4.35202910611084E-15</v>
      </c>
      <c r="K277" s="93">
        <v>4.9310559319911099E-12</v>
      </c>
      <c r="L277" s="14" t="s">
        <v>2233</v>
      </c>
      <c r="M277" s="1" t="s">
        <v>2232</v>
      </c>
      <c r="N277" s="1" t="s">
        <v>2233</v>
      </c>
      <c r="O277" s="92">
        <v>0.17277500000000001</v>
      </c>
      <c r="P277" s="92">
        <v>0.23045499999999999</v>
      </c>
      <c r="Q277" s="92">
        <v>0.66678199999999999</v>
      </c>
      <c r="R277" s="92">
        <v>0.183999</v>
      </c>
      <c r="S277" s="92">
        <v>-2.20269</v>
      </c>
      <c r="T277" s="195">
        <v>2.76169E-2</v>
      </c>
    </row>
    <row r="278" spans="2:20" x14ac:dyDescent="0.3">
      <c r="B278" s="14" t="s">
        <v>2507</v>
      </c>
      <c r="C278" s="1" t="s">
        <v>1203</v>
      </c>
      <c r="D278" s="1" t="s">
        <v>225</v>
      </c>
      <c r="E278" s="1">
        <v>30095248</v>
      </c>
      <c r="F278" s="1">
        <v>757</v>
      </c>
      <c r="G278" s="125" t="s">
        <v>39</v>
      </c>
      <c r="H278" s="238">
        <v>0.57572644469631895</v>
      </c>
      <c r="I278" s="92">
        <v>7.8953533019260599E-2</v>
      </c>
      <c r="J278" s="93">
        <v>1.48947611566185E-12</v>
      </c>
      <c r="K278" s="93">
        <v>4.19887498565511E-10</v>
      </c>
      <c r="L278" s="14" t="s">
        <v>2232</v>
      </c>
      <c r="M278" s="1" t="s">
        <v>2233</v>
      </c>
      <c r="N278" s="1" t="s">
        <v>2232</v>
      </c>
      <c r="O278" s="92">
        <v>0.18123</v>
      </c>
      <c r="P278" s="92">
        <v>0.239091</v>
      </c>
      <c r="Q278" s="92">
        <v>0.66240200000000005</v>
      </c>
      <c r="R278" s="92">
        <v>0.18385499999999999</v>
      </c>
      <c r="S278" s="92">
        <v>-2.2402600000000001</v>
      </c>
      <c r="T278" s="195">
        <v>2.50738E-2</v>
      </c>
    </row>
    <row r="279" spans="2:20" x14ac:dyDescent="0.3">
      <c r="B279" s="14" t="s">
        <v>2508</v>
      </c>
      <c r="C279" s="1" t="s">
        <v>1203</v>
      </c>
      <c r="D279" s="1" t="s">
        <v>225</v>
      </c>
      <c r="E279" s="1">
        <v>30095248</v>
      </c>
      <c r="F279" s="1">
        <v>1469</v>
      </c>
      <c r="G279" s="125" t="s">
        <v>39</v>
      </c>
      <c r="H279" s="238">
        <v>0.62723497881060997</v>
      </c>
      <c r="I279" s="92">
        <v>7.8045370985370899E-2</v>
      </c>
      <c r="J279" s="93">
        <v>9.0718086602127893E-15</v>
      </c>
      <c r="K279" s="93">
        <v>4.9310559319911099E-12</v>
      </c>
      <c r="L279" s="14" t="s">
        <v>2236</v>
      </c>
      <c r="M279" s="1" t="s">
        <v>2235</v>
      </c>
      <c r="N279" s="1" t="s">
        <v>2236</v>
      </c>
      <c r="O279" s="92">
        <v>0.17277699999999999</v>
      </c>
      <c r="P279" s="92">
        <v>0.23457</v>
      </c>
      <c r="Q279" s="92">
        <v>0.64913399999999999</v>
      </c>
      <c r="R279" s="92">
        <v>0.184363</v>
      </c>
      <c r="S279" s="92">
        <v>-2.3438300000000001</v>
      </c>
      <c r="T279" s="195">
        <v>1.9087E-2</v>
      </c>
    </row>
    <row r="280" spans="2:20" x14ac:dyDescent="0.3">
      <c r="B280" s="14" t="s">
        <v>2509</v>
      </c>
      <c r="C280" s="1" t="s">
        <v>1203</v>
      </c>
      <c r="D280" s="1" t="s">
        <v>225</v>
      </c>
      <c r="E280" s="1">
        <v>30095248</v>
      </c>
      <c r="F280" s="1">
        <v>1524</v>
      </c>
      <c r="G280" s="125" t="s">
        <v>39</v>
      </c>
      <c r="H280" s="238">
        <v>0.57885651705919094</v>
      </c>
      <c r="I280" s="92">
        <v>7.8843317727867498E-2</v>
      </c>
      <c r="J280" s="93">
        <v>1.07049307724495E-12</v>
      </c>
      <c r="K280" s="93">
        <v>3.1328388059594103E-10</v>
      </c>
      <c r="L280" s="14" t="s">
        <v>2232</v>
      </c>
      <c r="M280" s="1" t="s">
        <v>2236</v>
      </c>
      <c r="N280" s="1" t="s">
        <v>2232</v>
      </c>
      <c r="O280" s="92">
        <v>0.18134600000000001</v>
      </c>
      <c r="P280" s="92">
        <v>0.241257</v>
      </c>
      <c r="Q280" s="92">
        <v>0.65097899999999997</v>
      </c>
      <c r="R280" s="92">
        <v>0.184028</v>
      </c>
      <c r="S280" s="92">
        <v>-2.3326799999999999</v>
      </c>
      <c r="T280" s="195">
        <v>1.9664999999999998E-2</v>
      </c>
    </row>
    <row r="281" spans="2:20" x14ac:dyDescent="0.3">
      <c r="B281" s="14" t="s">
        <v>2510</v>
      </c>
      <c r="C281" s="1" t="s">
        <v>1203</v>
      </c>
      <c r="D281" s="1" t="s">
        <v>225</v>
      </c>
      <c r="E281" s="1">
        <v>30095248</v>
      </c>
      <c r="F281" s="1">
        <v>1922</v>
      </c>
      <c r="G281" s="125" t="s">
        <v>39</v>
      </c>
      <c r="H281" s="238">
        <v>0.62723497881060997</v>
      </c>
      <c r="I281" s="92">
        <v>7.8045370985370899E-2</v>
      </c>
      <c r="J281" s="93">
        <v>9.0718086602127893E-15</v>
      </c>
      <c r="K281" s="93">
        <v>4.9310559319911099E-12</v>
      </c>
      <c r="L281" s="14" t="s">
        <v>2235</v>
      </c>
      <c r="M281" s="1" t="s">
        <v>2232</v>
      </c>
      <c r="N281" s="1" t="s">
        <v>2235</v>
      </c>
      <c r="O281" s="92">
        <v>0.17277699999999999</v>
      </c>
      <c r="P281" s="92">
        <v>0.23457</v>
      </c>
      <c r="Q281" s="92">
        <v>0.64913399999999999</v>
      </c>
      <c r="R281" s="92">
        <v>0.184363</v>
      </c>
      <c r="S281" s="92">
        <v>-2.3438300000000001</v>
      </c>
      <c r="T281" s="195">
        <v>1.9087E-2</v>
      </c>
    </row>
    <row r="282" spans="2:20" x14ac:dyDescent="0.3">
      <c r="B282" s="14" t="s">
        <v>2511</v>
      </c>
      <c r="C282" s="1" t="s">
        <v>1203</v>
      </c>
      <c r="D282" s="1" t="s">
        <v>225</v>
      </c>
      <c r="E282" s="1">
        <v>30095248</v>
      </c>
      <c r="F282" s="1">
        <v>2570</v>
      </c>
      <c r="G282" s="125" t="s">
        <v>39</v>
      </c>
      <c r="H282" s="238">
        <v>0.575736631385943</v>
      </c>
      <c r="I282" s="92">
        <v>7.8957181897517395E-2</v>
      </c>
      <c r="J282" s="93">
        <v>1.4915230281515301E-12</v>
      </c>
      <c r="K282" s="93">
        <v>4.19887498565511E-10</v>
      </c>
      <c r="L282" s="14" t="s">
        <v>2236</v>
      </c>
      <c r="M282" s="1" t="s">
        <v>2235</v>
      </c>
      <c r="N282" s="1" t="s">
        <v>2236</v>
      </c>
      <c r="O282" s="92">
        <v>0.181482</v>
      </c>
      <c r="P282" s="92">
        <v>0.239066</v>
      </c>
      <c r="Q282" s="92">
        <v>0.66337599999999997</v>
      </c>
      <c r="R282" s="92">
        <v>0.183839</v>
      </c>
      <c r="S282" s="92">
        <v>-2.2324700000000002</v>
      </c>
      <c r="T282" s="195">
        <v>2.5584099999999999E-2</v>
      </c>
    </row>
    <row r="283" spans="2:20" x14ac:dyDescent="0.3">
      <c r="B283" s="14" t="s">
        <v>2512</v>
      </c>
      <c r="C283" s="1" t="s">
        <v>1203</v>
      </c>
      <c r="D283" s="1" t="s">
        <v>225</v>
      </c>
      <c r="E283" s="1">
        <v>30095248</v>
      </c>
      <c r="F283" s="1">
        <v>2672</v>
      </c>
      <c r="G283" s="125" t="s">
        <v>39</v>
      </c>
      <c r="H283" s="238">
        <v>0.57573592775194404</v>
      </c>
      <c r="I283" s="92">
        <v>7.8957310353968704E-2</v>
      </c>
      <c r="J283" s="93">
        <v>1.49172765010954E-12</v>
      </c>
      <c r="K283" s="93">
        <v>4.19887498565511E-10</v>
      </c>
      <c r="L283" s="14" t="s">
        <v>2236</v>
      </c>
      <c r="M283" s="1" t="s">
        <v>2232</v>
      </c>
      <c r="N283" s="1" t="s">
        <v>2236</v>
      </c>
      <c r="O283" s="92">
        <v>0.18148900000000001</v>
      </c>
      <c r="P283" s="92">
        <v>0.239066</v>
      </c>
      <c r="Q283" s="92">
        <v>0.66340600000000005</v>
      </c>
      <c r="R283" s="92">
        <v>0.183838</v>
      </c>
      <c r="S283" s="92">
        <v>-2.2322299999999999</v>
      </c>
      <c r="T283" s="195">
        <v>2.5599799999999999E-2</v>
      </c>
    </row>
    <row r="284" spans="2:20" x14ac:dyDescent="0.3">
      <c r="B284" s="14" t="s">
        <v>2513</v>
      </c>
      <c r="C284" s="1" t="s">
        <v>1203</v>
      </c>
      <c r="D284" s="1" t="s">
        <v>225</v>
      </c>
      <c r="E284" s="1">
        <v>30095248</v>
      </c>
      <c r="F284" s="1">
        <v>3000</v>
      </c>
      <c r="G284" s="125" t="s">
        <v>39</v>
      </c>
      <c r="H284" s="238">
        <v>0.57573187384999802</v>
      </c>
      <c r="I284" s="92">
        <v>7.8957558025638697E-2</v>
      </c>
      <c r="J284" s="93">
        <v>1.4924588681401599E-12</v>
      </c>
      <c r="K284" s="93">
        <v>4.19887498565511E-10</v>
      </c>
      <c r="L284" s="14" t="s">
        <v>2232</v>
      </c>
      <c r="M284" s="1" t="s">
        <v>2233</v>
      </c>
      <c r="N284" s="1" t="s">
        <v>2232</v>
      </c>
      <c r="O284" s="92">
        <v>0.18151800000000001</v>
      </c>
      <c r="P284" s="92">
        <v>0.239064</v>
      </c>
      <c r="Q284" s="92">
        <v>0.66351800000000005</v>
      </c>
      <c r="R284" s="92">
        <v>0.183835</v>
      </c>
      <c r="S284" s="92">
        <v>-2.2313399999999999</v>
      </c>
      <c r="T284" s="195">
        <v>2.5658500000000001E-2</v>
      </c>
    </row>
    <row r="285" spans="2:20" x14ac:dyDescent="0.3">
      <c r="B285" s="14" t="s">
        <v>2514</v>
      </c>
      <c r="C285" s="1" t="s">
        <v>1203</v>
      </c>
      <c r="D285" s="1" t="s">
        <v>225</v>
      </c>
      <c r="E285" s="1">
        <v>30095248</v>
      </c>
      <c r="F285" s="1">
        <v>3075</v>
      </c>
      <c r="G285" s="125" t="s">
        <v>39</v>
      </c>
      <c r="H285" s="238">
        <v>0.57572996929976705</v>
      </c>
      <c r="I285" s="92">
        <v>7.8957475702605195E-2</v>
      </c>
      <c r="J285" s="93">
        <v>1.4926216697187401E-12</v>
      </c>
      <c r="K285" s="93">
        <v>4.19887498565511E-10</v>
      </c>
      <c r="L285" s="14" t="s">
        <v>2232</v>
      </c>
      <c r="M285" s="1" t="s">
        <v>2233</v>
      </c>
      <c r="N285" s="1" t="s">
        <v>2232</v>
      </c>
      <c r="O285" s="92">
        <v>0.18152599999999999</v>
      </c>
      <c r="P285" s="92">
        <v>0.239062</v>
      </c>
      <c r="Q285" s="92">
        <v>0.66355299999999995</v>
      </c>
      <c r="R285" s="92">
        <v>0.183834</v>
      </c>
      <c r="S285" s="92">
        <v>-2.2310699999999999</v>
      </c>
      <c r="T285" s="195">
        <v>2.5676600000000001E-2</v>
      </c>
    </row>
    <row r="286" spans="2:20" x14ac:dyDescent="0.3">
      <c r="B286" s="14" t="s">
        <v>2515</v>
      </c>
      <c r="C286" s="1" t="s">
        <v>1203</v>
      </c>
      <c r="D286" s="1" t="s">
        <v>225</v>
      </c>
      <c r="E286" s="1">
        <v>30095248</v>
      </c>
      <c r="F286" s="1">
        <v>3141</v>
      </c>
      <c r="G286" s="125" t="s">
        <v>39</v>
      </c>
      <c r="H286" s="238">
        <v>0.62723497881060997</v>
      </c>
      <c r="I286" s="92">
        <v>7.8045370985370899E-2</v>
      </c>
      <c r="J286" s="93">
        <v>9.0718086602127893E-15</v>
      </c>
      <c r="K286" s="93">
        <v>4.9310559319911099E-12</v>
      </c>
      <c r="L286" s="14" t="s">
        <v>2235</v>
      </c>
      <c r="M286" s="1" t="s">
        <v>2236</v>
      </c>
      <c r="N286" s="1" t="s">
        <v>2235</v>
      </c>
      <c r="O286" s="92">
        <v>0.17277699999999999</v>
      </c>
      <c r="P286" s="92">
        <v>0.23457</v>
      </c>
      <c r="Q286" s="92">
        <v>0.64913399999999999</v>
      </c>
      <c r="R286" s="92">
        <v>0.184363</v>
      </c>
      <c r="S286" s="92">
        <v>-2.3438300000000001</v>
      </c>
      <c r="T286" s="195">
        <v>1.9087E-2</v>
      </c>
    </row>
    <row r="287" spans="2:20" x14ac:dyDescent="0.3">
      <c r="B287" s="14" t="s">
        <v>2516</v>
      </c>
      <c r="C287" s="1" t="s">
        <v>1203</v>
      </c>
      <c r="D287" s="1" t="s">
        <v>225</v>
      </c>
      <c r="E287" s="1">
        <v>30095248</v>
      </c>
      <c r="F287" s="1">
        <v>3361</v>
      </c>
      <c r="G287" s="125" t="s">
        <v>39</v>
      </c>
      <c r="H287" s="238">
        <v>0.62737855875301896</v>
      </c>
      <c r="I287" s="92">
        <v>7.8061577830851006E-2</v>
      </c>
      <c r="J287" s="93">
        <v>9.0608367505103699E-15</v>
      </c>
      <c r="K287" s="93">
        <v>4.9310559319911099E-12</v>
      </c>
      <c r="L287" s="14" t="s">
        <v>2236</v>
      </c>
      <c r="M287" s="1" t="s">
        <v>2235</v>
      </c>
      <c r="N287" s="1" t="s">
        <v>2236</v>
      </c>
      <c r="O287" s="92">
        <v>0.17294200000000001</v>
      </c>
      <c r="P287" s="92">
        <v>0.23466600000000001</v>
      </c>
      <c r="Q287" s="92">
        <v>0.64948499999999998</v>
      </c>
      <c r="R287" s="92">
        <v>0.18438499999999999</v>
      </c>
      <c r="S287" s="92">
        <v>-2.3406199999999999</v>
      </c>
      <c r="T287" s="195">
        <v>1.92517E-2</v>
      </c>
    </row>
    <row r="288" spans="2:20" x14ac:dyDescent="0.3">
      <c r="B288" s="14" t="s">
        <v>2517</v>
      </c>
      <c r="C288" s="1" t="s">
        <v>1203</v>
      </c>
      <c r="D288" s="1" t="s">
        <v>225</v>
      </c>
      <c r="E288" s="1">
        <v>30095248</v>
      </c>
      <c r="F288" s="1">
        <v>4700</v>
      </c>
      <c r="G288" s="125" t="s">
        <v>39</v>
      </c>
      <c r="H288" s="238">
        <v>0.57580689351185799</v>
      </c>
      <c r="I288" s="92">
        <v>7.9596904033769705E-2</v>
      </c>
      <c r="J288" s="93">
        <v>2.18108521836519E-12</v>
      </c>
      <c r="K288" s="93">
        <v>6.0144859820905998E-10</v>
      </c>
      <c r="L288" s="14" t="s">
        <v>2236</v>
      </c>
      <c r="M288" s="1" t="s">
        <v>2235</v>
      </c>
      <c r="N288" s="1" t="s">
        <v>2236</v>
      </c>
      <c r="O288" s="92">
        <v>0.181142</v>
      </c>
      <c r="P288" s="92">
        <v>0.236151</v>
      </c>
      <c r="Q288" s="92">
        <v>0.664435</v>
      </c>
      <c r="R288" s="92">
        <v>0.184701</v>
      </c>
      <c r="S288" s="92">
        <v>-2.2134100000000001</v>
      </c>
      <c r="T288" s="195">
        <v>2.68697E-2</v>
      </c>
    </row>
    <row r="289" spans="2:20" x14ac:dyDescent="0.3">
      <c r="B289" s="14" t="s">
        <v>2518</v>
      </c>
      <c r="C289" s="1" t="s">
        <v>1203</v>
      </c>
      <c r="D289" s="1" t="s">
        <v>225</v>
      </c>
      <c r="E289" s="1">
        <v>30095248</v>
      </c>
      <c r="F289" s="1">
        <v>4703</v>
      </c>
      <c r="G289" s="125" t="s">
        <v>39</v>
      </c>
      <c r="H289" s="238">
        <v>0.62829711560093204</v>
      </c>
      <c r="I289" s="92">
        <v>7.8687398609370102E-2</v>
      </c>
      <c r="J289" s="93">
        <v>1.3110468020843399E-14</v>
      </c>
      <c r="K289" s="93">
        <v>5.1842006329589703E-12</v>
      </c>
      <c r="L289" s="14" t="s">
        <v>2235</v>
      </c>
      <c r="M289" s="1" t="s">
        <v>2236</v>
      </c>
      <c r="N289" s="1" t="s">
        <v>2235</v>
      </c>
      <c r="O289" s="92">
        <v>0.17213400000000001</v>
      </c>
      <c r="P289" s="92">
        <v>0.23169799999999999</v>
      </c>
      <c r="Q289" s="92">
        <v>0.648756</v>
      </c>
      <c r="R289" s="92">
        <v>0.185283</v>
      </c>
      <c r="S289" s="92">
        <v>-2.33535</v>
      </c>
      <c r="T289" s="195">
        <v>1.95252E-2</v>
      </c>
    </row>
    <row r="290" spans="2:20" x14ac:dyDescent="0.3">
      <c r="B290" s="14" t="s">
        <v>2519</v>
      </c>
      <c r="C290" s="1" t="s">
        <v>1203</v>
      </c>
      <c r="D290" s="1" t="s">
        <v>225</v>
      </c>
      <c r="E290" s="1">
        <v>30095248</v>
      </c>
      <c r="F290" s="1">
        <v>4748</v>
      </c>
      <c r="G290" s="125" t="s">
        <v>39</v>
      </c>
      <c r="H290" s="238">
        <v>0.57522627312638297</v>
      </c>
      <c r="I290" s="92">
        <v>7.93236365037015E-2</v>
      </c>
      <c r="J290" s="93">
        <v>1.9428918852501498E-12</v>
      </c>
      <c r="K290" s="93">
        <v>5.42908755801733E-10</v>
      </c>
      <c r="L290" s="14" t="s">
        <v>2236</v>
      </c>
      <c r="M290" s="1" t="s">
        <v>2232</v>
      </c>
      <c r="N290" s="1" t="s">
        <v>2236</v>
      </c>
      <c r="O290" s="92">
        <v>0.18180099999999999</v>
      </c>
      <c r="P290" s="92">
        <v>0.23696300000000001</v>
      </c>
      <c r="Q290" s="92">
        <v>0.66513800000000001</v>
      </c>
      <c r="R290" s="92">
        <v>0.18412800000000001</v>
      </c>
      <c r="S290" s="92">
        <v>-2.21455</v>
      </c>
      <c r="T290" s="195">
        <v>2.6790899999999999E-2</v>
      </c>
    </row>
    <row r="291" spans="2:20" x14ac:dyDescent="0.3">
      <c r="B291" s="14" t="s">
        <v>2520</v>
      </c>
      <c r="C291" s="1" t="s">
        <v>1203</v>
      </c>
      <c r="D291" s="1" t="s">
        <v>225</v>
      </c>
      <c r="E291" s="1">
        <v>30095248</v>
      </c>
      <c r="F291" s="1">
        <v>4792</v>
      </c>
      <c r="G291" s="125" t="s">
        <v>39</v>
      </c>
      <c r="H291" s="238">
        <v>0.62732679602636698</v>
      </c>
      <c r="I291" s="92">
        <v>7.8408512558047205E-2</v>
      </c>
      <c r="J291" s="93">
        <v>1.1708029244339299E-14</v>
      </c>
      <c r="K291" s="93">
        <v>4.9310559319911099E-12</v>
      </c>
      <c r="L291" s="14" t="s">
        <v>2232</v>
      </c>
      <c r="M291" s="1" t="s">
        <v>2233</v>
      </c>
      <c r="N291" s="1" t="s">
        <v>2232</v>
      </c>
      <c r="O291" s="92">
        <v>0.17277699999999999</v>
      </c>
      <c r="P291" s="92">
        <v>0.232512</v>
      </c>
      <c r="Q291" s="92">
        <v>0.64955200000000002</v>
      </c>
      <c r="R291" s="92">
        <v>0.18468200000000001</v>
      </c>
      <c r="S291" s="92">
        <v>-2.3363</v>
      </c>
      <c r="T291" s="195">
        <v>1.9475800000000001E-2</v>
      </c>
    </row>
    <row r="292" spans="2:20" x14ac:dyDescent="0.3">
      <c r="B292" s="14" t="s">
        <v>2521</v>
      </c>
      <c r="C292" s="1" t="s">
        <v>1203</v>
      </c>
      <c r="D292" s="1" t="s">
        <v>225</v>
      </c>
      <c r="E292" s="1">
        <v>30095248</v>
      </c>
      <c r="F292" s="1">
        <v>4973</v>
      </c>
      <c r="G292" s="125" t="s">
        <v>39</v>
      </c>
      <c r="H292" s="238">
        <v>0.62734026836125001</v>
      </c>
      <c r="I292" s="92">
        <v>7.8411681004621606E-2</v>
      </c>
      <c r="J292" s="93">
        <v>1.1720565566977701E-14</v>
      </c>
      <c r="K292" s="93">
        <v>4.9310559319911099E-12</v>
      </c>
      <c r="L292" s="14" t="s">
        <v>2236</v>
      </c>
      <c r="M292" s="1" t="s">
        <v>2235</v>
      </c>
      <c r="N292" s="1" t="s">
        <v>2236</v>
      </c>
      <c r="O292" s="92">
        <v>0.17277200000000001</v>
      </c>
      <c r="P292" s="92">
        <v>0.23250799999999999</v>
      </c>
      <c r="Q292" s="92">
        <v>0.64952500000000002</v>
      </c>
      <c r="R292" s="92">
        <v>0.18468799999999999</v>
      </c>
      <c r="S292" s="92">
        <v>-2.3364400000000001</v>
      </c>
      <c r="T292" s="195">
        <v>1.9468099999999999E-2</v>
      </c>
    </row>
    <row r="293" spans="2:20" x14ac:dyDescent="0.3">
      <c r="B293" s="14" t="s">
        <v>2522</v>
      </c>
      <c r="C293" s="1" t="s">
        <v>1203</v>
      </c>
      <c r="D293" s="1" t="s">
        <v>225</v>
      </c>
      <c r="E293" s="1">
        <v>30095248</v>
      </c>
      <c r="F293" s="1">
        <v>5322</v>
      </c>
      <c r="G293" s="125" t="s">
        <v>39</v>
      </c>
      <c r="H293" s="238">
        <v>0.62732679602636698</v>
      </c>
      <c r="I293" s="92">
        <v>7.8408512558047205E-2</v>
      </c>
      <c r="J293" s="93">
        <v>1.1708029244339299E-14</v>
      </c>
      <c r="K293" s="93">
        <v>4.9310559319911099E-12</v>
      </c>
      <c r="L293" s="14" t="s">
        <v>2232</v>
      </c>
      <c r="M293" s="1" t="s">
        <v>2235</v>
      </c>
      <c r="N293" s="1" t="s">
        <v>2232</v>
      </c>
      <c r="O293" s="92">
        <v>0.17277699999999999</v>
      </c>
      <c r="P293" s="92">
        <v>0.232512</v>
      </c>
      <c r="Q293" s="92">
        <v>0.64955200000000002</v>
      </c>
      <c r="R293" s="92">
        <v>0.18468200000000001</v>
      </c>
      <c r="S293" s="92">
        <v>-2.3363</v>
      </c>
      <c r="T293" s="195">
        <v>1.9475800000000001E-2</v>
      </c>
    </row>
    <row r="294" spans="2:20" x14ac:dyDescent="0.3">
      <c r="B294" s="14" t="s">
        <v>2523</v>
      </c>
      <c r="C294" s="1" t="s">
        <v>1203</v>
      </c>
      <c r="D294" s="1" t="s">
        <v>225</v>
      </c>
      <c r="E294" s="1">
        <v>30095248</v>
      </c>
      <c r="F294" s="1">
        <v>5989</v>
      </c>
      <c r="G294" s="125" t="s">
        <v>39</v>
      </c>
      <c r="H294" s="238">
        <v>0.62731212101369904</v>
      </c>
      <c r="I294" s="92">
        <v>7.84116971949783E-2</v>
      </c>
      <c r="J294" s="93">
        <v>1.17504639940107E-14</v>
      </c>
      <c r="K294" s="93">
        <v>4.9310559319911099E-12</v>
      </c>
      <c r="L294" s="14" t="s">
        <v>2236</v>
      </c>
      <c r="M294" s="1" t="s">
        <v>2235</v>
      </c>
      <c r="N294" s="1" t="s">
        <v>2236</v>
      </c>
      <c r="O294" s="92">
        <v>0.17277699999999999</v>
      </c>
      <c r="P294" s="92">
        <v>0.23250599999999999</v>
      </c>
      <c r="Q294" s="92">
        <v>0.649563</v>
      </c>
      <c r="R294" s="92">
        <v>0.18468699999999999</v>
      </c>
      <c r="S294" s="92">
        <v>-2.3361399999999999</v>
      </c>
      <c r="T294" s="195">
        <v>1.9484000000000001E-2</v>
      </c>
    </row>
    <row r="295" spans="2:20" x14ac:dyDescent="0.3">
      <c r="B295" s="14" t="s">
        <v>2524</v>
      </c>
      <c r="C295" s="1" t="s">
        <v>1203</v>
      </c>
      <c r="D295" s="1" t="s">
        <v>225</v>
      </c>
      <c r="E295" s="1">
        <v>30095248</v>
      </c>
      <c r="F295" s="1">
        <v>6702</v>
      </c>
      <c r="G295" s="125" t="s">
        <v>39</v>
      </c>
      <c r="H295" s="238">
        <v>0.56742122406218998</v>
      </c>
      <c r="I295" s="92">
        <v>7.8984013968887601E-2</v>
      </c>
      <c r="J295" s="93">
        <v>3.02653343901655E-12</v>
      </c>
      <c r="K295" s="93">
        <v>7.3180741227593102E-10</v>
      </c>
      <c r="L295" s="14" t="s">
        <v>2236</v>
      </c>
      <c r="M295" s="1" t="s">
        <v>2232</v>
      </c>
      <c r="N295" s="1" t="s">
        <v>2236</v>
      </c>
      <c r="O295" s="92">
        <v>0.18823599999999999</v>
      </c>
      <c r="P295" s="92">
        <v>0.24002699999999999</v>
      </c>
      <c r="Q295" s="92">
        <v>0.68512700000000004</v>
      </c>
      <c r="R295" s="92">
        <v>0.18248500000000001</v>
      </c>
      <c r="S295" s="92">
        <v>-2.0722200000000002</v>
      </c>
      <c r="T295" s="195">
        <v>3.82447E-2</v>
      </c>
    </row>
    <row r="296" spans="2:20" x14ac:dyDescent="0.3">
      <c r="B296" s="14" t="s">
        <v>2525</v>
      </c>
      <c r="C296" s="1" t="s">
        <v>1203</v>
      </c>
      <c r="D296" s="1" t="s">
        <v>225</v>
      </c>
      <c r="E296" s="1">
        <v>30095248</v>
      </c>
      <c r="F296" s="1">
        <v>6763</v>
      </c>
      <c r="G296" s="125" t="s">
        <v>39</v>
      </c>
      <c r="H296" s="238">
        <v>0.63481760416688304</v>
      </c>
      <c r="I296" s="92">
        <v>7.8330489499884096E-2</v>
      </c>
      <c r="J296" s="93">
        <v>5.6124621525946701E-15</v>
      </c>
      <c r="K296" s="93">
        <v>4.9310559319911099E-12</v>
      </c>
      <c r="L296" s="14" t="s">
        <v>2235</v>
      </c>
      <c r="M296" s="1" t="s">
        <v>2236</v>
      </c>
      <c r="N296" s="1" t="s">
        <v>2235</v>
      </c>
      <c r="O296" s="92">
        <v>0.17277500000000001</v>
      </c>
      <c r="P296" s="92">
        <v>0.22839300000000001</v>
      </c>
      <c r="Q296" s="92">
        <v>0.66724300000000003</v>
      </c>
      <c r="R296" s="92">
        <v>0.18433099999999999</v>
      </c>
      <c r="S296" s="92">
        <v>-2.1949800000000002</v>
      </c>
      <c r="T296" s="195">
        <v>2.8165300000000001E-2</v>
      </c>
    </row>
    <row r="297" spans="2:20" x14ac:dyDescent="0.3">
      <c r="B297" s="14" t="s">
        <v>2526</v>
      </c>
      <c r="C297" s="1" t="s">
        <v>1203</v>
      </c>
      <c r="D297" s="1" t="s">
        <v>225</v>
      </c>
      <c r="E297" s="1">
        <v>30095248</v>
      </c>
      <c r="F297" s="1">
        <v>6816</v>
      </c>
      <c r="G297" s="125" t="s">
        <v>39</v>
      </c>
      <c r="H297" s="238">
        <v>0.62731424041037898</v>
      </c>
      <c r="I297" s="92">
        <v>7.8410434781969907E-2</v>
      </c>
      <c r="J297" s="93">
        <v>1.17375348551847E-14</v>
      </c>
      <c r="K297" s="93">
        <v>4.9310559319911099E-12</v>
      </c>
      <c r="L297" s="14" t="s">
        <v>2233</v>
      </c>
      <c r="M297" s="1" t="s">
        <v>2236</v>
      </c>
      <c r="N297" s="1" t="s">
        <v>2233</v>
      </c>
      <c r="O297" s="92">
        <v>0.17277500000000001</v>
      </c>
      <c r="P297" s="92">
        <v>0.23250799999999999</v>
      </c>
      <c r="Q297" s="92">
        <v>0.64955200000000002</v>
      </c>
      <c r="R297" s="92">
        <v>0.18468499999999999</v>
      </c>
      <c r="S297" s="92">
        <v>-2.3362500000000002</v>
      </c>
      <c r="T297" s="195">
        <v>1.9477999999999999E-2</v>
      </c>
    </row>
    <row r="298" spans="2:20" x14ac:dyDescent="0.3">
      <c r="B298" s="14" t="s">
        <v>2527</v>
      </c>
      <c r="C298" s="1" t="s">
        <v>1203</v>
      </c>
      <c r="D298" s="1" t="s">
        <v>225</v>
      </c>
      <c r="E298" s="1">
        <v>30095248</v>
      </c>
      <c r="F298" s="1">
        <v>7167</v>
      </c>
      <c r="G298" s="125" t="s">
        <v>39</v>
      </c>
      <c r="H298" s="238">
        <v>0.62738696197465305</v>
      </c>
      <c r="I298" s="92">
        <v>7.8413286731369103E-2</v>
      </c>
      <c r="J298" s="93">
        <v>1.168487724822E-14</v>
      </c>
      <c r="K298" s="93">
        <v>4.9310559319911099E-12</v>
      </c>
      <c r="L298" s="14" t="s">
        <v>2236</v>
      </c>
      <c r="M298" s="1" t="s">
        <v>2235</v>
      </c>
      <c r="N298" s="1" t="s">
        <v>2236</v>
      </c>
      <c r="O298" s="92">
        <v>0.17281199999999999</v>
      </c>
      <c r="P298" s="92">
        <v>0.232512</v>
      </c>
      <c r="Q298" s="92">
        <v>0.64964500000000003</v>
      </c>
      <c r="R298" s="92">
        <v>0.18469099999999999</v>
      </c>
      <c r="S298" s="92">
        <v>-2.33541</v>
      </c>
      <c r="T298" s="195">
        <v>1.9522299999999999E-2</v>
      </c>
    </row>
    <row r="299" spans="2:20" x14ac:dyDescent="0.3">
      <c r="B299" s="14" t="s">
        <v>2528</v>
      </c>
      <c r="C299" s="1" t="s">
        <v>1203</v>
      </c>
      <c r="D299" s="1" t="s">
        <v>225</v>
      </c>
      <c r="E299" s="1">
        <v>30095248</v>
      </c>
      <c r="F299" s="1">
        <v>8083</v>
      </c>
      <c r="G299" s="125" t="s">
        <v>39</v>
      </c>
      <c r="H299" s="238">
        <v>0.63482849204524106</v>
      </c>
      <c r="I299" s="92">
        <v>7.83280417364456E-2</v>
      </c>
      <c r="J299" s="93">
        <v>5.59678742029909E-15</v>
      </c>
      <c r="K299" s="93">
        <v>4.9310559319911099E-12</v>
      </c>
      <c r="L299" s="14" t="s">
        <v>2232</v>
      </c>
      <c r="M299" s="1" t="s">
        <v>2236</v>
      </c>
      <c r="N299" s="1" t="s">
        <v>2232</v>
      </c>
      <c r="O299" s="92">
        <v>0.17277500000000001</v>
      </c>
      <c r="P299" s="92">
        <v>0.22839499999999999</v>
      </c>
      <c r="Q299" s="92">
        <v>0.66724799999999995</v>
      </c>
      <c r="R299" s="92">
        <v>0.18432599999999999</v>
      </c>
      <c r="S299" s="92">
        <v>-2.1949800000000002</v>
      </c>
      <c r="T299" s="195">
        <v>2.81648E-2</v>
      </c>
    </row>
    <row r="300" spans="2:20" x14ac:dyDescent="0.3">
      <c r="B300" s="14" t="s">
        <v>2529</v>
      </c>
      <c r="C300" s="1" t="s">
        <v>1203</v>
      </c>
      <c r="D300" s="1" t="s">
        <v>225</v>
      </c>
      <c r="E300" s="1">
        <v>30095248</v>
      </c>
      <c r="F300" s="1">
        <v>8146</v>
      </c>
      <c r="G300" s="125" t="s">
        <v>39</v>
      </c>
      <c r="H300" s="238">
        <v>0.63037154500790604</v>
      </c>
      <c r="I300" s="92">
        <v>7.8288203433670794E-2</v>
      </c>
      <c r="J300" s="93">
        <v>8.1484132177292406E-15</v>
      </c>
      <c r="K300" s="93">
        <v>4.9310559319911099E-12</v>
      </c>
      <c r="L300" s="14" t="s">
        <v>2236</v>
      </c>
      <c r="M300" s="1" t="s">
        <v>2235</v>
      </c>
      <c r="N300" s="1" t="s">
        <v>2236</v>
      </c>
      <c r="O300" s="92">
        <v>0.17277699999999999</v>
      </c>
      <c r="P300" s="92">
        <v>0.234683</v>
      </c>
      <c r="Q300" s="92">
        <v>0.63790000000000002</v>
      </c>
      <c r="R300" s="92">
        <v>0.18487300000000001</v>
      </c>
      <c r="S300" s="92">
        <v>-2.4318</v>
      </c>
      <c r="T300" s="195">
        <v>1.5023999999999999E-2</v>
      </c>
    </row>
    <row r="301" spans="2:20" x14ac:dyDescent="0.3">
      <c r="B301" s="14" t="s">
        <v>2530</v>
      </c>
      <c r="C301" s="1" t="s">
        <v>1203</v>
      </c>
      <c r="D301" s="1" t="s">
        <v>225</v>
      </c>
      <c r="E301" s="1">
        <v>30095248</v>
      </c>
      <c r="F301" s="1">
        <v>8323</v>
      </c>
      <c r="G301" s="125" t="s">
        <v>39</v>
      </c>
      <c r="H301" s="238">
        <v>0.56727145007735802</v>
      </c>
      <c r="I301" s="92">
        <v>7.8969487982948006E-2</v>
      </c>
      <c r="J301" s="93">
        <v>3.0379217400933298E-12</v>
      </c>
      <c r="K301" s="93">
        <v>7.3180741227593102E-10</v>
      </c>
      <c r="L301" s="14" t="s">
        <v>2236</v>
      </c>
      <c r="M301" s="1" t="s">
        <v>2235</v>
      </c>
      <c r="N301" s="1" t="s">
        <v>2236</v>
      </c>
      <c r="O301" s="92">
        <v>0.188306</v>
      </c>
      <c r="P301" s="92">
        <v>0.23999599999999999</v>
      </c>
      <c r="Q301" s="92">
        <v>0.68554800000000005</v>
      </c>
      <c r="R301" s="92">
        <v>0.18243699999999999</v>
      </c>
      <c r="S301" s="92">
        <v>-2.06941</v>
      </c>
      <c r="T301" s="195">
        <v>3.8507800000000002E-2</v>
      </c>
    </row>
    <row r="302" spans="2:20" x14ac:dyDescent="0.3">
      <c r="B302" s="14" t="s">
        <v>2531</v>
      </c>
      <c r="C302" s="1" t="s">
        <v>1203</v>
      </c>
      <c r="D302" s="1" t="s">
        <v>225</v>
      </c>
      <c r="E302" s="1">
        <v>30095248</v>
      </c>
      <c r="F302" s="1">
        <v>8497</v>
      </c>
      <c r="G302" s="125" t="s">
        <v>39</v>
      </c>
      <c r="H302" s="238">
        <v>0.62732570551330202</v>
      </c>
      <c r="I302" s="92">
        <v>7.8408003044857094E-2</v>
      </c>
      <c r="J302" s="93">
        <v>1.1704879608680301E-14</v>
      </c>
      <c r="K302" s="93">
        <v>4.9310559319911099E-12</v>
      </c>
      <c r="L302" s="14" t="s">
        <v>2232</v>
      </c>
      <c r="M302" s="1" t="s">
        <v>2233</v>
      </c>
      <c r="N302" s="1" t="s">
        <v>2232</v>
      </c>
      <c r="O302" s="92">
        <v>0.17277500000000001</v>
      </c>
      <c r="P302" s="92">
        <v>0.23250999999999999</v>
      </c>
      <c r="Q302" s="92">
        <v>0.64955799999999997</v>
      </c>
      <c r="R302" s="92">
        <v>0.18468100000000001</v>
      </c>
      <c r="S302" s="92">
        <v>-2.3362699999999998</v>
      </c>
      <c r="T302" s="195">
        <v>1.9477399999999999E-2</v>
      </c>
    </row>
    <row r="303" spans="2:20" x14ac:dyDescent="0.3">
      <c r="B303" s="14" t="s">
        <v>2532</v>
      </c>
      <c r="C303" s="1" t="s">
        <v>1203</v>
      </c>
      <c r="D303" s="1" t="s">
        <v>225</v>
      </c>
      <c r="E303" s="1">
        <v>30095248</v>
      </c>
      <c r="F303" s="1">
        <v>8592</v>
      </c>
      <c r="G303" s="125" t="s">
        <v>39</v>
      </c>
      <c r="H303" s="238">
        <v>0.63036306257130903</v>
      </c>
      <c r="I303" s="92">
        <v>7.82918590358814E-2</v>
      </c>
      <c r="J303" s="93">
        <v>8.1764677386827898E-15</v>
      </c>
      <c r="K303" s="93">
        <v>4.9310559319911099E-12</v>
      </c>
      <c r="L303" s="14" t="s">
        <v>2232</v>
      </c>
      <c r="M303" s="1" t="s">
        <v>2233</v>
      </c>
      <c r="N303" s="1" t="s">
        <v>2232</v>
      </c>
      <c r="O303" s="92">
        <v>0.17277699999999999</v>
      </c>
      <c r="P303" s="92">
        <v>0.234712</v>
      </c>
      <c r="Q303" s="92">
        <v>0.63774900000000001</v>
      </c>
      <c r="R303" s="92">
        <v>0.18488499999999999</v>
      </c>
      <c r="S303" s="92">
        <v>-2.4329200000000002</v>
      </c>
      <c r="T303" s="195">
        <v>1.4977600000000001E-2</v>
      </c>
    </row>
    <row r="304" spans="2:20" x14ac:dyDescent="0.3">
      <c r="B304" s="14" t="s">
        <v>2533</v>
      </c>
      <c r="C304" s="1" t="s">
        <v>1203</v>
      </c>
      <c r="D304" s="1" t="s">
        <v>225</v>
      </c>
      <c r="E304" s="1">
        <v>30095248</v>
      </c>
      <c r="F304" s="1">
        <v>8650</v>
      </c>
      <c r="G304" s="125" t="s">
        <v>39</v>
      </c>
      <c r="H304" s="238">
        <v>0.62732570551330202</v>
      </c>
      <c r="I304" s="92">
        <v>7.8408003044857094E-2</v>
      </c>
      <c r="J304" s="93">
        <v>1.1704879608680301E-14</v>
      </c>
      <c r="K304" s="93">
        <v>4.9310559319911099E-12</v>
      </c>
      <c r="L304" s="14" t="s">
        <v>2236</v>
      </c>
      <c r="M304" s="1" t="s">
        <v>2235</v>
      </c>
      <c r="N304" s="1" t="s">
        <v>2236</v>
      </c>
      <c r="O304" s="92">
        <v>0.17277500000000001</v>
      </c>
      <c r="P304" s="92">
        <v>0.23250999999999999</v>
      </c>
      <c r="Q304" s="92">
        <v>0.64955799999999997</v>
      </c>
      <c r="R304" s="92">
        <v>0.18468100000000001</v>
      </c>
      <c r="S304" s="92">
        <v>-2.3362699999999998</v>
      </c>
      <c r="T304" s="195">
        <v>1.9477399999999999E-2</v>
      </c>
    </row>
    <row r="305" spans="2:20" x14ac:dyDescent="0.3">
      <c r="B305" s="14" t="s">
        <v>2534</v>
      </c>
      <c r="C305" s="1" t="s">
        <v>1203</v>
      </c>
      <c r="D305" s="1" t="s">
        <v>225</v>
      </c>
      <c r="E305" s="1">
        <v>30095248</v>
      </c>
      <c r="F305" s="1">
        <v>9232</v>
      </c>
      <c r="G305" s="125" t="s">
        <v>39</v>
      </c>
      <c r="H305" s="238">
        <v>0.62732570551330202</v>
      </c>
      <c r="I305" s="92">
        <v>7.8408003044857094E-2</v>
      </c>
      <c r="J305" s="93">
        <v>1.1704879608680301E-14</v>
      </c>
      <c r="K305" s="93">
        <v>4.9310559319911099E-12</v>
      </c>
      <c r="L305" s="14" t="s">
        <v>2236</v>
      </c>
      <c r="M305" s="1" t="s">
        <v>2235</v>
      </c>
      <c r="N305" s="1" t="s">
        <v>2236</v>
      </c>
      <c r="O305" s="92">
        <v>0.17277500000000001</v>
      </c>
      <c r="P305" s="92">
        <v>0.23250999999999999</v>
      </c>
      <c r="Q305" s="92">
        <v>0.64955799999999997</v>
      </c>
      <c r="R305" s="92">
        <v>0.18468100000000001</v>
      </c>
      <c r="S305" s="92">
        <v>-2.3362699999999998</v>
      </c>
      <c r="T305" s="195">
        <v>1.9477399999999999E-2</v>
      </c>
    </row>
    <row r="306" spans="2:20" x14ac:dyDescent="0.3">
      <c r="B306" s="14" t="s">
        <v>2535</v>
      </c>
      <c r="C306" s="1" t="s">
        <v>1203</v>
      </c>
      <c r="D306" s="1" t="s">
        <v>225</v>
      </c>
      <c r="E306" s="1">
        <v>30095248</v>
      </c>
      <c r="F306" s="1">
        <v>9535</v>
      </c>
      <c r="G306" s="125" t="s">
        <v>39</v>
      </c>
      <c r="H306" s="238">
        <v>0.50895552866966498</v>
      </c>
      <c r="I306" s="92">
        <v>7.5696961543224001E-2</v>
      </c>
      <c r="J306" s="93">
        <v>5.6869390317585298E-11</v>
      </c>
      <c r="K306" s="93">
        <v>1.15712645396194E-8</v>
      </c>
      <c r="L306" s="14" t="s">
        <v>2236</v>
      </c>
      <c r="M306" s="1" t="s">
        <v>2235</v>
      </c>
      <c r="N306" s="1" t="s">
        <v>2236</v>
      </c>
      <c r="O306" s="92">
        <v>0.214503</v>
      </c>
      <c r="P306" s="92">
        <v>0.28203499999999998</v>
      </c>
      <c r="Q306" s="92">
        <v>0.64817000000000002</v>
      </c>
      <c r="R306" s="92">
        <v>0.17518</v>
      </c>
      <c r="S306" s="92">
        <v>-2.4751699999999999</v>
      </c>
      <c r="T306" s="195">
        <v>1.3317300000000001E-2</v>
      </c>
    </row>
    <row r="307" spans="2:20" x14ac:dyDescent="0.3">
      <c r="B307" s="14" t="s">
        <v>2536</v>
      </c>
      <c r="C307" s="1" t="s">
        <v>1203</v>
      </c>
      <c r="D307" s="1" t="s">
        <v>225</v>
      </c>
      <c r="E307" s="1">
        <v>30095248</v>
      </c>
      <c r="F307" s="1">
        <v>9560</v>
      </c>
      <c r="G307" s="125" t="s">
        <v>39</v>
      </c>
      <c r="H307" s="238">
        <v>0.63043422040855002</v>
      </c>
      <c r="I307" s="92">
        <v>7.8291355517678601E-2</v>
      </c>
      <c r="J307" s="93">
        <v>8.1209115393682606E-15</v>
      </c>
      <c r="K307" s="93">
        <v>4.9310559319911099E-12</v>
      </c>
      <c r="L307" s="14" t="s">
        <v>2235</v>
      </c>
      <c r="M307" s="1" t="s">
        <v>2236</v>
      </c>
      <c r="N307" s="1" t="s">
        <v>2235</v>
      </c>
      <c r="O307" s="92">
        <v>0.17280300000000001</v>
      </c>
      <c r="P307" s="92">
        <v>0.23466500000000001</v>
      </c>
      <c r="Q307" s="92">
        <v>0.638042</v>
      </c>
      <c r="R307" s="92">
        <v>0.18487799999999999</v>
      </c>
      <c r="S307" s="92">
        <v>-2.4305300000000001</v>
      </c>
      <c r="T307" s="195">
        <v>1.5076900000000001E-2</v>
      </c>
    </row>
    <row r="308" spans="2:20" x14ac:dyDescent="0.3">
      <c r="B308" s="14" t="s">
        <v>2537</v>
      </c>
      <c r="C308" s="1" t="s">
        <v>1203</v>
      </c>
      <c r="D308" s="1" t="s">
        <v>225</v>
      </c>
      <c r="E308" s="1">
        <v>30095248</v>
      </c>
      <c r="F308" s="1">
        <v>10101</v>
      </c>
      <c r="G308" s="125" t="s">
        <v>39</v>
      </c>
      <c r="H308" s="238">
        <v>0.62732570551330202</v>
      </c>
      <c r="I308" s="92">
        <v>7.8408003044857094E-2</v>
      </c>
      <c r="J308" s="93">
        <v>1.1704879608680301E-14</v>
      </c>
      <c r="K308" s="93">
        <v>4.9310559319911099E-12</v>
      </c>
      <c r="L308" s="14" t="s">
        <v>2233</v>
      </c>
      <c r="M308" s="1" t="s">
        <v>2232</v>
      </c>
      <c r="N308" s="1" t="s">
        <v>2233</v>
      </c>
      <c r="O308" s="92">
        <v>0.17277500000000001</v>
      </c>
      <c r="P308" s="92">
        <v>0.23250999999999999</v>
      </c>
      <c r="Q308" s="92">
        <v>0.64955799999999997</v>
      </c>
      <c r="R308" s="92">
        <v>0.18468100000000001</v>
      </c>
      <c r="S308" s="92">
        <v>-2.3362699999999998</v>
      </c>
      <c r="T308" s="195">
        <v>1.9477399999999999E-2</v>
      </c>
    </row>
    <row r="309" spans="2:20" x14ac:dyDescent="0.3">
      <c r="B309" s="14" t="s">
        <v>2538</v>
      </c>
      <c r="C309" s="1" t="s">
        <v>1203</v>
      </c>
      <c r="D309" s="1" t="s">
        <v>225</v>
      </c>
      <c r="E309" s="1">
        <v>30095248</v>
      </c>
      <c r="F309" s="1">
        <v>10143</v>
      </c>
      <c r="G309" s="125" t="s">
        <v>39</v>
      </c>
      <c r="H309" s="238">
        <v>0.62439515343664997</v>
      </c>
      <c r="I309" s="92">
        <v>7.8365091546296103E-2</v>
      </c>
      <c r="J309" s="93">
        <v>1.4774658028200998E-14</v>
      </c>
      <c r="K309" s="93">
        <v>5.4546477845740896E-12</v>
      </c>
      <c r="L309" s="14" t="s">
        <v>2233</v>
      </c>
      <c r="M309" s="1" t="s">
        <v>2232</v>
      </c>
      <c r="N309" s="1" t="s">
        <v>2233</v>
      </c>
      <c r="O309" s="92">
        <v>0.175395</v>
      </c>
      <c r="P309" s="92">
        <v>0.23471600000000001</v>
      </c>
      <c r="Q309" s="92">
        <v>0.64654400000000001</v>
      </c>
      <c r="R309" s="92">
        <v>0.18456</v>
      </c>
      <c r="S309" s="92">
        <v>-2.3629899999999999</v>
      </c>
      <c r="T309" s="195">
        <v>1.8127999999999998E-2</v>
      </c>
    </row>
    <row r="310" spans="2:20" x14ac:dyDescent="0.3">
      <c r="B310" s="14" t="s">
        <v>2539</v>
      </c>
      <c r="C310" s="1" t="s">
        <v>1203</v>
      </c>
      <c r="D310" s="1" t="s">
        <v>225</v>
      </c>
      <c r="E310" s="1">
        <v>30095248</v>
      </c>
      <c r="F310" s="1">
        <v>10296</v>
      </c>
      <c r="G310" s="125" t="s">
        <v>39</v>
      </c>
      <c r="H310" s="238">
        <v>0.62734710851140196</v>
      </c>
      <c r="I310" s="92">
        <v>7.8410201303938304E-2</v>
      </c>
      <c r="J310" s="93">
        <v>1.1700856631075899E-14</v>
      </c>
      <c r="K310" s="93">
        <v>4.9310559319911099E-12</v>
      </c>
      <c r="L310" s="14" t="s">
        <v>2235</v>
      </c>
      <c r="M310" s="1" t="s">
        <v>2233</v>
      </c>
      <c r="N310" s="1" t="s">
        <v>2235</v>
      </c>
      <c r="O310" s="92">
        <v>0.17277200000000001</v>
      </c>
      <c r="P310" s="92">
        <v>0.23250199999999999</v>
      </c>
      <c r="Q310" s="92">
        <v>0.64957200000000004</v>
      </c>
      <c r="R310" s="92">
        <v>0.18468599999999999</v>
      </c>
      <c r="S310" s="92">
        <v>-2.3360799999999999</v>
      </c>
      <c r="T310" s="195">
        <v>1.94872E-2</v>
      </c>
    </row>
    <row r="311" spans="2:20" x14ac:dyDescent="0.3">
      <c r="B311" s="14" t="s">
        <v>2540</v>
      </c>
      <c r="C311" s="1" t="s">
        <v>1203</v>
      </c>
      <c r="D311" s="1" t="s">
        <v>225</v>
      </c>
      <c r="E311" s="1">
        <v>30095248</v>
      </c>
      <c r="F311" s="1">
        <v>10776</v>
      </c>
      <c r="G311" s="125" t="s">
        <v>39</v>
      </c>
      <c r="H311" s="238">
        <v>0.63042106095949801</v>
      </c>
      <c r="I311" s="92">
        <v>7.8295965986547603E-2</v>
      </c>
      <c r="J311" s="93">
        <v>8.1580114149670406E-15</v>
      </c>
      <c r="K311" s="93">
        <v>4.9310559319911099E-12</v>
      </c>
      <c r="L311" s="14" t="s">
        <v>2232</v>
      </c>
      <c r="M311" s="1" t="s">
        <v>2235</v>
      </c>
      <c r="N311" s="1" t="s">
        <v>2232</v>
      </c>
      <c r="O311" s="92">
        <v>0.17274600000000001</v>
      </c>
      <c r="P311" s="92">
        <v>0.23466100000000001</v>
      </c>
      <c r="Q311" s="92">
        <v>0.63780499999999996</v>
      </c>
      <c r="R311" s="92">
        <v>0.184893</v>
      </c>
      <c r="S311" s="92">
        <v>-2.4323399999999999</v>
      </c>
      <c r="T311" s="195">
        <v>1.5001499999999999E-2</v>
      </c>
    </row>
    <row r="312" spans="2:20" x14ac:dyDescent="0.3">
      <c r="B312" s="14" t="s">
        <v>2541</v>
      </c>
      <c r="C312" s="1" t="s">
        <v>1203</v>
      </c>
      <c r="D312" s="1" t="s">
        <v>225</v>
      </c>
      <c r="E312" s="1">
        <v>30095248</v>
      </c>
      <c r="F312" s="1">
        <v>10822</v>
      </c>
      <c r="G312" s="125" t="s">
        <v>39</v>
      </c>
      <c r="H312" s="238">
        <v>0.50877786691595595</v>
      </c>
      <c r="I312" s="92">
        <v>7.5687768903908798E-2</v>
      </c>
      <c r="J312" s="93">
        <v>5.7412483187446802E-11</v>
      </c>
      <c r="K312" s="93">
        <v>1.16253344579799E-8</v>
      </c>
      <c r="L312" s="14" t="s">
        <v>2232</v>
      </c>
      <c r="M312" s="1" t="s">
        <v>2233</v>
      </c>
      <c r="N312" s="1" t="s">
        <v>2232</v>
      </c>
      <c r="O312" s="92">
        <v>0.214529</v>
      </c>
      <c r="P312" s="92">
        <v>0.28197299999999997</v>
      </c>
      <c r="Q312" s="92">
        <v>0.64846999999999999</v>
      </c>
      <c r="R312" s="92">
        <v>0.175151</v>
      </c>
      <c r="S312" s="92">
        <v>-2.47295</v>
      </c>
      <c r="T312" s="195">
        <v>1.34004E-2</v>
      </c>
    </row>
    <row r="313" spans="2:20" x14ac:dyDescent="0.3">
      <c r="B313" s="14" t="s">
        <v>2542</v>
      </c>
      <c r="C313" s="1" t="s">
        <v>1203</v>
      </c>
      <c r="D313" s="1" t="s">
        <v>225</v>
      </c>
      <c r="E313" s="1">
        <v>30095248</v>
      </c>
      <c r="F313" s="1">
        <v>10954</v>
      </c>
      <c r="G313" s="125" t="s">
        <v>39</v>
      </c>
      <c r="H313" s="238">
        <v>0.62437423366297196</v>
      </c>
      <c r="I313" s="92">
        <v>7.8365044387167598E-2</v>
      </c>
      <c r="J313" s="93">
        <v>1.48019671972572E-14</v>
      </c>
      <c r="K313" s="93">
        <v>5.4546477845740896E-12</v>
      </c>
      <c r="L313" s="14" t="s">
        <v>2235</v>
      </c>
      <c r="M313" s="1" t="s">
        <v>2236</v>
      </c>
      <c r="N313" s="1" t="s">
        <v>2235</v>
      </c>
      <c r="O313" s="92">
        <v>0.175395</v>
      </c>
      <c r="P313" s="92">
        <v>0.23470199999999999</v>
      </c>
      <c r="Q313" s="92">
        <v>0.64660399999999996</v>
      </c>
      <c r="R313" s="92">
        <v>0.184556</v>
      </c>
      <c r="S313" s="92">
        <v>-2.3625400000000001</v>
      </c>
      <c r="T313" s="195">
        <v>1.8150199999999998E-2</v>
      </c>
    </row>
    <row r="314" spans="2:20" x14ac:dyDescent="0.3">
      <c r="B314" s="14" t="s">
        <v>2543</v>
      </c>
      <c r="C314" s="1" t="s">
        <v>1203</v>
      </c>
      <c r="D314" s="1" t="s">
        <v>225</v>
      </c>
      <c r="E314" s="1">
        <v>30095248</v>
      </c>
      <c r="F314" s="1">
        <v>11048</v>
      </c>
      <c r="G314" s="125" t="s">
        <v>39</v>
      </c>
      <c r="H314" s="238">
        <v>0.62729912150012102</v>
      </c>
      <c r="I314" s="92">
        <v>7.8445285999293998E-2</v>
      </c>
      <c r="J314" s="93">
        <v>1.2052349397664299E-14</v>
      </c>
      <c r="K314" s="93">
        <v>4.9310559319911099E-12</v>
      </c>
      <c r="L314" s="14" t="s">
        <v>2235</v>
      </c>
      <c r="M314" s="1" t="s">
        <v>2236</v>
      </c>
      <c r="N314" s="1" t="s">
        <v>2235</v>
      </c>
      <c r="O314" s="92">
        <v>0.17277500000000001</v>
      </c>
      <c r="P314" s="92">
        <v>0.232294</v>
      </c>
      <c r="Q314" s="92">
        <v>0.649814</v>
      </c>
      <c r="R314" s="92">
        <v>0.184722</v>
      </c>
      <c r="S314" s="92">
        <v>-2.3336100000000002</v>
      </c>
      <c r="T314" s="195">
        <v>1.9616000000000001E-2</v>
      </c>
    </row>
    <row r="315" spans="2:20" x14ac:dyDescent="0.3">
      <c r="B315" s="14" t="s">
        <v>2544</v>
      </c>
      <c r="C315" s="1" t="s">
        <v>1203</v>
      </c>
      <c r="D315" s="1" t="s">
        <v>225</v>
      </c>
      <c r="E315" s="1">
        <v>30095248</v>
      </c>
      <c r="F315" s="1">
        <v>11245</v>
      </c>
      <c r="G315" s="125" t="s">
        <v>39</v>
      </c>
      <c r="H315" s="238">
        <v>0.624404157589739</v>
      </c>
      <c r="I315" s="92">
        <v>7.8367272611728794E-2</v>
      </c>
      <c r="J315" s="93">
        <v>1.4785783363897201E-14</v>
      </c>
      <c r="K315" s="93">
        <v>5.4546477845740896E-12</v>
      </c>
      <c r="L315" s="14" t="s">
        <v>2233</v>
      </c>
      <c r="M315" s="1" t="s">
        <v>2232</v>
      </c>
      <c r="N315" s="1" t="s">
        <v>2233</v>
      </c>
      <c r="O315" s="92">
        <v>0.17539299999999999</v>
      </c>
      <c r="P315" s="92">
        <v>0.23469599999999999</v>
      </c>
      <c r="Q315" s="92">
        <v>0.64660899999999999</v>
      </c>
      <c r="R315" s="92">
        <v>0.184562</v>
      </c>
      <c r="S315" s="92">
        <v>-2.3624200000000002</v>
      </c>
      <c r="T315" s="195">
        <v>1.8156200000000001E-2</v>
      </c>
    </row>
    <row r="316" spans="2:20" x14ac:dyDescent="0.3">
      <c r="B316" s="14" t="s">
        <v>2545</v>
      </c>
      <c r="C316" s="1" t="s">
        <v>1203</v>
      </c>
      <c r="D316" s="1" t="s">
        <v>225</v>
      </c>
      <c r="E316" s="1">
        <v>30095248</v>
      </c>
      <c r="F316" s="1">
        <v>11905</v>
      </c>
      <c r="G316" s="125" t="s">
        <v>39</v>
      </c>
      <c r="H316" s="238">
        <v>0.62436530467395401</v>
      </c>
      <c r="I316" s="92">
        <v>7.8365004426084905E-2</v>
      </c>
      <c r="J316" s="93">
        <v>1.4813428088990399E-14</v>
      </c>
      <c r="K316" s="93">
        <v>5.4546477845740896E-12</v>
      </c>
      <c r="L316" s="14" t="s">
        <v>2233</v>
      </c>
      <c r="M316" s="1" t="s">
        <v>2232</v>
      </c>
      <c r="N316" s="1" t="s">
        <v>2233</v>
      </c>
      <c r="O316" s="92">
        <v>0.175395</v>
      </c>
      <c r="P316" s="92">
        <v>0.23469999999999999</v>
      </c>
      <c r="Q316" s="92">
        <v>0.64661199999999996</v>
      </c>
      <c r="R316" s="92">
        <v>0.184556</v>
      </c>
      <c r="S316" s="92">
        <v>-2.3624800000000001</v>
      </c>
      <c r="T316" s="195">
        <v>1.8153300000000001E-2</v>
      </c>
    </row>
    <row r="317" spans="2:20" x14ac:dyDescent="0.3">
      <c r="B317" s="14" t="s">
        <v>2546</v>
      </c>
      <c r="C317" s="1" t="s">
        <v>1203</v>
      </c>
      <c r="D317" s="1" t="s">
        <v>225</v>
      </c>
      <c r="E317" s="1">
        <v>30095248</v>
      </c>
      <c r="F317" s="1">
        <v>12061</v>
      </c>
      <c r="G317" s="125" t="s">
        <v>39</v>
      </c>
      <c r="H317" s="238">
        <v>0.62437025482471997</v>
      </c>
      <c r="I317" s="92">
        <v>7.8365444021434694E-2</v>
      </c>
      <c r="J317" s="93">
        <v>1.4811500542289599E-14</v>
      </c>
      <c r="K317" s="93">
        <v>5.4546477845740896E-12</v>
      </c>
      <c r="L317" s="14" t="s">
        <v>2236</v>
      </c>
      <c r="M317" s="1" t="s">
        <v>2235</v>
      </c>
      <c r="N317" s="1" t="s">
        <v>2236</v>
      </c>
      <c r="O317" s="92">
        <v>0.17538999999999999</v>
      </c>
      <c r="P317" s="92">
        <v>0.234704</v>
      </c>
      <c r="Q317" s="92">
        <v>0.64656100000000005</v>
      </c>
      <c r="R317" s="92">
        <v>0.184558</v>
      </c>
      <c r="S317" s="92">
        <v>-2.3628800000000001</v>
      </c>
      <c r="T317" s="195">
        <v>1.81336E-2</v>
      </c>
    </row>
    <row r="318" spans="2:20" x14ac:dyDescent="0.3">
      <c r="B318" s="14" t="s">
        <v>2547</v>
      </c>
      <c r="C318" s="1" t="s">
        <v>1203</v>
      </c>
      <c r="D318" s="1" t="s">
        <v>225</v>
      </c>
      <c r="E318" s="1">
        <v>30095248</v>
      </c>
      <c r="F318" s="1">
        <v>12863</v>
      </c>
      <c r="G318" s="125" t="s">
        <v>39</v>
      </c>
      <c r="H318" s="238">
        <v>0.63036946140271499</v>
      </c>
      <c r="I318" s="92">
        <v>7.8288048604129606E-2</v>
      </c>
      <c r="J318" s="93">
        <v>8.1490314557551201E-15</v>
      </c>
      <c r="K318" s="93">
        <v>4.9310559319911099E-12</v>
      </c>
      <c r="L318" s="14" t="s">
        <v>2232</v>
      </c>
      <c r="M318" s="1" t="s">
        <v>2233</v>
      </c>
      <c r="N318" s="1" t="s">
        <v>2232</v>
      </c>
      <c r="O318" s="92">
        <v>0.172791</v>
      </c>
      <c r="P318" s="92">
        <v>0.23467299999999999</v>
      </c>
      <c r="Q318" s="92">
        <v>0.63798500000000002</v>
      </c>
      <c r="R318" s="92">
        <v>0.18487000000000001</v>
      </c>
      <c r="S318" s="92">
        <v>-2.4311199999999999</v>
      </c>
      <c r="T318" s="195">
        <v>1.50522E-2</v>
      </c>
    </row>
    <row r="319" spans="2:20" x14ac:dyDescent="0.3">
      <c r="B319" s="14" t="s">
        <v>2548</v>
      </c>
      <c r="C319" s="1" t="s">
        <v>1203</v>
      </c>
      <c r="D319" s="1" t="s">
        <v>225</v>
      </c>
      <c r="E319" s="1">
        <v>30095248</v>
      </c>
      <c r="F319" s="1">
        <v>13088</v>
      </c>
      <c r="G319" s="125" t="s">
        <v>39</v>
      </c>
      <c r="H319" s="238">
        <v>0.62438830914848498</v>
      </c>
      <c r="I319" s="92">
        <v>7.8367053839583201E-2</v>
      </c>
      <c r="J319" s="93">
        <v>1.4804541688199701E-14</v>
      </c>
      <c r="K319" s="93">
        <v>5.4546477845740896E-12</v>
      </c>
      <c r="L319" s="14" t="s">
        <v>2236</v>
      </c>
      <c r="M319" s="1" t="s">
        <v>2235</v>
      </c>
      <c r="N319" s="1" t="s">
        <v>2236</v>
      </c>
      <c r="O319" s="92">
        <v>0.17539299999999999</v>
      </c>
      <c r="P319" s="92">
        <v>0.23469599999999999</v>
      </c>
      <c r="Q319" s="92">
        <v>0.64661999999999997</v>
      </c>
      <c r="R319" s="92">
        <v>0.184561</v>
      </c>
      <c r="S319" s="92">
        <v>-2.3623500000000002</v>
      </c>
      <c r="T319" s="195">
        <v>1.8159600000000001E-2</v>
      </c>
    </row>
    <row r="320" spans="2:20" x14ac:dyDescent="0.3">
      <c r="B320" s="14" t="s">
        <v>2549</v>
      </c>
      <c r="C320" s="1" t="s">
        <v>1203</v>
      </c>
      <c r="D320" s="1" t="s">
        <v>225</v>
      </c>
      <c r="E320" s="1">
        <v>30095248</v>
      </c>
      <c r="F320" s="1">
        <v>13220</v>
      </c>
      <c r="G320" s="125" t="s">
        <v>39</v>
      </c>
      <c r="H320" s="238">
        <v>0.566733176423034</v>
      </c>
      <c r="I320" s="92">
        <v>7.8935601078630194E-2</v>
      </c>
      <c r="J320" s="93">
        <v>3.1129162289420599E-12</v>
      </c>
      <c r="K320" s="93">
        <v>7.3941375676289498E-10</v>
      </c>
      <c r="L320" s="14" t="s">
        <v>2235</v>
      </c>
      <c r="M320" s="1" t="s">
        <v>2233</v>
      </c>
      <c r="N320" s="1" t="s">
        <v>2235</v>
      </c>
      <c r="O320" s="92">
        <v>0.18842400000000001</v>
      </c>
      <c r="P320" s="92">
        <v>0.239813</v>
      </c>
      <c r="Q320" s="92">
        <v>0.68662199999999995</v>
      </c>
      <c r="R320" s="92">
        <v>0.182335</v>
      </c>
      <c r="S320" s="92">
        <v>-2.0619800000000001</v>
      </c>
      <c r="T320" s="195">
        <v>3.92097E-2</v>
      </c>
    </row>
    <row r="321" spans="2:20" x14ac:dyDescent="0.3">
      <c r="B321" s="14" t="s">
        <v>2550</v>
      </c>
      <c r="C321" s="1" t="s">
        <v>1203</v>
      </c>
      <c r="D321" s="1" t="s">
        <v>225</v>
      </c>
      <c r="E321" s="1">
        <v>30095248</v>
      </c>
      <c r="F321" s="1">
        <v>13435</v>
      </c>
      <c r="G321" s="125" t="s">
        <v>39</v>
      </c>
      <c r="H321" s="238">
        <v>0.56940018545623905</v>
      </c>
      <c r="I321" s="92">
        <v>7.89311127872276E-2</v>
      </c>
      <c r="J321" s="93">
        <v>2.4891599123995701E-12</v>
      </c>
      <c r="K321" s="93">
        <v>6.4803191135545301E-10</v>
      </c>
      <c r="L321" s="14" t="s">
        <v>2232</v>
      </c>
      <c r="M321" s="1" t="s">
        <v>2233</v>
      </c>
      <c r="N321" s="1" t="s">
        <v>2232</v>
      </c>
      <c r="O321" s="92">
        <v>0.19026199999999999</v>
      </c>
      <c r="P321" s="92">
        <v>0.24222399999999999</v>
      </c>
      <c r="Q321" s="92">
        <v>0.68586899999999995</v>
      </c>
      <c r="R321" s="92">
        <v>0.18260499999999999</v>
      </c>
      <c r="S321" s="92">
        <v>-2.06494</v>
      </c>
      <c r="T321" s="195">
        <v>3.8928299999999999E-2</v>
      </c>
    </row>
    <row r="322" spans="2:20" x14ac:dyDescent="0.3">
      <c r="B322" s="14" t="s">
        <v>2551</v>
      </c>
      <c r="C322" s="1" t="s">
        <v>1203</v>
      </c>
      <c r="D322" s="1" t="s">
        <v>225</v>
      </c>
      <c r="E322" s="1">
        <v>30095248</v>
      </c>
      <c r="F322" s="1">
        <v>13503</v>
      </c>
      <c r="G322" s="125" t="s">
        <v>39</v>
      </c>
      <c r="H322" s="238">
        <v>0.62435959770706595</v>
      </c>
      <c r="I322" s="92">
        <v>7.8364514236333296E-2</v>
      </c>
      <c r="J322" s="93">
        <v>1.48158269529975E-14</v>
      </c>
      <c r="K322" s="93">
        <v>5.4546477845740896E-12</v>
      </c>
      <c r="L322" s="14" t="s">
        <v>2235</v>
      </c>
      <c r="M322" s="1" t="s">
        <v>2236</v>
      </c>
      <c r="N322" s="1" t="s">
        <v>2235</v>
      </c>
      <c r="O322" s="92">
        <v>0.175395</v>
      </c>
      <c r="P322" s="92">
        <v>0.23469999999999999</v>
      </c>
      <c r="Q322" s="92">
        <v>0.64662799999999998</v>
      </c>
      <c r="R322" s="92">
        <v>0.184554</v>
      </c>
      <c r="S322" s="92">
        <v>-2.3623699999999999</v>
      </c>
      <c r="T322" s="195">
        <v>1.81587E-2</v>
      </c>
    </row>
    <row r="323" spans="2:20" x14ac:dyDescent="0.3">
      <c r="B323" s="14" t="s">
        <v>2552</v>
      </c>
      <c r="C323" s="1" t="s">
        <v>1203</v>
      </c>
      <c r="D323" s="1" t="s">
        <v>225</v>
      </c>
      <c r="E323" s="1">
        <v>30095248</v>
      </c>
      <c r="F323" s="1">
        <v>13815</v>
      </c>
      <c r="G323" s="125" t="s">
        <v>39</v>
      </c>
      <c r="H323" s="238">
        <v>0.62434115769919596</v>
      </c>
      <c r="I323" s="92">
        <v>7.8364052368760706E-2</v>
      </c>
      <c r="J323" s="93">
        <v>1.4835496777798999E-14</v>
      </c>
      <c r="K323" s="93">
        <v>5.4546477845740896E-12</v>
      </c>
      <c r="L323" s="14" t="s">
        <v>2235</v>
      </c>
      <c r="M323" s="1" t="s">
        <v>2236</v>
      </c>
      <c r="N323" s="1" t="s">
        <v>2235</v>
      </c>
      <c r="O323" s="92">
        <v>0.175395</v>
      </c>
      <c r="P323" s="92">
        <v>0.23469799999999999</v>
      </c>
      <c r="Q323" s="92">
        <v>0.646644</v>
      </c>
      <c r="R323" s="92">
        <v>0.18455199999999999</v>
      </c>
      <c r="S323" s="92">
        <v>-2.36226</v>
      </c>
      <c r="T323" s="195">
        <v>1.8164099999999999E-2</v>
      </c>
    </row>
    <row r="324" spans="2:20" x14ac:dyDescent="0.3">
      <c r="B324" s="14" t="s">
        <v>2553</v>
      </c>
      <c r="C324" s="1" t="s">
        <v>1203</v>
      </c>
      <c r="D324" s="1" t="s">
        <v>225</v>
      </c>
      <c r="E324" s="1">
        <v>30095248</v>
      </c>
      <c r="F324" s="1">
        <v>14164</v>
      </c>
      <c r="G324" s="125" t="s">
        <v>39</v>
      </c>
      <c r="H324" s="238">
        <v>0.62732570551330202</v>
      </c>
      <c r="I324" s="92">
        <v>7.8408003044857094E-2</v>
      </c>
      <c r="J324" s="93">
        <v>1.1704879608680301E-14</v>
      </c>
      <c r="K324" s="93">
        <v>4.9310559319911099E-12</v>
      </c>
      <c r="L324" s="14" t="s">
        <v>2232</v>
      </c>
      <c r="M324" s="1" t="s">
        <v>2233</v>
      </c>
      <c r="N324" s="1" t="s">
        <v>2232</v>
      </c>
      <c r="O324" s="92">
        <v>0.17277500000000001</v>
      </c>
      <c r="P324" s="92">
        <v>0.23250999999999999</v>
      </c>
      <c r="Q324" s="92">
        <v>0.64955799999999997</v>
      </c>
      <c r="R324" s="92">
        <v>0.18468100000000001</v>
      </c>
      <c r="S324" s="92">
        <v>-2.3362699999999998</v>
      </c>
      <c r="T324" s="195">
        <v>1.9477399999999999E-2</v>
      </c>
    </row>
    <row r="325" spans="2:20" x14ac:dyDescent="0.3">
      <c r="B325" s="14" t="s">
        <v>2554</v>
      </c>
      <c r="C325" s="1" t="s">
        <v>1203</v>
      </c>
      <c r="D325" s="1" t="s">
        <v>225</v>
      </c>
      <c r="E325" s="1">
        <v>30095248</v>
      </c>
      <c r="F325" s="1">
        <v>14234</v>
      </c>
      <c r="G325" s="125" t="s">
        <v>39</v>
      </c>
      <c r="H325" s="238">
        <v>0.62732570551330202</v>
      </c>
      <c r="I325" s="92">
        <v>7.8408003044857094E-2</v>
      </c>
      <c r="J325" s="93">
        <v>1.1704879608680301E-14</v>
      </c>
      <c r="K325" s="93">
        <v>4.9310559319911099E-12</v>
      </c>
      <c r="L325" s="14" t="s">
        <v>2236</v>
      </c>
      <c r="M325" s="1" t="s">
        <v>2235</v>
      </c>
      <c r="N325" s="1" t="s">
        <v>2236</v>
      </c>
      <c r="O325" s="92">
        <v>0.17277500000000001</v>
      </c>
      <c r="P325" s="92">
        <v>0.23250999999999999</v>
      </c>
      <c r="Q325" s="92">
        <v>0.64955799999999997</v>
      </c>
      <c r="R325" s="92">
        <v>0.18468100000000001</v>
      </c>
      <c r="S325" s="92">
        <v>-2.3362699999999998</v>
      </c>
      <c r="T325" s="195">
        <v>1.9477399999999999E-2</v>
      </c>
    </row>
    <row r="326" spans="2:20" x14ac:dyDescent="0.3">
      <c r="B326" s="14" t="s">
        <v>2555</v>
      </c>
      <c r="C326" s="1" t="s">
        <v>1203</v>
      </c>
      <c r="D326" s="1" t="s">
        <v>225</v>
      </c>
      <c r="E326" s="1">
        <v>30095248</v>
      </c>
      <c r="F326" s="1">
        <v>14583</v>
      </c>
      <c r="G326" s="125" t="s">
        <v>39</v>
      </c>
      <c r="H326" s="238">
        <v>0.56335455642149501</v>
      </c>
      <c r="I326" s="92">
        <v>7.9030147323129699E-2</v>
      </c>
      <c r="J326" s="93">
        <v>4.3482546098789296E-12</v>
      </c>
      <c r="K326" s="93">
        <v>9.5451470881229906E-10</v>
      </c>
      <c r="L326" s="14" t="s">
        <v>2233</v>
      </c>
      <c r="M326" s="1" t="s">
        <v>2232</v>
      </c>
      <c r="N326" s="1" t="s">
        <v>2233</v>
      </c>
      <c r="O326" s="92">
        <v>0.18847900000000001</v>
      </c>
      <c r="P326" s="92">
        <v>0.23760100000000001</v>
      </c>
      <c r="Q326" s="92">
        <v>0.69935999999999998</v>
      </c>
      <c r="R326" s="92">
        <v>0.182142</v>
      </c>
      <c r="S326" s="92">
        <v>-1.9632400000000001</v>
      </c>
      <c r="T326" s="195">
        <v>4.9617799999999997E-2</v>
      </c>
    </row>
    <row r="327" spans="2:20" x14ac:dyDescent="0.3">
      <c r="B327" s="14" t="s">
        <v>2556</v>
      </c>
      <c r="C327" s="1" t="s">
        <v>1203</v>
      </c>
      <c r="D327" s="1" t="s">
        <v>225</v>
      </c>
      <c r="E327" s="1">
        <v>30095248</v>
      </c>
      <c r="F327" s="1">
        <v>14613</v>
      </c>
      <c r="G327" s="125" t="s">
        <v>39</v>
      </c>
      <c r="H327" s="238">
        <v>0.56334695649663402</v>
      </c>
      <c r="I327" s="92">
        <v>7.9029598457427602E-2</v>
      </c>
      <c r="J327" s="93">
        <v>4.3495719762173198E-12</v>
      </c>
      <c r="K327" s="93">
        <v>9.5451470881229906E-10</v>
      </c>
      <c r="L327" s="14" t="s">
        <v>2233</v>
      </c>
      <c r="M327" s="1" t="s">
        <v>2235</v>
      </c>
      <c r="N327" s="1" t="s">
        <v>2233</v>
      </c>
      <c r="O327" s="92">
        <v>0.18848200000000001</v>
      </c>
      <c r="P327" s="92">
        <v>0.237599</v>
      </c>
      <c r="Q327" s="92">
        <v>0.69937800000000006</v>
      </c>
      <c r="R327" s="92">
        <v>0.182141</v>
      </c>
      <c r="S327" s="92">
        <v>-1.96312</v>
      </c>
      <c r="T327" s="195">
        <v>4.9632299999999997E-2</v>
      </c>
    </row>
    <row r="328" spans="2:20" x14ac:dyDescent="0.3">
      <c r="B328" s="14" t="s">
        <v>2557</v>
      </c>
      <c r="C328" s="1" t="s">
        <v>1203</v>
      </c>
      <c r="D328" s="1" t="s">
        <v>225</v>
      </c>
      <c r="E328" s="1">
        <v>30095248</v>
      </c>
      <c r="F328" s="1">
        <v>14810</v>
      </c>
      <c r="G328" s="125" t="s">
        <v>39</v>
      </c>
      <c r="H328" s="238">
        <v>0.56388812991470305</v>
      </c>
      <c r="I328" s="92">
        <v>7.9048786153203904E-2</v>
      </c>
      <c r="J328" s="93">
        <v>4.2074454146287299E-12</v>
      </c>
      <c r="K328" s="93">
        <v>9.3309563256170907E-10</v>
      </c>
      <c r="L328" s="14" t="s">
        <v>2235</v>
      </c>
      <c r="M328" s="1" t="s">
        <v>2236</v>
      </c>
      <c r="N328" s="1" t="s">
        <v>2235</v>
      </c>
      <c r="O328" s="92">
        <v>0.18848200000000001</v>
      </c>
      <c r="P328" s="92">
        <v>0.23766899999999999</v>
      </c>
      <c r="Q328" s="92">
        <v>0.69903800000000005</v>
      </c>
      <c r="R328" s="92">
        <v>0.18220900000000001</v>
      </c>
      <c r="S328" s="92">
        <v>-1.96506</v>
      </c>
      <c r="T328" s="195">
        <v>4.9407600000000003E-2</v>
      </c>
    </row>
    <row r="329" spans="2:20" x14ac:dyDescent="0.3">
      <c r="B329" s="14" t="s">
        <v>2558</v>
      </c>
      <c r="C329" s="1" t="s">
        <v>1203</v>
      </c>
      <c r="D329" s="1" t="s">
        <v>225</v>
      </c>
      <c r="E329" s="1">
        <v>30095248</v>
      </c>
      <c r="F329" s="1">
        <v>15089</v>
      </c>
      <c r="G329" s="125" t="s">
        <v>39</v>
      </c>
      <c r="H329" s="238">
        <v>0.56426811100087104</v>
      </c>
      <c r="I329" s="92">
        <v>7.9061221966369805E-2</v>
      </c>
      <c r="J329" s="93">
        <v>4.10793328234736E-12</v>
      </c>
      <c r="K329" s="93">
        <v>9.1587246558292202E-10</v>
      </c>
      <c r="L329" s="14" t="s">
        <v>2235</v>
      </c>
      <c r="M329" s="1" t="s">
        <v>2233</v>
      </c>
      <c r="N329" s="1" t="s">
        <v>2235</v>
      </c>
      <c r="O329" s="92">
        <v>0.18848200000000001</v>
      </c>
      <c r="P329" s="92">
        <v>0.23772199999999999</v>
      </c>
      <c r="Q329" s="92">
        <v>0.69878899999999999</v>
      </c>
      <c r="R329" s="92">
        <v>0.182254</v>
      </c>
      <c r="S329" s="92">
        <v>-1.96652</v>
      </c>
      <c r="T329" s="195">
        <v>4.9238299999999999E-2</v>
      </c>
    </row>
    <row r="330" spans="2:20" x14ac:dyDescent="0.3">
      <c r="B330" s="14" t="s">
        <v>2559</v>
      </c>
      <c r="C330" s="1" t="s">
        <v>1203</v>
      </c>
      <c r="D330" s="1" t="s">
        <v>225</v>
      </c>
      <c r="E330" s="1">
        <v>30095248</v>
      </c>
      <c r="F330" s="1">
        <v>15632</v>
      </c>
      <c r="G330" s="125" t="s">
        <v>39</v>
      </c>
      <c r="H330" s="238">
        <v>0.63506261911026096</v>
      </c>
      <c r="I330" s="92">
        <v>7.83286093005678E-2</v>
      </c>
      <c r="J330" s="93">
        <v>5.4810538871854503E-15</v>
      </c>
      <c r="K330" s="93">
        <v>4.9310559319911099E-12</v>
      </c>
      <c r="L330" s="14" t="s">
        <v>2235</v>
      </c>
      <c r="M330" s="1" t="s">
        <v>2236</v>
      </c>
      <c r="N330" s="1" t="s">
        <v>2235</v>
      </c>
      <c r="O330" s="92">
        <v>0.17277500000000001</v>
      </c>
      <c r="P330" s="92">
        <v>0.22844900000000001</v>
      </c>
      <c r="Q330" s="92">
        <v>0.66700400000000004</v>
      </c>
      <c r="R330" s="92">
        <v>0.18434300000000001</v>
      </c>
      <c r="S330" s="92">
        <v>-2.1967699999999999</v>
      </c>
      <c r="T330" s="195">
        <v>2.8036700000000001E-2</v>
      </c>
    </row>
    <row r="331" spans="2:20" x14ac:dyDescent="0.3">
      <c r="B331" s="14" t="s">
        <v>2560</v>
      </c>
      <c r="C331" s="1" t="s">
        <v>1203</v>
      </c>
      <c r="D331" s="1" t="s">
        <v>225</v>
      </c>
      <c r="E331" s="1">
        <v>30095248</v>
      </c>
      <c r="F331" s="1">
        <v>15766</v>
      </c>
      <c r="G331" s="125" t="s">
        <v>39</v>
      </c>
      <c r="H331" s="238">
        <v>0.56531423445820095</v>
      </c>
      <c r="I331" s="92">
        <v>7.90938733897599E-2</v>
      </c>
      <c r="J331" s="93">
        <v>3.8423415945341796E-12</v>
      </c>
      <c r="K331" s="93">
        <v>8.6123929376951898E-10</v>
      </c>
      <c r="L331" s="14" t="s">
        <v>2232</v>
      </c>
      <c r="M331" s="1" t="s">
        <v>2233</v>
      </c>
      <c r="N331" s="1" t="s">
        <v>2232</v>
      </c>
      <c r="O331" s="92">
        <v>0.18848200000000001</v>
      </c>
      <c r="P331" s="92">
        <v>0.23787900000000001</v>
      </c>
      <c r="Q331" s="92">
        <v>0.69810899999999998</v>
      </c>
      <c r="R331" s="92">
        <v>0.18237500000000001</v>
      </c>
      <c r="S331" s="92">
        <v>-1.9705600000000001</v>
      </c>
      <c r="T331" s="195">
        <v>4.8774100000000001E-2</v>
      </c>
    </row>
    <row r="332" spans="2:20" x14ac:dyDescent="0.3">
      <c r="B332" s="14" t="s">
        <v>2561</v>
      </c>
      <c r="C332" s="1" t="s">
        <v>1203</v>
      </c>
      <c r="D332" s="1" t="s">
        <v>225</v>
      </c>
      <c r="E332" s="1">
        <v>30095248</v>
      </c>
      <c r="F332" s="1">
        <v>15848</v>
      </c>
      <c r="G332" s="125" t="s">
        <v>39</v>
      </c>
      <c r="H332" s="238">
        <v>0.56546831600268199</v>
      </c>
      <c r="I332" s="92">
        <v>7.9098364878110006E-2</v>
      </c>
      <c r="J332" s="93">
        <v>3.8039852596068303E-12</v>
      </c>
      <c r="K332" s="93">
        <v>8.5722603309903397E-10</v>
      </c>
      <c r="L332" s="14" t="s">
        <v>2232</v>
      </c>
      <c r="M332" s="1" t="s">
        <v>2235</v>
      </c>
      <c r="N332" s="1" t="s">
        <v>2232</v>
      </c>
      <c r="O332" s="92">
        <v>0.18848200000000001</v>
      </c>
      <c r="P332" s="92">
        <v>0.237903</v>
      </c>
      <c r="Q332" s="92">
        <v>0.69800799999999996</v>
      </c>
      <c r="R332" s="92">
        <v>0.182392</v>
      </c>
      <c r="S332" s="92">
        <v>-1.9711700000000001</v>
      </c>
      <c r="T332" s="195">
        <v>4.8704799999999999E-2</v>
      </c>
    </row>
    <row r="333" spans="2:20" x14ac:dyDescent="0.3">
      <c r="B333" s="14" t="s">
        <v>2562</v>
      </c>
      <c r="C333" s="1" t="s">
        <v>1203</v>
      </c>
      <c r="D333" s="1" t="s">
        <v>225</v>
      </c>
      <c r="E333" s="1">
        <v>30095248</v>
      </c>
      <c r="F333" s="1">
        <v>16103</v>
      </c>
      <c r="G333" s="125" t="s">
        <v>39</v>
      </c>
      <c r="H333" s="238">
        <v>0.56867820129168001</v>
      </c>
      <c r="I333" s="92">
        <v>7.8988925345468697E-2</v>
      </c>
      <c r="J333" s="93">
        <v>2.7355578813332301E-12</v>
      </c>
      <c r="K333" s="93">
        <v>6.8250540831001301E-10</v>
      </c>
      <c r="L333" s="14" t="s">
        <v>2232</v>
      </c>
      <c r="M333" s="1" t="s">
        <v>2233</v>
      </c>
      <c r="N333" s="1" t="s">
        <v>2232</v>
      </c>
      <c r="O333" s="92">
        <v>0.18848400000000001</v>
      </c>
      <c r="P333" s="92">
        <v>0.240092</v>
      </c>
      <c r="Q333" s="92">
        <v>0.68564999999999998</v>
      </c>
      <c r="R333" s="92">
        <v>0.18254100000000001</v>
      </c>
      <c r="S333" s="92">
        <v>-2.0674199999999998</v>
      </c>
      <c r="T333" s="195">
        <v>3.8694699999999999E-2</v>
      </c>
    </row>
    <row r="334" spans="2:20" x14ac:dyDescent="0.3">
      <c r="B334" s="14" t="s">
        <v>2563</v>
      </c>
      <c r="C334" s="1" t="s">
        <v>1203</v>
      </c>
      <c r="D334" s="1" t="s">
        <v>225</v>
      </c>
      <c r="E334" s="1">
        <v>30095248</v>
      </c>
      <c r="F334" s="1">
        <v>16230</v>
      </c>
      <c r="G334" s="125" t="s">
        <v>39</v>
      </c>
      <c r="H334" s="238">
        <v>0.62771234848726198</v>
      </c>
      <c r="I334" s="92">
        <v>7.8413348149870096E-2</v>
      </c>
      <c r="J334" s="93">
        <v>1.13477185585741E-14</v>
      </c>
      <c r="K334" s="93">
        <v>4.9310559319911099E-12</v>
      </c>
      <c r="L334" s="14" t="s">
        <v>2233</v>
      </c>
      <c r="M334" s="1" t="s">
        <v>2232</v>
      </c>
      <c r="N334" s="1" t="s">
        <v>2233</v>
      </c>
      <c r="O334" s="92">
        <v>0.17279600000000001</v>
      </c>
      <c r="P334" s="92">
        <v>0.232601</v>
      </c>
      <c r="Q334" s="92">
        <v>0.64919899999999997</v>
      </c>
      <c r="R334" s="92">
        <v>0.18471699999999999</v>
      </c>
      <c r="S334" s="92">
        <v>-2.3388</v>
      </c>
      <c r="T334" s="195">
        <v>1.9345899999999999E-2</v>
      </c>
    </row>
    <row r="335" spans="2:20" x14ac:dyDescent="0.3">
      <c r="B335" s="14" t="s">
        <v>2564</v>
      </c>
      <c r="C335" s="1" t="s">
        <v>1203</v>
      </c>
      <c r="D335" s="1" t="s">
        <v>225</v>
      </c>
      <c r="E335" s="1">
        <v>30095248</v>
      </c>
      <c r="F335" s="1">
        <v>16239</v>
      </c>
      <c r="G335" s="125" t="s">
        <v>39</v>
      </c>
      <c r="H335" s="238">
        <v>0.62773106773324605</v>
      </c>
      <c r="I335" s="92">
        <v>7.8413441895776204E-2</v>
      </c>
      <c r="J335" s="93">
        <v>1.13293544881638E-14</v>
      </c>
      <c r="K335" s="93">
        <v>4.9310559319911099E-12</v>
      </c>
      <c r="L335" s="14" t="s">
        <v>2236</v>
      </c>
      <c r="M335" s="1" t="s">
        <v>2235</v>
      </c>
      <c r="N335" s="1" t="s">
        <v>2236</v>
      </c>
      <c r="O335" s="92">
        <v>0.17279600000000001</v>
      </c>
      <c r="P335" s="92">
        <v>0.23260500000000001</v>
      </c>
      <c r="Q335" s="92">
        <v>0.64918100000000001</v>
      </c>
      <c r="R335" s="92">
        <v>0.18471899999999999</v>
      </c>
      <c r="S335" s="92">
        <v>-2.33893</v>
      </c>
      <c r="T335" s="195">
        <v>1.9338899999999999E-2</v>
      </c>
    </row>
    <row r="336" spans="2:20" x14ac:dyDescent="0.3">
      <c r="B336" s="14" t="s">
        <v>2565</v>
      </c>
      <c r="C336" s="1" t="s">
        <v>1203</v>
      </c>
      <c r="D336" s="1" t="s">
        <v>225</v>
      </c>
      <c r="E336" s="1">
        <v>30095248</v>
      </c>
      <c r="F336" s="1">
        <v>16278</v>
      </c>
      <c r="G336" s="125" t="s">
        <v>39</v>
      </c>
      <c r="H336" s="238">
        <v>0.56604461042575704</v>
      </c>
      <c r="I336" s="92">
        <v>7.9115448871515504E-2</v>
      </c>
      <c r="J336" s="93">
        <v>3.6644876157707098E-12</v>
      </c>
      <c r="K336" s="93">
        <v>8.30254045486646E-10</v>
      </c>
      <c r="L336" s="14" t="s">
        <v>2232</v>
      </c>
      <c r="M336" s="1" t="s">
        <v>2233</v>
      </c>
      <c r="N336" s="1" t="s">
        <v>2232</v>
      </c>
      <c r="O336" s="92">
        <v>0.18850800000000001</v>
      </c>
      <c r="P336" s="92">
        <v>0.23801600000000001</v>
      </c>
      <c r="Q336" s="92">
        <v>0.69764199999999998</v>
      </c>
      <c r="R336" s="92">
        <v>0.182453</v>
      </c>
      <c r="S336" s="92">
        <v>-1.9733799999999999</v>
      </c>
      <c r="T336" s="195">
        <v>4.8451800000000003E-2</v>
      </c>
    </row>
    <row r="337" spans="2:20" x14ac:dyDescent="0.3">
      <c r="B337" s="14" t="s">
        <v>2566</v>
      </c>
      <c r="C337" s="1" t="s">
        <v>1203</v>
      </c>
      <c r="D337" s="1" t="s">
        <v>225</v>
      </c>
      <c r="E337" s="1">
        <v>30095248</v>
      </c>
      <c r="F337" s="1">
        <v>16362</v>
      </c>
      <c r="G337" s="125" t="s">
        <v>39</v>
      </c>
      <c r="H337" s="238">
        <v>0.56622729394779703</v>
      </c>
      <c r="I337" s="92">
        <v>7.9118985762216196E-2</v>
      </c>
      <c r="J337" s="93">
        <v>3.6173345399132498E-12</v>
      </c>
      <c r="K337" s="93">
        <v>8.2402487630687001E-10</v>
      </c>
      <c r="L337" s="14" t="s">
        <v>2232</v>
      </c>
      <c r="M337" s="1" t="s">
        <v>2235</v>
      </c>
      <c r="N337" s="1" t="s">
        <v>2232</v>
      </c>
      <c r="O337" s="92">
        <v>0.18850800000000001</v>
      </c>
      <c r="P337" s="92">
        <v>0.23805299999999999</v>
      </c>
      <c r="Q337" s="92">
        <v>0.69750299999999998</v>
      </c>
      <c r="R337" s="92">
        <v>0.182472</v>
      </c>
      <c r="S337" s="92">
        <v>-1.97427</v>
      </c>
      <c r="T337" s="195">
        <v>4.8351199999999997E-2</v>
      </c>
    </row>
    <row r="338" spans="2:20" x14ac:dyDescent="0.3">
      <c r="B338" s="14" t="s">
        <v>2567</v>
      </c>
      <c r="C338" s="1" t="s">
        <v>1203</v>
      </c>
      <c r="D338" s="1" t="s">
        <v>225</v>
      </c>
      <c r="E338" s="1">
        <v>30095248</v>
      </c>
      <c r="F338" s="1">
        <v>16615</v>
      </c>
      <c r="G338" s="125" t="s">
        <v>39</v>
      </c>
      <c r="H338" s="238">
        <v>0.62434799008094599</v>
      </c>
      <c r="I338" s="92">
        <v>7.8476278670321295E-2</v>
      </c>
      <c r="J338" s="93">
        <v>1.6064693931871101E-14</v>
      </c>
      <c r="K338" s="93">
        <v>5.8046700048287304E-12</v>
      </c>
      <c r="L338" s="14" t="s">
        <v>2235</v>
      </c>
      <c r="M338" s="1" t="s">
        <v>2236</v>
      </c>
      <c r="N338" s="1" t="s">
        <v>2235</v>
      </c>
      <c r="O338" s="92">
        <v>0.17541899999999999</v>
      </c>
      <c r="P338" s="92">
        <v>0.23333300000000001</v>
      </c>
      <c r="Q338" s="92">
        <v>0.65515800000000002</v>
      </c>
      <c r="R338" s="92">
        <v>0.18454400000000001</v>
      </c>
      <c r="S338" s="92">
        <v>-2.29149</v>
      </c>
      <c r="T338" s="195">
        <v>2.1935300000000001E-2</v>
      </c>
    </row>
    <row r="339" spans="2:20" x14ac:dyDescent="0.3">
      <c r="B339" s="14" t="s">
        <v>2568</v>
      </c>
      <c r="C339" s="1" t="s">
        <v>1203</v>
      </c>
      <c r="D339" s="1" t="s">
        <v>225</v>
      </c>
      <c r="E339" s="1">
        <v>30095248</v>
      </c>
      <c r="F339" s="1">
        <v>16684</v>
      </c>
      <c r="G339" s="125" t="s">
        <v>39</v>
      </c>
      <c r="H339" s="238">
        <v>0.56513995584852805</v>
      </c>
      <c r="I339" s="92">
        <v>7.9315986247283393E-2</v>
      </c>
      <c r="J339" s="93">
        <v>4.4389200164599602E-12</v>
      </c>
      <c r="K339" s="93">
        <v>9.6904860671832893E-10</v>
      </c>
      <c r="L339" s="14" t="s">
        <v>2232</v>
      </c>
      <c r="M339" s="1" t="s">
        <v>2233</v>
      </c>
      <c r="N339" s="1" t="s">
        <v>2232</v>
      </c>
      <c r="O339" s="92">
        <v>0.18596299999999999</v>
      </c>
      <c r="P339" s="92">
        <v>0.23754700000000001</v>
      </c>
      <c r="Q339" s="92">
        <v>0.68899699999999997</v>
      </c>
      <c r="R339" s="92">
        <v>0.18309400000000001</v>
      </c>
      <c r="S339" s="92">
        <v>-2.03457</v>
      </c>
      <c r="T339" s="195">
        <v>4.1893800000000002E-2</v>
      </c>
    </row>
    <row r="340" spans="2:20" x14ac:dyDescent="0.3">
      <c r="B340" s="14" t="s">
        <v>2569</v>
      </c>
      <c r="C340" s="1" t="s">
        <v>1203</v>
      </c>
      <c r="D340" s="1" t="s">
        <v>225</v>
      </c>
      <c r="E340" s="1">
        <v>30095248</v>
      </c>
      <c r="F340" s="1">
        <v>17160</v>
      </c>
      <c r="G340" s="125" t="s">
        <v>39</v>
      </c>
      <c r="H340" s="238">
        <v>0.62492281206952704</v>
      </c>
      <c r="I340" s="92">
        <v>7.8458720147493E-2</v>
      </c>
      <c r="J340" s="93">
        <v>1.5067124535950401E-14</v>
      </c>
      <c r="K340" s="93">
        <v>5.4916393471683603E-12</v>
      </c>
      <c r="L340" s="14" t="s">
        <v>2236</v>
      </c>
      <c r="M340" s="1" t="s">
        <v>2235</v>
      </c>
      <c r="N340" s="1" t="s">
        <v>2236</v>
      </c>
      <c r="O340" s="92">
        <v>0.17539299999999999</v>
      </c>
      <c r="P340" s="92">
        <v>0.23353699999999999</v>
      </c>
      <c r="Q340" s="92">
        <v>0.65435399999999999</v>
      </c>
      <c r="R340" s="92">
        <v>0.18454100000000001</v>
      </c>
      <c r="S340" s="92">
        <v>-2.2981699999999998</v>
      </c>
      <c r="T340" s="195">
        <v>2.1552100000000001E-2</v>
      </c>
    </row>
    <row r="341" spans="2:20" x14ac:dyDescent="0.3">
      <c r="B341" s="14" t="s">
        <v>2570</v>
      </c>
      <c r="C341" s="1" t="s">
        <v>1203</v>
      </c>
      <c r="D341" s="1" t="s">
        <v>225</v>
      </c>
      <c r="E341" s="1">
        <v>30095248</v>
      </c>
      <c r="F341" s="1">
        <v>17379</v>
      </c>
      <c r="G341" s="125" t="s">
        <v>39</v>
      </c>
      <c r="H341" s="238">
        <v>0.56707584437514302</v>
      </c>
      <c r="I341" s="92">
        <v>7.91302132566849E-2</v>
      </c>
      <c r="J341" s="93">
        <v>3.3956338960481801E-12</v>
      </c>
      <c r="K341" s="93">
        <v>7.7774860520688203E-10</v>
      </c>
      <c r="L341" s="14" t="s">
        <v>2235</v>
      </c>
      <c r="M341" s="1" t="s">
        <v>2236</v>
      </c>
      <c r="N341" s="1" t="s">
        <v>2235</v>
      </c>
      <c r="O341" s="92">
        <v>0.18848200000000001</v>
      </c>
      <c r="P341" s="92">
        <v>0.23824100000000001</v>
      </c>
      <c r="Q341" s="92">
        <v>0.696793</v>
      </c>
      <c r="R341" s="92">
        <v>0.18253800000000001</v>
      </c>
      <c r="S341" s="92">
        <v>-1.9791399999999999</v>
      </c>
      <c r="T341" s="195">
        <v>4.7800799999999997E-2</v>
      </c>
    </row>
    <row r="342" spans="2:20" x14ac:dyDescent="0.3">
      <c r="B342" s="14" t="s">
        <v>2571</v>
      </c>
      <c r="C342" s="1" t="s">
        <v>1203</v>
      </c>
      <c r="D342" s="1" t="s">
        <v>225</v>
      </c>
      <c r="E342" s="1">
        <v>30095248</v>
      </c>
      <c r="F342" s="1">
        <v>17456</v>
      </c>
      <c r="G342" s="125" t="s">
        <v>39</v>
      </c>
      <c r="H342" s="238">
        <v>0.56717734282043197</v>
      </c>
      <c r="I342" s="92">
        <v>7.9130978285636894E-2</v>
      </c>
      <c r="J342" s="93">
        <v>3.3688817812019598E-12</v>
      </c>
      <c r="K342" s="93">
        <v>7.7586087834659504E-10</v>
      </c>
      <c r="L342" s="14" t="s">
        <v>2233</v>
      </c>
      <c r="M342" s="1" t="s">
        <v>2232</v>
      </c>
      <c r="N342" s="1" t="s">
        <v>2233</v>
      </c>
      <c r="O342" s="92">
        <v>0.18848200000000001</v>
      </c>
      <c r="P342" s="92">
        <v>0.23826800000000001</v>
      </c>
      <c r="Q342" s="92">
        <v>0.696712</v>
      </c>
      <c r="R342" s="92">
        <v>0.18254400000000001</v>
      </c>
      <c r="S342" s="92">
        <v>-1.9797</v>
      </c>
      <c r="T342" s="195">
        <v>4.7737300000000003E-2</v>
      </c>
    </row>
    <row r="343" spans="2:20" x14ac:dyDescent="0.3">
      <c r="B343" s="14" t="s">
        <v>2572</v>
      </c>
      <c r="C343" s="1" t="s">
        <v>1203</v>
      </c>
      <c r="D343" s="1" t="s">
        <v>225</v>
      </c>
      <c r="E343" s="1">
        <v>30095248</v>
      </c>
      <c r="F343" s="1">
        <v>17658</v>
      </c>
      <c r="G343" s="125" t="s">
        <v>39</v>
      </c>
      <c r="H343" s="238">
        <v>0.56809924314900795</v>
      </c>
      <c r="I343" s="92">
        <v>7.9075101198195705E-2</v>
      </c>
      <c r="J343" s="93">
        <v>3.0206284504775301E-12</v>
      </c>
      <c r="K343" s="93">
        <v>7.3180741227593102E-10</v>
      </c>
      <c r="L343" s="14" t="s">
        <v>2233</v>
      </c>
      <c r="M343" s="1" t="s">
        <v>2232</v>
      </c>
      <c r="N343" s="1" t="s">
        <v>2233</v>
      </c>
      <c r="O343" s="92">
        <v>0.18848200000000001</v>
      </c>
      <c r="P343" s="92">
        <v>0.23875099999999999</v>
      </c>
      <c r="Q343" s="92">
        <v>0.69508499999999995</v>
      </c>
      <c r="R343" s="92">
        <v>0.18248400000000001</v>
      </c>
      <c r="S343" s="92">
        <v>-1.9931700000000001</v>
      </c>
      <c r="T343" s="195">
        <v>4.6243199999999998E-2</v>
      </c>
    </row>
    <row r="344" spans="2:20" x14ac:dyDescent="0.3">
      <c r="B344" s="14" t="s">
        <v>2573</v>
      </c>
      <c r="C344" s="1" t="s">
        <v>1203</v>
      </c>
      <c r="D344" s="1" t="s">
        <v>225</v>
      </c>
      <c r="E344" s="1">
        <v>30095248</v>
      </c>
      <c r="F344" s="1">
        <v>17997</v>
      </c>
      <c r="G344" s="125" t="s">
        <v>39</v>
      </c>
      <c r="H344" s="238">
        <v>0.63545990001793995</v>
      </c>
      <c r="I344" s="92">
        <v>7.8331136940945595E-2</v>
      </c>
      <c r="J344" s="93">
        <v>5.2961783717454402E-15</v>
      </c>
      <c r="K344" s="93">
        <v>4.9310559319911099E-12</v>
      </c>
      <c r="L344" s="14" t="s">
        <v>2235</v>
      </c>
      <c r="M344" s="1" t="s">
        <v>2233</v>
      </c>
      <c r="N344" s="1" t="s">
        <v>2235</v>
      </c>
      <c r="O344" s="92">
        <v>0.17277500000000001</v>
      </c>
      <c r="P344" s="92">
        <v>0.22853699999999999</v>
      </c>
      <c r="Q344" s="92">
        <v>0.66660299999999995</v>
      </c>
      <c r="R344" s="92">
        <v>0.18437300000000001</v>
      </c>
      <c r="S344" s="92">
        <v>-2.1996699999999998</v>
      </c>
      <c r="T344" s="195">
        <v>2.7830299999999999E-2</v>
      </c>
    </row>
    <row r="345" spans="2:20" x14ac:dyDescent="0.3">
      <c r="B345" s="14" t="s">
        <v>2574</v>
      </c>
      <c r="C345" s="1" t="s">
        <v>1203</v>
      </c>
      <c r="D345" s="1" t="s">
        <v>225</v>
      </c>
      <c r="E345" s="1">
        <v>30095248</v>
      </c>
      <c r="F345" s="1">
        <v>18096</v>
      </c>
      <c r="G345" s="125" t="s">
        <v>39</v>
      </c>
      <c r="H345" s="238">
        <v>0.56742686819474497</v>
      </c>
      <c r="I345" s="92">
        <v>7.9131556749326995E-2</v>
      </c>
      <c r="J345" s="93">
        <v>3.3014529491595901E-12</v>
      </c>
      <c r="K345" s="93">
        <v>7.6453259869626704E-10</v>
      </c>
      <c r="L345" s="14" t="s">
        <v>2232</v>
      </c>
      <c r="M345" s="1" t="s">
        <v>2233</v>
      </c>
      <c r="N345" s="1" t="s">
        <v>2232</v>
      </c>
      <c r="O345" s="92">
        <v>0.18848200000000001</v>
      </c>
      <c r="P345" s="92">
        <v>0.23834</v>
      </c>
      <c r="Q345" s="92">
        <v>0.69650400000000001</v>
      </c>
      <c r="R345" s="92">
        <v>0.182558</v>
      </c>
      <c r="S345" s="92">
        <v>-1.98119</v>
      </c>
      <c r="T345" s="195">
        <v>4.7570000000000001E-2</v>
      </c>
    </row>
    <row r="346" spans="2:20" x14ac:dyDescent="0.3">
      <c r="B346" s="14" t="s">
        <v>2575</v>
      </c>
      <c r="C346" s="1" t="s">
        <v>1203</v>
      </c>
      <c r="D346" s="1" t="s">
        <v>225</v>
      </c>
      <c r="E346" s="1">
        <v>30095248</v>
      </c>
      <c r="F346" s="1">
        <v>18169</v>
      </c>
      <c r="G346" s="125" t="s">
        <v>39</v>
      </c>
      <c r="H346" s="238">
        <v>0.56750015982230495</v>
      </c>
      <c r="I346" s="92">
        <v>7.9133089915443405E-2</v>
      </c>
      <c r="J346" s="93">
        <v>3.2845466575487601E-12</v>
      </c>
      <c r="K346" s="93">
        <v>7.6453259869626704E-10</v>
      </c>
      <c r="L346" s="14" t="s">
        <v>2232</v>
      </c>
      <c r="M346" s="1" t="s">
        <v>2233</v>
      </c>
      <c r="N346" s="1" t="s">
        <v>2232</v>
      </c>
      <c r="O346" s="92">
        <v>0.188474</v>
      </c>
      <c r="P346" s="92">
        <v>0.23835400000000001</v>
      </c>
      <c r="Q346" s="92">
        <v>0.69641900000000001</v>
      </c>
      <c r="R346" s="92">
        <v>0.182564</v>
      </c>
      <c r="S346" s="92">
        <v>-1.9817800000000001</v>
      </c>
      <c r="T346" s="195">
        <v>4.7503400000000001E-2</v>
      </c>
    </row>
    <row r="347" spans="2:20" x14ac:dyDescent="0.3">
      <c r="B347" s="14" t="s">
        <v>2576</v>
      </c>
      <c r="C347" s="1" t="s">
        <v>1203</v>
      </c>
      <c r="D347" s="1" t="s">
        <v>225</v>
      </c>
      <c r="E347" s="1">
        <v>30095248</v>
      </c>
      <c r="F347" s="1">
        <v>18179</v>
      </c>
      <c r="G347" s="125" t="s">
        <v>39</v>
      </c>
      <c r="H347" s="238">
        <v>0.56823563834256696</v>
      </c>
      <c r="I347" s="92">
        <v>7.9165424694408904E-2</v>
      </c>
      <c r="J347" s="93">
        <v>3.1510277927403601E-12</v>
      </c>
      <c r="K347" s="93">
        <v>7.4199623557703603E-10</v>
      </c>
      <c r="L347" s="14" t="s">
        <v>2235</v>
      </c>
      <c r="M347" s="1" t="s">
        <v>2233</v>
      </c>
      <c r="N347" s="1" t="s">
        <v>2235</v>
      </c>
      <c r="O347" s="92">
        <v>0.18847700000000001</v>
      </c>
      <c r="P347" s="92">
        <v>0.23813599999999999</v>
      </c>
      <c r="Q347" s="92">
        <v>0.69742700000000002</v>
      </c>
      <c r="R347" s="92">
        <v>0.18262900000000001</v>
      </c>
      <c r="S347" s="92">
        <v>-1.97316</v>
      </c>
      <c r="T347" s="195">
        <v>4.8476999999999999E-2</v>
      </c>
    </row>
    <row r="348" spans="2:20" x14ac:dyDescent="0.3">
      <c r="B348" s="14" t="s">
        <v>2577</v>
      </c>
      <c r="C348" s="1" t="s">
        <v>1203</v>
      </c>
      <c r="D348" s="1" t="s">
        <v>225</v>
      </c>
      <c r="E348" s="1">
        <v>30095248</v>
      </c>
      <c r="F348" s="1">
        <v>18223</v>
      </c>
      <c r="G348" s="125" t="s">
        <v>39</v>
      </c>
      <c r="H348" s="238">
        <v>0.56825615467389101</v>
      </c>
      <c r="I348" s="92">
        <v>7.9152872968795099E-2</v>
      </c>
      <c r="J348" s="93">
        <v>3.1224200154367698E-12</v>
      </c>
      <c r="K348" s="93">
        <v>7.3941375676289498E-10</v>
      </c>
      <c r="L348" s="14" t="s">
        <v>2235</v>
      </c>
      <c r="M348" s="1" t="s">
        <v>2236</v>
      </c>
      <c r="N348" s="1" t="s">
        <v>2235</v>
      </c>
      <c r="O348" s="92">
        <v>0.18847700000000001</v>
      </c>
      <c r="P348" s="92">
        <v>0.23818300000000001</v>
      </c>
      <c r="Q348" s="92">
        <v>0.69734200000000002</v>
      </c>
      <c r="R348" s="92">
        <v>0.182617</v>
      </c>
      <c r="S348" s="92">
        <v>-1.9739599999999999</v>
      </c>
      <c r="T348" s="195">
        <v>4.8386499999999999E-2</v>
      </c>
    </row>
    <row r="349" spans="2:20" x14ac:dyDescent="0.3">
      <c r="B349" s="14" t="s">
        <v>2578</v>
      </c>
      <c r="C349" s="1" t="s">
        <v>1203</v>
      </c>
      <c r="D349" s="1" t="s">
        <v>225</v>
      </c>
      <c r="E349" s="1">
        <v>30095248</v>
      </c>
      <c r="F349" s="1">
        <v>18707</v>
      </c>
      <c r="G349" s="125" t="s">
        <v>39</v>
      </c>
      <c r="H349" s="238">
        <v>0.56788042316789</v>
      </c>
      <c r="I349" s="92">
        <v>7.9136408884972101E-2</v>
      </c>
      <c r="J349" s="93">
        <v>3.1894401832905E-12</v>
      </c>
      <c r="K349" s="93">
        <v>7.4684572783587297E-10</v>
      </c>
      <c r="L349" s="14" t="s">
        <v>2236</v>
      </c>
      <c r="M349" s="1" t="s">
        <v>2235</v>
      </c>
      <c r="N349" s="1" t="s">
        <v>2236</v>
      </c>
      <c r="O349" s="92">
        <v>0.18851799999999999</v>
      </c>
      <c r="P349" s="92">
        <v>0.23854500000000001</v>
      </c>
      <c r="Q349" s="92">
        <v>0.69594299999999998</v>
      </c>
      <c r="R349" s="92">
        <v>0.18259700000000001</v>
      </c>
      <c r="S349" s="92">
        <v>-1.9851799999999999</v>
      </c>
      <c r="T349" s="195">
        <v>4.7124199999999998E-2</v>
      </c>
    </row>
    <row r="350" spans="2:20" x14ac:dyDescent="0.3">
      <c r="B350" s="14" t="s">
        <v>2579</v>
      </c>
      <c r="C350" s="1" t="s">
        <v>1203</v>
      </c>
      <c r="D350" s="1" t="s">
        <v>225</v>
      </c>
      <c r="E350" s="1">
        <v>30095248</v>
      </c>
      <c r="F350" s="1">
        <v>18853</v>
      </c>
      <c r="G350" s="125" t="s">
        <v>39</v>
      </c>
      <c r="H350" s="238">
        <v>0.57077152023541</v>
      </c>
      <c r="I350" s="92">
        <v>7.8996784296993805E-2</v>
      </c>
      <c r="J350" s="93">
        <v>2.3105175564949498E-12</v>
      </c>
      <c r="K350" s="93">
        <v>6.1684932089481397E-10</v>
      </c>
      <c r="L350" s="14" t="s">
        <v>2235</v>
      </c>
      <c r="M350" s="1" t="s">
        <v>2236</v>
      </c>
      <c r="N350" s="1" t="s">
        <v>2235</v>
      </c>
      <c r="O350" s="92">
        <v>0.18848200000000001</v>
      </c>
      <c r="P350" s="92">
        <v>0.240679</v>
      </c>
      <c r="Q350" s="92">
        <v>0.68395300000000003</v>
      </c>
      <c r="R350" s="92">
        <v>0.18266299999999999</v>
      </c>
      <c r="S350" s="92">
        <v>-2.0796000000000001</v>
      </c>
      <c r="T350" s="195">
        <v>3.7562499999999999E-2</v>
      </c>
    </row>
    <row r="351" spans="2:20" x14ac:dyDescent="0.3">
      <c r="B351" s="14" t="s">
        <v>2580</v>
      </c>
      <c r="C351" s="1" t="s">
        <v>1203</v>
      </c>
      <c r="D351" s="1" t="s">
        <v>225</v>
      </c>
      <c r="E351" s="1">
        <v>30095248</v>
      </c>
      <c r="F351" s="1">
        <v>18968</v>
      </c>
      <c r="G351" s="125" t="s">
        <v>39</v>
      </c>
      <c r="H351" s="238">
        <v>0.62820253977748197</v>
      </c>
      <c r="I351" s="92">
        <v>7.8411696794368907E-2</v>
      </c>
      <c r="J351" s="93">
        <v>1.0844178097929399E-14</v>
      </c>
      <c r="K351" s="93">
        <v>4.9310559319911099E-12</v>
      </c>
      <c r="L351" s="14" t="s">
        <v>2232</v>
      </c>
      <c r="M351" s="1" t="s">
        <v>2233</v>
      </c>
      <c r="N351" s="1" t="s">
        <v>2232</v>
      </c>
      <c r="O351" s="92">
        <v>0.17277500000000001</v>
      </c>
      <c r="P351" s="92">
        <v>0.232708</v>
      </c>
      <c r="Q351" s="92">
        <v>0.64868599999999998</v>
      </c>
      <c r="R351" s="92">
        <v>0.18474499999999999</v>
      </c>
      <c r="S351" s="92">
        <v>-2.3427199999999999</v>
      </c>
      <c r="T351" s="195">
        <v>1.9143899999999998E-2</v>
      </c>
    </row>
    <row r="352" spans="2:20" x14ac:dyDescent="0.3">
      <c r="B352" s="14" t="s">
        <v>2581</v>
      </c>
      <c r="C352" s="1" t="s">
        <v>1203</v>
      </c>
      <c r="D352" s="1" t="s">
        <v>225</v>
      </c>
      <c r="E352" s="1">
        <v>30095248</v>
      </c>
      <c r="F352" s="1">
        <v>19117</v>
      </c>
      <c r="G352" s="125" t="s">
        <v>39</v>
      </c>
      <c r="H352" s="238">
        <v>0.63352924482540196</v>
      </c>
      <c r="I352" s="92">
        <v>7.8290841777051395E-2</v>
      </c>
      <c r="J352" s="93">
        <v>6.12884551220201E-15</v>
      </c>
      <c r="K352" s="93">
        <v>4.9310559319911099E-12</v>
      </c>
      <c r="L352" s="14" t="s">
        <v>2232</v>
      </c>
      <c r="M352" s="1" t="s">
        <v>2235</v>
      </c>
      <c r="N352" s="1" t="s">
        <v>2232</v>
      </c>
      <c r="O352" s="92">
        <v>0.17538500000000001</v>
      </c>
      <c r="P352" s="92">
        <v>0.23011300000000001</v>
      </c>
      <c r="Q352" s="92">
        <v>0.66989799999999999</v>
      </c>
      <c r="R352" s="92">
        <v>0.18409400000000001</v>
      </c>
      <c r="S352" s="92">
        <v>-2.1762199999999998</v>
      </c>
      <c r="T352" s="195">
        <v>2.95389E-2</v>
      </c>
    </row>
    <row r="353" spans="2:20" x14ac:dyDescent="0.3">
      <c r="B353" s="14" t="s">
        <v>2582</v>
      </c>
      <c r="C353" s="1" t="s">
        <v>1203</v>
      </c>
      <c r="D353" s="1" t="s">
        <v>225</v>
      </c>
      <c r="E353" s="1">
        <v>30095248</v>
      </c>
      <c r="F353" s="1">
        <v>19375</v>
      </c>
      <c r="G353" s="125" t="s">
        <v>39</v>
      </c>
      <c r="H353" s="238">
        <v>0.57096809164142204</v>
      </c>
      <c r="I353" s="92">
        <v>7.8968865519887396E-2</v>
      </c>
      <c r="J353" s="93">
        <v>2.2353217024655398E-12</v>
      </c>
      <c r="K353" s="93">
        <v>6.1016510642463899E-10</v>
      </c>
      <c r="L353" s="14" t="s">
        <v>2235</v>
      </c>
      <c r="M353" s="1" t="s">
        <v>2232</v>
      </c>
      <c r="N353" s="1" t="s">
        <v>2235</v>
      </c>
      <c r="O353" s="92">
        <v>0.18848200000000001</v>
      </c>
      <c r="P353" s="92">
        <v>0.24087700000000001</v>
      </c>
      <c r="Q353" s="92">
        <v>0.68362199999999995</v>
      </c>
      <c r="R353" s="92">
        <v>0.18262300000000001</v>
      </c>
      <c r="S353" s="92">
        <v>-2.0827100000000001</v>
      </c>
      <c r="T353" s="195">
        <v>3.72778E-2</v>
      </c>
    </row>
    <row r="354" spans="2:20" x14ac:dyDescent="0.3">
      <c r="B354" s="14" t="s">
        <v>2583</v>
      </c>
      <c r="C354" s="1" t="s">
        <v>1203</v>
      </c>
      <c r="D354" s="1" t="s">
        <v>225</v>
      </c>
      <c r="E354" s="1">
        <v>30095248</v>
      </c>
      <c r="F354" s="1">
        <v>19418</v>
      </c>
      <c r="G354" s="125" t="s">
        <v>39</v>
      </c>
      <c r="H354" s="238">
        <v>0.62632866941724796</v>
      </c>
      <c r="I354" s="92">
        <v>7.8331389225698295E-2</v>
      </c>
      <c r="J354" s="93">
        <v>1.21173508527993E-14</v>
      </c>
      <c r="K354" s="93">
        <v>4.9310559319911099E-12</v>
      </c>
      <c r="L354" s="14" t="s">
        <v>2232</v>
      </c>
      <c r="M354" s="1" t="s">
        <v>2233</v>
      </c>
      <c r="N354" s="1" t="s">
        <v>2232</v>
      </c>
      <c r="O354" s="92">
        <v>0.17538699999999999</v>
      </c>
      <c r="P354" s="92">
        <v>0.23446700000000001</v>
      </c>
      <c r="Q354" s="92">
        <v>0.65151700000000001</v>
      </c>
      <c r="R354" s="92">
        <v>0.184392</v>
      </c>
      <c r="S354" s="92">
        <v>-2.3235899999999998</v>
      </c>
      <c r="T354" s="195">
        <v>2.01473E-2</v>
      </c>
    </row>
    <row r="355" spans="2:20" x14ac:dyDescent="0.3">
      <c r="B355" s="14" t="s">
        <v>2584</v>
      </c>
      <c r="C355" s="1" t="s">
        <v>1203</v>
      </c>
      <c r="D355" s="1" t="s">
        <v>225</v>
      </c>
      <c r="E355" s="1">
        <v>30095248</v>
      </c>
      <c r="F355" s="1">
        <v>19597</v>
      </c>
      <c r="G355" s="125" t="s">
        <v>39</v>
      </c>
      <c r="H355" s="238">
        <v>0.63587179999999999</v>
      </c>
      <c r="I355" s="92">
        <v>7.8333639999999996E-2</v>
      </c>
      <c r="J355" s="93">
        <v>5.1105609999999998E-15</v>
      </c>
      <c r="K355" s="93">
        <v>4.9310559999999999E-12</v>
      </c>
      <c r="L355" s="14" t="s">
        <v>2233</v>
      </c>
      <c r="M355" s="1" t="s">
        <v>2232</v>
      </c>
      <c r="N355" s="1" t="s">
        <v>2233</v>
      </c>
      <c r="O355" s="92">
        <v>0.17280599999999999</v>
      </c>
      <c r="P355" s="92">
        <v>0.22861300000000001</v>
      </c>
      <c r="Q355" s="92">
        <v>0.666381</v>
      </c>
      <c r="R355" s="92">
        <v>0.18439800000000001</v>
      </c>
      <c r="S355" s="92">
        <v>-2.2011799999999999</v>
      </c>
      <c r="T355" s="195">
        <v>2.7723100000000001E-2</v>
      </c>
    </row>
    <row r="356" spans="2:20" x14ac:dyDescent="0.3">
      <c r="B356" s="14" t="s">
        <v>2585</v>
      </c>
      <c r="C356" s="1" t="s">
        <v>1203</v>
      </c>
      <c r="D356" s="1" t="s">
        <v>225</v>
      </c>
      <c r="E356" s="1">
        <v>30095248</v>
      </c>
      <c r="F356" s="1">
        <v>19707</v>
      </c>
      <c r="G356" s="125" t="s">
        <v>39</v>
      </c>
      <c r="H356" s="238">
        <v>0.62635399999999997</v>
      </c>
      <c r="I356" s="92">
        <v>7.8311080000000005E-2</v>
      </c>
      <c r="J356" s="93">
        <v>1.191388E-14</v>
      </c>
      <c r="K356" s="93">
        <v>4.9310559999999999E-12</v>
      </c>
      <c r="L356" s="14" t="s">
        <v>2232</v>
      </c>
      <c r="M356" s="1" t="s">
        <v>2233</v>
      </c>
      <c r="N356" s="1" t="s">
        <v>2232</v>
      </c>
      <c r="O356" s="92">
        <v>0.17539299999999999</v>
      </c>
      <c r="P356" s="92">
        <v>0.234568</v>
      </c>
      <c r="Q356" s="92">
        <v>0.65128699999999995</v>
      </c>
      <c r="R356" s="92">
        <v>0.18435799999999999</v>
      </c>
      <c r="S356" s="92">
        <v>-2.3259400000000001</v>
      </c>
      <c r="T356" s="195">
        <v>2.0021500000000001E-2</v>
      </c>
    </row>
    <row r="357" spans="2:20" x14ac:dyDescent="0.3">
      <c r="B357" s="14" t="s">
        <v>2586</v>
      </c>
      <c r="C357" s="1" t="s">
        <v>1203</v>
      </c>
      <c r="D357" s="1" t="s">
        <v>225</v>
      </c>
      <c r="E357" s="1">
        <v>30095248</v>
      </c>
      <c r="F357" s="1">
        <v>19815</v>
      </c>
      <c r="G357" s="125" t="s">
        <v>39</v>
      </c>
      <c r="H357" s="238">
        <v>0.62839970000000001</v>
      </c>
      <c r="I357" s="92">
        <v>7.841244E-2</v>
      </c>
      <c r="J357" s="93">
        <v>1.0658790000000001E-14</v>
      </c>
      <c r="K357" s="93">
        <v>4.9310559999999999E-12</v>
      </c>
      <c r="L357" s="14" t="s">
        <v>2235</v>
      </c>
      <c r="M357" s="1" t="s">
        <v>2236</v>
      </c>
      <c r="N357" s="1" t="s">
        <v>2235</v>
      </c>
      <c r="O357" s="92">
        <v>0.17277500000000001</v>
      </c>
      <c r="P357" s="92">
        <v>0.23275299999999999</v>
      </c>
      <c r="Q357" s="92">
        <v>0.64849299999999999</v>
      </c>
      <c r="R357" s="92">
        <v>0.18475900000000001</v>
      </c>
      <c r="S357" s="92">
        <v>-2.34416</v>
      </c>
      <c r="T357" s="195">
        <v>1.9070199999999999E-2</v>
      </c>
    </row>
    <row r="358" spans="2:20" x14ac:dyDescent="0.3">
      <c r="B358" s="14" t="s">
        <v>2587</v>
      </c>
      <c r="C358" s="1" t="s">
        <v>1203</v>
      </c>
      <c r="D358" s="1" t="s">
        <v>225</v>
      </c>
      <c r="E358" s="1">
        <v>30095248</v>
      </c>
      <c r="F358" s="1">
        <v>20236</v>
      </c>
      <c r="G358" s="125" t="s">
        <v>39</v>
      </c>
      <c r="H358" s="238">
        <v>0.57091250000000004</v>
      </c>
      <c r="I358" s="92">
        <v>7.8965999999999995E-2</v>
      </c>
      <c r="J358" s="93">
        <v>2.2418089999999999E-12</v>
      </c>
      <c r="K358" s="93">
        <v>6.1016509999999996E-10</v>
      </c>
      <c r="L358" s="14" t="s">
        <v>2236</v>
      </c>
      <c r="M358" s="1" t="s">
        <v>2235</v>
      </c>
      <c r="N358" s="1" t="s">
        <v>2236</v>
      </c>
      <c r="O358" s="92">
        <v>0.18848200000000001</v>
      </c>
      <c r="P358" s="92">
        <v>0.240893</v>
      </c>
      <c r="Q358" s="92">
        <v>0.683786</v>
      </c>
      <c r="R358" s="92">
        <v>0.182616</v>
      </c>
      <c r="S358" s="92">
        <v>-2.0814699999999999</v>
      </c>
      <c r="T358" s="195">
        <v>3.7391199999999999E-2</v>
      </c>
    </row>
    <row r="359" spans="2:20" x14ac:dyDescent="0.3">
      <c r="B359" s="14" t="s">
        <v>2588</v>
      </c>
      <c r="C359" s="1" t="s">
        <v>1203</v>
      </c>
      <c r="D359" s="1" t="s">
        <v>225</v>
      </c>
      <c r="E359" s="1">
        <v>30095248</v>
      </c>
      <c r="F359" s="1">
        <v>20294</v>
      </c>
      <c r="G359" s="125" t="s">
        <v>39</v>
      </c>
      <c r="H359" s="238">
        <v>0.62635399999999997</v>
      </c>
      <c r="I359" s="92">
        <v>7.8311080000000005E-2</v>
      </c>
      <c r="J359" s="93">
        <v>1.191388E-14</v>
      </c>
      <c r="K359" s="93">
        <v>4.9310559999999999E-12</v>
      </c>
      <c r="L359" s="14" t="s">
        <v>2235</v>
      </c>
      <c r="M359" s="1" t="s">
        <v>2236</v>
      </c>
      <c r="N359" s="1" t="s">
        <v>2235</v>
      </c>
      <c r="O359" s="92">
        <v>0.17539299999999999</v>
      </c>
      <c r="P359" s="92">
        <v>0.234568</v>
      </c>
      <c r="Q359" s="92">
        <v>0.65128699999999995</v>
      </c>
      <c r="R359" s="92">
        <v>0.18435799999999999</v>
      </c>
      <c r="S359" s="92">
        <v>-2.3259400000000001</v>
      </c>
      <c r="T359" s="195">
        <v>2.0021500000000001E-2</v>
      </c>
    </row>
    <row r="360" spans="2:20" x14ac:dyDescent="0.3">
      <c r="B360" s="14" t="s">
        <v>2589</v>
      </c>
      <c r="C360" s="1" t="s">
        <v>1203</v>
      </c>
      <c r="D360" s="1" t="s">
        <v>225</v>
      </c>
      <c r="E360" s="1">
        <v>30095248</v>
      </c>
      <c r="F360" s="1">
        <v>20717</v>
      </c>
      <c r="G360" s="125" t="s">
        <v>39</v>
      </c>
      <c r="H360" s="238">
        <v>0.62635399999999997</v>
      </c>
      <c r="I360" s="92">
        <v>7.8311080000000005E-2</v>
      </c>
      <c r="J360" s="93">
        <v>1.191388E-14</v>
      </c>
      <c r="K360" s="93">
        <v>4.9310559999999999E-12</v>
      </c>
      <c r="L360" s="14" t="s">
        <v>2232</v>
      </c>
      <c r="M360" s="1" t="s">
        <v>2233</v>
      </c>
      <c r="N360" s="1" t="s">
        <v>2232</v>
      </c>
      <c r="O360" s="92">
        <v>0.17539299999999999</v>
      </c>
      <c r="P360" s="92">
        <v>0.234568</v>
      </c>
      <c r="Q360" s="92">
        <v>0.65128699999999995</v>
      </c>
      <c r="R360" s="92">
        <v>0.18435799999999999</v>
      </c>
      <c r="S360" s="92">
        <v>-2.3259400000000001</v>
      </c>
      <c r="T360" s="195">
        <v>2.0021500000000001E-2</v>
      </c>
    </row>
    <row r="361" spans="2:20" x14ac:dyDescent="0.3">
      <c r="B361" s="14" t="s">
        <v>2590</v>
      </c>
      <c r="C361" s="1" t="s">
        <v>1203</v>
      </c>
      <c r="D361" s="1" t="s">
        <v>225</v>
      </c>
      <c r="E361" s="1">
        <v>30095248</v>
      </c>
      <c r="F361" s="1">
        <v>20912</v>
      </c>
      <c r="G361" s="125" t="s">
        <v>39</v>
      </c>
      <c r="H361" s="238">
        <v>0.57082619999999995</v>
      </c>
      <c r="I361" s="92">
        <v>7.8979289999999994E-2</v>
      </c>
      <c r="J361" s="93">
        <v>2.2760330000000001E-12</v>
      </c>
      <c r="K361" s="93">
        <v>6.1548339999999998E-10</v>
      </c>
      <c r="L361" s="14" t="s">
        <v>2233</v>
      </c>
      <c r="M361" s="1" t="s">
        <v>2236</v>
      </c>
      <c r="N361" s="1" t="s">
        <v>2233</v>
      </c>
      <c r="O361" s="92">
        <v>0.18848200000000001</v>
      </c>
      <c r="P361" s="92">
        <v>0.24082500000000001</v>
      </c>
      <c r="Q361" s="92">
        <v>0.68411100000000002</v>
      </c>
      <c r="R361" s="92">
        <v>0.18263599999999999</v>
      </c>
      <c r="S361" s="92">
        <v>-2.0786500000000001</v>
      </c>
      <c r="T361" s="195">
        <v>3.7649799999999997E-2</v>
      </c>
    </row>
    <row r="362" spans="2:20" x14ac:dyDescent="0.3">
      <c r="B362" s="14" t="s">
        <v>2591</v>
      </c>
      <c r="C362" s="1" t="s">
        <v>1203</v>
      </c>
      <c r="D362" s="1" t="s">
        <v>225</v>
      </c>
      <c r="E362" s="1">
        <v>30095248</v>
      </c>
      <c r="F362" s="1">
        <v>21093</v>
      </c>
      <c r="G362" s="125" t="s">
        <v>39</v>
      </c>
      <c r="H362" s="238">
        <v>0.62638039999999995</v>
      </c>
      <c r="I362" s="92">
        <v>7.8314439999999999E-2</v>
      </c>
      <c r="J362" s="93">
        <v>1.1914479999999999E-14</v>
      </c>
      <c r="K362" s="93">
        <v>4.9310559999999999E-12</v>
      </c>
      <c r="L362" s="14" t="s">
        <v>2232</v>
      </c>
      <c r="M362" s="1" t="s">
        <v>2233</v>
      </c>
      <c r="N362" s="1" t="s">
        <v>2232</v>
      </c>
      <c r="O362" s="92">
        <v>0.17538999999999999</v>
      </c>
      <c r="P362" s="92">
        <v>0.23455400000000001</v>
      </c>
      <c r="Q362" s="92">
        <v>0.65132800000000002</v>
      </c>
      <c r="R362" s="92">
        <v>0.184364</v>
      </c>
      <c r="S362" s="92">
        <v>-2.32552</v>
      </c>
      <c r="T362" s="195">
        <v>2.0043999999999999E-2</v>
      </c>
    </row>
    <row r="363" spans="2:20" x14ac:dyDescent="0.3">
      <c r="B363" s="14" t="s">
        <v>2592</v>
      </c>
      <c r="C363" s="1" t="s">
        <v>1203</v>
      </c>
      <c r="D363" s="1" t="s">
        <v>225</v>
      </c>
      <c r="E363" s="1">
        <v>30095248</v>
      </c>
      <c r="F363" s="1">
        <v>21289</v>
      </c>
      <c r="G363" s="125" t="s">
        <v>39</v>
      </c>
      <c r="H363" s="238">
        <v>0.62635260000000004</v>
      </c>
      <c r="I363" s="92">
        <v>7.8312619999999999E-2</v>
      </c>
      <c r="J363" s="93">
        <v>1.192868E-14</v>
      </c>
      <c r="K363" s="93">
        <v>4.9310559999999999E-12</v>
      </c>
      <c r="L363" s="14" t="s">
        <v>2235</v>
      </c>
      <c r="M363" s="1" t="s">
        <v>2236</v>
      </c>
      <c r="N363" s="1" t="s">
        <v>2235</v>
      </c>
      <c r="O363" s="92">
        <v>0.17539299999999999</v>
      </c>
      <c r="P363" s="92">
        <v>0.23455999999999999</v>
      </c>
      <c r="Q363" s="92">
        <v>0.65132299999999999</v>
      </c>
      <c r="R363" s="92">
        <v>0.18436</v>
      </c>
      <c r="S363" s="92">
        <v>-2.3256100000000002</v>
      </c>
      <c r="T363" s="195">
        <v>2.0039499999999998E-2</v>
      </c>
    </row>
    <row r="364" spans="2:20" x14ac:dyDescent="0.3">
      <c r="B364" s="14" t="s">
        <v>2593</v>
      </c>
      <c r="C364" s="1" t="s">
        <v>1203</v>
      </c>
      <c r="D364" s="1" t="s">
        <v>225</v>
      </c>
      <c r="E364" s="1">
        <v>30095248</v>
      </c>
      <c r="F364" s="1">
        <v>21318</v>
      </c>
      <c r="G364" s="125" t="s">
        <v>39</v>
      </c>
      <c r="H364" s="238">
        <v>0.62839970000000001</v>
      </c>
      <c r="I364" s="92">
        <v>7.841244E-2</v>
      </c>
      <c r="J364" s="93">
        <v>1.0658790000000001E-14</v>
      </c>
      <c r="K364" s="93">
        <v>4.9310559999999999E-12</v>
      </c>
      <c r="L364" s="14" t="s">
        <v>2235</v>
      </c>
      <c r="M364" s="1" t="s">
        <v>2236</v>
      </c>
      <c r="N364" s="1" t="s">
        <v>2235</v>
      </c>
      <c r="O364" s="92">
        <v>0.17277500000000001</v>
      </c>
      <c r="P364" s="92">
        <v>0.23275299999999999</v>
      </c>
      <c r="Q364" s="92">
        <v>0.64849299999999999</v>
      </c>
      <c r="R364" s="92">
        <v>0.18475900000000001</v>
      </c>
      <c r="S364" s="92">
        <v>-2.34416</v>
      </c>
      <c r="T364" s="195">
        <v>1.9070199999999999E-2</v>
      </c>
    </row>
    <row r="365" spans="2:20" x14ac:dyDescent="0.3">
      <c r="B365" s="14" t="s">
        <v>2594</v>
      </c>
      <c r="C365" s="1" t="s">
        <v>1203</v>
      </c>
      <c r="D365" s="1" t="s">
        <v>225</v>
      </c>
      <c r="E365" s="1">
        <v>30095248</v>
      </c>
      <c r="F365" s="1">
        <v>21413</v>
      </c>
      <c r="G365" s="125" t="s">
        <v>39</v>
      </c>
      <c r="H365" s="238">
        <v>0.62635399999999997</v>
      </c>
      <c r="I365" s="92">
        <v>7.8311080000000005E-2</v>
      </c>
      <c r="J365" s="93">
        <v>1.191388E-14</v>
      </c>
      <c r="K365" s="93">
        <v>4.9310559999999999E-12</v>
      </c>
      <c r="L365" s="14" t="s">
        <v>2235</v>
      </c>
      <c r="M365" s="1" t="s">
        <v>2236</v>
      </c>
      <c r="N365" s="1" t="s">
        <v>2235</v>
      </c>
      <c r="O365" s="92">
        <v>0.17539299999999999</v>
      </c>
      <c r="P365" s="92">
        <v>0.234568</v>
      </c>
      <c r="Q365" s="92">
        <v>0.65128699999999995</v>
      </c>
      <c r="R365" s="92">
        <v>0.18435799999999999</v>
      </c>
      <c r="S365" s="92">
        <v>-2.3259400000000001</v>
      </c>
      <c r="T365" s="195">
        <v>2.0021500000000001E-2</v>
      </c>
    </row>
    <row r="366" spans="2:20" x14ac:dyDescent="0.3">
      <c r="B366" s="14" t="s">
        <v>2595</v>
      </c>
      <c r="C366" s="1" t="s">
        <v>1203</v>
      </c>
      <c r="D366" s="1" t="s">
        <v>225</v>
      </c>
      <c r="E366" s="1">
        <v>30095248</v>
      </c>
      <c r="F366" s="1">
        <v>21737</v>
      </c>
      <c r="G366" s="125" t="s">
        <v>39</v>
      </c>
      <c r="H366" s="238">
        <v>0.5680655</v>
      </c>
      <c r="I366" s="92">
        <v>7.9106010000000004E-2</v>
      </c>
      <c r="J366" s="93">
        <v>3.0850830000000001E-12</v>
      </c>
      <c r="K366" s="93">
        <v>7.3892150000000003E-10</v>
      </c>
      <c r="L366" s="14" t="s">
        <v>2235</v>
      </c>
      <c r="M366" s="1" t="s">
        <v>2236</v>
      </c>
      <c r="N366" s="1" t="s">
        <v>2235</v>
      </c>
      <c r="O366" s="92">
        <v>0.18848200000000001</v>
      </c>
      <c r="P366" s="92">
        <v>0.23868300000000001</v>
      </c>
      <c r="Q366" s="92">
        <v>0.69616800000000001</v>
      </c>
      <c r="R366" s="92">
        <v>0.18254300000000001</v>
      </c>
      <c r="S366" s="92">
        <v>-1.9839899999999999</v>
      </c>
      <c r="T366" s="195">
        <v>4.7256899999999998E-2</v>
      </c>
    </row>
    <row r="367" spans="2:20" x14ac:dyDescent="0.3">
      <c r="B367" s="14" t="s">
        <v>2596</v>
      </c>
      <c r="C367" s="1" t="s">
        <v>1203</v>
      </c>
      <c r="D367" s="1" t="s">
        <v>225</v>
      </c>
      <c r="E367" s="1">
        <v>30095248</v>
      </c>
      <c r="F367" s="1">
        <v>21853</v>
      </c>
      <c r="G367" s="125" t="s">
        <v>39</v>
      </c>
      <c r="H367" s="238">
        <v>0.60357950000000005</v>
      </c>
      <c r="I367" s="92">
        <v>7.859932E-2</v>
      </c>
      <c r="J367" s="93">
        <v>1.0986010000000001E-13</v>
      </c>
      <c r="K367" s="93">
        <v>3.3368019999999998E-11</v>
      </c>
      <c r="L367" s="14" t="s">
        <v>2233</v>
      </c>
      <c r="M367" s="1" t="s">
        <v>2232</v>
      </c>
      <c r="N367" s="1" t="s">
        <v>2233</v>
      </c>
      <c r="O367" s="92">
        <v>0.18072299999999999</v>
      </c>
      <c r="P367" s="92">
        <v>0.23854300000000001</v>
      </c>
      <c r="Q367" s="92">
        <v>0.65724499999999997</v>
      </c>
      <c r="R367" s="92">
        <v>0.18379499999999999</v>
      </c>
      <c r="S367" s="92">
        <v>-2.2835100000000002</v>
      </c>
      <c r="T367" s="195">
        <v>2.2400199999999999E-2</v>
      </c>
    </row>
    <row r="368" spans="2:20" x14ac:dyDescent="0.3">
      <c r="B368" s="14" t="s">
        <v>2597</v>
      </c>
      <c r="C368" s="1" t="s">
        <v>1203</v>
      </c>
      <c r="D368" s="1" t="s">
        <v>225</v>
      </c>
      <c r="E368" s="1">
        <v>30095248</v>
      </c>
      <c r="F368" s="1">
        <v>22525</v>
      </c>
      <c r="G368" s="125" t="s">
        <v>39</v>
      </c>
      <c r="H368" s="238">
        <v>0.62706720000000005</v>
      </c>
      <c r="I368" s="92">
        <v>7.8319749999999994E-2</v>
      </c>
      <c r="J368" s="93">
        <v>1.1241590000000001E-14</v>
      </c>
      <c r="K368" s="93">
        <v>4.9310559999999999E-12</v>
      </c>
      <c r="L368" s="14" t="s">
        <v>2232</v>
      </c>
      <c r="M368" s="1" t="s">
        <v>2233</v>
      </c>
      <c r="N368" s="1" t="s">
        <v>2232</v>
      </c>
      <c r="O368" s="92">
        <v>0.17535300000000001</v>
      </c>
      <c r="P368" s="92">
        <v>0.23469300000000001</v>
      </c>
      <c r="Q368" s="92">
        <v>0.65024400000000004</v>
      </c>
      <c r="R368" s="92">
        <v>0.18443699999999999</v>
      </c>
      <c r="S368" s="92">
        <v>-2.3336199999999998</v>
      </c>
      <c r="T368" s="195">
        <v>1.96156E-2</v>
      </c>
    </row>
    <row r="369" spans="2:20" x14ac:dyDescent="0.3">
      <c r="B369" s="14" t="s">
        <v>2598</v>
      </c>
      <c r="C369" s="1" t="s">
        <v>1203</v>
      </c>
      <c r="D369" s="1" t="s">
        <v>225</v>
      </c>
      <c r="E369" s="1">
        <v>30095248</v>
      </c>
      <c r="F369" s="1">
        <v>22533</v>
      </c>
      <c r="G369" s="125" t="s">
        <v>39</v>
      </c>
      <c r="H369" s="238">
        <v>0.62713300000000005</v>
      </c>
      <c r="I369" s="92">
        <v>7.8320360000000006E-2</v>
      </c>
      <c r="J369" s="93">
        <v>1.117992E-14</v>
      </c>
      <c r="K369" s="93">
        <v>4.9310559999999999E-12</v>
      </c>
      <c r="L369" s="14" t="s">
        <v>2233</v>
      </c>
      <c r="M369" s="1" t="s">
        <v>2232</v>
      </c>
      <c r="N369" s="1" t="s">
        <v>2233</v>
      </c>
      <c r="O369" s="92">
        <v>0.17535100000000001</v>
      </c>
      <c r="P369" s="92">
        <v>0.234706</v>
      </c>
      <c r="Q369" s="92">
        <v>0.65014799999999995</v>
      </c>
      <c r="R369" s="92">
        <v>0.184444</v>
      </c>
      <c r="S369" s="92">
        <v>-2.3343400000000001</v>
      </c>
      <c r="T369" s="195">
        <v>1.95782E-2</v>
      </c>
    </row>
    <row r="370" spans="2:20" x14ac:dyDescent="0.3">
      <c r="B370" s="14" t="s">
        <v>2599</v>
      </c>
      <c r="C370" s="1" t="s">
        <v>1203</v>
      </c>
      <c r="D370" s="1" t="s">
        <v>225</v>
      </c>
      <c r="E370" s="1">
        <v>30095248</v>
      </c>
      <c r="F370" s="1">
        <v>22665</v>
      </c>
      <c r="G370" s="125" t="s">
        <v>39</v>
      </c>
      <c r="H370" s="238">
        <v>0.56931600000000004</v>
      </c>
      <c r="I370" s="92">
        <v>7.9182039999999995E-2</v>
      </c>
      <c r="J370" s="93">
        <v>2.9108989999999999E-12</v>
      </c>
      <c r="K370" s="93">
        <v>7.1351060000000004E-10</v>
      </c>
      <c r="L370" s="14" t="s">
        <v>2235</v>
      </c>
      <c r="M370" s="1" t="s">
        <v>2233</v>
      </c>
      <c r="N370" s="1" t="s">
        <v>2235</v>
      </c>
      <c r="O370" s="92">
        <v>0.188416</v>
      </c>
      <c r="P370" s="92">
        <v>0.23850199999999999</v>
      </c>
      <c r="Q370" s="92">
        <v>0.69497600000000004</v>
      </c>
      <c r="R370" s="92">
        <v>0.18271299999999999</v>
      </c>
      <c r="S370" s="92">
        <v>-1.99153</v>
      </c>
      <c r="T370" s="195">
        <v>4.6422400000000003E-2</v>
      </c>
    </row>
    <row r="371" spans="2:20" x14ac:dyDescent="0.3">
      <c r="B371" s="14" t="s">
        <v>2600</v>
      </c>
      <c r="C371" s="1" t="s">
        <v>1203</v>
      </c>
      <c r="D371" s="1" t="s">
        <v>225</v>
      </c>
      <c r="E371" s="1">
        <v>30095248</v>
      </c>
      <c r="F371" s="1">
        <v>22673</v>
      </c>
      <c r="G371" s="125" t="s">
        <v>39</v>
      </c>
      <c r="H371" s="238">
        <v>0.62785179999999996</v>
      </c>
      <c r="I371" s="92">
        <v>7.8387579999999998E-2</v>
      </c>
      <c r="J371" s="93">
        <v>1.099932E-14</v>
      </c>
      <c r="K371" s="93">
        <v>4.9310559999999999E-12</v>
      </c>
      <c r="L371" s="14" t="s">
        <v>2235</v>
      </c>
      <c r="M371" s="1" t="s">
        <v>2232</v>
      </c>
      <c r="N371" s="1" t="s">
        <v>2235</v>
      </c>
      <c r="O371" s="92">
        <v>0.175319</v>
      </c>
      <c r="P371" s="92">
        <v>0.23439099999999999</v>
      </c>
      <c r="Q371" s="92">
        <v>0.64997499999999997</v>
      </c>
      <c r="R371" s="92">
        <v>0.18454899999999999</v>
      </c>
      <c r="S371" s="92">
        <v>-2.3344499999999999</v>
      </c>
      <c r="T371" s="195">
        <v>1.9572200000000001E-2</v>
      </c>
    </row>
    <row r="372" spans="2:20" x14ac:dyDescent="0.3">
      <c r="B372" s="14" t="s">
        <v>2601</v>
      </c>
      <c r="C372" s="1" t="s">
        <v>1203</v>
      </c>
      <c r="D372" s="1" t="s">
        <v>225</v>
      </c>
      <c r="E372" s="1">
        <v>30095248</v>
      </c>
      <c r="F372" s="1">
        <v>22880</v>
      </c>
      <c r="G372" s="125" t="s">
        <v>39</v>
      </c>
      <c r="H372" s="238">
        <v>0.56930380000000003</v>
      </c>
      <c r="I372" s="92">
        <v>7.9122250000000005E-2</v>
      </c>
      <c r="J372" s="93">
        <v>2.8121890000000002E-12</v>
      </c>
      <c r="K372" s="93">
        <v>6.9337009999999999E-10</v>
      </c>
      <c r="L372" s="14" t="s">
        <v>2233</v>
      </c>
      <c r="M372" s="1" t="s">
        <v>2232</v>
      </c>
      <c r="N372" s="1" t="s">
        <v>2233</v>
      </c>
      <c r="O372" s="92">
        <v>0.188411</v>
      </c>
      <c r="P372" s="92">
        <v>0.238926</v>
      </c>
      <c r="Q372" s="92">
        <v>0.69417099999999998</v>
      </c>
      <c r="R372" s="92">
        <v>0.182671</v>
      </c>
      <c r="S372" s="92">
        <v>-1.9983200000000001</v>
      </c>
      <c r="T372" s="195">
        <v>4.5681600000000003E-2</v>
      </c>
    </row>
    <row r="373" spans="2:20" x14ac:dyDescent="0.3">
      <c r="B373" s="14" t="s">
        <v>2602</v>
      </c>
      <c r="C373" s="1" t="s">
        <v>1203</v>
      </c>
      <c r="D373" s="1" t="s">
        <v>225</v>
      </c>
      <c r="E373" s="1">
        <v>30095248</v>
      </c>
      <c r="F373" s="1">
        <v>23112</v>
      </c>
      <c r="G373" s="125" t="s">
        <v>39</v>
      </c>
      <c r="H373" s="238">
        <v>0.62794870000000003</v>
      </c>
      <c r="I373" s="92">
        <v>7.8327659999999993E-2</v>
      </c>
      <c r="J373" s="93">
        <v>1.044119E-14</v>
      </c>
      <c r="K373" s="93">
        <v>4.9310559999999999E-12</v>
      </c>
      <c r="L373" s="14" t="s">
        <v>2232</v>
      </c>
      <c r="M373" s="1" t="s">
        <v>2233</v>
      </c>
      <c r="N373" s="1" t="s">
        <v>2232</v>
      </c>
      <c r="O373" s="92">
        <v>0.17529900000000001</v>
      </c>
      <c r="P373" s="92">
        <v>0.23486399999999999</v>
      </c>
      <c r="Q373" s="92">
        <v>0.64887600000000001</v>
      </c>
      <c r="R373" s="92">
        <v>0.184533</v>
      </c>
      <c r="S373" s="92">
        <v>-2.3438400000000001</v>
      </c>
      <c r="T373" s="195">
        <v>1.9086499999999999E-2</v>
      </c>
    </row>
    <row r="374" spans="2:20" x14ac:dyDescent="0.3">
      <c r="B374" s="14" t="s">
        <v>2603</v>
      </c>
      <c r="C374" s="1" t="s">
        <v>1203</v>
      </c>
      <c r="D374" s="1" t="s">
        <v>225</v>
      </c>
      <c r="E374" s="1">
        <v>30095248</v>
      </c>
      <c r="F374" s="1">
        <v>23240</v>
      </c>
      <c r="G374" s="125" t="s">
        <v>39</v>
      </c>
      <c r="H374" s="238">
        <v>0.6301639</v>
      </c>
      <c r="I374" s="92">
        <v>7.8426339999999997E-2</v>
      </c>
      <c r="J374" s="93">
        <v>9.1813570000000003E-15</v>
      </c>
      <c r="K374" s="93">
        <v>4.9310559999999999E-12</v>
      </c>
      <c r="L374" s="14" t="s">
        <v>2235</v>
      </c>
      <c r="M374" s="1" t="s">
        <v>2232</v>
      </c>
      <c r="N374" s="1" t="s">
        <v>2235</v>
      </c>
      <c r="O374" s="92">
        <v>0.17266799999999999</v>
      </c>
      <c r="P374" s="92">
        <v>0.233126</v>
      </c>
      <c r="Q374" s="92">
        <v>0.64556999999999998</v>
      </c>
      <c r="R374" s="92">
        <v>0.18495500000000001</v>
      </c>
      <c r="S374" s="92">
        <v>-2.3660999999999999</v>
      </c>
      <c r="T374" s="195">
        <v>1.7976800000000001E-2</v>
      </c>
    </row>
    <row r="375" spans="2:20" x14ac:dyDescent="0.3">
      <c r="B375" s="14" t="s">
        <v>2604</v>
      </c>
      <c r="C375" s="1" t="s">
        <v>1203</v>
      </c>
      <c r="D375" s="1" t="s">
        <v>225</v>
      </c>
      <c r="E375" s="1">
        <v>30095248</v>
      </c>
      <c r="F375" s="1">
        <v>23241</v>
      </c>
      <c r="G375" s="125" t="s">
        <v>39</v>
      </c>
      <c r="H375" s="238">
        <v>0.56995839999999998</v>
      </c>
      <c r="I375" s="92">
        <v>7.913075E-2</v>
      </c>
      <c r="J375" s="93">
        <v>2.6775699999999999E-12</v>
      </c>
      <c r="K375" s="93">
        <v>6.720381E-10</v>
      </c>
      <c r="L375" s="14" t="s">
        <v>2233</v>
      </c>
      <c r="M375" s="1" t="s">
        <v>2232</v>
      </c>
      <c r="N375" s="1" t="s">
        <v>2233</v>
      </c>
      <c r="O375" s="92">
        <v>0.18838199999999999</v>
      </c>
      <c r="P375" s="92">
        <v>0.23907400000000001</v>
      </c>
      <c r="Q375" s="92">
        <v>0.69302399999999997</v>
      </c>
      <c r="R375" s="92">
        <v>0.18274199999999999</v>
      </c>
      <c r="S375" s="92">
        <v>-2.0066099999999998</v>
      </c>
      <c r="T375" s="195">
        <v>4.4791499999999998E-2</v>
      </c>
    </row>
    <row r="376" spans="2:20" x14ac:dyDescent="0.3">
      <c r="B376" s="14" t="s">
        <v>2605</v>
      </c>
      <c r="C376" s="1" t="s">
        <v>1203</v>
      </c>
      <c r="D376" s="1" t="s">
        <v>225</v>
      </c>
      <c r="E376" s="1">
        <v>30095248</v>
      </c>
      <c r="F376" s="1">
        <v>23334</v>
      </c>
      <c r="G376" s="125" t="s">
        <v>39</v>
      </c>
      <c r="H376" s="238">
        <v>0.52411370000000002</v>
      </c>
      <c r="I376" s="92">
        <v>7.5382350000000001E-2</v>
      </c>
      <c r="J376" s="93">
        <v>1.3453940000000001E-11</v>
      </c>
      <c r="K376" s="93">
        <v>2.862548E-9</v>
      </c>
      <c r="L376" s="14" t="s">
        <v>2236</v>
      </c>
      <c r="M376" s="1" t="s">
        <v>2232</v>
      </c>
      <c r="N376" s="1" t="s">
        <v>2236</v>
      </c>
      <c r="O376" s="92">
        <v>0.21354400000000001</v>
      </c>
      <c r="P376" s="92">
        <v>0.28396700000000002</v>
      </c>
      <c r="Q376" s="92">
        <v>0.63289300000000004</v>
      </c>
      <c r="R376" s="92">
        <v>0.175591</v>
      </c>
      <c r="S376" s="92">
        <v>-2.60521</v>
      </c>
      <c r="T376" s="195">
        <v>9.1816999999999992E-3</v>
      </c>
    </row>
    <row r="377" spans="2:20" x14ac:dyDescent="0.3">
      <c r="B377" s="14" t="s">
        <v>2606</v>
      </c>
      <c r="C377" s="1" t="s">
        <v>1203</v>
      </c>
      <c r="D377" s="1" t="s">
        <v>225</v>
      </c>
      <c r="E377" s="1">
        <v>30095248</v>
      </c>
      <c r="F377" s="1">
        <v>23389</v>
      </c>
      <c r="G377" s="125" t="s">
        <v>39</v>
      </c>
      <c r="H377" s="238">
        <v>0.62840600000000002</v>
      </c>
      <c r="I377" s="92">
        <v>7.8334719999999997E-2</v>
      </c>
      <c r="J377" s="93">
        <v>1.0069949999999999E-14</v>
      </c>
      <c r="K377" s="93">
        <v>4.9310559999999999E-12</v>
      </c>
      <c r="L377" s="14" t="s">
        <v>2236</v>
      </c>
      <c r="M377" s="1" t="s">
        <v>2235</v>
      </c>
      <c r="N377" s="1" t="s">
        <v>2236</v>
      </c>
      <c r="O377" s="92">
        <v>0.175257</v>
      </c>
      <c r="P377" s="92">
        <v>0.23494300000000001</v>
      </c>
      <c r="Q377" s="92">
        <v>0.64813100000000001</v>
      </c>
      <c r="R377" s="92">
        <v>0.184587</v>
      </c>
      <c r="S377" s="92">
        <v>-2.34937</v>
      </c>
      <c r="T377" s="195">
        <v>1.88054E-2</v>
      </c>
    </row>
    <row r="378" spans="2:20" x14ac:dyDescent="0.3">
      <c r="B378" s="14" t="s">
        <v>2607</v>
      </c>
      <c r="C378" s="1" t="s">
        <v>1203</v>
      </c>
      <c r="D378" s="1" t="s">
        <v>225</v>
      </c>
      <c r="E378" s="1">
        <v>30095248</v>
      </c>
      <c r="F378" s="1">
        <v>23459</v>
      </c>
      <c r="G378" s="125" t="s">
        <v>39</v>
      </c>
      <c r="H378" s="238">
        <v>0.63039040000000002</v>
      </c>
      <c r="I378" s="92">
        <v>7.8420729999999994E-2</v>
      </c>
      <c r="J378" s="93">
        <v>8.9587589999999998E-15</v>
      </c>
      <c r="K378" s="93">
        <v>4.9310559999999999E-12</v>
      </c>
      <c r="L378" s="14" t="s">
        <v>2235</v>
      </c>
      <c r="M378" s="1" t="s">
        <v>2236</v>
      </c>
      <c r="N378" s="1" t="s">
        <v>2235</v>
      </c>
      <c r="O378" s="92">
        <v>0.17264399999999999</v>
      </c>
      <c r="P378" s="92">
        <v>0.233177</v>
      </c>
      <c r="Q378" s="92">
        <v>0.64518799999999998</v>
      </c>
      <c r="R378" s="92">
        <v>0.18496499999999999</v>
      </c>
      <c r="S378" s="92">
        <v>-2.36917</v>
      </c>
      <c r="T378" s="195">
        <v>1.7827900000000001E-2</v>
      </c>
    </row>
    <row r="379" spans="2:20" x14ac:dyDescent="0.3">
      <c r="B379" s="14" t="s">
        <v>2608</v>
      </c>
      <c r="C379" s="1" t="s">
        <v>1203</v>
      </c>
      <c r="D379" s="1" t="s">
        <v>225</v>
      </c>
      <c r="E379" s="1">
        <v>30095248</v>
      </c>
      <c r="F379" s="1">
        <v>24027</v>
      </c>
      <c r="G379" s="125" t="s">
        <v>39</v>
      </c>
      <c r="H379" s="238">
        <v>0.56983159999999999</v>
      </c>
      <c r="I379" s="92">
        <v>7.9181169999999995E-2</v>
      </c>
      <c r="J379" s="93">
        <v>2.7881609999999999E-12</v>
      </c>
      <c r="K379" s="93">
        <v>6.9151330000000004E-10</v>
      </c>
      <c r="L379" s="14" t="s">
        <v>2235</v>
      </c>
      <c r="M379" s="1" t="s">
        <v>2236</v>
      </c>
      <c r="N379" s="1" t="s">
        <v>2235</v>
      </c>
      <c r="O379" s="92">
        <v>0.18568100000000001</v>
      </c>
      <c r="P379" s="92">
        <v>0.23933699999999999</v>
      </c>
      <c r="Q379" s="92">
        <v>0.67985799999999996</v>
      </c>
      <c r="R379" s="92">
        <v>0.18318100000000001</v>
      </c>
      <c r="S379" s="92">
        <v>-2.1065</v>
      </c>
      <c r="T379" s="195">
        <v>3.5160499999999997E-2</v>
      </c>
    </row>
    <row r="380" spans="2:20" x14ac:dyDescent="0.3">
      <c r="B380" s="14" t="s">
        <v>2609</v>
      </c>
      <c r="C380" s="1" t="s">
        <v>1203</v>
      </c>
      <c r="D380" s="1" t="s">
        <v>225</v>
      </c>
      <c r="E380" s="1">
        <v>30095248</v>
      </c>
      <c r="F380" s="1">
        <v>24144</v>
      </c>
      <c r="G380" s="125" t="s">
        <v>39</v>
      </c>
      <c r="H380" s="238">
        <v>0.57118610000000003</v>
      </c>
      <c r="I380" s="92">
        <v>7.9126509999999997E-2</v>
      </c>
      <c r="J380" s="93">
        <v>2.4127829999999999E-12</v>
      </c>
      <c r="K380" s="93">
        <v>6.3604889999999995E-10</v>
      </c>
      <c r="L380" s="14" t="s">
        <v>2235</v>
      </c>
      <c r="M380" s="1" t="s">
        <v>2236</v>
      </c>
      <c r="N380" s="1" t="s">
        <v>2235</v>
      </c>
      <c r="O380" s="92">
        <v>0.18829799999999999</v>
      </c>
      <c r="P380" s="92">
        <v>0.23937</v>
      </c>
      <c r="Q380" s="92">
        <v>0.69079100000000004</v>
      </c>
      <c r="R380" s="92">
        <v>0.18282799999999999</v>
      </c>
      <c r="S380" s="92">
        <v>-2.02332</v>
      </c>
      <c r="T380" s="195">
        <v>4.3040099999999998E-2</v>
      </c>
    </row>
    <row r="381" spans="2:20" x14ac:dyDescent="0.3">
      <c r="B381" s="14" t="s">
        <v>2610</v>
      </c>
      <c r="C381" s="1" t="s">
        <v>1203</v>
      </c>
      <c r="D381" s="1" t="s">
        <v>225</v>
      </c>
      <c r="E381" s="1">
        <v>30095248</v>
      </c>
      <c r="F381" s="1">
        <v>24181</v>
      </c>
      <c r="G381" s="125" t="s">
        <v>39</v>
      </c>
      <c r="H381" s="238">
        <v>0.57123599999999997</v>
      </c>
      <c r="I381" s="92">
        <v>7.9126360000000007E-2</v>
      </c>
      <c r="J381" s="93">
        <v>2.4026180000000002E-12</v>
      </c>
      <c r="K381" s="93">
        <v>6.3604889999999995E-10</v>
      </c>
      <c r="L381" s="14" t="s">
        <v>2236</v>
      </c>
      <c r="M381" s="1" t="s">
        <v>2232</v>
      </c>
      <c r="N381" s="1" t="s">
        <v>2236</v>
      </c>
      <c r="O381" s="92">
        <v>0.18829299999999999</v>
      </c>
      <c r="P381" s="92">
        <v>0.23938300000000001</v>
      </c>
      <c r="Q381" s="92">
        <v>0.69069100000000005</v>
      </c>
      <c r="R381" s="92">
        <v>0.18282799999999999</v>
      </c>
      <c r="S381" s="92">
        <v>-2.0240999999999998</v>
      </c>
      <c r="T381" s="195">
        <v>4.2959799999999999E-2</v>
      </c>
    </row>
    <row r="382" spans="2:20" x14ac:dyDescent="0.3">
      <c r="B382" s="14" t="s">
        <v>2611</v>
      </c>
      <c r="C382" s="1" t="s">
        <v>1203</v>
      </c>
      <c r="D382" s="1" t="s">
        <v>225</v>
      </c>
      <c r="E382" s="1">
        <v>30095248</v>
      </c>
      <c r="F382" s="1">
        <v>24886</v>
      </c>
      <c r="G382" s="125" t="s">
        <v>39</v>
      </c>
      <c r="H382" s="238">
        <v>0.57059910000000003</v>
      </c>
      <c r="I382" s="92">
        <v>7.9176479999999994E-2</v>
      </c>
      <c r="J382" s="93">
        <v>2.6095510000000001E-12</v>
      </c>
      <c r="K382" s="93">
        <v>6.5891150000000002E-10</v>
      </c>
      <c r="L382" s="14" t="s">
        <v>2233</v>
      </c>
      <c r="M382" s="1" t="s">
        <v>2232</v>
      </c>
      <c r="N382" s="1" t="s">
        <v>2233</v>
      </c>
      <c r="O382" s="92">
        <v>0.185612</v>
      </c>
      <c r="P382" s="92">
        <v>0.23954700000000001</v>
      </c>
      <c r="Q382" s="92">
        <v>0.67827700000000002</v>
      </c>
      <c r="R382" s="92">
        <v>0.18323500000000001</v>
      </c>
      <c r="S382" s="92">
        <v>-2.1185800000000001</v>
      </c>
      <c r="T382" s="195">
        <v>3.4125900000000001E-2</v>
      </c>
    </row>
    <row r="383" spans="2:20" x14ac:dyDescent="0.3">
      <c r="B383" s="14" t="s">
        <v>2612</v>
      </c>
      <c r="C383" s="1" t="s">
        <v>1203</v>
      </c>
      <c r="D383" s="1" t="s">
        <v>225</v>
      </c>
      <c r="E383" s="1">
        <v>30095248</v>
      </c>
      <c r="F383" s="1">
        <v>24916</v>
      </c>
      <c r="G383" s="125" t="s">
        <v>39</v>
      </c>
      <c r="H383" s="238">
        <v>0.5706928</v>
      </c>
      <c r="I383" s="92">
        <v>7.9174659999999994E-2</v>
      </c>
      <c r="J383" s="93">
        <v>2.5866180000000002E-12</v>
      </c>
      <c r="K383" s="93">
        <v>6.5707939999999998E-10</v>
      </c>
      <c r="L383" s="14" t="s">
        <v>2233</v>
      </c>
      <c r="M383" s="1" t="s">
        <v>2236</v>
      </c>
      <c r="N383" s="1" t="s">
        <v>2233</v>
      </c>
      <c r="O383" s="92">
        <v>0.18560699999999999</v>
      </c>
      <c r="P383" s="92">
        <v>0.23957999999999999</v>
      </c>
      <c r="Q383" s="92">
        <v>0.67807300000000004</v>
      </c>
      <c r="R383" s="92">
        <v>0.18323999999999999</v>
      </c>
      <c r="S383" s="92">
        <v>-2.12018</v>
      </c>
      <c r="T383" s="195">
        <v>3.3991100000000003E-2</v>
      </c>
    </row>
    <row r="384" spans="2:20" x14ac:dyDescent="0.3">
      <c r="B384" s="14" t="s">
        <v>2613</v>
      </c>
      <c r="C384" s="1" t="s">
        <v>1203</v>
      </c>
      <c r="D384" s="1" t="s">
        <v>225</v>
      </c>
      <c r="E384" s="1">
        <v>30095248</v>
      </c>
      <c r="F384" s="1">
        <v>25020</v>
      </c>
      <c r="G384" s="125" t="s">
        <v>39</v>
      </c>
      <c r="H384" s="238">
        <v>0.57074100000000005</v>
      </c>
      <c r="I384" s="92">
        <v>7.9173889999999997E-2</v>
      </c>
      <c r="J384" s="93">
        <v>2.575134E-12</v>
      </c>
      <c r="K384" s="93">
        <v>6.5707939999999998E-10</v>
      </c>
      <c r="L384" s="14" t="s">
        <v>2232</v>
      </c>
      <c r="M384" s="1" t="s">
        <v>2233</v>
      </c>
      <c r="N384" s="1" t="s">
        <v>2232</v>
      </c>
      <c r="O384" s="92">
        <v>0.18560199999999999</v>
      </c>
      <c r="P384" s="92">
        <v>0.239595</v>
      </c>
      <c r="Q384" s="92">
        <v>0.67796500000000004</v>
      </c>
      <c r="R384" s="92">
        <v>0.18324199999999999</v>
      </c>
      <c r="S384" s="92">
        <v>-2.1210200000000001</v>
      </c>
      <c r="T384" s="195">
        <v>3.3920400000000003E-2</v>
      </c>
    </row>
    <row r="385" spans="2:20" x14ac:dyDescent="0.3">
      <c r="B385" s="14" t="s">
        <v>2614</v>
      </c>
      <c r="C385" s="1" t="s">
        <v>1203</v>
      </c>
      <c r="D385" s="1" t="s">
        <v>225</v>
      </c>
      <c r="E385" s="1">
        <v>30095248</v>
      </c>
      <c r="F385" s="1">
        <v>25202</v>
      </c>
      <c r="G385" s="125" t="s">
        <v>39</v>
      </c>
      <c r="H385" s="238">
        <v>0.57078229999999996</v>
      </c>
      <c r="I385" s="92">
        <v>7.9174750000000002E-2</v>
      </c>
      <c r="J385" s="93">
        <v>2.567674E-12</v>
      </c>
      <c r="K385" s="93">
        <v>6.5707939999999998E-10</v>
      </c>
      <c r="L385" s="14" t="s">
        <v>2232</v>
      </c>
      <c r="M385" s="1" t="s">
        <v>2236</v>
      </c>
      <c r="N385" s="1" t="s">
        <v>2232</v>
      </c>
      <c r="O385" s="92">
        <v>0.18561800000000001</v>
      </c>
      <c r="P385" s="92">
        <v>0.23960699999999999</v>
      </c>
      <c r="Q385" s="92">
        <v>0.67794200000000004</v>
      </c>
      <c r="R385" s="92">
        <v>0.18324599999999999</v>
      </c>
      <c r="S385" s="92">
        <v>-2.1211600000000002</v>
      </c>
      <c r="T385" s="195">
        <v>3.3908399999999998E-2</v>
      </c>
    </row>
    <row r="386" spans="2:20" x14ac:dyDescent="0.3">
      <c r="B386" s="14" t="s">
        <v>2615</v>
      </c>
      <c r="C386" s="1" t="s">
        <v>1203</v>
      </c>
      <c r="D386" s="1" t="s">
        <v>225</v>
      </c>
      <c r="E386" s="1">
        <v>30095248</v>
      </c>
      <c r="F386" s="1">
        <v>25385</v>
      </c>
      <c r="G386" s="125" t="s">
        <v>39</v>
      </c>
      <c r="H386" s="238">
        <v>0.57071959999999999</v>
      </c>
      <c r="I386" s="92">
        <v>7.9157420000000006E-2</v>
      </c>
      <c r="J386" s="93">
        <v>2.5544799999999998E-12</v>
      </c>
      <c r="K386" s="93">
        <v>6.5707939999999998E-10</v>
      </c>
      <c r="L386" s="14" t="s">
        <v>2236</v>
      </c>
      <c r="M386" s="1" t="s">
        <v>2232</v>
      </c>
      <c r="N386" s="1" t="s">
        <v>2236</v>
      </c>
      <c r="O386" s="92">
        <v>0.18571399999999999</v>
      </c>
      <c r="P386" s="92">
        <v>0.239675</v>
      </c>
      <c r="Q386" s="92">
        <v>0.67803000000000002</v>
      </c>
      <c r="R386" s="92">
        <v>0.183195</v>
      </c>
      <c r="S386" s="92">
        <v>-2.1210399999999998</v>
      </c>
      <c r="T386" s="195">
        <v>3.39186E-2</v>
      </c>
    </row>
    <row r="387" spans="2:20" x14ac:dyDescent="0.3">
      <c r="B387" s="14" t="s">
        <v>2616</v>
      </c>
      <c r="C387" s="1" t="s">
        <v>1203</v>
      </c>
      <c r="D387" s="1" t="s">
        <v>225</v>
      </c>
      <c r="E387" s="1">
        <v>30095248</v>
      </c>
      <c r="F387" s="1">
        <v>25664</v>
      </c>
      <c r="G387" s="125" t="s">
        <v>39</v>
      </c>
      <c r="H387" s="238">
        <v>0.5509733</v>
      </c>
      <c r="I387" s="92">
        <v>7.7647270000000004E-2</v>
      </c>
      <c r="J387" s="93">
        <v>5.36782E-12</v>
      </c>
      <c r="K387" s="93">
        <v>1.165763E-9</v>
      </c>
      <c r="L387" s="14" t="s">
        <v>2232</v>
      </c>
      <c r="M387" s="1" t="s">
        <v>2233</v>
      </c>
      <c r="N387" s="1" t="s">
        <v>2232</v>
      </c>
      <c r="O387" s="92">
        <v>0.18539800000000001</v>
      </c>
      <c r="P387" s="92">
        <v>0.25144100000000003</v>
      </c>
      <c r="Q387" s="92">
        <v>0.63942699999999997</v>
      </c>
      <c r="R387" s="92">
        <v>0.18077799999999999</v>
      </c>
      <c r="S387" s="92">
        <v>-2.4736699999999998</v>
      </c>
      <c r="T387" s="195">
        <v>1.33735E-2</v>
      </c>
    </row>
    <row r="388" spans="2:20" x14ac:dyDescent="0.3">
      <c r="B388" s="14" t="s">
        <v>2617</v>
      </c>
      <c r="C388" s="1" t="s">
        <v>1203</v>
      </c>
      <c r="D388" s="1" t="s">
        <v>225</v>
      </c>
      <c r="E388" s="1">
        <v>30095248</v>
      </c>
      <c r="F388" s="1">
        <v>25697</v>
      </c>
      <c r="G388" s="125" t="s">
        <v>39</v>
      </c>
      <c r="H388" s="238">
        <v>0.57168390000000002</v>
      </c>
      <c r="I388" s="92">
        <v>7.9241619999999999E-2</v>
      </c>
      <c r="J388" s="93">
        <v>2.4801850000000001E-12</v>
      </c>
      <c r="K388" s="93">
        <v>6.4803189999999997E-10</v>
      </c>
      <c r="L388" s="14" t="s">
        <v>2236</v>
      </c>
      <c r="M388" s="1" t="s">
        <v>2232</v>
      </c>
      <c r="N388" s="1" t="s">
        <v>2236</v>
      </c>
      <c r="O388" s="92">
        <v>0.185254</v>
      </c>
      <c r="P388" s="92">
        <v>0.239616</v>
      </c>
      <c r="Q388" s="92">
        <v>0.67569800000000002</v>
      </c>
      <c r="R388" s="92">
        <v>0.18346100000000001</v>
      </c>
      <c r="S388" s="92">
        <v>-2.1367400000000001</v>
      </c>
      <c r="T388" s="195">
        <v>3.2619099999999998E-2</v>
      </c>
    </row>
    <row r="389" spans="2:20" x14ac:dyDescent="0.3">
      <c r="B389" s="14" t="s">
        <v>2618</v>
      </c>
      <c r="C389" s="1" t="s">
        <v>1203</v>
      </c>
      <c r="D389" s="1" t="s">
        <v>225</v>
      </c>
      <c r="E389" s="1">
        <v>30095248</v>
      </c>
      <c r="F389" s="1">
        <v>25800</v>
      </c>
      <c r="G389" s="125" t="s">
        <v>39</v>
      </c>
      <c r="H389" s="238">
        <v>0.63282830000000001</v>
      </c>
      <c r="I389" s="92">
        <v>7.846707E-2</v>
      </c>
      <c r="J389" s="93">
        <v>7.4322900000000007E-15</v>
      </c>
      <c r="K389" s="93">
        <v>4.9310559999999999E-12</v>
      </c>
      <c r="L389" s="14" t="s">
        <v>2232</v>
      </c>
      <c r="M389" s="1" t="s">
        <v>2233</v>
      </c>
      <c r="N389" s="1" t="s">
        <v>2232</v>
      </c>
      <c r="O389" s="92">
        <v>0.172566</v>
      </c>
      <c r="P389" s="92">
        <v>0.23405200000000001</v>
      </c>
      <c r="Q389" s="92">
        <v>0.63902700000000001</v>
      </c>
      <c r="R389" s="92">
        <v>0.18532599999999999</v>
      </c>
      <c r="S389" s="92">
        <v>-2.4163199999999998</v>
      </c>
      <c r="T389" s="195">
        <v>1.56781E-2</v>
      </c>
    </row>
    <row r="390" spans="2:20" x14ac:dyDescent="0.3">
      <c r="B390" s="14" t="s">
        <v>2619</v>
      </c>
      <c r="C390" s="1" t="s">
        <v>1203</v>
      </c>
      <c r="D390" s="1" t="s">
        <v>225</v>
      </c>
      <c r="E390" s="1">
        <v>30095248</v>
      </c>
      <c r="F390" s="1">
        <v>25818</v>
      </c>
      <c r="G390" s="125" t="s">
        <v>39</v>
      </c>
      <c r="H390" s="238">
        <v>0.57298389999999999</v>
      </c>
      <c r="I390" s="92">
        <v>7.9184089999999999E-2</v>
      </c>
      <c r="J390" s="93">
        <v>2.1517460000000001E-12</v>
      </c>
      <c r="K390" s="93">
        <v>5.972877E-10</v>
      </c>
      <c r="L390" s="14" t="s">
        <v>2232</v>
      </c>
      <c r="M390" s="1" t="s">
        <v>2233</v>
      </c>
      <c r="N390" s="1" t="s">
        <v>2232</v>
      </c>
      <c r="O390" s="92">
        <v>0.18787200000000001</v>
      </c>
      <c r="P390" s="92">
        <v>0.239649</v>
      </c>
      <c r="Q390" s="92">
        <v>0.68662900000000004</v>
      </c>
      <c r="R390" s="92">
        <v>0.18309700000000001</v>
      </c>
      <c r="S390" s="92">
        <v>-2.05335</v>
      </c>
      <c r="T390" s="195">
        <v>4.0039100000000001E-2</v>
      </c>
    </row>
    <row r="391" spans="2:20" x14ac:dyDescent="0.3">
      <c r="B391" s="14" t="s">
        <v>2620</v>
      </c>
      <c r="C391" s="1" t="s">
        <v>1203</v>
      </c>
      <c r="D391" s="1" t="s">
        <v>225</v>
      </c>
      <c r="E391" s="1">
        <v>30095248</v>
      </c>
      <c r="F391" s="1">
        <v>25848</v>
      </c>
      <c r="G391" s="125" t="s">
        <v>39</v>
      </c>
      <c r="H391" s="238">
        <v>0.57283700000000004</v>
      </c>
      <c r="I391" s="92">
        <v>7.9272819999999994E-2</v>
      </c>
      <c r="J391" s="93">
        <v>2.2969750000000001E-12</v>
      </c>
      <c r="K391" s="93">
        <v>6.1684929999999998E-10</v>
      </c>
      <c r="L391" s="14" t="s">
        <v>2232</v>
      </c>
      <c r="M391" s="1" t="s">
        <v>2233</v>
      </c>
      <c r="N391" s="1" t="s">
        <v>2232</v>
      </c>
      <c r="O391" s="92">
        <v>0.18531600000000001</v>
      </c>
      <c r="P391" s="92">
        <v>0.24033099999999999</v>
      </c>
      <c r="Q391" s="92">
        <v>0.67381100000000005</v>
      </c>
      <c r="R391" s="92">
        <v>0.18357200000000001</v>
      </c>
      <c r="S391" s="92">
        <v>-2.15069</v>
      </c>
      <c r="T391" s="195">
        <v>3.1500500000000001E-2</v>
      </c>
    </row>
    <row r="392" spans="2:20" x14ac:dyDescent="0.3">
      <c r="B392" s="14" t="s">
        <v>2621</v>
      </c>
      <c r="C392" s="1" t="s">
        <v>1203</v>
      </c>
      <c r="D392" s="1" t="s">
        <v>225</v>
      </c>
      <c r="E392" s="1">
        <v>30095248</v>
      </c>
      <c r="F392" s="1">
        <v>25937</v>
      </c>
      <c r="G392" s="125" t="s">
        <v>39</v>
      </c>
      <c r="H392" s="238">
        <v>0.4924019</v>
      </c>
      <c r="I392" s="92">
        <v>7.674955E-2</v>
      </c>
      <c r="J392" s="93">
        <v>3.7195590000000001E-10</v>
      </c>
      <c r="K392" s="93">
        <v>7.1845770000000006E-8</v>
      </c>
      <c r="L392" s="14" t="s">
        <v>2235</v>
      </c>
      <c r="M392" s="1" t="s">
        <v>2236</v>
      </c>
      <c r="N392" s="1" t="s">
        <v>2235</v>
      </c>
      <c r="O392" s="92">
        <v>0.20325399999999999</v>
      </c>
      <c r="P392" s="92">
        <v>0.25629200000000002</v>
      </c>
      <c r="Q392" s="92">
        <v>0.70114799999999999</v>
      </c>
      <c r="R392" s="92">
        <v>0.175015</v>
      </c>
      <c r="S392" s="92">
        <v>-2.0286</v>
      </c>
      <c r="T392" s="195">
        <v>4.24987E-2</v>
      </c>
    </row>
    <row r="393" spans="2:20" x14ac:dyDescent="0.3">
      <c r="B393" s="14" t="s">
        <v>2622</v>
      </c>
      <c r="C393" s="1" t="s">
        <v>1203</v>
      </c>
      <c r="D393" s="1" t="s">
        <v>225</v>
      </c>
      <c r="E393" s="1">
        <v>30095248</v>
      </c>
      <c r="F393" s="1">
        <v>32075</v>
      </c>
      <c r="G393" s="125" t="s">
        <v>39</v>
      </c>
      <c r="H393" s="238">
        <v>0.60495449999999995</v>
      </c>
      <c r="I393" s="92">
        <v>7.754759E-2</v>
      </c>
      <c r="J393" s="93">
        <v>4.7387699999999998E-14</v>
      </c>
      <c r="K393" s="93">
        <v>1.4822800000000001E-11</v>
      </c>
      <c r="L393" s="14" t="s">
        <v>2235</v>
      </c>
      <c r="M393" s="1" t="s">
        <v>2236</v>
      </c>
      <c r="N393" s="1" t="s">
        <v>2235</v>
      </c>
      <c r="O393" s="92">
        <v>0.17952899999999999</v>
      </c>
      <c r="P393" s="92">
        <v>0.23450799999999999</v>
      </c>
      <c r="Q393" s="92">
        <v>0.66466999999999998</v>
      </c>
      <c r="R393" s="92">
        <v>0.18141199999999999</v>
      </c>
      <c r="S393" s="92">
        <v>-2.2515800000000001</v>
      </c>
      <c r="T393" s="195">
        <v>2.4348700000000001E-2</v>
      </c>
    </row>
    <row r="394" spans="2:20" x14ac:dyDescent="0.3">
      <c r="B394" s="14" t="s">
        <v>2623</v>
      </c>
      <c r="C394" s="1" t="s">
        <v>1203</v>
      </c>
      <c r="D394" s="1" t="s">
        <v>225</v>
      </c>
      <c r="E394" s="1">
        <v>30095248</v>
      </c>
      <c r="F394" s="1">
        <v>43414</v>
      </c>
      <c r="G394" s="125" t="s">
        <v>39</v>
      </c>
      <c r="H394" s="238">
        <v>0.60889579999999999</v>
      </c>
      <c r="I394" s="92">
        <v>7.758168E-2</v>
      </c>
      <c r="J394" s="93">
        <v>3.4087970000000002E-14</v>
      </c>
      <c r="K394" s="93">
        <v>1.0990750000000001E-11</v>
      </c>
      <c r="L394" s="14" t="s">
        <v>2232</v>
      </c>
      <c r="M394" s="1" t="s">
        <v>2233</v>
      </c>
      <c r="N394" s="1" t="s">
        <v>2232</v>
      </c>
      <c r="O394" s="92">
        <v>0.17867</v>
      </c>
      <c r="P394" s="92">
        <v>0.23463200000000001</v>
      </c>
      <c r="Q394" s="92">
        <v>0.66014799999999996</v>
      </c>
      <c r="R394" s="92">
        <v>0.181784</v>
      </c>
      <c r="S394" s="92">
        <v>-2.2845399999999998</v>
      </c>
      <c r="T394" s="195">
        <v>2.2339899999999999E-2</v>
      </c>
    </row>
    <row r="395" spans="2:20" x14ac:dyDescent="0.3">
      <c r="B395" s="14" t="s">
        <v>2624</v>
      </c>
      <c r="C395" s="1" t="s">
        <v>1203</v>
      </c>
      <c r="D395" s="1" t="s">
        <v>225</v>
      </c>
      <c r="E395" s="1">
        <v>30095248</v>
      </c>
      <c r="F395" s="1">
        <v>47442</v>
      </c>
      <c r="G395" s="125" t="s">
        <v>39</v>
      </c>
      <c r="H395" s="238">
        <v>0.6181683</v>
      </c>
      <c r="I395" s="92">
        <v>7.7407829999999997E-2</v>
      </c>
      <c r="J395" s="93">
        <v>1.300544E-14</v>
      </c>
      <c r="K395" s="93">
        <v>5.1842010000000002E-12</v>
      </c>
      <c r="L395" s="14" t="s">
        <v>2235</v>
      </c>
      <c r="M395" s="1" t="s">
        <v>2236</v>
      </c>
      <c r="N395" s="1" t="s">
        <v>2235</v>
      </c>
      <c r="O395" s="92">
        <v>0.18101</v>
      </c>
      <c r="P395" s="92">
        <v>0.23461899999999999</v>
      </c>
      <c r="Q395" s="92">
        <v>0.66774199999999995</v>
      </c>
      <c r="R395" s="92">
        <v>0.18160699999999999</v>
      </c>
      <c r="S395" s="92">
        <v>-2.2237800000000001</v>
      </c>
      <c r="T395" s="195">
        <v>2.6163499999999999E-2</v>
      </c>
    </row>
    <row r="396" spans="2:20" x14ac:dyDescent="0.3">
      <c r="B396" s="14" t="s">
        <v>2625</v>
      </c>
      <c r="C396" s="1" t="s">
        <v>1203</v>
      </c>
      <c r="D396" s="1" t="s">
        <v>225</v>
      </c>
      <c r="E396" s="1">
        <v>30095248</v>
      </c>
      <c r="F396" s="1">
        <v>52246</v>
      </c>
      <c r="G396" s="125" t="s">
        <v>39</v>
      </c>
      <c r="H396" s="238">
        <v>0.61834080000000002</v>
      </c>
      <c r="I396" s="92">
        <v>7.7347630000000001E-2</v>
      </c>
      <c r="J396" s="93">
        <v>1.225289E-14</v>
      </c>
      <c r="K396" s="93">
        <v>4.938267E-12</v>
      </c>
      <c r="L396" s="14" t="s">
        <v>2235</v>
      </c>
      <c r="M396" s="1" t="s">
        <v>2236</v>
      </c>
      <c r="N396" s="1" t="s">
        <v>2235</v>
      </c>
      <c r="O396" s="92">
        <v>0.18088499999999999</v>
      </c>
      <c r="P396" s="92">
        <v>0.234654</v>
      </c>
      <c r="Q396" s="92">
        <v>0.66750500000000001</v>
      </c>
      <c r="R396" s="92">
        <v>0.181481</v>
      </c>
      <c r="S396" s="92">
        <v>-2.2272799999999999</v>
      </c>
      <c r="T396" s="195">
        <v>2.5928199999999998E-2</v>
      </c>
    </row>
    <row r="397" spans="2:20" x14ac:dyDescent="0.3">
      <c r="B397" s="14" t="s">
        <v>2626</v>
      </c>
      <c r="C397" s="1" t="s">
        <v>1203</v>
      </c>
      <c r="D397" s="1" t="s">
        <v>225</v>
      </c>
      <c r="E397" s="1">
        <v>30095248</v>
      </c>
      <c r="F397" s="1">
        <v>56867</v>
      </c>
      <c r="G397" s="125" t="s">
        <v>39</v>
      </c>
      <c r="H397" s="238">
        <v>0.61805880000000002</v>
      </c>
      <c r="I397" s="92">
        <v>7.7253890000000006E-2</v>
      </c>
      <c r="J397" s="93">
        <v>1.174032E-14</v>
      </c>
      <c r="K397" s="93">
        <v>4.9310559999999999E-12</v>
      </c>
      <c r="L397" s="14" t="s">
        <v>2236</v>
      </c>
      <c r="M397" s="1" t="s">
        <v>2233</v>
      </c>
      <c r="N397" s="1" t="s">
        <v>2236</v>
      </c>
      <c r="O397" s="92">
        <v>0.18077199999999999</v>
      </c>
      <c r="P397" s="92">
        <v>0.234683</v>
      </c>
      <c r="Q397" s="92">
        <v>0.66749999999999998</v>
      </c>
      <c r="R397" s="92">
        <v>0.181257</v>
      </c>
      <c r="S397" s="92">
        <v>-2.23007</v>
      </c>
      <c r="T397" s="195">
        <v>2.5742899999999999E-2</v>
      </c>
    </row>
    <row r="398" spans="2:20" x14ac:dyDescent="0.3">
      <c r="B398" s="14" t="s">
        <v>2627</v>
      </c>
      <c r="C398" s="1" t="s">
        <v>1203</v>
      </c>
      <c r="D398" s="1" t="s">
        <v>225</v>
      </c>
      <c r="E398" s="1">
        <v>30095248</v>
      </c>
      <c r="F398" s="1">
        <v>57119</v>
      </c>
      <c r="G398" s="125" t="s">
        <v>39</v>
      </c>
      <c r="H398" s="238">
        <v>0.6180293</v>
      </c>
      <c r="I398" s="92">
        <v>7.7239650000000007E-2</v>
      </c>
      <c r="J398" s="93">
        <v>1.1650020000000001E-14</v>
      </c>
      <c r="K398" s="93">
        <v>4.9310559999999999E-12</v>
      </c>
      <c r="L398" s="14" t="s">
        <v>2236</v>
      </c>
      <c r="M398" s="1" t="s">
        <v>2235</v>
      </c>
      <c r="N398" s="1" t="s">
        <v>2236</v>
      </c>
      <c r="O398" s="92">
        <v>0.18082200000000001</v>
      </c>
      <c r="P398" s="92">
        <v>0.234685</v>
      </c>
      <c r="Q398" s="92">
        <v>0.66778099999999996</v>
      </c>
      <c r="R398" s="92">
        <v>0.18121699999999999</v>
      </c>
      <c r="S398" s="92">
        <v>-2.2282299999999999</v>
      </c>
      <c r="T398" s="195">
        <v>2.58649E-2</v>
      </c>
    </row>
    <row r="399" spans="2:20" x14ac:dyDescent="0.3">
      <c r="B399" s="14" t="s">
        <v>2628</v>
      </c>
      <c r="C399" s="1" t="s">
        <v>1203</v>
      </c>
      <c r="D399" s="1" t="s">
        <v>225</v>
      </c>
      <c r="E399" s="1">
        <v>30095248</v>
      </c>
      <c r="F399" s="1">
        <v>67561</v>
      </c>
      <c r="G399" s="125" t="s">
        <v>39</v>
      </c>
      <c r="H399" s="238">
        <v>0.61822469999999996</v>
      </c>
      <c r="I399" s="92">
        <v>7.7191049999999997E-2</v>
      </c>
      <c r="J399" s="93">
        <v>1.104316E-14</v>
      </c>
      <c r="K399" s="93">
        <v>4.9310559999999999E-12</v>
      </c>
      <c r="L399" s="14" t="s">
        <v>2236</v>
      </c>
      <c r="M399" s="1" t="s">
        <v>2235</v>
      </c>
      <c r="N399" s="1" t="s">
        <v>2236</v>
      </c>
      <c r="O399" s="92">
        <v>0.18058099999999999</v>
      </c>
      <c r="P399" s="92">
        <v>0.234541</v>
      </c>
      <c r="Q399" s="92">
        <v>0.66786500000000004</v>
      </c>
      <c r="R399" s="92">
        <v>0.181114</v>
      </c>
      <c r="S399" s="92">
        <v>-2.2288000000000001</v>
      </c>
      <c r="T399" s="195">
        <v>2.5826999999999999E-2</v>
      </c>
    </row>
    <row r="400" spans="2:20" x14ac:dyDescent="0.3">
      <c r="B400" s="14" t="s">
        <v>2629</v>
      </c>
      <c r="C400" s="1" t="s">
        <v>1203</v>
      </c>
      <c r="D400" s="1" t="s">
        <v>225</v>
      </c>
      <c r="E400" s="1">
        <v>30095248</v>
      </c>
      <c r="F400" s="1">
        <v>70068</v>
      </c>
      <c r="G400" s="125" t="s">
        <v>39</v>
      </c>
      <c r="H400" s="238">
        <v>0.61823499999999998</v>
      </c>
      <c r="I400" s="92">
        <v>7.7198100000000006E-2</v>
      </c>
      <c r="J400" s="93">
        <v>1.1089949999999999E-14</v>
      </c>
      <c r="K400" s="93">
        <v>4.9310559999999999E-12</v>
      </c>
      <c r="L400" s="14" t="s">
        <v>2235</v>
      </c>
      <c r="M400" s="1" t="s">
        <v>2232</v>
      </c>
      <c r="N400" s="1" t="s">
        <v>2235</v>
      </c>
      <c r="O400" s="92">
        <v>0.18054700000000001</v>
      </c>
      <c r="P400" s="92">
        <v>0.23452899999999999</v>
      </c>
      <c r="Q400" s="92">
        <v>0.66774199999999995</v>
      </c>
      <c r="R400" s="92">
        <v>0.18113399999999999</v>
      </c>
      <c r="S400" s="92">
        <v>-2.2295799999999999</v>
      </c>
      <c r="T400" s="195">
        <v>2.5775099999999999E-2</v>
      </c>
    </row>
    <row r="401" spans="2:20" x14ac:dyDescent="0.3">
      <c r="B401" s="14" t="s">
        <v>2630</v>
      </c>
      <c r="C401" s="1" t="s">
        <v>1203</v>
      </c>
      <c r="D401" s="1" t="s">
        <v>225</v>
      </c>
      <c r="E401" s="1">
        <v>30095248</v>
      </c>
      <c r="F401" s="1">
        <v>72228</v>
      </c>
      <c r="G401" s="125" t="s">
        <v>39</v>
      </c>
      <c r="H401" s="238">
        <v>0.61845859999999997</v>
      </c>
      <c r="I401" s="92">
        <v>7.7292990000000006E-2</v>
      </c>
      <c r="J401" s="93">
        <v>1.164743E-14</v>
      </c>
      <c r="K401" s="93">
        <v>4.9310559999999999E-12</v>
      </c>
      <c r="L401" s="14" t="s">
        <v>2233</v>
      </c>
      <c r="M401" s="1" t="s">
        <v>2232</v>
      </c>
      <c r="N401" s="1" t="s">
        <v>2233</v>
      </c>
      <c r="O401" s="92">
        <v>0.180674</v>
      </c>
      <c r="P401" s="92">
        <v>0.23436599999999999</v>
      </c>
      <c r="Q401" s="92">
        <v>0.66806299999999996</v>
      </c>
      <c r="R401" s="92">
        <v>0.18129300000000001</v>
      </c>
      <c r="S401" s="92">
        <v>-2.2249699999999999</v>
      </c>
      <c r="T401" s="195">
        <v>2.6082999999999999E-2</v>
      </c>
    </row>
    <row r="402" spans="2:20" x14ac:dyDescent="0.3">
      <c r="B402" s="14" t="s">
        <v>2631</v>
      </c>
      <c r="C402" s="1" t="s">
        <v>1203</v>
      </c>
      <c r="D402" s="1" t="s">
        <v>225</v>
      </c>
      <c r="E402" s="1">
        <v>30095248</v>
      </c>
      <c r="F402" s="1">
        <v>86072</v>
      </c>
      <c r="G402" s="125" t="s">
        <v>39</v>
      </c>
      <c r="H402" s="238">
        <v>0.61811260000000001</v>
      </c>
      <c r="I402" s="92">
        <v>7.7195879999999995E-2</v>
      </c>
      <c r="J402" s="93">
        <v>1.119668E-14</v>
      </c>
      <c r="K402" s="93">
        <v>4.9310559999999999E-12</v>
      </c>
      <c r="L402" s="14" t="s">
        <v>2232</v>
      </c>
      <c r="M402" s="1" t="s">
        <v>2235</v>
      </c>
      <c r="N402" s="1" t="s">
        <v>2232</v>
      </c>
      <c r="O402" s="92">
        <v>0.18053900000000001</v>
      </c>
      <c r="P402" s="92">
        <v>0.234537</v>
      </c>
      <c r="Q402" s="92">
        <v>0.66769500000000004</v>
      </c>
      <c r="R402" s="92">
        <v>0.18112600000000001</v>
      </c>
      <c r="S402" s="92">
        <v>-2.23007</v>
      </c>
      <c r="T402" s="195">
        <v>2.5742600000000001E-2</v>
      </c>
    </row>
    <row r="403" spans="2:20" x14ac:dyDescent="0.3">
      <c r="B403" s="14" t="s">
        <v>2632</v>
      </c>
      <c r="C403" s="1" t="s">
        <v>1203</v>
      </c>
      <c r="D403" s="1" t="s">
        <v>225</v>
      </c>
      <c r="E403" s="1">
        <v>30095248</v>
      </c>
      <c r="F403" s="1">
        <v>91433</v>
      </c>
      <c r="G403" s="125" t="s">
        <v>39</v>
      </c>
      <c r="H403" s="238">
        <v>0.62809510000000002</v>
      </c>
      <c r="I403" s="92">
        <v>7.7014490000000005E-2</v>
      </c>
      <c r="J403" s="93">
        <v>3.8929609999999999E-15</v>
      </c>
      <c r="K403" s="93">
        <v>4.9310559999999999E-12</v>
      </c>
      <c r="L403" s="14" t="s">
        <v>2232</v>
      </c>
      <c r="M403" s="1" t="s">
        <v>2233</v>
      </c>
      <c r="N403" s="1" t="s">
        <v>2232</v>
      </c>
      <c r="O403" s="92">
        <v>0.17796600000000001</v>
      </c>
      <c r="P403" s="92">
        <v>0.23449</v>
      </c>
      <c r="Q403" s="92">
        <v>0.65300100000000005</v>
      </c>
      <c r="R403" s="92">
        <v>0.181619</v>
      </c>
      <c r="S403" s="92">
        <v>-2.3465400000000001</v>
      </c>
      <c r="T403" s="195">
        <v>1.89485E-2</v>
      </c>
    </row>
    <row r="404" spans="2:20" x14ac:dyDescent="0.3">
      <c r="B404" s="14" t="s">
        <v>2633</v>
      </c>
      <c r="C404" s="1" t="s">
        <v>1203</v>
      </c>
      <c r="D404" s="1" t="s">
        <v>225</v>
      </c>
      <c r="E404" s="1">
        <v>30095248</v>
      </c>
      <c r="F404" s="1">
        <v>110743</v>
      </c>
      <c r="G404" s="125" t="s">
        <v>39</v>
      </c>
      <c r="H404" s="238">
        <v>0.40338420000000003</v>
      </c>
      <c r="I404" s="92">
        <v>7.2153179999999997E-2</v>
      </c>
      <c r="J404" s="93">
        <v>4.0362719999999999E-8</v>
      </c>
      <c r="K404" s="93">
        <v>6.6345230000000002E-6</v>
      </c>
      <c r="L404" s="14" t="s">
        <v>2233</v>
      </c>
      <c r="M404" s="1" t="s">
        <v>2232</v>
      </c>
      <c r="N404" s="1" t="s">
        <v>2233</v>
      </c>
      <c r="O404" s="92">
        <v>0.271395</v>
      </c>
      <c r="P404" s="92">
        <v>0.32864599999999999</v>
      </c>
      <c r="Q404" s="92">
        <v>0.70738299999999998</v>
      </c>
      <c r="R404" s="92">
        <v>0.16214000000000001</v>
      </c>
      <c r="S404" s="92">
        <v>-2.1350899999999999</v>
      </c>
      <c r="T404" s="195">
        <v>3.27538E-2</v>
      </c>
    </row>
    <row r="405" spans="2:20" x14ac:dyDescent="0.3">
      <c r="B405" s="14" t="s">
        <v>2634</v>
      </c>
      <c r="C405" s="1" t="s">
        <v>1203</v>
      </c>
      <c r="D405" s="1" t="s">
        <v>225</v>
      </c>
      <c r="E405" s="1">
        <v>30095248</v>
      </c>
      <c r="F405" s="1">
        <v>153803</v>
      </c>
      <c r="G405" s="125" t="s">
        <v>39</v>
      </c>
      <c r="H405" s="238">
        <v>0.70235420000000004</v>
      </c>
      <c r="I405" s="92">
        <v>0.17530989999999999</v>
      </c>
      <c r="J405" s="93">
        <v>7.2712869999999998E-5</v>
      </c>
      <c r="K405" s="93">
        <v>8.4192269999999996E-3</v>
      </c>
      <c r="L405" s="14" t="s">
        <v>2235</v>
      </c>
      <c r="M405" s="1" t="s">
        <v>2236</v>
      </c>
      <c r="N405" s="1" t="s">
        <v>2235</v>
      </c>
      <c r="O405" s="92">
        <v>2.8596E-2</v>
      </c>
      <c r="P405" s="92">
        <v>5.2747000000000002E-2</v>
      </c>
      <c r="Q405" s="92">
        <v>0.43967499999999998</v>
      </c>
      <c r="R405" s="92">
        <v>0.40907199999999999</v>
      </c>
      <c r="S405" s="92">
        <v>-2.00874</v>
      </c>
      <c r="T405" s="195">
        <v>4.4564600000000003E-2</v>
      </c>
    </row>
    <row r="406" spans="2:20" x14ac:dyDescent="0.3">
      <c r="B406" s="14" t="s">
        <v>2635</v>
      </c>
      <c r="C406" s="1" t="s">
        <v>1203</v>
      </c>
      <c r="D406" s="1" t="s">
        <v>225</v>
      </c>
      <c r="E406" s="1">
        <v>30095248</v>
      </c>
      <c r="F406" s="1">
        <v>190276</v>
      </c>
      <c r="G406" s="125" t="s">
        <v>39</v>
      </c>
      <c r="H406" s="238">
        <v>0.69070980000000004</v>
      </c>
      <c r="I406" s="92">
        <v>0.17291809999999999</v>
      </c>
      <c r="J406" s="93">
        <v>7.6331510000000007E-5</v>
      </c>
      <c r="K406" s="93">
        <v>8.8138709999999992E-3</v>
      </c>
      <c r="L406" s="14" t="s">
        <v>2232</v>
      </c>
      <c r="M406" s="1" t="s">
        <v>2233</v>
      </c>
      <c r="N406" s="1" t="s">
        <v>2232</v>
      </c>
      <c r="O406" s="92">
        <v>2.9000000000000001E-2</v>
      </c>
      <c r="P406" s="92">
        <v>5.3567999999999998E-2</v>
      </c>
      <c r="Q406" s="92">
        <v>0.44370799999999999</v>
      </c>
      <c r="R406" s="92">
        <v>0.40294200000000002</v>
      </c>
      <c r="S406" s="92">
        <v>-2.0166400000000002</v>
      </c>
      <c r="T406" s="195">
        <v>4.3733000000000001E-2</v>
      </c>
    </row>
    <row r="407" spans="2:20" x14ac:dyDescent="0.3">
      <c r="B407" s="14" t="s">
        <v>2636</v>
      </c>
      <c r="C407" s="1" t="s">
        <v>1203</v>
      </c>
      <c r="D407" s="1" t="s">
        <v>225</v>
      </c>
      <c r="E407" s="1">
        <v>30095248</v>
      </c>
      <c r="F407" s="1">
        <v>200823</v>
      </c>
      <c r="G407" s="125" t="s">
        <v>39</v>
      </c>
      <c r="H407" s="238">
        <v>-0.3068631</v>
      </c>
      <c r="I407" s="92">
        <v>6.7758070000000004E-2</v>
      </c>
      <c r="J407" s="93">
        <v>7.7017969999999998E-6</v>
      </c>
      <c r="K407" s="93">
        <v>9.5227379999999996E-4</v>
      </c>
      <c r="L407" s="14" t="s">
        <v>2232</v>
      </c>
      <c r="M407" s="1" t="s">
        <v>2233</v>
      </c>
      <c r="N407" s="1" t="s">
        <v>2233</v>
      </c>
      <c r="O407" s="92">
        <v>0.349387</v>
      </c>
      <c r="P407" s="92">
        <v>0.414383</v>
      </c>
      <c r="Q407" s="92">
        <v>0.72840499999999997</v>
      </c>
      <c r="R407" s="92">
        <v>0.14948900000000001</v>
      </c>
      <c r="S407" s="92">
        <v>-2.1198800000000002</v>
      </c>
      <c r="T407" s="195">
        <v>3.4016299999999999E-2</v>
      </c>
    </row>
    <row r="408" spans="2:20" x14ac:dyDescent="0.3">
      <c r="B408" s="14" t="s">
        <v>2637</v>
      </c>
      <c r="C408" s="1" t="s">
        <v>1317</v>
      </c>
      <c r="D408" s="1" t="s">
        <v>225</v>
      </c>
      <c r="E408" s="1">
        <v>30881562</v>
      </c>
      <c r="F408" s="1">
        <v>76116</v>
      </c>
      <c r="G408" s="125" t="s">
        <v>1321</v>
      </c>
      <c r="H408" s="238">
        <v>0.66161519999999996</v>
      </c>
      <c r="I408" s="92">
        <v>0.1446501</v>
      </c>
      <c r="J408" s="93">
        <v>6.2777879999999999E-6</v>
      </c>
      <c r="K408" s="93">
        <v>7.9979780000000004E-4</v>
      </c>
      <c r="L408" s="14" t="s">
        <v>2235</v>
      </c>
      <c r="M408" s="1" t="s">
        <v>2236</v>
      </c>
      <c r="N408" s="1" t="s">
        <v>2235</v>
      </c>
      <c r="O408" s="92">
        <v>4.3094E-2</v>
      </c>
      <c r="P408" s="92">
        <v>7.0571999999999996E-2</v>
      </c>
      <c r="Q408" s="92">
        <v>0.45708100000000002</v>
      </c>
      <c r="R408" s="92">
        <v>0.33380799999999999</v>
      </c>
      <c r="S408" s="92">
        <v>-2.3453499999999998</v>
      </c>
      <c r="T408" s="195">
        <v>1.90093E-2</v>
      </c>
    </row>
    <row r="409" spans="2:20" x14ac:dyDescent="0.3">
      <c r="B409" s="14" t="s">
        <v>2638</v>
      </c>
      <c r="C409" s="1" t="s">
        <v>1317</v>
      </c>
      <c r="D409" s="1" t="s">
        <v>225</v>
      </c>
      <c r="E409" s="1">
        <v>30881562</v>
      </c>
      <c r="F409" s="1">
        <v>170799</v>
      </c>
      <c r="G409" s="125" t="s">
        <v>1321</v>
      </c>
      <c r="H409" s="238">
        <v>0.46215899999999999</v>
      </c>
      <c r="I409" s="92">
        <v>0.12271020000000001</v>
      </c>
      <c r="J409" s="93">
        <v>1.8888880000000001E-4</v>
      </c>
      <c r="K409" s="93">
        <v>1.8735519999999999E-2</v>
      </c>
      <c r="L409" s="14" t="s">
        <v>2235</v>
      </c>
      <c r="M409" s="1" t="s">
        <v>2236</v>
      </c>
      <c r="N409" s="1" t="s">
        <v>2235</v>
      </c>
      <c r="O409" s="92">
        <v>5.2396999999999999E-2</v>
      </c>
      <c r="P409" s="92">
        <v>8.9296E-2</v>
      </c>
      <c r="Q409" s="92">
        <v>0.50651500000000005</v>
      </c>
      <c r="R409" s="92">
        <v>0.28757899999999997</v>
      </c>
      <c r="S409" s="92">
        <v>-2.3652700000000002</v>
      </c>
      <c r="T409" s="195">
        <v>1.8016799999999999E-2</v>
      </c>
    </row>
    <row r="410" spans="2:20" x14ac:dyDescent="0.3">
      <c r="B410" s="14" t="s">
        <v>2639</v>
      </c>
      <c r="C410" s="1" t="s">
        <v>1317</v>
      </c>
      <c r="D410" s="1" t="s">
        <v>225</v>
      </c>
      <c r="E410" s="1">
        <v>30881562</v>
      </c>
      <c r="F410" s="1">
        <v>219416</v>
      </c>
      <c r="G410" s="125" t="s">
        <v>1321</v>
      </c>
      <c r="H410" s="238">
        <v>0.51362859999999999</v>
      </c>
      <c r="I410" s="92">
        <v>0.14210519999999999</v>
      </c>
      <c r="J410" s="93">
        <v>3.3681910000000001E-4</v>
      </c>
      <c r="K410" s="93">
        <v>3.1583380000000001E-2</v>
      </c>
      <c r="L410" s="14" t="s">
        <v>2232</v>
      </c>
      <c r="M410" s="1" t="s">
        <v>2233</v>
      </c>
      <c r="N410" s="1" t="s">
        <v>2232</v>
      </c>
      <c r="O410" s="92">
        <v>4.2659000000000002E-2</v>
      </c>
      <c r="P410" s="92">
        <v>7.0852999999999999E-2</v>
      </c>
      <c r="Q410" s="92">
        <v>0.51426899999999998</v>
      </c>
      <c r="R410" s="92">
        <v>0.32959300000000002</v>
      </c>
      <c r="S410" s="92">
        <v>-2.0176699999999999</v>
      </c>
      <c r="T410" s="195">
        <v>4.3625799999999999E-2</v>
      </c>
    </row>
    <row r="411" spans="2:20" x14ac:dyDescent="0.3">
      <c r="B411" s="14" t="s">
        <v>2640</v>
      </c>
      <c r="C411" s="1" t="s">
        <v>1317</v>
      </c>
      <c r="D411" s="1" t="s">
        <v>225</v>
      </c>
      <c r="E411" s="1">
        <v>30881562</v>
      </c>
      <c r="F411" s="1">
        <v>224927</v>
      </c>
      <c r="G411" s="125" t="s">
        <v>1321</v>
      </c>
      <c r="H411" s="238">
        <v>0.48237590000000002</v>
      </c>
      <c r="I411" s="92">
        <v>0.1242612</v>
      </c>
      <c r="J411" s="93">
        <v>1.19975E-4</v>
      </c>
      <c r="K411" s="93">
        <v>1.348191E-2</v>
      </c>
      <c r="L411" s="14" t="s">
        <v>2235</v>
      </c>
      <c r="M411" s="1" t="s">
        <v>2236</v>
      </c>
      <c r="N411" s="1" t="s">
        <v>2235</v>
      </c>
      <c r="O411" s="92">
        <v>5.2909999999999999E-2</v>
      </c>
      <c r="P411" s="92">
        <v>8.9347999999999997E-2</v>
      </c>
      <c r="Q411" s="92">
        <v>0.49884499999999998</v>
      </c>
      <c r="R411" s="92">
        <v>0.29184900000000003</v>
      </c>
      <c r="S411" s="92">
        <v>-2.3829400000000001</v>
      </c>
      <c r="T411" s="195">
        <v>1.7174999999999999E-2</v>
      </c>
    </row>
    <row r="412" spans="2:20" x14ac:dyDescent="0.3">
      <c r="B412" s="14" t="s">
        <v>2641</v>
      </c>
      <c r="C412" s="1" t="s">
        <v>363</v>
      </c>
      <c r="D412" s="1" t="s">
        <v>225</v>
      </c>
      <c r="E412" s="1">
        <v>30854011</v>
      </c>
      <c r="F412" s="1">
        <v>393403</v>
      </c>
      <c r="G412" s="125" t="s">
        <v>366</v>
      </c>
      <c r="H412" s="238">
        <v>-0.27291579999999999</v>
      </c>
      <c r="I412" s="92">
        <v>7.3799439999999994E-2</v>
      </c>
      <c r="J412" s="93">
        <v>2.4551109999999999E-4</v>
      </c>
      <c r="K412" s="93">
        <v>2.3820830000000001E-2</v>
      </c>
      <c r="L412" s="14" t="s">
        <v>2232</v>
      </c>
      <c r="M412" s="1" t="s">
        <v>2233</v>
      </c>
      <c r="N412" s="1" t="s">
        <v>2232</v>
      </c>
      <c r="O412" s="92">
        <v>0.31122499999999997</v>
      </c>
      <c r="P412" s="92">
        <v>0.37464999999999998</v>
      </c>
      <c r="Q412" s="92">
        <v>0.67773099999999997</v>
      </c>
      <c r="R412" s="92">
        <v>0.160663</v>
      </c>
      <c r="S412" s="92">
        <v>-2.4212500000000001</v>
      </c>
      <c r="T412" s="195">
        <v>1.54672E-2</v>
      </c>
    </row>
    <row r="413" spans="2:20" x14ac:dyDescent="0.3">
      <c r="B413" s="14" t="s">
        <v>2642</v>
      </c>
      <c r="C413" s="1" t="s">
        <v>1176</v>
      </c>
      <c r="D413" s="1" t="s">
        <v>225</v>
      </c>
      <c r="E413" s="1">
        <v>32552016</v>
      </c>
      <c r="F413" s="1">
        <v>444165</v>
      </c>
      <c r="G413" s="125" t="s">
        <v>1179</v>
      </c>
      <c r="H413" s="238">
        <v>-0.320241</v>
      </c>
      <c r="I413" s="92">
        <v>8.5456560000000001E-2</v>
      </c>
      <c r="J413" s="93">
        <v>2.0316839999999999E-4</v>
      </c>
      <c r="K413" s="93">
        <v>2.0084439999999999E-2</v>
      </c>
      <c r="L413" s="14" t="s">
        <v>2235</v>
      </c>
      <c r="M413" s="1" t="s">
        <v>2236</v>
      </c>
      <c r="N413" s="1" t="s">
        <v>2235</v>
      </c>
      <c r="O413" s="92">
        <v>0.185947</v>
      </c>
      <c r="P413" s="92">
        <v>0.144514</v>
      </c>
      <c r="Q413" s="92">
        <v>1.4934799999999999</v>
      </c>
      <c r="R413" s="92">
        <v>0.19677900000000001</v>
      </c>
      <c r="S413" s="92">
        <v>2.03837</v>
      </c>
      <c r="T413" s="195">
        <v>4.15127E-2</v>
      </c>
    </row>
    <row r="414" spans="2:20" x14ac:dyDescent="0.3">
      <c r="B414" s="14" t="s">
        <v>2643</v>
      </c>
      <c r="C414" s="1" t="s">
        <v>1176</v>
      </c>
      <c r="D414" s="1" t="s">
        <v>225</v>
      </c>
      <c r="E414" s="1">
        <v>32552016</v>
      </c>
      <c r="F414" s="1">
        <v>161886</v>
      </c>
      <c r="G414" s="125" t="s">
        <v>1179</v>
      </c>
      <c r="H414" s="238">
        <v>0.40134340000000002</v>
      </c>
      <c r="I414" s="92">
        <v>0.1153424</v>
      </c>
      <c r="J414" s="93">
        <v>5.537087E-4</v>
      </c>
      <c r="K414" s="93">
        <v>4.3625379999999998E-2</v>
      </c>
      <c r="L414" s="14" t="s">
        <v>2235</v>
      </c>
      <c r="M414" s="1" t="s">
        <v>2236</v>
      </c>
      <c r="N414" s="1" t="s">
        <v>2235</v>
      </c>
      <c r="O414" s="92">
        <v>6.2978999999999993E-2</v>
      </c>
      <c r="P414" s="92">
        <v>0.107224</v>
      </c>
      <c r="Q414" s="92">
        <v>0.54237599999999997</v>
      </c>
      <c r="R414" s="92">
        <v>0.27887899999999999</v>
      </c>
      <c r="S414" s="92">
        <v>-2.1937700000000002</v>
      </c>
      <c r="T414" s="195">
        <v>2.8251999999999999E-2</v>
      </c>
    </row>
    <row r="415" spans="2:20" x14ac:dyDescent="0.3">
      <c r="B415" s="14" t="s">
        <v>2644</v>
      </c>
      <c r="C415" s="1" t="s">
        <v>1176</v>
      </c>
      <c r="D415" s="1" t="s">
        <v>225</v>
      </c>
      <c r="E415" s="1">
        <v>32552016</v>
      </c>
      <c r="F415" s="1">
        <v>144110</v>
      </c>
      <c r="G415" s="125" t="s">
        <v>1179</v>
      </c>
      <c r="H415" s="238">
        <v>0.39988020000000002</v>
      </c>
      <c r="I415" s="92">
        <v>0.1162763</v>
      </c>
      <c r="J415" s="93">
        <v>6.409858E-4</v>
      </c>
      <c r="K415" s="93">
        <v>4.8062470000000003E-2</v>
      </c>
      <c r="L415" s="14" t="s">
        <v>2233</v>
      </c>
      <c r="M415" s="1" t="s">
        <v>2232</v>
      </c>
      <c r="N415" s="1" t="s">
        <v>2233</v>
      </c>
      <c r="O415" s="92">
        <v>6.2953999999999996E-2</v>
      </c>
      <c r="P415" s="92">
        <v>0.106224</v>
      </c>
      <c r="Q415" s="92">
        <v>0.54554499999999995</v>
      </c>
      <c r="R415" s="92">
        <v>0.28085399999999999</v>
      </c>
      <c r="S415" s="92">
        <v>-2.1576</v>
      </c>
      <c r="T415" s="195">
        <v>3.0958800000000002E-2</v>
      </c>
    </row>
    <row r="416" spans="2:20" x14ac:dyDescent="0.3">
      <c r="B416" s="14" t="s">
        <v>2645</v>
      </c>
      <c r="C416" s="1" t="s">
        <v>1176</v>
      </c>
      <c r="D416" s="1" t="s">
        <v>225</v>
      </c>
      <c r="E416" s="1">
        <v>32552016</v>
      </c>
      <c r="F416" s="1">
        <v>82008</v>
      </c>
      <c r="G416" s="125" t="s">
        <v>1179</v>
      </c>
      <c r="H416" s="238">
        <v>-0.247306</v>
      </c>
      <c r="I416" s="92">
        <v>7.1556359999999999E-2</v>
      </c>
      <c r="J416" s="93">
        <v>6.0281129999999997E-4</v>
      </c>
      <c r="K416" s="93">
        <v>4.6617779999999998E-2</v>
      </c>
      <c r="L416" s="14" t="s">
        <v>2235</v>
      </c>
      <c r="M416" s="1" t="s">
        <v>2232</v>
      </c>
      <c r="N416" s="1" t="s">
        <v>2235</v>
      </c>
      <c r="O416" s="92">
        <v>0.46637899999999999</v>
      </c>
      <c r="P416" s="92">
        <v>0.402721</v>
      </c>
      <c r="Q416" s="92">
        <v>1.46515</v>
      </c>
      <c r="R416" s="92">
        <v>0.16342999999999999</v>
      </c>
      <c r="S416" s="92">
        <v>2.3371599999999999</v>
      </c>
      <c r="T416" s="195">
        <v>1.9431E-2</v>
      </c>
    </row>
    <row r="417" spans="2:20" x14ac:dyDescent="0.3">
      <c r="B417" s="14" t="s">
        <v>2646</v>
      </c>
      <c r="C417" s="1" t="s">
        <v>1176</v>
      </c>
      <c r="D417" s="1" t="s">
        <v>225</v>
      </c>
      <c r="E417" s="1">
        <v>32552016</v>
      </c>
      <c r="F417" s="1">
        <v>82227</v>
      </c>
      <c r="G417" s="125" t="s">
        <v>1179</v>
      </c>
      <c r="H417" s="238">
        <v>-0.3290131</v>
      </c>
      <c r="I417" s="92">
        <v>8.9458430000000005E-2</v>
      </c>
      <c r="J417" s="93">
        <v>2.6518039999999998E-4</v>
      </c>
      <c r="K417" s="93">
        <v>2.5551810000000001E-2</v>
      </c>
      <c r="L417" s="14" t="s">
        <v>2235</v>
      </c>
      <c r="M417" s="1" t="s">
        <v>2236</v>
      </c>
      <c r="N417" s="1" t="s">
        <v>2235</v>
      </c>
      <c r="O417" s="92">
        <v>0.25153399999999998</v>
      </c>
      <c r="P417" s="92">
        <v>0.19375300000000001</v>
      </c>
      <c r="Q417" s="92">
        <v>1.6683399999999999</v>
      </c>
      <c r="R417" s="92">
        <v>0.205044</v>
      </c>
      <c r="S417" s="92">
        <v>2.4961799999999998</v>
      </c>
      <c r="T417" s="195">
        <v>1.2553699999999999E-2</v>
      </c>
    </row>
    <row r="418" spans="2:20" x14ac:dyDescent="0.3">
      <c r="B418" s="14" t="s">
        <v>2647</v>
      </c>
      <c r="C418" s="1" t="s">
        <v>1176</v>
      </c>
      <c r="D418" s="1" t="s">
        <v>225</v>
      </c>
      <c r="E418" s="1">
        <v>32552016</v>
      </c>
      <c r="F418" s="1">
        <v>82451</v>
      </c>
      <c r="G418" s="125" t="s">
        <v>1179</v>
      </c>
      <c r="H418" s="238">
        <v>-0.39033040000000002</v>
      </c>
      <c r="I418" s="92">
        <v>0.1060463</v>
      </c>
      <c r="J418" s="93">
        <v>2.6225E-4</v>
      </c>
      <c r="K418" s="93">
        <v>2.532767E-2</v>
      </c>
      <c r="L418" s="14" t="s">
        <v>2232</v>
      </c>
      <c r="M418" s="1" t="s">
        <v>2233</v>
      </c>
      <c r="N418" s="1" t="s">
        <v>2232</v>
      </c>
      <c r="O418" s="92">
        <v>0.203542</v>
      </c>
      <c r="P418" s="92">
        <v>0.15509600000000001</v>
      </c>
      <c r="Q418" s="92">
        <v>1.8481799999999999</v>
      </c>
      <c r="R418" s="92">
        <v>0.24416199999999999</v>
      </c>
      <c r="S418" s="92">
        <v>2.5155599999999998</v>
      </c>
      <c r="T418" s="195">
        <v>1.18844E-2</v>
      </c>
    </row>
    <row r="419" spans="2:20" x14ac:dyDescent="0.3">
      <c r="B419" s="14" t="s">
        <v>2648</v>
      </c>
      <c r="C419" s="1" t="s">
        <v>1176</v>
      </c>
      <c r="D419" s="1" t="s">
        <v>225</v>
      </c>
      <c r="E419" s="1">
        <v>32552016</v>
      </c>
      <c r="F419" s="1">
        <v>82568</v>
      </c>
      <c r="G419" s="125" t="s">
        <v>1179</v>
      </c>
      <c r="H419" s="238">
        <v>-0.44335400000000003</v>
      </c>
      <c r="I419" s="92">
        <v>0.12668989999999999</v>
      </c>
      <c r="J419" s="93">
        <v>5.1497529999999998E-4</v>
      </c>
      <c r="K419" s="93">
        <v>4.1839069999999999E-2</v>
      </c>
      <c r="L419" s="14" t="s">
        <v>2236</v>
      </c>
      <c r="M419" s="1" t="s">
        <v>2233</v>
      </c>
      <c r="N419" s="1" t="s">
        <v>2236</v>
      </c>
      <c r="O419" s="92">
        <v>0.146261</v>
      </c>
      <c r="P419" s="92">
        <v>0.109886</v>
      </c>
      <c r="Q419" s="92">
        <v>2.0101</v>
      </c>
      <c r="R419" s="92">
        <v>0.29315000000000002</v>
      </c>
      <c r="S419" s="92">
        <v>2.3816600000000001</v>
      </c>
      <c r="T419" s="195">
        <v>1.7234699999999999E-2</v>
      </c>
    </row>
    <row r="420" spans="2:20" x14ac:dyDescent="0.3">
      <c r="B420" s="14" t="s">
        <v>2649</v>
      </c>
      <c r="C420" s="1" t="s">
        <v>1176</v>
      </c>
      <c r="D420" s="1" t="s">
        <v>225</v>
      </c>
      <c r="E420" s="1">
        <v>32552016</v>
      </c>
      <c r="F420" s="1">
        <v>82936</v>
      </c>
      <c r="G420" s="125" t="s">
        <v>1179</v>
      </c>
      <c r="H420" s="238">
        <v>-0.35212110000000002</v>
      </c>
      <c r="I420" s="92">
        <v>9.0286729999999996E-2</v>
      </c>
      <c r="J420" s="93">
        <v>1.1164460000000001E-4</v>
      </c>
      <c r="K420" s="93">
        <v>1.257952E-2</v>
      </c>
      <c r="L420" s="14" t="s">
        <v>2232</v>
      </c>
      <c r="M420" s="1" t="s">
        <v>2236</v>
      </c>
      <c r="N420" s="1" t="s">
        <v>2232</v>
      </c>
      <c r="O420" s="92">
        <v>0.242948</v>
      </c>
      <c r="P420" s="92">
        <v>0.190557</v>
      </c>
      <c r="Q420" s="92">
        <v>1.6369199999999999</v>
      </c>
      <c r="R420" s="92">
        <v>0.207568</v>
      </c>
      <c r="S420" s="92">
        <v>2.3742399999999999</v>
      </c>
      <c r="T420" s="195">
        <v>1.7585300000000002E-2</v>
      </c>
    </row>
    <row r="421" spans="2:20" x14ac:dyDescent="0.3">
      <c r="B421" s="14" t="s">
        <v>2650</v>
      </c>
      <c r="C421" s="1" t="s">
        <v>1176</v>
      </c>
      <c r="D421" s="1" t="s">
        <v>225</v>
      </c>
      <c r="E421" s="1">
        <v>32552016</v>
      </c>
      <c r="F421" s="1">
        <v>83280</v>
      </c>
      <c r="G421" s="125" t="s">
        <v>1179</v>
      </c>
      <c r="H421" s="238">
        <v>-0.4050107</v>
      </c>
      <c r="I421" s="92">
        <v>0.1001981</v>
      </c>
      <c r="J421" s="93">
        <v>6.2816679999999996E-5</v>
      </c>
      <c r="K421" s="93">
        <v>7.2935209999999999E-3</v>
      </c>
      <c r="L421" s="14" t="s">
        <v>2232</v>
      </c>
      <c r="M421" s="1" t="s">
        <v>2233</v>
      </c>
      <c r="N421" s="1" t="s">
        <v>2232</v>
      </c>
      <c r="O421" s="92">
        <v>0.21163899999999999</v>
      </c>
      <c r="P421" s="92">
        <v>0.16466900000000001</v>
      </c>
      <c r="Q421" s="92">
        <v>1.7173700000000001</v>
      </c>
      <c r="R421" s="92">
        <v>0.230101</v>
      </c>
      <c r="S421" s="92">
        <v>2.3502399999999999</v>
      </c>
      <c r="T421" s="195">
        <v>1.8761099999999999E-2</v>
      </c>
    </row>
    <row r="422" spans="2:20" x14ac:dyDescent="0.3">
      <c r="B422" s="14" t="s">
        <v>2651</v>
      </c>
      <c r="C422" s="1" t="s">
        <v>1176</v>
      </c>
      <c r="D422" s="1" t="s">
        <v>225</v>
      </c>
      <c r="E422" s="1">
        <v>32552016</v>
      </c>
      <c r="F422" s="1">
        <v>83485</v>
      </c>
      <c r="G422" s="125" t="s">
        <v>1179</v>
      </c>
      <c r="H422" s="238">
        <v>-0.35279490000000002</v>
      </c>
      <c r="I422" s="92">
        <v>9.8217429999999994E-2</v>
      </c>
      <c r="J422" s="93">
        <v>3.6627159999999998E-4</v>
      </c>
      <c r="K422" s="93">
        <v>3.359359E-2</v>
      </c>
      <c r="L422" s="14" t="s">
        <v>2236</v>
      </c>
      <c r="M422" s="1" t="s">
        <v>2235</v>
      </c>
      <c r="N422" s="1" t="s">
        <v>2236</v>
      </c>
      <c r="O422" s="92">
        <v>0.22822000000000001</v>
      </c>
      <c r="P422" s="92">
        <v>0.17552200000000001</v>
      </c>
      <c r="Q422" s="92">
        <v>1.6858299999999999</v>
      </c>
      <c r="R422" s="92">
        <v>0.224354</v>
      </c>
      <c r="S422" s="92">
        <v>2.3278099999999999</v>
      </c>
      <c r="T422" s="195">
        <v>1.9921899999999999E-2</v>
      </c>
    </row>
    <row r="423" spans="2:20" x14ac:dyDescent="0.3">
      <c r="B423" s="14" t="s">
        <v>2652</v>
      </c>
      <c r="C423" s="1" t="s">
        <v>1176</v>
      </c>
      <c r="D423" s="1" t="s">
        <v>225</v>
      </c>
      <c r="E423" s="1">
        <v>32552016</v>
      </c>
      <c r="F423" s="1">
        <v>83613</v>
      </c>
      <c r="G423" s="125" t="s">
        <v>1179</v>
      </c>
      <c r="H423" s="238">
        <v>-0.3777993</v>
      </c>
      <c r="I423" s="92">
        <v>0.1096949</v>
      </c>
      <c r="J423" s="93">
        <v>6.2947410000000002E-4</v>
      </c>
      <c r="K423" s="93">
        <v>4.753947E-2</v>
      </c>
      <c r="L423" s="14" t="s">
        <v>2235</v>
      </c>
      <c r="M423" s="1" t="s">
        <v>2236</v>
      </c>
      <c r="N423" s="1" t="s">
        <v>2235</v>
      </c>
      <c r="O423" s="92">
        <v>0.214696</v>
      </c>
      <c r="P423" s="92">
        <v>0.17482800000000001</v>
      </c>
      <c r="Q423" s="92">
        <v>1.7216199999999999</v>
      </c>
      <c r="R423" s="92">
        <v>0.25108799999999998</v>
      </c>
      <c r="S423" s="92">
        <v>2.16364</v>
      </c>
      <c r="T423" s="195">
        <v>3.0492100000000001E-2</v>
      </c>
    </row>
    <row r="424" spans="2:20" x14ac:dyDescent="0.3">
      <c r="B424" s="14" t="s">
        <v>2653</v>
      </c>
      <c r="C424" s="1" t="s">
        <v>1176</v>
      </c>
      <c r="D424" s="1" t="s">
        <v>225</v>
      </c>
      <c r="E424" s="1">
        <v>32552016</v>
      </c>
      <c r="F424" s="1">
        <v>83974</v>
      </c>
      <c r="G424" s="125" t="s">
        <v>1179</v>
      </c>
      <c r="H424" s="238">
        <v>-0.2755225</v>
      </c>
      <c r="I424" s="92">
        <v>7.227915E-2</v>
      </c>
      <c r="J424" s="93">
        <v>1.5812580000000001E-4</v>
      </c>
      <c r="K424" s="93">
        <v>1.6640809999999999E-2</v>
      </c>
      <c r="L424" s="14" t="s">
        <v>2233</v>
      </c>
      <c r="M424" s="1" t="s">
        <v>2232</v>
      </c>
      <c r="N424" s="1" t="s">
        <v>2233</v>
      </c>
      <c r="O424" s="92">
        <v>0.42990400000000001</v>
      </c>
      <c r="P424" s="92">
        <v>0.372479</v>
      </c>
      <c r="Q424" s="92">
        <v>1.4077500000000001</v>
      </c>
      <c r="R424" s="92">
        <v>0.165272</v>
      </c>
      <c r="S424" s="92">
        <v>2.0692599999999999</v>
      </c>
      <c r="T424" s="195">
        <v>3.8521300000000001E-2</v>
      </c>
    </row>
    <row r="425" spans="2:20" x14ac:dyDescent="0.3">
      <c r="B425" s="14" t="s">
        <v>2654</v>
      </c>
      <c r="C425" s="1" t="s">
        <v>1176</v>
      </c>
      <c r="D425" s="1" t="s">
        <v>225</v>
      </c>
      <c r="E425" s="1">
        <v>32552016</v>
      </c>
      <c r="F425" s="1">
        <v>83982</v>
      </c>
      <c r="G425" s="125" t="s">
        <v>1179</v>
      </c>
      <c r="H425" s="238">
        <v>-0.42408010000000002</v>
      </c>
      <c r="I425" s="92">
        <v>9.1355519999999996E-2</v>
      </c>
      <c r="J425" s="93">
        <v>4.5938370000000003E-6</v>
      </c>
      <c r="K425" s="93">
        <v>5.9613210000000001E-4</v>
      </c>
      <c r="L425" s="14" t="s">
        <v>2232</v>
      </c>
      <c r="M425" s="1" t="s">
        <v>2236</v>
      </c>
      <c r="N425" s="1" t="s">
        <v>2232</v>
      </c>
      <c r="O425" s="92">
        <v>0.217478</v>
      </c>
      <c r="P425" s="92">
        <v>0.16636500000000001</v>
      </c>
      <c r="Q425" s="92">
        <v>1.6086199999999999</v>
      </c>
      <c r="R425" s="92">
        <v>0.21134800000000001</v>
      </c>
      <c r="S425" s="92">
        <v>2.2492700000000001</v>
      </c>
      <c r="T425" s="195">
        <v>2.4495599999999999E-2</v>
      </c>
    </row>
    <row r="426" spans="2:20" x14ac:dyDescent="0.3">
      <c r="B426" s="14" t="s">
        <v>2655</v>
      </c>
      <c r="C426" s="1" t="s">
        <v>709</v>
      </c>
      <c r="D426" s="1" t="s">
        <v>225</v>
      </c>
      <c r="E426" s="1">
        <v>33048483</v>
      </c>
      <c r="F426" s="1">
        <v>364015</v>
      </c>
      <c r="G426" s="125" t="s">
        <v>283</v>
      </c>
      <c r="H426" s="238">
        <v>0.45535599999999998</v>
      </c>
      <c r="I426" s="92">
        <v>0.1016652</v>
      </c>
      <c r="J426" s="93">
        <v>9.6349460000000007E-6</v>
      </c>
      <c r="K426" s="93">
        <v>1.1774019999999999E-3</v>
      </c>
      <c r="L426" s="14" t="s">
        <v>2232</v>
      </c>
      <c r="M426" s="1" t="s">
        <v>2233</v>
      </c>
      <c r="N426" s="1" t="s">
        <v>2232</v>
      </c>
      <c r="O426" s="92">
        <v>0.14393700000000001</v>
      </c>
      <c r="P426" s="92">
        <v>0.100823</v>
      </c>
      <c r="Q426" s="92">
        <v>1.7192700000000001</v>
      </c>
      <c r="R426" s="92">
        <v>0.23282600000000001</v>
      </c>
      <c r="S426" s="92">
        <v>2.3274900000000001</v>
      </c>
      <c r="T426" s="195">
        <v>1.9939200000000001E-2</v>
      </c>
    </row>
    <row r="427" spans="2:20" x14ac:dyDescent="0.3">
      <c r="B427" s="14" t="s">
        <v>2655</v>
      </c>
      <c r="C427" s="1" t="s">
        <v>280</v>
      </c>
      <c r="D427" s="1" t="s">
        <v>225</v>
      </c>
      <c r="E427" s="1">
        <v>33048469</v>
      </c>
      <c r="F427" s="1">
        <v>364001</v>
      </c>
      <c r="G427" s="125" t="s">
        <v>283</v>
      </c>
      <c r="H427" s="238">
        <v>0.34192919999999999</v>
      </c>
      <c r="I427" s="92">
        <v>9.9588629999999997E-2</v>
      </c>
      <c r="J427" s="93">
        <v>6.5408809999999997E-4</v>
      </c>
      <c r="K427" s="93">
        <v>4.8690259999999999E-2</v>
      </c>
      <c r="L427" s="14" t="s">
        <v>2232</v>
      </c>
      <c r="M427" s="1" t="s">
        <v>2233</v>
      </c>
      <c r="N427" s="1" t="s">
        <v>2232</v>
      </c>
      <c r="O427" s="92">
        <v>0.14393700000000001</v>
      </c>
      <c r="P427" s="92">
        <v>0.100823</v>
      </c>
      <c r="Q427" s="92">
        <v>1.7192700000000001</v>
      </c>
      <c r="R427" s="92">
        <v>0.23282600000000001</v>
      </c>
      <c r="S427" s="92">
        <v>2.3274900000000001</v>
      </c>
      <c r="T427" s="195">
        <v>1.9939200000000001E-2</v>
      </c>
    </row>
    <row r="428" spans="2:20" x14ac:dyDescent="0.3">
      <c r="B428" s="14" t="s">
        <v>2655</v>
      </c>
      <c r="C428" s="1" t="s">
        <v>410</v>
      </c>
      <c r="D428" s="1" t="s">
        <v>225</v>
      </c>
      <c r="E428" s="1">
        <v>33048485</v>
      </c>
      <c r="F428" s="1">
        <v>364017</v>
      </c>
      <c r="G428" s="125" t="s">
        <v>283</v>
      </c>
      <c r="H428" s="238">
        <v>0.3782797</v>
      </c>
      <c r="I428" s="92">
        <v>0.1021798</v>
      </c>
      <c r="J428" s="93">
        <v>2.4176920000000001E-4</v>
      </c>
      <c r="K428" s="93">
        <v>2.356687E-2</v>
      </c>
      <c r="L428" s="14" t="s">
        <v>2232</v>
      </c>
      <c r="M428" s="1" t="s">
        <v>2233</v>
      </c>
      <c r="N428" s="1" t="s">
        <v>2232</v>
      </c>
      <c r="O428" s="92">
        <v>0.14393700000000001</v>
      </c>
      <c r="P428" s="92">
        <v>0.100823</v>
      </c>
      <c r="Q428" s="92">
        <v>1.7192700000000001</v>
      </c>
      <c r="R428" s="92">
        <v>0.23282600000000001</v>
      </c>
      <c r="S428" s="92">
        <v>2.3274900000000001</v>
      </c>
      <c r="T428" s="195">
        <v>1.9939200000000001E-2</v>
      </c>
    </row>
    <row r="429" spans="2:20" x14ac:dyDescent="0.3">
      <c r="B429" s="14" t="s">
        <v>2656</v>
      </c>
      <c r="C429" s="1" t="s">
        <v>709</v>
      </c>
      <c r="D429" s="1" t="s">
        <v>225</v>
      </c>
      <c r="E429" s="1">
        <v>33048483</v>
      </c>
      <c r="F429" s="1">
        <v>363243</v>
      </c>
      <c r="G429" s="125" t="s">
        <v>283</v>
      </c>
      <c r="H429" s="238">
        <v>0.49206420000000001</v>
      </c>
      <c r="I429" s="92">
        <v>0.1020351</v>
      </c>
      <c r="J429" s="93">
        <v>1.9738399999999999E-6</v>
      </c>
      <c r="K429" s="93">
        <v>2.7670059999999999E-4</v>
      </c>
      <c r="L429" s="14" t="s">
        <v>2236</v>
      </c>
      <c r="M429" s="1" t="s">
        <v>2233</v>
      </c>
      <c r="N429" s="1" t="s">
        <v>2236</v>
      </c>
      <c r="O429" s="92">
        <v>0.15137900000000001</v>
      </c>
      <c r="P429" s="92">
        <v>0.110322</v>
      </c>
      <c r="Q429" s="92">
        <v>1.7005300000000001</v>
      </c>
      <c r="R429" s="92">
        <v>0.23342499999999999</v>
      </c>
      <c r="S429" s="92">
        <v>2.2745700000000002</v>
      </c>
      <c r="T429" s="195">
        <v>2.29316E-2</v>
      </c>
    </row>
    <row r="430" spans="2:20" x14ac:dyDescent="0.3">
      <c r="B430" s="14" t="s">
        <v>2656</v>
      </c>
      <c r="C430" s="1" t="s">
        <v>280</v>
      </c>
      <c r="D430" s="1" t="s">
        <v>225</v>
      </c>
      <c r="E430" s="1">
        <v>33048469</v>
      </c>
      <c r="F430" s="1">
        <v>363229</v>
      </c>
      <c r="G430" s="125" t="s">
        <v>283</v>
      </c>
      <c r="H430" s="238">
        <v>0.34475909999999999</v>
      </c>
      <c r="I430" s="92">
        <v>0.1003038</v>
      </c>
      <c r="J430" s="93">
        <v>6.4537760000000003E-4</v>
      </c>
      <c r="K430" s="93">
        <v>4.8305359999999999E-2</v>
      </c>
      <c r="L430" s="14" t="s">
        <v>2236</v>
      </c>
      <c r="M430" s="1" t="s">
        <v>2233</v>
      </c>
      <c r="N430" s="1" t="s">
        <v>2236</v>
      </c>
      <c r="O430" s="92">
        <v>0.15137900000000001</v>
      </c>
      <c r="P430" s="92">
        <v>0.110322</v>
      </c>
      <c r="Q430" s="92">
        <v>1.7005300000000001</v>
      </c>
      <c r="R430" s="92">
        <v>0.23342499999999999</v>
      </c>
      <c r="S430" s="92">
        <v>2.2745700000000002</v>
      </c>
      <c r="T430" s="195">
        <v>2.29316E-2</v>
      </c>
    </row>
    <row r="431" spans="2:20" x14ac:dyDescent="0.3">
      <c r="B431" s="14" t="s">
        <v>2656</v>
      </c>
      <c r="C431" s="1" t="s">
        <v>410</v>
      </c>
      <c r="D431" s="1" t="s">
        <v>225</v>
      </c>
      <c r="E431" s="1">
        <v>33048485</v>
      </c>
      <c r="F431" s="1">
        <v>363245</v>
      </c>
      <c r="G431" s="125" t="s">
        <v>283</v>
      </c>
      <c r="H431" s="238">
        <v>0.40199940000000001</v>
      </c>
      <c r="I431" s="92">
        <v>0.1027298</v>
      </c>
      <c r="J431" s="93">
        <v>1.0593730000000001E-4</v>
      </c>
      <c r="K431" s="93">
        <v>1.2033510000000001E-2</v>
      </c>
      <c r="L431" s="14" t="s">
        <v>2236</v>
      </c>
      <c r="M431" s="1" t="s">
        <v>2233</v>
      </c>
      <c r="N431" s="1" t="s">
        <v>2236</v>
      </c>
      <c r="O431" s="92">
        <v>0.15137900000000001</v>
      </c>
      <c r="P431" s="92">
        <v>0.110322</v>
      </c>
      <c r="Q431" s="92">
        <v>1.7005300000000001</v>
      </c>
      <c r="R431" s="92">
        <v>0.23342499999999999</v>
      </c>
      <c r="S431" s="92">
        <v>2.2745700000000002</v>
      </c>
      <c r="T431" s="195">
        <v>2.29316E-2</v>
      </c>
    </row>
    <row r="432" spans="2:20" x14ac:dyDescent="0.3">
      <c r="B432" s="14" t="s">
        <v>2657</v>
      </c>
      <c r="C432" s="1" t="s">
        <v>280</v>
      </c>
      <c r="D432" s="1" t="s">
        <v>225</v>
      </c>
      <c r="E432" s="1">
        <v>33048469</v>
      </c>
      <c r="F432" s="1">
        <v>363013</v>
      </c>
      <c r="G432" s="125" t="s">
        <v>283</v>
      </c>
      <c r="H432" s="238">
        <v>0.28260649999999998</v>
      </c>
      <c r="I432" s="92">
        <v>8.2513459999999997E-2</v>
      </c>
      <c r="J432" s="93">
        <v>6.7418459999999997E-4</v>
      </c>
      <c r="K432" s="93">
        <v>4.9663359999999997E-2</v>
      </c>
      <c r="L432" s="14" t="s">
        <v>2236</v>
      </c>
      <c r="M432" s="1" t="s">
        <v>2235</v>
      </c>
      <c r="N432" s="1" t="s">
        <v>2236</v>
      </c>
      <c r="O432" s="92">
        <v>0.202235</v>
      </c>
      <c r="P432" s="92">
        <v>0.15615399999999999</v>
      </c>
      <c r="Q432" s="92">
        <v>1.4858899999999999</v>
      </c>
      <c r="R432" s="92">
        <v>0.19222800000000001</v>
      </c>
      <c r="S432" s="92">
        <v>2.0601099999999999</v>
      </c>
      <c r="T432" s="195">
        <v>3.9387900000000003E-2</v>
      </c>
    </row>
    <row r="433" spans="2:20" x14ac:dyDescent="0.3">
      <c r="B433" s="14" t="s">
        <v>2658</v>
      </c>
      <c r="C433" s="1" t="s">
        <v>280</v>
      </c>
      <c r="D433" s="1" t="s">
        <v>225</v>
      </c>
      <c r="E433" s="1">
        <v>33048469</v>
      </c>
      <c r="F433" s="1">
        <v>362966</v>
      </c>
      <c r="G433" s="125" t="s">
        <v>283</v>
      </c>
      <c r="H433" s="238">
        <v>0.30570930000000002</v>
      </c>
      <c r="I433" s="92">
        <v>8.4659650000000003E-2</v>
      </c>
      <c r="J433" s="93">
        <v>3.4111409999999998E-4</v>
      </c>
      <c r="K433" s="93">
        <v>3.1914730000000002E-2</v>
      </c>
      <c r="L433" s="14" t="s">
        <v>2232</v>
      </c>
      <c r="M433" s="1" t="s">
        <v>2233</v>
      </c>
      <c r="N433" s="1" t="s">
        <v>2232</v>
      </c>
      <c r="O433" s="92">
        <v>0.191552</v>
      </c>
      <c r="P433" s="92">
        <v>0.148233</v>
      </c>
      <c r="Q433" s="92">
        <v>1.5058400000000001</v>
      </c>
      <c r="R433" s="92">
        <v>0.198018</v>
      </c>
      <c r="S433" s="92">
        <v>2.0672299999999999</v>
      </c>
      <c r="T433" s="195">
        <v>3.8712200000000002E-2</v>
      </c>
    </row>
    <row r="434" spans="2:20" x14ac:dyDescent="0.3">
      <c r="B434" s="14" t="s">
        <v>2658</v>
      </c>
      <c r="C434" s="1" t="s">
        <v>709</v>
      </c>
      <c r="D434" s="1" t="s">
        <v>225</v>
      </c>
      <c r="E434" s="1">
        <v>33048483</v>
      </c>
      <c r="F434" s="1">
        <v>362980</v>
      </c>
      <c r="G434" s="125" t="s">
        <v>283</v>
      </c>
      <c r="H434" s="238">
        <v>0.30354320000000001</v>
      </c>
      <c r="I434" s="92">
        <v>8.7328900000000001E-2</v>
      </c>
      <c r="J434" s="93">
        <v>5.6123100000000003E-4</v>
      </c>
      <c r="K434" s="93">
        <v>4.4066960000000002E-2</v>
      </c>
      <c r="L434" s="14" t="s">
        <v>2232</v>
      </c>
      <c r="M434" s="1" t="s">
        <v>2233</v>
      </c>
      <c r="N434" s="1" t="s">
        <v>2232</v>
      </c>
      <c r="O434" s="92">
        <v>0.191552</v>
      </c>
      <c r="P434" s="92">
        <v>0.148233</v>
      </c>
      <c r="Q434" s="92">
        <v>1.5058400000000001</v>
      </c>
      <c r="R434" s="92">
        <v>0.198018</v>
      </c>
      <c r="S434" s="92">
        <v>2.0672299999999999</v>
      </c>
      <c r="T434" s="195">
        <v>3.8712200000000002E-2</v>
      </c>
    </row>
    <row r="435" spans="2:20" x14ac:dyDescent="0.3">
      <c r="B435" s="14" t="s">
        <v>2659</v>
      </c>
      <c r="C435" s="1" t="s">
        <v>280</v>
      </c>
      <c r="D435" s="1" t="s">
        <v>225</v>
      </c>
      <c r="E435" s="1">
        <v>33048469</v>
      </c>
      <c r="F435" s="1">
        <v>362821</v>
      </c>
      <c r="G435" s="125" t="s">
        <v>283</v>
      </c>
      <c r="H435" s="238">
        <v>0.29954170000000002</v>
      </c>
      <c r="I435" s="92">
        <v>8.4623719999999999E-2</v>
      </c>
      <c r="J435" s="93">
        <v>4.4451380000000001E-4</v>
      </c>
      <c r="K435" s="93">
        <v>3.9474139999999998E-2</v>
      </c>
      <c r="L435" s="14" t="s">
        <v>2232</v>
      </c>
      <c r="M435" s="1" t="s">
        <v>2233</v>
      </c>
      <c r="N435" s="1" t="s">
        <v>2232</v>
      </c>
      <c r="O435" s="92">
        <v>0.19272800000000001</v>
      </c>
      <c r="P435" s="92">
        <v>0.14824300000000001</v>
      </c>
      <c r="Q435" s="92">
        <v>1.5160800000000001</v>
      </c>
      <c r="R435" s="92">
        <v>0.19787299999999999</v>
      </c>
      <c r="S435" s="92">
        <v>2.1029900000000001</v>
      </c>
      <c r="T435" s="195">
        <v>3.5466600000000001E-2</v>
      </c>
    </row>
    <row r="436" spans="2:20" x14ac:dyDescent="0.3">
      <c r="B436" s="14" t="s">
        <v>2660</v>
      </c>
      <c r="C436" s="1" t="s">
        <v>280</v>
      </c>
      <c r="D436" s="1" t="s">
        <v>225</v>
      </c>
      <c r="E436" s="1">
        <v>33048469</v>
      </c>
      <c r="F436" s="1">
        <v>362796</v>
      </c>
      <c r="G436" s="125" t="s">
        <v>283</v>
      </c>
      <c r="H436" s="238">
        <v>0.29905209999999999</v>
      </c>
      <c r="I436" s="92">
        <v>8.460078E-2</v>
      </c>
      <c r="J436" s="93">
        <v>4.5247709999999999E-4</v>
      </c>
      <c r="K436" s="93">
        <v>3.9927530000000003E-2</v>
      </c>
      <c r="L436" s="14" t="s">
        <v>2235</v>
      </c>
      <c r="M436" s="1" t="s">
        <v>2236</v>
      </c>
      <c r="N436" s="1" t="s">
        <v>2235</v>
      </c>
      <c r="O436" s="92">
        <v>0.19281200000000001</v>
      </c>
      <c r="P436" s="92">
        <v>0.14827399999999999</v>
      </c>
      <c r="Q436" s="92">
        <v>1.5164599999999999</v>
      </c>
      <c r="R436" s="92">
        <v>0.19781299999999999</v>
      </c>
      <c r="S436" s="92">
        <v>2.1049000000000002</v>
      </c>
      <c r="T436" s="195">
        <v>3.5299999999999998E-2</v>
      </c>
    </row>
    <row r="437" spans="2:20" x14ac:dyDescent="0.3">
      <c r="B437" s="14" t="s">
        <v>2661</v>
      </c>
      <c r="C437" s="1" t="s">
        <v>280</v>
      </c>
      <c r="D437" s="1" t="s">
        <v>225</v>
      </c>
      <c r="E437" s="1">
        <v>33048469</v>
      </c>
      <c r="F437" s="1">
        <v>362152</v>
      </c>
      <c r="G437" s="125" t="s">
        <v>283</v>
      </c>
      <c r="H437" s="238">
        <v>0.2986955</v>
      </c>
      <c r="I437" s="92">
        <v>8.4466029999999998E-2</v>
      </c>
      <c r="J437" s="93">
        <v>4.501253E-4</v>
      </c>
      <c r="K437" s="93">
        <v>3.98038E-2</v>
      </c>
      <c r="L437" s="14" t="s">
        <v>2236</v>
      </c>
      <c r="M437" s="1" t="s">
        <v>2235</v>
      </c>
      <c r="N437" s="1" t="s">
        <v>2236</v>
      </c>
      <c r="O437" s="92">
        <v>0.19342699999999999</v>
      </c>
      <c r="P437" s="92">
        <v>0.14833399999999999</v>
      </c>
      <c r="Q437" s="92">
        <v>1.52149</v>
      </c>
      <c r="R437" s="92">
        <v>0.19751199999999999</v>
      </c>
      <c r="S437" s="92">
        <v>2.1248800000000001</v>
      </c>
      <c r="T437" s="195">
        <v>3.3596599999999997E-2</v>
      </c>
    </row>
    <row r="438" spans="2:20" x14ac:dyDescent="0.3">
      <c r="B438" s="14" t="s">
        <v>2661</v>
      </c>
      <c r="C438" s="1" t="s">
        <v>709</v>
      </c>
      <c r="D438" s="1" t="s">
        <v>225</v>
      </c>
      <c r="E438" s="1">
        <v>33048483</v>
      </c>
      <c r="F438" s="1">
        <v>362166</v>
      </c>
      <c r="G438" s="125" t="s">
        <v>283</v>
      </c>
      <c r="H438" s="238">
        <v>0.29813339999999999</v>
      </c>
      <c r="I438" s="92">
        <v>8.7112910000000002E-2</v>
      </c>
      <c r="J438" s="93">
        <v>6.8048049999999997E-4</v>
      </c>
      <c r="K438" s="93">
        <v>4.9864230000000002E-2</v>
      </c>
      <c r="L438" s="14" t="s">
        <v>2236</v>
      </c>
      <c r="M438" s="1" t="s">
        <v>2235</v>
      </c>
      <c r="N438" s="1" t="s">
        <v>2236</v>
      </c>
      <c r="O438" s="92">
        <v>0.19342699999999999</v>
      </c>
      <c r="P438" s="92">
        <v>0.14833399999999999</v>
      </c>
      <c r="Q438" s="92">
        <v>1.52149</v>
      </c>
      <c r="R438" s="92">
        <v>0.19751199999999999</v>
      </c>
      <c r="S438" s="92">
        <v>2.1248800000000001</v>
      </c>
      <c r="T438" s="195">
        <v>3.3596599999999997E-2</v>
      </c>
    </row>
    <row r="439" spans="2:20" x14ac:dyDescent="0.3">
      <c r="B439" s="14" t="s">
        <v>2662</v>
      </c>
      <c r="C439" s="1" t="s">
        <v>709</v>
      </c>
      <c r="D439" s="1" t="s">
        <v>225</v>
      </c>
      <c r="E439" s="1">
        <v>33048483</v>
      </c>
      <c r="F439" s="1">
        <v>361892</v>
      </c>
      <c r="G439" s="125" t="s">
        <v>283</v>
      </c>
      <c r="H439" s="238">
        <v>0.310811</v>
      </c>
      <c r="I439" s="92">
        <v>8.9878760000000002E-2</v>
      </c>
      <c r="J439" s="93">
        <v>5.9844729999999999E-4</v>
      </c>
      <c r="K439" s="93">
        <v>4.6365839999999998E-2</v>
      </c>
      <c r="L439" s="14" t="s">
        <v>2232</v>
      </c>
      <c r="M439" s="1" t="s">
        <v>2233</v>
      </c>
      <c r="N439" s="1" t="s">
        <v>2232</v>
      </c>
      <c r="O439" s="92">
        <v>0.18826100000000001</v>
      </c>
      <c r="P439" s="92">
        <v>0.14427799999999999</v>
      </c>
      <c r="Q439" s="92">
        <v>1.57874</v>
      </c>
      <c r="R439" s="92">
        <v>0.20430499999999999</v>
      </c>
      <c r="S439" s="92">
        <v>2.2350300000000001</v>
      </c>
      <c r="T439" s="195">
        <v>2.54156E-2</v>
      </c>
    </row>
    <row r="440" spans="2:20" x14ac:dyDescent="0.3">
      <c r="B440" s="14" t="s">
        <v>2662</v>
      </c>
      <c r="C440" s="1" t="s">
        <v>280</v>
      </c>
      <c r="D440" s="1" t="s">
        <v>225</v>
      </c>
      <c r="E440" s="1">
        <v>33048469</v>
      </c>
      <c r="F440" s="1">
        <v>361878</v>
      </c>
      <c r="G440" s="125" t="s">
        <v>283</v>
      </c>
      <c r="H440" s="238">
        <v>0.3154265</v>
      </c>
      <c r="I440" s="92">
        <v>8.7112330000000002E-2</v>
      </c>
      <c r="J440" s="93">
        <v>3.2872450000000003E-4</v>
      </c>
      <c r="K440" s="93">
        <v>3.096289E-2</v>
      </c>
      <c r="L440" s="14" t="s">
        <v>2232</v>
      </c>
      <c r="M440" s="1" t="s">
        <v>2233</v>
      </c>
      <c r="N440" s="1" t="s">
        <v>2232</v>
      </c>
      <c r="O440" s="92">
        <v>0.18826100000000001</v>
      </c>
      <c r="P440" s="92">
        <v>0.14427799999999999</v>
      </c>
      <c r="Q440" s="92">
        <v>1.57874</v>
      </c>
      <c r="R440" s="92">
        <v>0.20430499999999999</v>
      </c>
      <c r="S440" s="92">
        <v>2.2350300000000001</v>
      </c>
      <c r="T440" s="195">
        <v>2.54156E-2</v>
      </c>
    </row>
    <row r="441" spans="2:20" x14ac:dyDescent="0.3">
      <c r="B441" s="14" t="s">
        <v>2663</v>
      </c>
      <c r="C441" s="1" t="s">
        <v>280</v>
      </c>
      <c r="D441" s="1" t="s">
        <v>225</v>
      </c>
      <c r="E441" s="1">
        <v>33048469</v>
      </c>
      <c r="F441" s="1">
        <v>361257</v>
      </c>
      <c r="G441" s="125" t="s">
        <v>283</v>
      </c>
      <c r="H441" s="238">
        <v>0.29824050000000002</v>
      </c>
      <c r="I441" s="92">
        <v>8.4459660000000006E-2</v>
      </c>
      <c r="J441" s="93">
        <v>4.58677E-4</v>
      </c>
      <c r="K441" s="93">
        <v>4.0304920000000001E-2</v>
      </c>
      <c r="L441" s="14" t="s">
        <v>2236</v>
      </c>
      <c r="M441" s="1" t="s">
        <v>2235</v>
      </c>
      <c r="N441" s="1" t="s">
        <v>2236</v>
      </c>
      <c r="O441" s="92">
        <v>0.193495</v>
      </c>
      <c r="P441" s="92">
        <v>0.14832699999999999</v>
      </c>
      <c r="Q441" s="92">
        <v>1.5214000000000001</v>
      </c>
      <c r="R441" s="92">
        <v>0.197467</v>
      </c>
      <c r="S441" s="92">
        <v>2.1250499999999999</v>
      </c>
      <c r="T441" s="195">
        <v>3.3582399999999998E-2</v>
      </c>
    </row>
    <row r="442" spans="2:20" x14ac:dyDescent="0.3">
      <c r="B442" s="14" t="s">
        <v>2664</v>
      </c>
      <c r="C442" s="1" t="s">
        <v>280</v>
      </c>
      <c r="D442" s="1" t="s">
        <v>225</v>
      </c>
      <c r="E442" s="1">
        <v>33048469</v>
      </c>
      <c r="F442" s="1">
        <v>361111</v>
      </c>
      <c r="G442" s="125" t="s">
        <v>283</v>
      </c>
      <c r="H442" s="238">
        <v>0.29800450000000001</v>
      </c>
      <c r="I442" s="92">
        <v>8.4455929999999999E-2</v>
      </c>
      <c r="J442" s="93">
        <v>4.6314080000000002E-4</v>
      </c>
      <c r="K442" s="93">
        <v>4.061203E-2</v>
      </c>
      <c r="L442" s="14" t="s">
        <v>2236</v>
      </c>
      <c r="M442" s="1" t="s">
        <v>2235</v>
      </c>
      <c r="N442" s="1" t="s">
        <v>2236</v>
      </c>
      <c r="O442" s="92">
        <v>0.193524</v>
      </c>
      <c r="P442" s="92">
        <v>0.148311</v>
      </c>
      <c r="Q442" s="92">
        <v>1.52142</v>
      </c>
      <c r="R442" s="92">
        <v>0.19744300000000001</v>
      </c>
      <c r="S442" s="92">
        <v>2.1253799999999998</v>
      </c>
      <c r="T442" s="195">
        <v>3.3554599999999997E-2</v>
      </c>
    </row>
    <row r="443" spans="2:20" x14ac:dyDescent="0.3">
      <c r="B443" s="14" t="s">
        <v>2665</v>
      </c>
      <c r="C443" s="1" t="s">
        <v>1176</v>
      </c>
      <c r="D443" s="1" t="s">
        <v>225</v>
      </c>
      <c r="E443" s="1">
        <v>32552016</v>
      </c>
      <c r="F443" s="1">
        <v>135419</v>
      </c>
      <c r="G443" s="125" t="s">
        <v>1179</v>
      </c>
      <c r="H443" s="238">
        <v>0.63749460000000002</v>
      </c>
      <c r="I443" s="92">
        <v>0.17668030000000001</v>
      </c>
      <c r="J443" s="93">
        <v>3.447786E-4</v>
      </c>
      <c r="K443" s="93">
        <v>3.2185739999999997E-2</v>
      </c>
      <c r="L443" s="14" t="s">
        <v>2232</v>
      </c>
      <c r="M443" s="1" t="s">
        <v>2235</v>
      </c>
      <c r="N443" s="1" t="s">
        <v>2232</v>
      </c>
      <c r="O443" s="92">
        <v>7.0737999999999995E-2</v>
      </c>
      <c r="P443" s="92">
        <v>5.3738000000000001E-2</v>
      </c>
      <c r="Q443" s="92">
        <v>2.41038</v>
      </c>
      <c r="R443" s="92">
        <v>0.41805700000000001</v>
      </c>
      <c r="S443" s="92">
        <v>2.10446</v>
      </c>
      <c r="T443" s="195">
        <v>3.5338300000000003E-2</v>
      </c>
    </row>
    <row r="444" spans="2:20" x14ac:dyDescent="0.3">
      <c r="B444" s="14" t="s">
        <v>2666</v>
      </c>
      <c r="C444" s="1" t="s">
        <v>280</v>
      </c>
      <c r="D444" s="1" t="s">
        <v>225</v>
      </c>
      <c r="E444" s="1">
        <v>33048469</v>
      </c>
      <c r="F444" s="1">
        <v>360745</v>
      </c>
      <c r="G444" s="125" t="s">
        <v>283</v>
      </c>
      <c r="H444" s="238">
        <v>0.2975855</v>
      </c>
      <c r="I444" s="92">
        <v>8.444227E-2</v>
      </c>
      <c r="J444" s="93">
        <v>4.7066289999999998E-4</v>
      </c>
      <c r="K444" s="93">
        <v>4.0853090000000002E-2</v>
      </c>
      <c r="L444" s="14" t="s">
        <v>2236</v>
      </c>
      <c r="M444" s="1" t="s">
        <v>2235</v>
      </c>
      <c r="N444" s="1" t="s">
        <v>2236</v>
      </c>
      <c r="O444" s="92">
        <v>0.19358600000000001</v>
      </c>
      <c r="P444" s="92">
        <v>0.14830699999999999</v>
      </c>
      <c r="Q444" s="92">
        <v>1.52132</v>
      </c>
      <c r="R444" s="92">
        <v>0.19738600000000001</v>
      </c>
      <c r="S444" s="92">
        <v>2.1256699999999999</v>
      </c>
      <c r="T444" s="195">
        <v>3.3530799999999999E-2</v>
      </c>
    </row>
    <row r="445" spans="2:20" x14ac:dyDescent="0.3">
      <c r="B445" s="14" t="s">
        <v>2667</v>
      </c>
      <c r="C445" s="1" t="s">
        <v>280</v>
      </c>
      <c r="D445" s="1" t="s">
        <v>225</v>
      </c>
      <c r="E445" s="1">
        <v>33048469</v>
      </c>
      <c r="F445" s="1">
        <v>360703</v>
      </c>
      <c r="G445" s="125" t="s">
        <v>283</v>
      </c>
      <c r="H445" s="238">
        <v>0.29758129999999999</v>
      </c>
      <c r="I445" s="92">
        <v>8.4442470000000006E-2</v>
      </c>
      <c r="J445" s="93">
        <v>4.7076330000000001E-4</v>
      </c>
      <c r="K445" s="93">
        <v>4.0853090000000002E-2</v>
      </c>
      <c r="L445" s="14" t="s">
        <v>2232</v>
      </c>
      <c r="M445" s="1" t="s">
        <v>2235</v>
      </c>
      <c r="N445" s="1" t="s">
        <v>2232</v>
      </c>
      <c r="O445" s="92">
        <v>0.19358900000000001</v>
      </c>
      <c r="P445" s="92">
        <v>0.14830499999999999</v>
      </c>
      <c r="Q445" s="92">
        <v>1.5213300000000001</v>
      </c>
      <c r="R445" s="92">
        <v>0.197385</v>
      </c>
      <c r="S445" s="92">
        <v>2.1257000000000001</v>
      </c>
      <c r="T445" s="195">
        <v>3.3527899999999999E-2</v>
      </c>
    </row>
    <row r="446" spans="2:20" x14ac:dyDescent="0.3">
      <c r="B446" s="14" t="s">
        <v>2668</v>
      </c>
      <c r="C446" s="1" t="s">
        <v>280</v>
      </c>
      <c r="D446" s="1" t="s">
        <v>225</v>
      </c>
      <c r="E446" s="1">
        <v>33048469</v>
      </c>
      <c r="F446" s="1">
        <v>360336</v>
      </c>
      <c r="G446" s="125" t="s">
        <v>283</v>
      </c>
      <c r="H446" s="238">
        <v>0.31805420000000001</v>
      </c>
      <c r="I446" s="92">
        <v>8.7723079999999995E-2</v>
      </c>
      <c r="J446" s="93">
        <v>3.2292440000000001E-4</v>
      </c>
      <c r="K446" s="93">
        <v>3.0485089999999999E-2</v>
      </c>
      <c r="L446" s="14" t="s">
        <v>2236</v>
      </c>
      <c r="M446" s="1" t="s">
        <v>2233</v>
      </c>
      <c r="N446" s="1" t="s">
        <v>2236</v>
      </c>
      <c r="O446" s="92">
        <v>0.18676200000000001</v>
      </c>
      <c r="P446" s="92">
        <v>0.143591</v>
      </c>
      <c r="Q446" s="92">
        <v>1.57762</v>
      </c>
      <c r="R446" s="92">
        <v>0.20565700000000001</v>
      </c>
      <c r="S446" s="92">
        <v>2.2168800000000002</v>
      </c>
      <c r="T446" s="195">
        <v>2.66314E-2</v>
      </c>
    </row>
    <row r="447" spans="2:20" x14ac:dyDescent="0.3">
      <c r="B447" s="14" t="s">
        <v>2668</v>
      </c>
      <c r="C447" s="1" t="s">
        <v>709</v>
      </c>
      <c r="D447" s="1" t="s">
        <v>225</v>
      </c>
      <c r="E447" s="1">
        <v>33048483</v>
      </c>
      <c r="F447" s="1">
        <v>360350</v>
      </c>
      <c r="G447" s="125" t="s">
        <v>283</v>
      </c>
      <c r="H447" s="238">
        <v>0.31431710000000002</v>
      </c>
      <c r="I447" s="92">
        <v>9.0501789999999999E-2</v>
      </c>
      <c r="J447" s="93">
        <v>5.6698199999999995E-4</v>
      </c>
      <c r="K447" s="93">
        <v>4.433778E-2</v>
      </c>
      <c r="L447" s="14" t="s">
        <v>2236</v>
      </c>
      <c r="M447" s="1" t="s">
        <v>2233</v>
      </c>
      <c r="N447" s="1" t="s">
        <v>2236</v>
      </c>
      <c r="O447" s="92">
        <v>0.18676200000000001</v>
      </c>
      <c r="P447" s="92">
        <v>0.143591</v>
      </c>
      <c r="Q447" s="92">
        <v>1.57762</v>
      </c>
      <c r="R447" s="92">
        <v>0.20565700000000001</v>
      </c>
      <c r="S447" s="92">
        <v>2.2168800000000002</v>
      </c>
      <c r="T447" s="195">
        <v>2.66314E-2</v>
      </c>
    </row>
    <row r="448" spans="2:20" x14ac:dyDescent="0.3">
      <c r="B448" s="14" t="s">
        <v>2669</v>
      </c>
      <c r="C448" s="1" t="s">
        <v>280</v>
      </c>
      <c r="D448" s="1" t="s">
        <v>225</v>
      </c>
      <c r="E448" s="1">
        <v>33048469</v>
      </c>
      <c r="F448" s="1">
        <v>360181</v>
      </c>
      <c r="G448" s="125" t="s">
        <v>283</v>
      </c>
      <c r="H448" s="238">
        <v>0.29848910000000001</v>
      </c>
      <c r="I448" s="92">
        <v>8.4480219999999995E-2</v>
      </c>
      <c r="J448" s="93">
        <v>4.5517959999999999E-4</v>
      </c>
      <c r="K448" s="93">
        <v>4.0081619999999998E-2</v>
      </c>
      <c r="L448" s="14" t="s">
        <v>2235</v>
      </c>
      <c r="M448" s="1" t="s">
        <v>2236</v>
      </c>
      <c r="N448" s="1" t="s">
        <v>2235</v>
      </c>
      <c r="O448" s="92">
        <v>0.19337699999999999</v>
      </c>
      <c r="P448" s="92">
        <v>0.14827399999999999</v>
      </c>
      <c r="Q448" s="92">
        <v>1.51955</v>
      </c>
      <c r="R448" s="92">
        <v>0.197459</v>
      </c>
      <c r="S448" s="92">
        <v>2.1189900000000002</v>
      </c>
      <c r="T448" s="195">
        <v>3.4091700000000003E-2</v>
      </c>
    </row>
    <row r="449" spans="2:20" x14ac:dyDescent="0.3">
      <c r="B449" s="14" t="s">
        <v>2669</v>
      </c>
      <c r="C449" s="1" t="s">
        <v>709</v>
      </c>
      <c r="D449" s="1" t="s">
        <v>225</v>
      </c>
      <c r="E449" s="1">
        <v>33048483</v>
      </c>
      <c r="F449" s="1">
        <v>360195</v>
      </c>
      <c r="G449" s="125" t="s">
        <v>283</v>
      </c>
      <c r="H449" s="238">
        <v>0.2982301</v>
      </c>
      <c r="I449" s="92">
        <v>8.7124989999999999E-2</v>
      </c>
      <c r="J449" s="93">
        <v>6.7893390000000004E-4</v>
      </c>
      <c r="K449" s="93">
        <v>4.9838029999999998E-2</v>
      </c>
      <c r="L449" s="14" t="s">
        <v>2235</v>
      </c>
      <c r="M449" s="1" t="s">
        <v>2236</v>
      </c>
      <c r="N449" s="1" t="s">
        <v>2235</v>
      </c>
      <c r="O449" s="92">
        <v>0.19337699999999999</v>
      </c>
      <c r="P449" s="92">
        <v>0.14827399999999999</v>
      </c>
      <c r="Q449" s="92">
        <v>1.51955</v>
      </c>
      <c r="R449" s="92">
        <v>0.197459</v>
      </c>
      <c r="S449" s="92">
        <v>2.1189900000000002</v>
      </c>
      <c r="T449" s="195">
        <v>3.4091700000000003E-2</v>
      </c>
    </row>
    <row r="450" spans="2:20" x14ac:dyDescent="0.3">
      <c r="B450" s="14" t="s">
        <v>2670</v>
      </c>
      <c r="C450" s="1" t="s">
        <v>280</v>
      </c>
      <c r="D450" s="1" t="s">
        <v>225</v>
      </c>
      <c r="E450" s="1">
        <v>33048469</v>
      </c>
      <c r="F450" s="1">
        <v>359930</v>
      </c>
      <c r="G450" s="125" t="s">
        <v>283</v>
      </c>
      <c r="H450" s="238">
        <v>0.2967205</v>
      </c>
      <c r="I450" s="92">
        <v>8.4499350000000001E-2</v>
      </c>
      <c r="J450" s="93">
        <v>4.9291739999999997E-4</v>
      </c>
      <c r="K450" s="93">
        <v>4.1839069999999999E-2</v>
      </c>
      <c r="L450" s="14" t="s">
        <v>2232</v>
      </c>
      <c r="M450" s="1" t="s">
        <v>2236</v>
      </c>
      <c r="N450" s="1" t="s">
        <v>2232</v>
      </c>
      <c r="O450" s="92">
        <v>0.19892099999999999</v>
      </c>
      <c r="P450" s="92">
        <v>0.15443399999999999</v>
      </c>
      <c r="Q450" s="92">
        <v>1.5301899999999999</v>
      </c>
      <c r="R450" s="92">
        <v>0.19747000000000001</v>
      </c>
      <c r="S450" s="92">
        <v>2.15422</v>
      </c>
      <c r="T450" s="195">
        <v>3.12231E-2</v>
      </c>
    </row>
    <row r="451" spans="2:20" x14ac:dyDescent="0.3">
      <c r="B451" s="14" t="s">
        <v>2671</v>
      </c>
      <c r="C451" s="1" t="s">
        <v>709</v>
      </c>
      <c r="D451" s="1" t="s">
        <v>225</v>
      </c>
      <c r="E451" s="1">
        <v>33048483</v>
      </c>
      <c r="F451" s="1">
        <v>359121</v>
      </c>
      <c r="G451" s="125" t="s">
        <v>283</v>
      </c>
      <c r="H451" s="238">
        <v>0.4274345</v>
      </c>
      <c r="I451" s="92">
        <v>0.1164452</v>
      </c>
      <c r="J451" s="93">
        <v>2.7246300000000002E-4</v>
      </c>
      <c r="K451" s="93">
        <v>2.6193319999999999E-2</v>
      </c>
      <c r="L451" s="14" t="s">
        <v>2236</v>
      </c>
      <c r="M451" s="1" t="s">
        <v>2235</v>
      </c>
      <c r="N451" s="1" t="s">
        <v>2236</v>
      </c>
      <c r="O451" s="92">
        <v>0.112597</v>
      </c>
      <c r="P451" s="92">
        <v>7.2091000000000002E-2</v>
      </c>
      <c r="Q451" s="92">
        <v>1.8581799999999999</v>
      </c>
      <c r="R451" s="92">
        <v>0.265374</v>
      </c>
      <c r="S451" s="92">
        <v>2.3348</v>
      </c>
      <c r="T451" s="195">
        <v>1.9553999999999998E-2</v>
      </c>
    </row>
    <row r="452" spans="2:20" x14ac:dyDescent="0.3">
      <c r="B452" s="14" t="s">
        <v>2672</v>
      </c>
      <c r="C452" s="1" t="s">
        <v>709</v>
      </c>
      <c r="D452" s="1" t="s">
        <v>225</v>
      </c>
      <c r="E452" s="1">
        <v>33048483</v>
      </c>
      <c r="F452" s="1">
        <v>358326</v>
      </c>
      <c r="G452" s="125" t="s">
        <v>283</v>
      </c>
      <c r="H452" s="238">
        <v>0.30968089999999998</v>
      </c>
      <c r="I452" s="92">
        <v>8.9804750000000003E-2</v>
      </c>
      <c r="J452" s="93">
        <v>6.1982689999999995E-4</v>
      </c>
      <c r="K452" s="93">
        <v>4.7236449999999999E-2</v>
      </c>
      <c r="L452" s="14" t="s">
        <v>2236</v>
      </c>
      <c r="M452" s="1" t="s">
        <v>2235</v>
      </c>
      <c r="N452" s="1" t="s">
        <v>2236</v>
      </c>
      <c r="O452" s="92">
        <v>0.18845300000000001</v>
      </c>
      <c r="P452" s="92">
        <v>0.14401600000000001</v>
      </c>
      <c r="Q452" s="92">
        <v>1.57925</v>
      </c>
      <c r="R452" s="92">
        <v>0.20400599999999999</v>
      </c>
      <c r="S452" s="92">
        <v>2.2398799999999999</v>
      </c>
      <c r="T452" s="195">
        <v>2.5098800000000001E-2</v>
      </c>
    </row>
    <row r="453" spans="2:20" x14ac:dyDescent="0.3">
      <c r="B453" s="14" t="s">
        <v>2672</v>
      </c>
      <c r="C453" s="1" t="s">
        <v>280</v>
      </c>
      <c r="D453" s="1" t="s">
        <v>225</v>
      </c>
      <c r="E453" s="1">
        <v>33048469</v>
      </c>
      <c r="F453" s="1">
        <v>358312</v>
      </c>
      <c r="G453" s="125" t="s">
        <v>283</v>
      </c>
      <c r="H453" s="238">
        <v>0.31343460000000001</v>
      </c>
      <c r="I453" s="92">
        <v>8.7048360000000005E-2</v>
      </c>
      <c r="J453" s="93">
        <v>3.5455829999999998E-4</v>
      </c>
      <c r="K453" s="93">
        <v>3.2662219999999999E-2</v>
      </c>
      <c r="L453" s="14" t="s">
        <v>2236</v>
      </c>
      <c r="M453" s="1" t="s">
        <v>2235</v>
      </c>
      <c r="N453" s="1" t="s">
        <v>2236</v>
      </c>
      <c r="O453" s="92">
        <v>0.18845300000000001</v>
      </c>
      <c r="P453" s="92">
        <v>0.14401600000000001</v>
      </c>
      <c r="Q453" s="92">
        <v>1.57925</v>
      </c>
      <c r="R453" s="92">
        <v>0.20400599999999999</v>
      </c>
      <c r="S453" s="92">
        <v>2.2398799999999999</v>
      </c>
      <c r="T453" s="195">
        <v>2.5098800000000001E-2</v>
      </c>
    </row>
    <row r="454" spans="2:20" x14ac:dyDescent="0.3">
      <c r="B454" s="14" t="s">
        <v>2673</v>
      </c>
      <c r="C454" s="1" t="s">
        <v>280</v>
      </c>
      <c r="D454" s="1" t="s">
        <v>225</v>
      </c>
      <c r="E454" s="1">
        <v>33048469</v>
      </c>
      <c r="F454" s="1">
        <v>357729</v>
      </c>
      <c r="G454" s="125" t="s">
        <v>283</v>
      </c>
      <c r="H454" s="238">
        <v>0.29240899999999997</v>
      </c>
      <c r="I454" s="92">
        <v>8.4850229999999999E-2</v>
      </c>
      <c r="J454" s="93">
        <v>6.2476209999999999E-4</v>
      </c>
      <c r="K454" s="93">
        <v>4.7354260000000002E-2</v>
      </c>
      <c r="L454" s="14" t="s">
        <v>2232</v>
      </c>
      <c r="M454" s="1" t="s">
        <v>2233</v>
      </c>
      <c r="N454" s="1" t="s">
        <v>2232</v>
      </c>
      <c r="O454" s="92">
        <v>0.19304199999999999</v>
      </c>
      <c r="P454" s="92">
        <v>0.14625099999999999</v>
      </c>
      <c r="Q454" s="92">
        <v>1.5347900000000001</v>
      </c>
      <c r="R454" s="92">
        <v>0.198127</v>
      </c>
      <c r="S454" s="92">
        <v>2.16222</v>
      </c>
      <c r="T454" s="195">
        <v>3.0601099999999999E-2</v>
      </c>
    </row>
    <row r="455" spans="2:20" x14ac:dyDescent="0.3">
      <c r="B455" s="14" t="s">
        <v>2674</v>
      </c>
      <c r="C455" s="1" t="s">
        <v>280</v>
      </c>
      <c r="D455" s="1" t="s">
        <v>225</v>
      </c>
      <c r="E455" s="1">
        <v>33048469</v>
      </c>
      <c r="F455" s="1">
        <v>356868</v>
      </c>
      <c r="G455" s="125" t="s">
        <v>283</v>
      </c>
      <c r="H455" s="238">
        <v>0.29502109999999998</v>
      </c>
      <c r="I455" s="92">
        <v>8.5590059999999996E-2</v>
      </c>
      <c r="J455" s="93">
        <v>6.2312049999999996E-4</v>
      </c>
      <c r="K455" s="93">
        <v>4.7315389999999999E-2</v>
      </c>
      <c r="L455" s="14" t="s">
        <v>2235</v>
      </c>
      <c r="M455" s="1" t="s">
        <v>2236</v>
      </c>
      <c r="N455" s="1" t="s">
        <v>2235</v>
      </c>
      <c r="O455" s="92">
        <v>0.19208900000000001</v>
      </c>
      <c r="P455" s="92">
        <v>0.143487</v>
      </c>
      <c r="Q455" s="92">
        <v>1.57084</v>
      </c>
      <c r="R455" s="92">
        <v>0.200317</v>
      </c>
      <c r="S455" s="92">
        <v>2.25447</v>
      </c>
      <c r="T455" s="195">
        <v>2.4166799999999999E-2</v>
      </c>
    </row>
    <row r="456" spans="2:20" x14ac:dyDescent="0.3">
      <c r="B456" s="14" t="s">
        <v>2674</v>
      </c>
      <c r="C456" s="1" t="s">
        <v>709</v>
      </c>
      <c r="D456" s="1" t="s">
        <v>225</v>
      </c>
      <c r="E456" s="1">
        <v>33048483</v>
      </c>
      <c r="F456" s="1">
        <v>356882</v>
      </c>
      <c r="G456" s="125" t="s">
        <v>283</v>
      </c>
      <c r="H456" s="238">
        <v>0.30343799999999999</v>
      </c>
      <c r="I456" s="92">
        <v>8.8197170000000005E-2</v>
      </c>
      <c r="J456" s="93">
        <v>6.3776740000000005E-4</v>
      </c>
      <c r="K456" s="93">
        <v>4.7906850000000001E-2</v>
      </c>
      <c r="L456" s="14" t="s">
        <v>2235</v>
      </c>
      <c r="M456" s="1" t="s">
        <v>2236</v>
      </c>
      <c r="N456" s="1" t="s">
        <v>2235</v>
      </c>
      <c r="O456" s="92">
        <v>0.19208900000000001</v>
      </c>
      <c r="P456" s="92">
        <v>0.143487</v>
      </c>
      <c r="Q456" s="92">
        <v>1.57084</v>
      </c>
      <c r="R456" s="92">
        <v>0.200317</v>
      </c>
      <c r="S456" s="92">
        <v>2.25447</v>
      </c>
      <c r="T456" s="195">
        <v>2.4166799999999999E-2</v>
      </c>
    </row>
    <row r="457" spans="2:20" x14ac:dyDescent="0.3">
      <c r="B457" s="14" t="s">
        <v>2675</v>
      </c>
      <c r="C457" s="1" t="s">
        <v>280</v>
      </c>
      <c r="D457" s="1" t="s">
        <v>225</v>
      </c>
      <c r="E457" s="1">
        <v>33048469</v>
      </c>
      <c r="F457" s="1">
        <v>356694</v>
      </c>
      <c r="G457" s="125" t="s">
        <v>283</v>
      </c>
      <c r="H457" s="238">
        <v>0.296991</v>
      </c>
      <c r="I457" s="92">
        <v>8.4429589999999999E-2</v>
      </c>
      <c r="J457" s="93">
        <v>4.8202880000000002E-4</v>
      </c>
      <c r="K457" s="93">
        <v>4.1572499999999998E-2</v>
      </c>
      <c r="L457" s="14" t="s">
        <v>2233</v>
      </c>
      <c r="M457" s="1" t="s">
        <v>2232</v>
      </c>
      <c r="N457" s="1" t="s">
        <v>2233</v>
      </c>
      <c r="O457" s="92">
        <v>0.193636</v>
      </c>
      <c r="P457" s="92">
        <v>0.14816599999999999</v>
      </c>
      <c r="Q457" s="92">
        <v>1.52138</v>
      </c>
      <c r="R457" s="92">
        <v>0.197274</v>
      </c>
      <c r="S457" s="92">
        <v>2.1270899999999999</v>
      </c>
      <c r="T457" s="195">
        <v>3.3412400000000002E-2</v>
      </c>
    </row>
    <row r="458" spans="2:20" x14ac:dyDescent="0.3">
      <c r="B458" s="14" t="s">
        <v>2676</v>
      </c>
      <c r="C458" s="1" t="s">
        <v>709</v>
      </c>
      <c r="D458" s="1" t="s">
        <v>225</v>
      </c>
      <c r="E458" s="1">
        <v>33048483</v>
      </c>
      <c r="F458" s="1">
        <v>356421</v>
      </c>
      <c r="G458" s="125" t="s">
        <v>283</v>
      </c>
      <c r="H458" s="238">
        <v>0.3009619</v>
      </c>
      <c r="I458" s="92">
        <v>8.7436180000000002E-2</v>
      </c>
      <c r="J458" s="93">
        <v>6.3405310000000002E-4</v>
      </c>
      <c r="K458" s="93">
        <v>4.7713350000000002E-2</v>
      </c>
      <c r="L458" s="14" t="s">
        <v>2232</v>
      </c>
      <c r="M458" s="1" t="s">
        <v>2233</v>
      </c>
      <c r="N458" s="1" t="s">
        <v>2232</v>
      </c>
      <c r="O458" s="92">
        <v>0.192576</v>
      </c>
      <c r="P458" s="92">
        <v>0.14797399999999999</v>
      </c>
      <c r="Q458" s="92">
        <v>1.51813</v>
      </c>
      <c r="R458" s="92">
        <v>0.19813500000000001</v>
      </c>
      <c r="S458" s="92">
        <v>2.1070600000000002</v>
      </c>
      <c r="T458" s="195">
        <v>3.5112200000000003E-2</v>
      </c>
    </row>
    <row r="459" spans="2:20" x14ac:dyDescent="0.3">
      <c r="B459" s="14" t="s">
        <v>2676</v>
      </c>
      <c r="C459" s="1" t="s">
        <v>280</v>
      </c>
      <c r="D459" s="1" t="s">
        <v>225</v>
      </c>
      <c r="E459" s="1">
        <v>33048469</v>
      </c>
      <c r="F459" s="1">
        <v>356407</v>
      </c>
      <c r="G459" s="125" t="s">
        <v>283</v>
      </c>
      <c r="H459" s="238">
        <v>0.30040630000000001</v>
      </c>
      <c r="I459" s="92">
        <v>8.4787909999999994E-2</v>
      </c>
      <c r="J459" s="93">
        <v>4.3907780000000001E-4</v>
      </c>
      <c r="K459" s="93">
        <v>3.9074190000000002E-2</v>
      </c>
      <c r="L459" s="14" t="s">
        <v>2232</v>
      </c>
      <c r="M459" s="1" t="s">
        <v>2233</v>
      </c>
      <c r="N459" s="1" t="s">
        <v>2232</v>
      </c>
      <c r="O459" s="92">
        <v>0.192576</v>
      </c>
      <c r="P459" s="92">
        <v>0.14797399999999999</v>
      </c>
      <c r="Q459" s="92">
        <v>1.51813</v>
      </c>
      <c r="R459" s="92">
        <v>0.19813500000000001</v>
      </c>
      <c r="S459" s="92">
        <v>2.1070600000000002</v>
      </c>
      <c r="T459" s="195">
        <v>3.5112200000000003E-2</v>
      </c>
    </row>
    <row r="460" spans="2:20" x14ac:dyDescent="0.3">
      <c r="B460" s="14" t="s">
        <v>2677</v>
      </c>
      <c r="C460" s="1" t="s">
        <v>709</v>
      </c>
      <c r="D460" s="1" t="s">
        <v>225</v>
      </c>
      <c r="E460" s="1">
        <v>33048483</v>
      </c>
      <c r="F460" s="1">
        <v>356245</v>
      </c>
      <c r="G460" s="125" t="s">
        <v>283</v>
      </c>
      <c r="H460" s="238">
        <v>0.30918109999999999</v>
      </c>
      <c r="I460" s="92">
        <v>8.9811559999999999E-2</v>
      </c>
      <c r="J460" s="93">
        <v>6.3296260000000003E-4</v>
      </c>
      <c r="K460" s="93">
        <v>4.7713350000000002E-2</v>
      </c>
      <c r="L460" s="14" t="s">
        <v>2236</v>
      </c>
      <c r="M460" s="1" t="s">
        <v>2232</v>
      </c>
      <c r="N460" s="1" t="s">
        <v>2236</v>
      </c>
      <c r="O460" s="92">
        <v>0.188495</v>
      </c>
      <c r="P460" s="92">
        <v>0.14416300000000001</v>
      </c>
      <c r="Q460" s="92">
        <v>1.5777099999999999</v>
      </c>
      <c r="R460" s="92">
        <v>0.20400599999999999</v>
      </c>
      <c r="S460" s="92">
        <v>2.2351000000000001</v>
      </c>
      <c r="T460" s="195">
        <v>2.5410800000000001E-2</v>
      </c>
    </row>
    <row r="461" spans="2:20" x14ac:dyDescent="0.3">
      <c r="B461" s="14" t="s">
        <v>2677</v>
      </c>
      <c r="C461" s="1" t="s">
        <v>280</v>
      </c>
      <c r="D461" s="1" t="s">
        <v>225</v>
      </c>
      <c r="E461" s="1">
        <v>33048469</v>
      </c>
      <c r="F461" s="1">
        <v>356231</v>
      </c>
      <c r="G461" s="125" t="s">
        <v>283</v>
      </c>
      <c r="H461" s="238">
        <v>0.31298229999999999</v>
      </c>
      <c r="I461" s="92">
        <v>8.7054859999999998E-2</v>
      </c>
      <c r="J461" s="93">
        <v>3.6185930000000001E-4</v>
      </c>
      <c r="K461" s="93">
        <v>3.3261689999999997E-2</v>
      </c>
      <c r="L461" s="14" t="s">
        <v>2236</v>
      </c>
      <c r="M461" s="1" t="s">
        <v>2232</v>
      </c>
      <c r="N461" s="1" t="s">
        <v>2236</v>
      </c>
      <c r="O461" s="92">
        <v>0.188495</v>
      </c>
      <c r="P461" s="92">
        <v>0.14416300000000001</v>
      </c>
      <c r="Q461" s="92">
        <v>1.5777099999999999</v>
      </c>
      <c r="R461" s="92">
        <v>0.20400599999999999</v>
      </c>
      <c r="S461" s="92">
        <v>2.2351000000000001</v>
      </c>
      <c r="T461" s="195">
        <v>2.5410800000000001E-2</v>
      </c>
    </row>
    <row r="462" spans="2:20" x14ac:dyDescent="0.3">
      <c r="B462" s="14" t="s">
        <v>2678</v>
      </c>
      <c r="C462" s="1" t="s">
        <v>709</v>
      </c>
      <c r="D462" s="1" t="s">
        <v>225</v>
      </c>
      <c r="E462" s="1">
        <v>33048483</v>
      </c>
      <c r="F462" s="1">
        <v>355703</v>
      </c>
      <c r="G462" s="125" t="s">
        <v>283</v>
      </c>
      <c r="H462" s="238">
        <v>0.31677529999999998</v>
      </c>
      <c r="I462" s="92">
        <v>9.0712589999999996E-2</v>
      </c>
      <c r="J462" s="93">
        <v>5.2913109999999999E-4</v>
      </c>
      <c r="K462" s="93">
        <v>4.200479E-2</v>
      </c>
      <c r="L462" s="14" t="s">
        <v>2235</v>
      </c>
      <c r="M462" s="1" t="s">
        <v>2236</v>
      </c>
      <c r="N462" s="1" t="s">
        <v>2235</v>
      </c>
      <c r="O462" s="92">
        <v>0.18659999999999999</v>
      </c>
      <c r="P462" s="92">
        <v>0.14301700000000001</v>
      </c>
      <c r="Q462" s="92">
        <v>1.58308</v>
      </c>
      <c r="R462" s="92">
        <v>0.20608599999999999</v>
      </c>
      <c r="S462" s="92">
        <v>2.2290299999999998</v>
      </c>
      <c r="T462" s="195">
        <v>2.5812100000000001E-2</v>
      </c>
    </row>
    <row r="463" spans="2:20" x14ac:dyDescent="0.3">
      <c r="B463" s="14" t="s">
        <v>2678</v>
      </c>
      <c r="C463" s="1" t="s">
        <v>280</v>
      </c>
      <c r="D463" s="1" t="s">
        <v>225</v>
      </c>
      <c r="E463" s="1">
        <v>33048469</v>
      </c>
      <c r="F463" s="1">
        <v>355689</v>
      </c>
      <c r="G463" s="125" t="s">
        <v>283</v>
      </c>
      <c r="H463" s="238">
        <v>0.31959399999999999</v>
      </c>
      <c r="I463" s="92">
        <v>8.7934280000000004E-2</v>
      </c>
      <c r="J463" s="93">
        <v>3.1241750000000001E-4</v>
      </c>
      <c r="K463" s="93">
        <v>2.9693830000000001E-2</v>
      </c>
      <c r="L463" s="14" t="s">
        <v>2235</v>
      </c>
      <c r="M463" s="1" t="s">
        <v>2236</v>
      </c>
      <c r="N463" s="1" t="s">
        <v>2235</v>
      </c>
      <c r="O463" s="92">
        <v>0.18659999999999999</v>
      </c>
      <c r="P463" s="92">
        <v>0.14301700000000001</v>
      </c>
      <c r="Q463" s="92">
        <v>1.58308</v>
      </c>
      <c r="R463" s="92">
        <v>0.20608599999999999</v>
      </c>
      <c r="S463" s="92">
        <v>2.2290299999999998</v>
      </c>
      <c r="T463" s="195">
        <v>2.5812100000000001E-2</v>
      </c>
    </row>
    <row r="464" spans="2:20" x14ac:dyDescent="0.3">
      <c r="B464" s="14" t="s">
        <v>2679</v>
      </c>
      <c r="C464" s="1" t="s">
        <v>709</v>
      </c>
      <c r="D464" s="1" t="s">
        <v>225</v>
      </c>
      <c r="E464" s="1">
        <v>33048483</v>
      </c>
      <c r="F464" s="1">
        <v>352851</v>
      </c>
      <c r="G464" s="125" t="s">
        <v>283</v>
      </c>
      <c r="H464" s="238">
        <v>0.35489789999999999</v>
      </c>
      <c r="I464" s="92">
        <v>0.10287590000000001</v>
      </c>
      <c r="J464" s="93">
        <v>6.1673520000000005E-4</v>
      </c>
      <c r="K464" s="93">
        <v>4.7236449999999999E-2</v>
      </c>
      <c r="L464" s="14" t="s">
        <v>2232</v>
      </c>
      <c r="M464" s="1" t="s">
        <v>2233</v>
      </c>
      <c r="N464" s="1" t="s">
        <v>2232</v>
      </c>
      <c r="O464" s="92">
        <v>0.159445</v>
      </c>
      <c r="P464" s="92">
        <v>0.12114</v>
      </c>
      <c r="Q464" s="92">
        <v>1.68503</v>
      </c>
      <c r="R464" s="92">
        <v>0.23346700000000001</v>
      </c>
      <c r="S464" s="92">
        <v>2.2349299999999999</v>
      </c>
      <c r="T464" s="195">
        <v>2.54221E-2</v>
      </c>
    </row>
    <row r="465" spans="2:20" x14ac:dyDescent="0.3">
      <c r="B465" s="14" t="s">
        <v>2679</v>
      </c>
      <c r="C465" s="1" t="s">
        <v>280</v>
      </c>
      <c r="D465" s="1" t="s">
        <v>225</v>
      </c>
      <c r="E465" s="1">
        <v>33048469</v>
      </c>
      <c r="F465" s="1">
        <v>352837</v>
      </c>
      <c r="G465" s="125" t="s">
        <v>283</v>
      </c>
      <c r="H465" s="238">
        <v>0.35793419999999998</v>
      </c>
      <c r="I465" s="92">
        <v>9.9728819999999996E-2</v>
      </c>
      <c r="J465" s="93">
        <v>3.7025300000000002E-4</v>
      </c>
      <c r="K465" s="93">
        <v>3.3810800000000002E-2</v>
      </c>
      <c r="L465" s="14" t="s">
        <v>2232</v>
      </c>
      <c r="M465" s="1" t="s">
        <v>2233</v>
      </c>
      <c r="N465" s="1" t="s">
        <v>2232</v>
      </c>
      <c r="O465" s="92">
        <v>0.159445</v>
      </c>
      <c r="P465" s="92">
        <v>0.12114</v>
      </c>
      <c r="Q465" s="92">
        <v>1.68503</v>
      </c>
      <c r="R465" s="92">
        <v>0.23346700000000001</v>
      </c>
      <c r="S465" s="92">
        <v>2.2349299999999999</v>
      </c>
      <c r="T465" s="195">
        <v>2.54221E-2</v>
      </c>
    </row>
    <row r="466" spans="2:20" x14ac:dyDescent="0.3">
      <c r="B466" s="14" t="s">
        <v>2680</v>
      </c>
      <c r="C466" s="1" t="s">
        <v>709</v>
      </c>
      <c r="D466" s="1" t="s">
        <v>225</v>
      </c>
      <c r="E466" s="1">
        <v>33048483</v>
      </c>
      <c r="F466" s="1">
        <v>352224</v>
      </c>
      <c r="G466" s="125" t="s">
        <v>283</v>
      </c>
      <c r="H466" s="238">
        <v>0.30966090000000002</v>
      </c>
      <c r="I466" s="92">
        <v>8.97984E-2</v>
      </c>
      <c r="J466" s="93">
        <v>6.1978000000000001E-4</v>
      </c>
      <c r="K466" s="93">
        <v>4.7236449999999999E-2</v>
      </c>
      <c r="L466" s="14" t="s">
        <v>2233</v>
      </c>
      <c r="M466" s="1" t="s">
        <v>2235</v>
      </c>
      <c r="N466" s="1" t="s">
        <v>2233</v>
      </c>
      <c r="O466" s="92">
        <v>0.18848699999999999</v>
      </c>
      <c r="P466" s="92">
        <v>0.14402899999999999</v>
      </c>
      <c r="Q466" s="92">
        <v>1.57941</v>
      </c>
      <c r="R466" s="92">
        <v>0.20399400000000001</v>
      </c>
      <c r="S466" s="92">
        <v>2.24051</v>
      </c>
      <c r="T466" s="195">
        <v>2.5057699999999999E-2</v>
      </c>
    </row>
    <row r="467" spans="2:20" x14ac:dyDescent="0.3">
      <c r="B467" s="14" t="s">
        <v>2680</v>
      </c>
      <c r="C467" s="1" t="s">
        <v>280</v>
      </c>
      <c r="D467" s="1" t="s">
        <v>225</v>
      </c>
      <c r="E467" s="1">
        <v>33048469</v>
      </c>
      <c r="F467" s="1">
        <v>352210</v>
      </c>
      <c r="G467" s="125" t="s">
        <v>283</v>
      </c>
      <c r="H467" s="238">
        <v>0.31345620000000002</v>
      </c>
      <c r="I467" s="92">
        <v>8.7041839999999995E-2</v>
      </c>
      <c r="J467" s="93">
        <v>3.5387320000000001E-4</v>
      </c>
      <c r="K467" s="93">
        <v>3.2662219999999999E-2</v>
      </c>
      <c r="L467" s="14" t="s">
        <v>2233</v>
      </c>
      <c r="M467" s="1" t="s">
        <v>2235</v>
      </c>
      <c r="N467" s="1" t="s">
        <v>2233</v>
      </c>
      <c r="O467" s="92">
        <v>0.18848699999999999</v>
      </c>
      <c r="P467" s="92">
        <v>0.14402899999999999</v>
      </c>
      <c r="Q467" s="92">
        <v>1.57941</v>
      </c>
      <c r="R467" s="92">
        <v>0.20399400000000001</v>
      </c>
      <c r="S467" s="92">
        <v>2.24051</v>
      </c>
      <c r="T467" s="195">
        <v>2.5057699999999999E-2</v>
      </c>
    </row>
    <row r="468" spans="2:20" x14ac:dyDescent="0.3">
      <c r="B468" s="14" t="s">
        <v>2681</v>
      </c>
      <c r="C468" s="1" t="s">
        <v>709</v>
      </c>
      <c r="D468" s="1" t="s">
        <v>225</v>
      </c>
      <c r="E468" s="1">
        <v>33048483</v>
      </c>
      <c r="F468" s="1">
        <v>351463</v>
      </c>
      <c r="G468" s="125" t="s">
        <v>283</v>
      </c>
      <c r="H468" s="238">
        <v>0.30969410000000003</v>
      </c>
      <c r="I468" s="92">
        <v>8.9797260000000004E-2</v>
      </c>
      <c r="J468" s="93">
        <v>6.1885800000000002E-4</v>
      </c>
      <c r="K468" s="93">
        <v>4.7236449999999999E-2</v>
      </c>
      <c r="L468" s="14" t="s">
        <v>2232</v>
      </c>
      <c r="M468" s="1" t="s">
        <v>2235</v>
      </c>
      <c r="N468" s="1" t="s">
        <v>2232</v>
      </c>
      <c r="O468" s="92">
        <v>0.18848999999999999</v>
      </c>
      <c r="P468" s="92">
        <v>0.14403299999999999</v>
      </c>
      <c r="Q468" s="92">
        <v>1.5793600000000001</v>
      </c>
      <c r="R468" s="92">
        <v>0.20399100000000001</v>
      </c>
      <c r="S468" s="92">
        <v>2.2404099999999998</v>
      </c>
      <c r="T468" s="195">
        <v>2.5064599999999999E-2</v>
      </c>
    </row>
    <row r="469" spans="2:20" x14ac:dyDescent="0.3">
      <c r="B469" s="14" t="s">
        <v>2681</v>
      </c>
      <c r="C469" s="1" t="s">
        <v>280</v>
      </c>
      <c r="D469" s="1" t="s">
        <v>225</v>
      </c>
      <c r="E469" s="1">
        <v>33048469</v>
      </c>
      <c r="F469" s="1">
        <v>351449</v>
      </c>
      <c r="G469" s="125" t="s">
        <v>283</v>
      </c>
      <c r="H469" s="238">
        <v>0.31348419999999999</v>
      </c>
      <c r="I469" s="92">
        <v>8.7040770000000003E-2</v>
      </c>
      <c r="J469" s="93">
        <v>3.533907E-4</v>
      </c>
      <c r="K469" s="93">
        <v>3.2662219999999999E-2</v>
      </c>
      <c r="L469" s="14" t="s">
        <v>2232</v>
      </c>
      <c r="M469" s="1" t="s">
        <v>2235</v>
      </c>
      <c r="N469" s="1" t="s">
        <v>2232</v>
      </c>
      <c r="O469" s="92">
        <v>0.18848999999999999</v>
      </c>
      <c r="P469" s="92">
        <v>0.14403299999999999</v>
      </c>
      <c r="Q469" s="92">
        <v>1.5793600000000001</v>
      </c>
      <c r="R469" s="92">
        <v>0.20399100000000001</v>
      </c>
      <c r="S469" s="92">
        <v>2.2404099999999998</v>
      </c>
      <c r="T469" s="195">
        <v>2.5064599999999999E-2</v>
      </c>
    </row>
    <row r="470" spans="2:20" x14ac:dyDescent="0.3">
      <c r="B470" s="14" t="s">
        <v>2682</v>
      </c>
      <c r="C470" s="1" t="s">
        <v>709</v>
      </c>
      <c r="D470" s="1" t="s">
        <v>225</v>
      </c>
      <c r="E470" s="1">
        <v>33048483</v>
      </c>
      <c r="F470" s="1">
        <v>350936</v>
      </c>
      <c r="G470" s="125" t="s">
        <v>283</v>
      </c>
      <c r="H470" s="238">
        <v>0.30988549999999998</v>
      </c>
      <c r="I470" s="92">
        <v>8.9802649999999998E-2</v>
      </c>
      <c r="J470" s="93">
        <v>6.145813E-4</v>
      </c>
      <c r="K470" s="93">
        <v>4.7236449999999999E-2</v>
      </c>
      <c r="L470" s="14" t="s">
        <v>2235</v>
      </c>
      <c r="M470" s="1" t="s">
        <v>2233</v>
      </c>
      <c r="N470" s="1" t="s">
        <v>2235</v>
      </c>
      <c r="O470" s="92">
        <v>0.18856000000000001</v>
      </c>
      <c r="P470" s="92">
        <v>0.14403299999999999</v>
      </c>
      <c r="Q470" s="92">
        <v>1.5802700000000001</v>
      </c>
      <c r="R470" s="92">
        <v>0.204014</v>
      </c>
      <c r="S470" s="92">
        <v>2.2429700000000001</v>
      </c>
      <c r="T470" s="195">
        <v>2.48985E-2</v>
      </c>
    </row>
    <row r="471" spans="2:20" x14ac:dyDescent="0.3">
      <c r="B471" s="14" t="s">
        <v>2682</v>
      </c>
      <c r="C471" s="1" t="s">
        <v>280</v>
      </c>
      <c r="D471" s="1" t="s">
        <v>225</v>
      </c>
      <c r="E471" s="1">
        <v>33048469</v>
      </c>
      <c r="F471" s="1">
        <v>350922</v>
      </c>
      <c r="G471" s="125" t="s">
        <v>283</v>
      </c>
      <c r="H471" s="238">
        <v>0.3138107</v>
      </c>
      <c r="I471" s="92">
        <v>8.7044750000000004E-2</v>
      </c>
      <c r="J471" s="93">
        <v>3.4868900000000001E-4</v>
      </c>
      <c r="K471" s="93">
        <v>3.240643E-2</v>
      </c>
      <c r="L471" s="14" t="s">
        <v>2235</v>
      </c>
      <c r="M471" s="1" t="s">
        <v>2233</v>
      </c>
      <c r="N471" s="1" t="s">
        <v>2235</v>
      </c>
      <c r="O471" s="92">
        <v>0.18856000000000001</v>
      </c>
      <c r="P471" s="92">
        <v>0.14403299999999999</v>
      </c>
      <c r="Q471" s="92">
        <v>1.5802700000000001</v>
      </c>
      <c r="R471" s="92">
        <v>0.204014</v>
      </c>
      <c r="S471" s="92">
        <v>2.2429700000000001</v>
      </c>
      <c r="T471" s="195">
        <v>2.48985E-2</v>
      </c>
    </row>
    <row r="472" spans="2:20" x14ac:dyDescent="0.3">
      <c r="B472" s="14" t="s">
        <v>2683</v>
      </c>
      <c r="C472" s="1" t="s">
        <v>709</v>
      </c>
      <c r="D472" s="1" t="s">
        <v>225</v>
      </c>
      <c r="E472" s="1">
        <v>33048483</v>
      </c>
      <c r="F472" s="1">
        <v>350457</v>
      </c>
      <c r="G472" s="125" t="s">
        <v>283</v>
      </c>
      <c r="H472" s="238">
        <v>0.30988500000000002</v>
      </c>
      <c r="I472" s="92">
        <v>8.9813669999999998E-2</v>
      </c>
      <c r="J472" s="93">
        <v>6.1553149999999995E-4</v>
      </c>
      <c r="K472" s="93">
        <v>4.7236449999999999E-2</v>
      </c>
      <c r="L472" s="14" t="s">
        <v>2233</v>
      </c>
      <c r="M472" s="1" t="s">
        <v>2235</v>
      </c>
      <c r="N472" s="1" t="s">
        <v>2233</v>
      </c>
      <c r="O472" s="92">
        <v>0.188558</v>
      </c>
      <c r="P472" s="92">
        <v>0.14401900000000001</v>
      </c>
      <c r="Q472" s="92">
        <v>1.5807</v>
      </c>
      <c r="R472" s="92">
        <v>0.204041</v>
      </c>
      <c r="S472" s="92">
        <v>2.2440000000000002</v>
      </c>
      <c r="T472" s="195">
        <v>2.4832699999999999E-2</v>
      </c>
    </row>
    <row r="473" spans="2:20" x14ac:dyDescent="0.3">
      <c r="B473" s="14" t="s">
        <v>2683</v>
      </c>
      <c r="C473" s="1" t="s">
        <v>280</v>
      </c>
      <c r="D473" s="1" t="s">
        <v>225</v>
      </c>
      <c r="E473" s="1">
        <v>33048469</v>
      </c>
      <c r="F473" s="1">
        <v>350443</v>
      </c>
      <c r="G473" s="125" t="s">
        <v>283</v>
      </c>
      <c r="H473" s="238">
        <v>0.31379210000000002</v>
      </c>
      <c r="I473" s="92">
        <v>8.7055610000000005E-2</v>
      </c>
      <c r="J473" s="93">
        <v>3.4955339999999998E-4</v>
      </c>
      <c r="K473" s="93">
        <v>3.2414890000000002E-2</v>
      </c>
      <c r="L473" s="14" t="s">
        <v>2233</v>
      </c>
      <c r="M473" s="1" t="s">
        <v>2235</v>
      </c>
      <c r="N473" s="1" t="s">
        <v>2233</v>
      </c>
      <c r="O473" s="92">
        <v>0.188558</v>
      </c>
      <c r="P473" s="92">
        <v>0.14401900000000001</v>
      </c>
      <c r="Q473" s="92">
        <v>1.5807</v>
      </c>
      <c r="R473" s="92">
        <v>0.204041</v>
      </c>
      <c r="S473" s="92">
        <v>2.2440000000000002</v>
      </c>
      <c r="T473" s="195">
        <v>2.4832699999999999E-2</v>
      </c>
    </row>
    <row r="474" spans="2:20" x14ac:dyDescent="0.3">
      <c r="B474" s="14" t="s">
        <v>2684</v>
      </c>
      <c r="C474" s="1" t="s">
        <v>280</v>
      </c>
      <c r="D474" s="1" t="s">
        <v>225</v>
      </c>
      <c r="E474" s="1">
        <v>33048469</v>
      </c>
      <c r="F474" s="1">
        <v>349379</v>
      </c>
      <c r="G474" s="125" t="s">
        <v>283</v>
      </c>
      <c r="H474" s="238">
        <v>0.34367999999999999</v>
      </c>
      <c r="I474" s="92">
        <v>8.8648260000000006E-2</v>
      </c>
      <c r="J474" s="93">
        <v>1.2240769999999999E-4</v>
      </c>
      <c r="K474" s="93">
        <v>1.37185E-2</v>
      </c>
      <c r="L474" s="14" t="s">
        <v>2235</v>
      </c>
      <c r="M474" s="1" t="s">
        <v>2236</v>
      </c>
      <c r="N474" s="1" t="s">
        <v>2235</v>
      </c>
      <c r="O474" s="92">
        <v>0.190665</v>
      </c>
      <c r="P474" s="92">
        <v>0.13786799999999999</v>
      </c>
      <c r="Q474" s="92">
        <v>1.7195800000000001</v>
      </c>
      <c r="R474" s="92">
        <v>0.209147</v>
      </c>
      <c r="S474" s="92">
        <v>2.5918600000000001</v>
      </c>
      <c r="T474" s="195">
        <v>9.5459900000000007E-3</v>
      </c>
    </row>
    <row r="475" spans="2:20" x14ac:dyDescent="0.3">
      <c r="B475" s="14" t="s">
        <v>2684</v>
      </c>
      <c r="C475" s="1" t="s">
        <v>709</v>
      </c>
      <c r="D475" s="1" t="s">
        <v>225</v>
      </c>
      <c r="E475" s="1">
        <v>33048483</v>
      </c>
      <c r="F475" s="1">
        <v>349393</v>
      </c>
      <c r="G475" s="125" t="s">
        <v>283</v>
      </c>
      <c r="H475" s="238">
        <v>0.31719130000000001</v>
      </c>
      <c r="I475" s="92">
        <v>9.1660510000000001E-2</v>
      </c>
      <c r="J475" s="93">
        <v>5.9331260000000002E-4</v>
      </c>
      <c r="K475" s="93">
        <v>4.6053139999999999E-2</v>
      </c>
      <c r="L475" s="14" t="s">
        <v>2235</v>
      </c>
      <c r="M475" s="1" t="s">
        <v>2236</v>
      </c>
      <c r="N475" s="1" t="s">
        <v>2235</v>
      </c>
      <c r="O475" s="92">
        <v>0.190665</v>
      </c>
      <c r="P475" s="92">
        <v>0.13786799999999999</v>
      </c>
      <c r="Q475" s="92">
        <v>1.7195800000000001</v>
      </c>
      <c r="R475" s="92">
        <v>0.209147</v>
      </c>
      <c r="S475" s="92">
        <v>2.5918600000000001</v>
      </c>
      <c r="T475" s="195">
        <v>9.5459900000000007E-3</v>
      </c>
    </row>
    <row r="476" spans="2:20" x14ac:dyDescent="0.3">
      <c r="B476" s="14" t="s">
        <v>2685</v>
      </c>
      <c r="C476" s="1" t="s">
        <v>709</v>
      </c>
      <c r="D476" s="1" t="s">
        <v>225</v>
      </c>
      <c r="E476" s="1">
        <v>33048483</v>
      </c>
      <c r="F476" s="1">
        <v>348951</v>
      </c>
      <c r="G476" s="125" t="s">
        <v>283</v>
      </c>
      <c r="H476" s="238">
        <v>0.31333</v>
      </c>
      <c r="I476" s="92">
        <v>8.9596590000000004E-2</v>
      </c>
      <c r="J476" s="93">
        <v>5.1950130000000001E-4</v>
      </c>
      <c r="K476" s="93">
        <v>4.1839069999999999E-2</v>
      </c>
      <c r="L476" s="14" t="s">
        <v>2235</v>
      </c>
      <c r="M476" s="1" t="s">
        <v>2232</v>
      </c>
      <c r="N476" s="1" t="s">
        <v>2235</v>
      </c>
      <c r="O476" s="92">
        <v>0.19372800000000001</v>
      </c>
      <c r="P476" s="92">
        <v>0.141989</v>
      </c>
      <c r="Q476" s="92">
        <v>1.6395299999999999</v>
      </c>
      <c r="R476" s="92">
        <v>0.203599</v>
      </c>
      <c r="S476" s="92">
        <v>2.4283399999999999</v>
      </c>
      <c r="T476" s="195">
        <v>1.5167999999999999E-2</v>
      </c>
    </row>
    <row r="477" spans="2:20" x14ac:dyDescent="0.3">
      <c r="B477" s="14" t="s">
        <v>2685</v>
      </c>
      <c r="C477" s="1" t="s">
        <v>280</v>
      </c>
      <c r="D477" s="1" t="s">
        <v>225</v>
      </c>
      <c r="E477" s="1">
        <v>33048469</v>
      </c>
      <c r="F477" s="1">
        <v>348937</v>
      </c>
      <c r="G477" s="125" t="s">
        <v>283</v>
      </c>
      <c r="H477" s="238">
        <v>0.32973580000000002</v>
      </c>
      <c r="I477" s="92">
        <v>8.6733790000000005E-2</v>
      </c>
      <c r="J477" s="93">
        <v>1.6457160000000001E-4</v>
      </c>
      <c r="K477" s="93">
        <v>1.6640809999999999E-2</v>
      </c>
      <c r="L477" s="14" t="s">
        <v>2235</v>
      </c>
      <c r="M477" s="1" t="s">
        <v>2232</v>
      </c>
      <c r="N477" s="1" t="s">
        <v>2235</v>
      </c>
      <c r="O477" s="92">
        <v>0.19372800000000001</v>
      </c>
      <c r="P477" s="92">
        <v>0.141989</v>
      </c>
      <c r="Q477" s="92">
        <v>1.6395299999999999</v>
      </c>
      <c r="R477" s="92">
        <v>0.203599</v>
      </c>
      <c r="S477" s="92">
        <v>2.4283399999999999</v>
      </c>
      <c r="T477" s="195">
        <v>1.5167999999999999E-2</v>
      </c>
    </row>
    <row r="478" spans="2:20" x14ac:dyDescent="0.3">
      <c r="B478" s="14" t="s">
        <v>2686</v>
      </c>
      <c r="C478" s="1" t="s">
        <v>709</v>
      </c>
      <c r="D478" s="1" t="s">
        <v>225</v>
      </c>
      <c r="E478" s="1">
        <v>33048483</v>
      </c>
      <c r="F478" s="1">
        <v>348509</v>
      </c>
      <c r="G478" s="125" t="s">
        <v>283</v>
      </c>
      <c r="H478" s="238">
        <v>0.313247</v>
      </c>
      <c r="I478" s="92">
        <v>8.9592870000000005E-2</v>
      </c>
      <c r="J478" s="93">
        <v>5.2098300000000004E-4</v>
      </c>
      <c r="K478" s="93">
        <v>4.1839069999999999E-2</v>
      </c>
      <c r="L478" s="14" t="s">
        <v>2235</v>
      </c>
      <c r="M478" s="1" t="s">
        <v>2232</v>
      </c>
      <c r="N478" s="1" t="s">
        <v>2235</v>
      </c>
      <c r="O478" s="92">
        <v>0.19375100000000001</v>
      </c>
      <c r="P478" s="92">
        <v>0.141987</v>
      </c>
      <c r="Q478" s="92">
        <v>1.6397600000000001</v>
      </c>
      <c r="R478" s="92">
        <v>0.203592</v>
      </c>
      <c r="S478" s="92">
        <v>2.4291299999999998</v>
      </c>
      <c r="T478" s="195">
        <v>1.5134999999999999E-2</v>
      </c>
    </row>
    <row r="479" spans="2:20" x14ac:dyDescent="0.3">
      <c r="B479" s="14" t="s">
        <v>2686</v>
      </c>
      <c r="C479" s="1" t="s">
        <v>280</v>
      </c>
      <c r="D479" s="1" t="s">
        <v>225</v>
      </c>
      <c r="E479" s="1">
        <v>33048469</v>
      </c>
      <c r="F479" s="1">
        <v>348495</v>
      </c>
      <c r="G479" s="125" t="s">
        <v>283</v>
      </c>
      <c r="H479" s="238">
        <v>0.3296615</v>
      </c>
      <c r="I479" s="92">
        <v>8.6730169999999995E-2</v>
      </c>
      <c r="J479" s="93">
        <v>1.650206E-4</v>
      </c>
      <c r="K479" s="93">
        <v>1.6640809999999999E-2</v>
      </c>
      <c r="L479" s="14" t="s">
        <v>2235</v>
      </c>
      <c r="M479" s="1" t="s">
        <v>2232</v>
      </c>
      <c r="N479" s="1" t="s">
        <v>2235</v>
      </c>
      <c r="O479" s="92">
        <v>0.19375100000000001</v>
      </c>
      <c r="P479" s="92">
        <v>0.141987</v>
      </c>
      <c r="Q479" s="92">
        <v>1.6397600000000001</v>
      </c>
      <c r="R479" s="92">
        <v>0.203592</v>
      </c>
      <c r="S479" s="92">
        <v>2.4291299999999998</v>
      </c>
      <c r="T479" s="195">
        <v>1.5134999999999999E-2</v>
      </c>
    </row>
    <row r="480" spans="2:20" x14ac:dyDescent="0.3">
      <c r="B480" s="14" t="s">
        <v>2687</v>
      </c>
      <c r="C480" s="1" t="s">
        <v>280</v>
      </c>
      <c r="D480" s="1" t="s">
        <v>225</v>
      </c>
      <c r="E480" s="1">
        <v>33048469</v>
      </c>
      <c r="F480" s="1">
        <v>348059</v>
      </c>
      <c r="G480" s="125" t="s">
        <v>283</v>
      </c>
      <c r="H480" s="238">
        <v>0.32964060000000001</v>
      </c>
      <c r="I480" s="92">
        <v>8.6729520000000004E-2</v>
      </c>
      <c r="J480" s="93">
        <v>1.6515750000000001E-4</v>
      </c>
      <c r="K480" s="93">
        <v>1.6640809999999999E-2</v>
      </c>
      <c r="L480" s="14" t="s">
        <v>2232</v>
      </c>
      <c r="M480" s="1" t="s">
        <v>2233</v>
      </c>
      <c r="N480" s="1" t="s">
        <v>2232</v>
      </c>
      <c r="O480" s="92">
        <v>0.193746</v>
      </c>
      <c r="P480" s="92">
        <v>0.141985</v>
      </c>
      <c r="Q480" s="92">
        <v>1.6397299999999999</v>
      </c>
      <c r="R480" s="92">
        <v>0.20358999999999999</v>
      </c>
      <c r="S480" s="92">
        <v>2.4290400000000001</v>
      </c>
      <c r="T480" s="195">
        <v>1.5139E-2</v>
      </c>
    </row>
    <row r="481" spans="2:20" x14ac:dyDescent="0.3">
      <c r="B481" s="14" t="s">
        <v>2687</v>
      </c>
      <c r="C481" s="1" t="s">
        <v>709</v>
      </c>
      <c r="D481" s="1" t="s">
        <v>225</v>
      </c>
      <c r="E481" s="1">
        <v>33048483</v>
      </c>
      <c r="F481" s="1">
        <v>348073</v>
      </c>
      <c r="G481" s="125" t="s">
        <v>283</v>
      </c>
      <c r="H481" s="238">
        <v>0.31320569999999998</v>
      </c>
      <c r="I481" s="92">
        <v>8.9592350000000001E-2</v>
      </c>
      <c r="J481" s="93">
        <v>5.2182029999999998E-4</v>
      </c>
      <c r="K481" s="93">
        <v>4.1839069999999999E-2</v>
      </c>
      <c r="L481" s="14" t="s">
        <v>2232</v>
      </c>
      <c r="M481" s="1" t="s">
        <v>2233</v>
      </c>
      <c r="N481" s="1" t="s">
        <v>2232</v>
      </c>
      <c r="O481" s="92">
        <v>0.193746</v>
      </c>
      <c r="P481" s="92">
        <v>0.141985</v>
      </c>
      <c r="Q481" s="92">
        <v>1.6397299999999999</v>
      </c>
      <c r="R481" s="92">
        <v>0.20358999999999999</v>
      </c>
      <c r="S481" s="92">
        <v>2.4290400000000001</v>
      </c>
      <c r="T481" s="195">
        <v>1.5139E-2</v>
      </c>
    </row>
    <row r="482" spans="2:20" x14ac:dyDescent="0.3">
      <c r="B482" s="14" t="s">
        <v>2688</v>
      </c>
      <c r="C482" s="1" t="s">
        <v>709</v>
      </c>
      <c r="D482" s="1" t="s">
        <v>225</v>
      </c>
      <c r="E482" s="1">
        <v>33048483</v>
      </c>
      <c r="F482" s="1">
        <v>347824</v>
      </c>
      <c r="G482" s="125" t="s">
        <v>283</v>
      </c>
      <c r="H482" s="238">
        <v>0.31322149999999999</v>
      </c>
      <c r="I482" s="92">
        <v>8.9591470000000006E-2</v>
      </c>
      <c r="J482" s="93">
        <v>5.2141939999999999E-4</v>
      </c>
      <c r="K482" s="93">
        <v>4.1839069999999999E-2</v>
      </c>
      <c r="L482" s="14" t="s">
        <v>2235</v>
      </c>
      <c r="M482" s="1" t="s">
        <v>2236</v>
      </c>
      <c r="N482" s="1" t="s">
        <v>2235</v>
      </c>
      <c r="O482" s="92">
        <v>0.19372300000000001</v>
      </c>
      <c r="P482" s="92">
        <v>0.14197899999999999</v>
      </c>
      <c r="Q482" s="92">
        <v>1.63941</v>
      </c>
      <c r="R482" s="92">
        <v>0.20358599999999999</v>
      </c>
      <c r="S482" s="92">
        <v>2.42815</v>
      </c>
      <c r="T482" s="195">
        <v>1.5175900000000001E-2</v>
      </c>
    </row>
    <row r="483" spans="2:20" x14ac:dyDescent="0.3">
      <c r="B483" s="14" t="s">
        <v>2688</v>
      </c>
      <c r="C483" s="1" t="s">
        <v>280</v>
      </c>
      <c r="D483" s="1" t="s">
        <v>225</v>
      </c>
      <c r="E483" s="1">
        <v>33048469</v>
      </c>
      <c r="F483" s="1">
        <v>347810</v>
      </c>
      <c r="G483" s="125" t="s">
        <v>283</v>
      </c>
      <c r="H483" s="238">
        <v>0.32966649999999997</v>
      </c>
      <c r="I483" s="92">
        <v>8.6728559999999996E-2</v>
      </c>
      <c r="J483" s="93">
        <v>1.6493810000000001E-4</v>
      </c>
      <c r="K483" s="93">
        <v>1.6640809999999999E-2</v>
      </c>
      <c r="L483" s="14" t="s">
        <v>2235</v>
      </c>
      <c r="M483" s="1" t="s">
        <v>2236</v>
      </c>
      <c r="N483" s="1" t="s">
        <v>2235</v>
      </c>
      <c r="O483" s="92">
        <v>0.19372300000000001</v>
      </c>
      <c r="P483" s="92">
        <v>0.14197899999999999</v>
      </c>
      <c r="Q483" s="92">
        <v>1.63941</v>
      </c>
      <c r="R483" s="92">
        <v>0.20358599999999999</v>
      </c>
      <c r="S483" s="92">
        <v>2.42815</v>
      </c>
      <c r="T483" s="195">
        <v>1.5175900000000001E-2</v>
      </c>
    </row>
    <row r="484" spans="2:20" x14ac:dyDescent="0.3">
      <c r="B484" s="14" t="s">
        <v>2689</v>
      </c>
      <c r="C484" s="1" t="s">
        <v>709</v>
      </c>
      <c r="D484" s="1" t="s">
        <v>225</v>
      </c>
      <c r="E484" s="1">
        <v>33048483</v>
      </c>
      <c r="F484" s="1">
        <v>347799</v>
      </c>
      <c r="G484" s="125" t="s">
        <v>283</v>
      </c>
      <c r="H484" s="238">
        <v>0.31322519999999998</v>
      </c>
      <c r="I484" s="92">
        <v>8.9590879999999998E-2</v>
      </c>
      <c r="J484" s="93">
        <v>5.2129699999999999E-4</v>
      </c>
      <c r="K484" s="93">
        <v>4.1839069999999999E-2</v>
      </c>
      <c r="L484" s="14" t="s">
        <v>2232</v>
      </c>
      <c r="M484" s="1" t="s">
        <v>2233</v>
      </c>
      <c r="N484" s="1" t="s">
        <v>2232</v>
      </c>
      <c r="O484" s="92">
        <v>0.19372300000000001</v>
      </c>
      <c r="P484" s="92">
        <v>0.14197499999999999</v>
      </c>
      <c r="Q484" s="92">
        <v>1.63948</v>
      </c>
      <c r="R484" s="92">
        <v>0.20358499999999999</v>
      </c>
      <c r="S484" s="92">
        <v>2.42835</v>
      </c>
      <c r="T484" s="195">
        <v>1.5167699999999999E-2</v>
      </c>
    </row>
    <row r="485" spans="2:20" x14ac:dyDescent="0.3">
      <c r="B485" s="14" t="s">
        <v>2689</v>
      </c>
      <c r="C485" s="1" t="s">
        <v>280</v>
      </c>
      <c r="D485" s="1" t="s">
        <v>225</v>
      </c>
      <c r="E485" s="1">
        <v>33048469</v>
      </c>
      <c r="F485" s="1">
        <v>347785</v>
      </c>
      <c r="G485" s="125" t="s">
        <v>283</v>
      </c>
      <c r="H485" s="238">
        <v>0.32966020000000001</v>
      </c>
      <c r="I485" s="92">
        <v>8.6728070000000004E-2</v>
      </c>
      <c r="J485" s="93">
        <v>1.649714E-4</v>
      </c>
      <c r="K485" s="93">
        <v>1.6640809999999999E-2</v>
      </c>
      <c r="L485" s="14" t="s">
        <v>2232</v>
      </c>
      <c r="M485" s="1" t="s">
        <v>2233</v>
      </c>
      <c r="N485" s="1" t="s">
        <v>2232</v>
      </c>
      <c r="O485" s="92">
        <v>0.19372300000000001</v>
      </c>
      <c r="P485" s="92">
        <v>0.14197499999999999</v>
      </c>
      <c r="Q485" s="92">
        <v>1.63948</v>
      </c>
      <c r="R485" s="92">
        <v>0.20358499999999999</v>
      </c>
      <c r="S485" s="92">
        <v>2.42835</v>
      </c>
      <c r="T485" s="195">
        <v>1.5167699999999999E-2</v>
      </c>
    </row>
    <row r="486" spans="2:20" x14ac:dyDescent="0.3">
      <c r="B486" s="14" t="s">
        <v>2690</v>
      </c>
      <c r="C486" s="1" t="s">
        <v>709</v>
      </c>
      <c r="D486" s="1" t="s">
        <v>225</v>
      </c>
      <c r="E486" s="1">
        <v>33048483</v>
      </c>
      <c r="F486" s="1">
        <v>347721</v>
      </c>
      <c r="G486" s="125" t="s">
        <v>283</v>
      </c>
      <c r="H486" s="238">
        <v>0.31551479999999998</v>
      </c>
      <c r="I486" s="92">
        <v>9.004115E-2</v>
      </c>
      <c r="J486" s="93">
        <v>5.0641290000000001E-4</v>
      </c>
      <c r="K486" s="93">
        <v>4.1839069999999999E-2</v>
      </c>
      <c r="L486" s="14" t="s">
        <v>2235</v>
      </c>
      <c r="M486" s="1" t="s">
        <v>2236</v>
      </c>
      <c r="N486" s="1" t="s">
        <v>2235</v>
      </c>
      <c r="O486" s="92">
        <v>0.19270699999999999</v>
      </c>
      <c r="P486" s="92">
        <v>0.141622</v>
      </c>
      <c r="Q486" s="92">
        <v>1.6397999999999999</v>
      </c>
      <c r="R486" s="92">
        <v>0.20458299999999999</v>
      </c>
      <c r="S486" s="92">
        <v>2.4174799999999999</v>
      </c>
      <c r="T486" s="195">
        <v>1.5628199999999998E-2</v>
      </c>
    </row>
    <row r="487" spans="2:20" x14ac:dyDescent="0.3">
      <c r="B487" s="14" t="s">
        <v>2690</v>
      </c>
      <c r="C487" s="1" t="s">
        <v>280</v>
      </c>
      <c r="D487" s="1" t="s">
        <v>225</v>
      </c>
      <c r="E487" s="1">
        <v>33048469</v>
      </c>
      <c r="F487" s="1">
        <v>347707</v>
      </c>
      <c r="G487" s="125" t="s">
        <v>283</v>
      </c>
      <c r="H487" s="238">
        <v>0.33162750000000002</v>
      </c>
      <c r="I487" s="92">
        <v>8.7166889999999997E-2</v>
      </c>
      <c r="J487" s="93">
        <v>1.627736E-4</v>
      </c>
      <c r="K487" s="93">
        <v>1.6640809999999999E-2</v>
      </c>
      <c r="L487" s="14" t="s">
        <v>2235</v>
      </c>
      <c r="M487" s="1" t="s">
        <v>2236</v>
      </c>
      <c r="N487" s="1" t="s">
        <v>2235</v>
      </c>
      <c r="O487" s="92">
        <v>0.19270699999999999</v>
      </c>
      <c r="P487" s="92">
        <v>0.141622</v>
      </c>
      <c r="Q487" s="92">
        <v>1.6397999999999999</v>
      </c>
      <c r="R487" s="92">
        <v>0.20458299999999999</v>
      </c>
      <c r="S487" s="92">
        <v>2.4174799999999999</v>
      </c>
      <c r="T487" s="195">
        <v>1.5628199999999998E-2</v>
      </c>
    </row>
    <row r="488" spans="2:20" x14ac:dyDescent="0.3">
      <c r="B488" s="14" t="s">
        <v>2691</v>
      </c>
      <c r="C488" s="1" t="s">
        <v>709</v>
      </c>
      <c r="D488" s="1" t="s">
        <v>225</v>
      </c>
      <c r="E488" s="1">
        <v>33048483</v>
      </c>
      <c r="F488" s="1">
        <v>347170</v>
      </c>
      <c r="G488" s="125" t="s">
        <v>283</v>
      </c>
      <c r="H488" s="238">
        <v>0.31338460000000001</v>
      </c>
      <c r="I488" s="92">
        <v>8.9604219999999998E-2</v>
      </c>
      <c r="J488" s="93">
        <v>5.1891329999999996E-4</v>
      </c>
      <c r="K488" s="93">
        <v>4.1839069999999999E-2</v>
      </c>
      <c r="L488" s="14" t="s">
        <v>2235</v>
      </c>
      <c r="M488" s="1" t="s">
        <v>2236</v>
      </c>
      <c r="N488" s="1" t="s">
        <v>2235</v>
      </c>
      <c r="O488" s="92">
        <v>0.19370399999999999</v>
      </c>
      <c r="P488" s="92">
        <v>0.141957</v>
      </c>
      <c r="Q488" s="92">
        <v>1.6397900000000001</v>
      </c>
      <c r="R488" s="92">
        <v>0.20361599999999999</v>
      </c>
      <c r="S488" s="92">
        <v>2.4289100000000001</v>
      </c>
      <c r="T488" s="195">
        <v>1.5144100000000001E-2</v>
      </c>
    </row>
    <row r="489" spans="2:20" x14ac:dyDescent="0.3">
      <c r="B489" s="14" t="s">
        <v>2691</v>
      </c>
      <c r="C489" s="1" t="s">
        <v>280</v>
      </c>
      <c r="D489" s="1" t="s">
        <v>225</v>
      </c>
      <c r="E489" s="1">
        <v>33048469</v>
      </c>
      <c r="F489" s="1">
        <v>347156</v>
      </c>
      <c r="G489" s="125" t="s">
        <v>283</v>
      </c>
      <c r="H489" s="238">
        <v>0.32973449999999999</v>
      </c>
      <c r="I489" s="92">
        <v>8.6741659999999998E-2</v>
      </c>
      <c r="J489" s="93">
        <v>1.648028E-4</v>
      </c>
      <c r="K489" s="93">
        <v>1.6640809999999999E-2</v>
      </c>
      <c r="L489" s="14" t="s">
        <v>2235</v>
      </c>
      <c r="M489" s="1" t="s">
        <v>2236</v>
      </c>
      <c r="N489" s="1" t="s">
        <v>2235</v>
      </c>
      <c r="O489" s="92">
        <v>0.19370399999999999</v>
      </c>
      <c r="P489" s="92">
        <v>0.141957</v>
      </c>
      <c r="Q489" s="92">
        <v>1.6397900000000001</v>
      </c>
      <c r="R489" s="92">
        <v>0.20361599999999999</v>
      </c>
      <c r="S489" s="92">
        <v>2.4289100000000001</v>
      </c>
      <c r="T489" s="195">
        <v>1.5144100000000001E-2</v>
      </c>
    </row>
    <row r="490" spans="2:20" x14ac:dyDescent="0.3">
      <c r="B490" s="14" t="s">
        <v>2692</v>
      </c>
      <c r="C490" s="1" t="s">
        <v>709</v>
      </c>
      <c r="D490" s="1" t="s">
        <v>225</v>
      </c>
      <c r="E490" s="1">
        <v>33048483</v>
      </c>
      <c r="F490" s="1">
        <v>347032</v>
      </c>
      <c r="G490" s="125" t="s">
        <v>283</v>
      </c>
      <c r="H490" s="238">
        <v>0.31675049999999999</v>
      </c>
      <c r="I490" s="92">
        <v>8.990708E-2</v>
      </c>
      <c r="J490" s="93">
        <v>4.7246529999999998E-4</v>
      </c>
      <c r="K490" s="93">
        <v>4.0916080000000001E-2</v>
      </c>
      <c r="L490" s="14" t="s">
        <v>2232</v>
      </c>
      <c r="M490" s="1" t="s">
        <v>2235</v>
      </c>
      <c r="N490" s="1" t="s">
        <v>2232</v>
      </c>
      <c r="O490" s="92">
        <v>0.192882</v>
      </c>
      <c r="P490" s="92">
        <v>0.14191200000000001</v>
      </c>
      <c r="Q490" s="92">
        <v>1.63622</v>
      </c>
      <c r="R490" s="92">
        <v>0.20428299999999999</v>
      </c>
      <c r="S490" s="92">
        <v>2.4103400000000001</v>
      </c>
      <c r="T490" s="195">
        <v>1.59376E-2</v>
      </c>
    </row>
    <row r="491" spans="2:20" x14ac:dyDescent="0.3">
      <c r="B491" s="14" t="s">
        <v>2692</v>
      </c>
      <c r="C491" s="1" t="s">
        <v>280</v>
      </c>
      <c r="D491" s="1" t="s">
        <v>225</v>
      </c>
      <c r="E491" s="1">
        <v>33048469</v>
      </c>
      <c r="F491" s="1">
        <v>347018</v>
      </c>
      <c r="G491" s="125" t="s">
        <v>283</v>
      </c>
      <c r="H491" s="238">
        <v>0.33328200000000002</v>
      </c>
      <c r="I491" s="92">
        <v>8.7031559999999994E-2</v>
      </c>
      <c r="J491" s="93">
        <v>1.4763149999999999E-4</v>
      </c>
      <c r="K491" s="93">
        <v>1.6356579999999999E-2</v>
      </c>
      <c r="L491" s="14" t="s">
        <v>2232</v>
      </c>
      <c r="M491" s="1" t="s">
        <v>2235</v>
      </c>
      <c r="N491" s="1" t="s">
        <v>2232</v>
      </c>
      <c r="O491" s="92">
        <v>0.192882</v>
      </c>
      <c r="P491" s="92">
        <v>0.14191200000000001</v>
      </c>
      <c r="Q491" s="92">
        <v>1.63622</v>
      </c>
      <c r="R491" s="92">
        <v>0.20428299999999999</v>
      </c>
      <c r="S491" s="92">
        <v>2.4103400000000001</v>
      </c>
      <c r="T491" s="195">
        <v>1.59376E-2</v>
      </c>
    </row>
    <row r="492" spans="2:20" x14ac:dyDescent="0.3">
      <c r="B492" s="14" t="s">
        <v>2693</v>
      </c>
      <c r="C492" s="1" t="s">
        <v>280</v>
      </c>
      <c r="D492" s="1" t="s">
        <v>225</v>
      </c>
      <c r="E492" s="1">
        <v>33048469</v>
      </c>
      <c r="F492" s="1">
        <v>347002</v>
      </c>
      <c r="G492" s="125" t="s">
        <v>283</v>
      </c>
      <c r="H492" s="238">
        <v>0.33352199999999999</v>
      </c>
      <c r="I492" s="92">
        <v>8.7104669999999995E-2</v>
      </c>
      <c r="J492" s="93">
        <v>1.4789800000000001E-4</v>
      </c>
      <c r="K492" s="93">
        <v>1.6356579999999999E-2</v>
      </c>
      <c r="L492" s="14" t="s">
        <v>2232</v>
      </c>
      <c r="M492" s="1" t="s">
        <v>2236</v>
      </c>
      <c r="N492" s="1" t="s">
        <v>2232</v>
      </c>
      <c r="O492" s="92">
        <v>0.192715</v>
      </c>
      <c r="P492" s="92">
        <v>0.14181299999999999</v>
      </c>
      <c r="Q492" s="92">
        <v>1.637</v>
      </c>
      <c r="R492" s="92">
        <v>0.204453</v>
      </c>
      <c r="S492" s="92">
        <v>2.41065</v>
      </c>
      <c r="T492" s="195">
        <v>1.59241E-2</v>
      </c>
    </row>
    <row r="493" spans="2:20" x14ac:dyDescent="0.3">
      <c r="B493" s="14" t="s">
        <v>2693</v>
      </c>
      <c r="C493" s="1" t="s">
        <v>709</v>
      </c>
      <c r="D493" s="1" t="s">
        <v>225</v>
      </c>
      <c r="E493" s="1">
        <v>33048483</v>
      </c>
      <c r="F493" s="1">
        <v>347016</v>
      </c>
      <c r="G493" s="125" t="s">
        <v>283</v>
      </c>
      <c r="H493" s="238">
        <v>0.31729239999999997</v>
      </c>
      <c r="I493" s="92">
        <v>8.9979959999999998E-2</v>
      </c>
      <c r="J493" s="93">
        <v>4.670055E-4</v>
      </c>
      <c r="K493" s="93">
        <v>4.0780280000000002E-2</v>
      </c>
      <c r="L493" s="14" t="s">
        <v>2232</v>
      </c>
      <c r="M493" s="1" t="s">
        <v>2236</v>
      </c>
      <c r="N493" s="1" t="s">
        <v>2232</v>
      </c>
      <c r="O493" s="92">
        <v>0.192715</v>
      </c>
      <c r="P493" s="92">
        <v>0.14181299999999999</v>
      </c>
      <c r="Q493" s="92">
        <v>1.637</v>
      </c>
      <c r="R493" s="92">
        <v>0.204453</v>
      </c>
      <c r="S493" s="92">
        <v>2.41065</v>
      </c>
      <c r="T493" s="195">
        <v>1.59241E-2</v>
      </c>
    </row>
    <row r="494" spans="2:20" x14ac:dyDescent="0.3">
      <c r="B494" s="14" t="s">
        <v>2694</v>
      </c>
      <c r="C494" s="1" t="s">
        <v>280</v>
      </c>
      <c r="D494" s="1" t="s">
        <v>225</v>
      </c>
      <c r="E494" s="1">
        <v>33048469</v>
      </c>
      <c r="F494" s="1">
        <v>346488</v>
      </c>
      <c r="G494" s="125" t="s">
        <v>283</v>
      </c>
      <c r="H494" s="238">
        <v>0.33385579999999998</v>
      </c>
      <c r="I494" s="92">
        <v>8.7173570000000006E-2</v>
      </c>
      <c r="J494" s="93">
        <v>1.4743239999999999E-4</v>
      </c>
      <c r="K494" s="93">
        <v>1.6356579999999999E-2</v>
      </c>
      <c r="L494" s="14" t="s">
        <v>2235</v>
      </c>
      <c r="M494" s="1" t="s">
        <v>2236</v>
      </c>
      <c r="N494" s="1" t="s">
        <v>2235</v>
      </c>
      <c r="O494" s="92">
        <v>0.192527</v>
      </c>
      <c r="P494" s="92">
        <v>0.141706</v>
      </c>
      <c r="Q494" s="92">
        <v>1.6375299999999999</v>
      </c>
      <c r="R494" s="92">
        <v>0.20463000000000001</v>
      </c>
      <c r="S494" s="92">
        <v>2.4101599999999999</v>
      </c>
      <c r="T494" s="195">
        <v>1.5945500000000001E-2</v>
      </c>
    </row>
    <row r="495" spans="2:20" x14ac:dyDescent="0.3">
      <c r="B495" s="14" t="s">
        <v>2694</v>
      </c>
      <c r="C495" s="1" t="s">
        <v>709</v>
      </c>
      <c r="D495" s="1" t="s">
        <v>225</v>
      </c>
      <c r="E495" s="1">
        <v>33048483</v>
      </c>
      <c r="F495" s="1">
        <v>346502</v>
      </c>
      <c r="G495" s="125" t="s">
        <v>283</v>
      </c>
      <c r="H495" s="238">
        <v>0.31761460000000002</v>
      </c>
      <c r="I495" s="92">
        <v>9.0051199999999998E-2</v>
      </c>
      <c r="J495" s="93">
        <v>4.656568E-4</v>
      </c>
      <c r="K495" s="93">
        <v>4.0747400000000003E-2</v>
      </c>
      <c r="L495" s="14" t="s">
        <v>2235</v>
      </c>
      <c r="M495" s="1" t="s">
        <v>2236</v>
      </c>
      <c r="N495" s="1" t="s">
        <v>2235</v>
      </c>
      <c r="O495" s="92">
        <v>0.192527</v>
      </c>
      <c r="P495" s="92">
        <v>0.141706</v>
      </c>
      <c r="Q495" s="92">
        <v>1.6375299999999999</v>
      </c>
      <c r="R495" s="92">
        <v>0.20463000000000001</v>
      </c>
      <c r="S495" s="92">
        <v>2.4101599999999999</v>
      </c>
      <c r="T495" s="195">
        <v>1.5945500000000001E-2</v>
      </c>
    </row>
    <row r="496" spans="2:20" x14ac:dyDescent="0.3">
      <c r="B496" s="14" t="s">
        <v>2695</v>
      </c>
      <c r="C496" s="1" t="s">
        <v>280</v>
      </c>
      <c r="D496" s="1" t="s">
        <v>225</v>
      </c>
      <c r="E496" s="1">
        <v>33048469</v>
      </c>
      <c r="F496" s="1">
        <v>345361</v>
      </c>
      <c r="G496" s="125" t="s">
        <v>283</v>
      </c>
      <c r="H496" s="238">
        <v>0.32966040000000002</v>
      </c>
      <c r="I496" s="92">
        <v>8.6728330000000006E-2</v>
      </c>
      <c r="J496" s="93">
        <v>1.6497659999999999E-4</v>
      </c>
      <c r="K496" s="93">
        <v>1.6640809999999999E-2</v>
      </c>
      <c r="L496" s="14" t="s">
        <v>2236</v>
      </c>
      <c r="M496" s="1" t="s">
        <v>2233</v>
      </c>
      <c r="N496" s="1" t="s">
        <v>2236</v>
      </c>
      <c r="O496" s="92">
        <v>0.193717</v>
      </c>
      <c r="P496" s="92">
        <v>0.14197499999999999</v>
      </c>
      <c r="Q496" s="92">
        <v>1.6393800000000001</v>
      </c>
      <c r="R496" s="92">
        <v>0.20358399999999999</v>
      </c>
      <c r="S496" s="92">
        <v>2.4280900000000001</v>
      </c>
      <c r="T496" s="195">
        <v>1.51786E-2</v>
      </c>
    </row>
    <row r="497" spans="2:20" x14ac:dyDescent="0.3">
      <c r="B497" s="14" t="s">
        <v>2695</v>
      </c>
      <c r="C497" s="1" t="s">
        <v>709</v>
      </c>
      <c r="D497" s="1" t="s">
        <v>225</v>
      </c>
      <c r="E497" s="1">
        <v>33048483</v>
      </c>
      <c r="F497" s="1">
        <v>345375</v>
      </c>
      <c r="G497" s="125" t="s">
        <v>283</v>
      </c>
      <c r="H497" s="238">
        <v>0.31322739999999999</v>
      </c>
      <c r="I497" s="92">
        <v>8.9591119999999996E-2</v>
      </c>
      <c r="J497" s="93">
        <v>5.2126869999999999E-4</v>
      </c>
      <c r="K497" s="93">
        <v>4.1839069999999999E-2</v>
      </c>
      <c r="L497" s="14" t="s">
        <v>2236</v>
      </c>
      <c r="M497" s="1" t="s">
        <v>2233</v>
      </c>
      <c r="N497" s="1" t="s">
        <v>2236</v>
      </c>
      <c r="O497" s="92">
        <v>0.193717</v>
      </c>
      <c r="P497" s="92">
        <v>0.14197499999999999</v>
      </c>
      <c r="Q497" s="92">
        <v>1.6393800000000001</v>
      </c>
      <c r="R497" s="92">
        <v>0.20358399999999999</v>
      </c>
      <c r="S497" s="92">
        <v>2.4280900000000001</v>
      </c>
      <c r="T497" s="195">
        <v>1.51786E-2</v>
      </c>
    </row>
    <row r="498" spans="2:20" x14ac:dyDescent="0.3">
      <c r="B498" s="14" t="s">
        <v>2696</v>
      </c>
      <c r="C498" s="1" t="s">
        <v>280</v>
      </c>
      <c r="D498" s="1" t="s">
        <v>225</v>
      </c>
      <c r="E498" s="1">
        <v>33048469</v>
      </c>
      <c r="F498" s="1">
        <v>343946</v>
      </c>
      <c r="G498" s="125" t="s">
        <v>283</v>
      </c>
      <c r="H498" s="238">
        <v>0.32966839999999997</v>
      </c>
      <c r="I498" s="92">
        <v>8.6728470000000002E-2</v>
      </c>
      <c r="J498" s="93">
        <v>1.6492190000000001E-4</v>
      </c>
      <c r="K498" s="93">
        <v>1.6640809999999999E-2</v>
      </c>
      <c r="L498" s="14" t="s">
        <v>2235</v>
      </c>
      <c r="M498" s="1" t="s">
        <v>2236</v>
      </c>
      <c r="N498" s="1" t="s">
        <v>2235</v>
      </c>
      <c r="O498" s="92">
        <v>0.19372</v>
      </c>
      <c r="P498" s="92">
        <v>0.14197499999999999</v>
      </c>
      <c r="Q498" s="92">
        <v>1.6394200000000001</v>
      </c>
      <c r="R498" s="92">
        <v>0.20358499999999999</v>
      </c>
      <c r="S498" s="92">
        <v>2.4281999999999999</v>
      </c>
      <c r="T498" s="195">
        <v>1.5174E-2</v>
      </c>
    </row>
    <row r="499" spans="2:20" x14ac:dyDescent="0.3">
      <c r="B499" s="14" t="s">
        <v>2696</v>
      </c>
      <c r="C499" s="1" t="s">
        <v>709</v>
      </c>
      <c r="D499" s="1" t="s">
        <v>225</v>
      </c>
      <c r="E499" s="1">
        <v>33048483</v>
      </c>
      <c r="F499" s="1">
        <v>343960</v>
      </c>
      <c r="G499" s="125" t="s">
        <v>283</v>
      </c>
      <c r="H499" s="238">
        <v>0.31320599999999998</v>
      </c>
      <c r="I499" s="92">
        <v>8.9591530000000003E-2</v>
      </c>
      <c r="J499" s="93">
        <v>5.2175210000000004E-4</v>
      </c>
      <c r="K499" s="93">
        <v>4.1839069999999999E-2</v>
      </c>
      <c r="L499" s="14" t="s">
        <v>2235</v>
      </c>
      <c r="M499" s="1" t="s">
        <v>2236</v>
      </c>
      <c r="N499" s="1" t="s">
        <v>2235</v>
      </c>
      <c r="O499" s="92">
        <v>0.19372</v>
      </c>
      <c r="P499" s="92">
        <v>0.14197499999999999</v>
      </c>
      <c r="Q499" s="92">
        <v>1.6394200000000001</v>
      </c>
      <c r="R499" s="92">
        <v>0.20358499999999999</v>
      </c>
      <c r="S499" s="92">
        <v>2.4281999999999999</v>
      </c>
      <c r="T499" s="195">
        <v>1.5174E-2</v>
      </c>
    </row>
    <row r="500" spans="2:20" x14ac:dyDescent="0.3">
      <c r="B500" s="14" t="s">
        <v>2697</v>
      </c>
      <c r="C500" s="1" t="s">
        <v>280</v>
      </c>
      <c r="D500" s="1" t="s">
        <v>225</v>
      </c>
      <c r="E500" s="1">
        <v>33048469</v>
      </c>
      <c r="F500" s="1">
        <v>343569</v>
      </c>
      <c r="G500" s="125" t="s">
        <v>283</v>
      </c>
      <c r="H500" s="238">
        <v>0.329677</v>
      </c>
      <c r="I500" s="92">
        <v>8.6728650000000004E-2</v>
      </c>
      <c r="J500" s="93">
        <v>1.648624E-4</v>
      </c>
      <c r="K500" s="93">
        <v>1.6640809999999999E-2</v>
      </c>
      <c r="L500" s="14" t="s">
        <v>2235</v>
      </c>
      <c r="M500" s="1" t="s">
        <v>2236</v>
      </c>
      <c r="N500" s="1" t="s">
        <v>2235</v>
      </c>
      <c r="O500" s="92">
        <v>0.19372300000000001</v>
      </c>
      <c r="P500" s="92">
        <v>0.14197499999999999</v>
      </c>
      <c r="Q500" s="92">
        <v>1.6394599999999999</v>
      </c>
      <c r="R500" s="92">
        <v>0.20358599999999999</v>
      </c>
      <c r="S500" s="92">
        <v>2.4282900000000001</v>
      </c>
      <c r="T500" s="195">
        <v>1.5170100000000001E-2</v>
      </c>
    </row>
    <row r="501" spans="2:20" x14ac:dyDescent="0.3">
      <c r="B501" s="14" t="s">
        <v>2697</v>
      </c>
      <c r="C501" s="1" t="s">
        <v>709</v>
      </c>
      <c r="D501" s="1" t="s">
        <v>225</v>
      </c>
      <c r="E501" s="1">
        <v>33048483</v>
      </c>
      <c r="F501" s="1">
        <v>343583</v>
      </c>
      <c r="G501" s="125" t="s">
        <v>283</v>
      </c>
      <c r="H501" s="238">
        <v>0.31320239999999999</v>
      </c>
      <c r="I501" s="92">
        <v>8.9591809999999994E-2</v>
      </c>
      <c r="J501" s="93">
        <v>5.2184989999999999E-4</v>
      </c>
      <c r="K501" s="93">
        <v>4.1839069999999999E-2</v>
      </c>
      <c r="L501" s="14" t="s">
        <v>2235</v>
      </c>
      <c r="M501" s="1" t="s">
        <v>2236</v>
      </c>
      <c r="N501" s="1" t="s">
        <v>2235</v>
      </c>
      <c r="O501" s="92">
        <v>0.19372300000000001</v>
      </c>
      <c r="P501" s="92">
        <v>0.14197499999999999</v>
      </c>
      <c r="Q501" s="92">
        <v>1.6394599999999999</v>
      </c>
      <c r="R501" s="92">
        <v>0.20358599999999999</v>
      </c>
      <c r="S501" s="92">
        <v>2.4282900000000001</v>
      </c>
      <c r="T501" s="195">
        <v>1.5170100000000001E-2</v>
      </c>
    </row>
    <row r="502" spans="2:20" x14ac:dyDescent="0.3">
      <c r="B502" s="14" t="s">
        <v>2698</v>
      </c>
      <c r="C502" s="1" t="s">
        <v>280</v>
      </c>
      <c r="D502" s="1" t="s">
        <v>225</v>
      </c>
      <c r="E502" s="1">
        <v>33048469</v>
      </c>
      <c r="F502" s="1">
        <v>343359</v>
      </c>
      <c r="G502" s="125" t="s">
        <v>283</v>
      </c>
      <c r="H502" s="238">
        <v>0.32990910000000001</v>
      </c>
      <c r="I502" s="92">
        <v>8.6734980000000003E-2</v>
      </c>
      <c r="J502" s="93">
        <v>1.6332599999999999E-4</v>
      </c>
      <c r="K502" s="93">
        <v>1.6640809999999999E-2</v>
      </c>
      <c r="L502" s="14" t="s">
        <v>2235</v>
      </c>
      <c r="M502" s="1" t="s">
        <v>2233</v>
      </c>
      <c r="N502" s="1" t="s">
        <v>2235</v>
      </c>
      <c r="O502" s="92">
        <v>0.19380600000000001</v>
      </c>
      <c r="P502" s="92">
        <v>0.14202200000000001</v>
      </c>
      <c r="Q502" s="92">
        <v>1.6402000000000001</v>
      </c>
      <c r="R502" s="92">
        <v>0.20361000000000001</v>
      </c>
      <c r="S502" s="92">
        <v>2.4302199999999998</v>
      </c>
      <c r="T502" s="195">
        <v>1.50895E-2</v>
      </c>
    </row>
    <row r="503" spans="2:20" x14ac:dyDescent="0.3">
      <c r="B503" s="14" t="s">
        <v>2698</v>
      </c>
      <c r="C503" s="1" t="s">
        <v>709</v>
      </c>
      <c r="D503" s="1" t="s">
        <v>225</v>
      </c>
      <c r="E503" s="1">
        <v>33048483</v>
      </c>
      <c r="F503" s="1">
        <v>343373</v>
      </c>
      <c r="G503" s="125" t="s">
        <v>283</v>
      </c>
      <c r="H503" s="238">
        <v>0.31334600000000001</v>
      </c>
      <c r="I503" s="92">
        <v>8.9599269999999995E-2</v>
      </c>
      <c r="J503" s="93">
        <v>5.1936280000000005E-4</v>
      </c>
      <c r="K503" s="93">
        <v>4.1839069999999999E-2</v>
      </c>
      <c r="L503" s="14" t="s">
        <v>2235</v>
      </c>
      <c r="M503" s="1" t="s">
        <v>2233</v>
      </c>
      <c r="N503" s="1" t="s">
        <v>2235</v>
      </c>
      <c r="O503" s="92">
        <v>0.19380600000000001</v>
      </c>
      <c r="P503" s="92">
        <v>0.14202200000000001</v>
      </c>
      <c r="Q503" s="92">
        <v>1.6402000000000001</v>
      </c>
      <c r="R503" s="92">
        <v>0.20361000000000001</v>
      </c>
      <c r="S503" s="92">
        <v>2.4302199999999998</v>
      </c>
      <c r="T503" s="195">
        <v>1.50895E-2</v>
      </c>
    </row>
    <row r="504" spans="2:20" x14ac:dyDescent="0.3">
      <c r="B504" s="14" t="s">
        <v>2699</v>
      </c>
      <c r="C504" s="1" t="s">
        <v>280</v>
      </c>
      <c r="D504" s="1" t="s">
        <v>225</v>
      </c>
      <c r="E504" s="1">
        <v>33048469</v>
      </c>
      <c r="F504" s="1">
        <v>342980</v>
      </c>
      <c r="G504" s="125" t="s">
        <v>283</v>
      </c>
      <c r="H504" s="238">
        <v>0.32967030000000003</v>
      </c>
      <c r="I504" s="92">
        <v>8.6729500000000001E-2</v>
      </c>
      <c r="J504" s="93">
        <v>1.649361E-4</v>
      </c>
      <c r="K504" s="93">
        <v>1.6640809999999999E-2</v>
      </c>
      <c r="L504" s="14" t="s">
        <v>2233</v>
      </c>
      <c r="M504" s="1" t="s">
        <v>2232</v>
      </c>
      <c r="N504" s="1" t="s">
        <v>2233</v>
      </c>
      <c r="O504" s="92">
        <v>0.19372300000000001</v>
      </c>
      <c r="P504" s="92">
        <v>0.14197499999999999</v>
      </c>
      <c r="Q504" s="92">
        <v>1.63947</v>
      </c>
      <c r="R504" s="92">
        <v>0.20358799999999999</v>
      </c>
      <c r="S504" s="92">
        <v>2.4283100000000002</v>
      </c>
      <c r="T504" s="195">
        <v>1.51694E-2</v>
      </c>
    </row>
    <row r="505" spans="2:20" x14ac:dyDescent="0.3">
      <c r="B505" s="14" t="s">
        <v>2699</v>
      </c>
      <c r="C505" s="1" t="s">
        <v>709</v>
      </c>
      <c r="D505" s="1" t="s">
        <v>225</v>
      </c>
      <c r="E505" s="1">
        <v>33048483</v>
      </c>
      <c r="F505" s="1">
        <v>342994</v>
      </c>
      <c r="G505" s="125" t="s">
        <v>283</v>
      </c>
      <c r="H505" s="238">
        <v>0.31318279999999998</v>
      </c>
      <c r="I505" s="92">
        <v>8.9592779999999997E-2</v>
      </c>
      <c r="J505" s="93">
        <v>5.2233789999999998E-4</v>
      </c>
      <c r="K505" s="93">
        <v>4.1839069999999999E-2</v>
      </c>
      <c r="L505" s="14" t="s">
        <v>2233</v>
      </c>
      <c r="M505" s="1" t="s">
        <v>2232</v>
      </c>
      <c r="N505" s="1" t="s">
        <v>2233</v>
      </c>
      <c r="O505" s="92">
        <v>0.19372300000000001</v>
      </c>
      <c r="P505" s="92">
        <v>0.14197499999999999</v>
      </c>
      <c r="Q505" s="92">
        <v>1.63947</v>
      </c>
      <c r="R505" s="92">
        <v>0.20358799999999999</v>
      </c>
      <c r="S505" s="92">
        <v>2.4283100000000002</v>
      </c>
      <c r="T505" s="195">
        <v>1.51694E-2</v>
      </c>
    </row>
    <row r="506" spans="2:20" x14ac:dyDescent="0.3">
      <c r="B506" s="14" t="s">
        <v>2700</v>
      </c>
      <c r="C506" s="1" t="s">
        <v>280</v>
      </c>
      <c r="D506" s="1" t="s">
        <v>225</v>
      </c>
      <c r="E506" s="1">
        <v>33048469</v>
      </c>
      <c r="F506" s="1">
        <v>342641</v>
      </c>
      <c r="G506" s="125" t="s">
        <v>283</v>
      </c>
      <c r="H506" s="238">
        <v>0.32988980000000001</v>
      </c>
      <c r="I506" s="92">
        <v>8.6737529999999993E-2</v>
      </c>
      <c r="J506" s="93">
        <v>1.635389E-4</v>
      </c>
      <c r="K506" s="93">
        <v>1.6640809999999999E-2</v>
      </c>
      <c r="L506" s="14" t="s">
        <v>2233</v>
      </c>
      <c r="M506" s="1" t="s">
        <v>2236</v>
      </c>
      <c r="N506" s="1" t="s">
        <v>2233</v>
      </c>
      <c r="O506" s="92">
        <v>0.19380600000000001</v>
      </c>
      <c r="P506" s="92">
        <v>0.14202899999999999</v>
      </c>
      <c r="Q506" s="92">
        <v>1.64022</v>
      </c>
      <c r="R506" s="92">
        <v>0.20361699999999999</v>
      </c>
      <c r="S506" s="92">
        <v>2.4302100000000002</v>
      </c>
      <c r="T506" s="195">
        <v>1.50902E-2</v>
      </c>
    </row>
    <row r="507" spans="2:20" x14ac:dyDescent="0.3">
      <c r="B507" s="14" t="s">
        <v>2700</v>
      </c>
      <c r="C507" s="1" t="s">
        <v>709</v>
      </c>
      <c r="D507" s="1" t="s">
        <v>225</v>
      </c>
      <c r="E507" s="1">
        <v>33048483</v>
      </c>
      <c r="F507" s="1">
        <v>342655</v>
      </c>
      <c r="G507" s="125" t="s">
        <v>283</v>
      </c>
      <c r="H507" s="238">
        <v>0.31329050000000003</v>
      </c>
      <c r="I507" s="92">
        <v>8.960216E-2</v>
      </c>
      <c r="J507" s="93">
        <v>5.2074830000000002E-4</v>
      </c>
      <c r="K507" s="93">
        <v>4.1839069999999999E-2</v>
      </c>
      <c r="L507" s="14" t="s">
        <v>2233</v>
      </c>
      <c r="M507" s="1" t="s">
        <v>2236</v>
      </c>
      <c r="N507" s="1" t="s">
        <v>2233</v>
      </c>
      <c r="O507" s="92">
        <v>0.19380600000000001</v>
      </c>
      <c r="P507" s="92">
        <v>0.14202899999999999</v>
      </c>
      <c r="Q507" s="92">
        <v>1.64022</v>
      </c>
      <c r="R507" s="92">
        <v>0.20361699999999999</v>
      </c>
      <c r="S507" s="92">
        <v>2.4302100000000002</v>
      </c>
      <c r="T507" s="195">
        <v>1.50902E-2</v>
      </c>
    </row>
    <row r="508" spans="2:20" x14ac:dyDescent="0.3">
      <c r="B508" s="14" t="s">
        <v>2701</v>
      </c>
      <c r="C508" s="1" t="s">
        <v>709</v>
      </c>
      <c r="D508" s="1" t="s">
        <v>225</v>
      </c>
      <c r="E508" s="1">
        <v>33048483</v>
      </c>
      <c r="F508" s="1">
        <v>342414</v>
      </c>
      <c r="G508" s="125" t="s">
        <v>283</v>
      </c>
      <c r="H508" s="238">
        <v>0.31318279999999998</v>
      </c>
      <c r="I508" s="92">
        <v>8.9592779999999997E-2</v>
      </c>
      <c r="J508" s="93">
        <v>5.2233789999999998E-4</v>
      </c>
      <c r="K508" s="93">
        <v>4.1839069999999999E-2</v>
      </c>
      <c r="L508" s="14" t="s">
        <v>2236</v>
      </c>
      <c r="M508" s="1" t="s">
        <v>2233</v>
      </c>
      <c r="N508" s="1" t="s">
        <v>2236</v>
      </c>
      <c r="O508" s="92">
        <v>0.19372300000000001</v>
      </c>
      <c r="P508" s="92">
        <v>0.14197499999999999</v>
      </c>
      <c r="Q508" s="92">
        <v>1.63947</v>
      </c>
      <c r="R508" s="92">
        <v>0.20358799999999999</v>
      </c>
      <c r="S508" s="92">
        <v>2.4283100000000002</v>
      </c>
      <c r="T508" s="195">
        <v>1.51694E-2</v>
      </c>
    </row>
    <row r="509" spans="2:20" x14ac:dyDescent="0.3">
      <c r="B509" s="14" t="s">
        <v>2701</v>
      </c>
      <c r="C509" s="1" t="s">
        <v>280</v>
      </c>
      <c r="D509" s="1" t="s">
        <v>225</v>
      </c>
      <c r="E509" s="1">
        <v>33048469</v>
      </c>
      <c r="F509" s="1">
        <v>342400</v>
      </c>
      <c r="G509" s="125" t="s">
        <v>283</v>
      </c>
      <c r="H509" s="238">
        <v>0.32967030000000003</v>
      </c>
      <c r="I509" s="92">
        <v>8.6729500000000001E-2</v>
      </c>
      <c r="J509" s="93">
        <v>1.649361E-4</v>
      </c>
      <c r="K509" s="93">
        <v>1.6640809999999999E-2</v>
      </c>
      <c r="L509" s="14" t="s">
        <v>2236</v>
      </c>
      <c r="M509" s="1" t="s">
        <v>2233</v>
      </c>
      <c r="N509" s="1" t="s">
        <v>2236</v>
      </c>
      <c r="O509" s="92">
        <v>0.19372300000000001</v>
      </c>
      <c r="P509" s="92">
        <v>0.14197499999999999</v>
      </c>
      <c r="Q509" s="92">
        <v>1.63947</v>
      </c>
      <c r="R509" s="92">
        <v>0.20358799999999999</v>
      </c>
      <c r="S509" s="92">
        <v>2.4283100000000002</v>
      </c>
      <c r="T509" s="195">
        <v>1.51694E-2</v>
      </c>
    </row>
    <row r="510" spans="2:20" x14ac:dyDescent="0.3">
      <c r="B510" s="14" t="s">
        <v>2702</v>
      </c>
      <c r="C510" s="1" t="s">
        <v>709</v>
      </c>
      <c r="D510" s="1" t="s">
        <v>225</v>
      </c>
      <c r="E510" s="1">
        <v>33048483</v>
      </c>
      <c r="F510" s="1">
        <v>342275</v>
      </c>
      <c r="G510" s="125" t="s">
        <v>283</v>
      </c>
      <c r="H510" s="238">
        <v>0.31317919999999999</v>
      </c>
      <c r="I510" s="92">
        <v>8.9593069999999997E-2</v>
      </c>
      <c r="J510" s="93">
        <v>5.224359E-4</v>
      </c>
      <c r="K510" s="93">
        <v>4.1839069999999999E-2</v>
      </c>
      <c r="L510" s="14" t="s">
        <v>2235</v>
      </c>
      <c r="M510" s="1" t="s">
        <v>2236</v>
      </c>
      <c r="N510" s="1" t="s">
        <v>2235</v>
      </c>
      <c r="O510" s="92">
        <v>0.19372500000000001</v>
      </c>
      <c r="P510" s="92">
        <v>0.14197499999999999</v>
      </c>
      <c r="Q510" s="92">
        <v>1.63951</v>
      </c>
      <c r="R510" s="92">
        <v>0.20358899999999999</v>
      </c>
      <c r="S510" s="92">
        <v>2.4283999999999999</v>
      </c>
      <c r="T510" s="195">
        <v>1.51655E-2</v>
      </c>
    </row>
    <row r="511" spans="2:20" x14ac:dyDescent="0.3">
      <c r="B511" s="14" t="s">
        <v>2702</v>
      </c>
      <c r="C511" s="1" t="s">
        <v>280</v>
      </c>
      <c r="D511" s="1" t="s">
        <v>225</v>
      </c>
      <c r="E511" s="1">
        <v>33048469</v>
      </c>
      <c r="F511" s="1">
        <v>342261</v>
      </c>
      <c r="G511" s="125" t="s">
        <v>283</v>
      </c>
      <c r="H511" s="238">
        <v>0.329679</v>
      </c>
      <c r="I511" s="92">
        <v>8.6729669999999995E-2</v>
      </c>
      <c r="J511" s="93">
        <v>1.6487669999999999E-4</v>
      </c>
      <c r="K511" s="93">
        <v>1.6640809999999999E-2</v>
      </c>
      <c r="L511" s="14" t="s">
        <v>2235</v>
      </c>
      <c r="M511" s="1" t="s">
        <v>2236</v>
      </c>
      <c r="N511" s="1" t="s">
        <v>2235</v>
      </c>
      <c r="O511" s="92">
        <v>0.19372500000000001</v>
      </c>
      <c r="P511" s="92">
        <v>0.14197499999999999</v>
      </c>
      <c r="Q511" s="92">
        <v>1.63951</v>
      </c>
      <c r="R511" s="92">
        <v>0.20358899999999999</v>
      </c>
      <c r="S511" s="92">
        <v>2.4283999999999999</v>
      </c>
      <c r="T511" s="195">
        <v>1.51655E-2</v>
      </c>
    </row>
    <row r="512" spans="2:20" x14ac:dyDescent="0.3">
      <c r="B512" s="14" t="s">
        <v>2703</v>
      </c>
      <c r="C512" s="1" t="s">
        <v>280</v>
      </c>
      <c r="D512" s="1" t="s">
        <v>225</v>
      </c>
      <c r="E512" s="1">
        <v>33048469</v>
      </c>
      <c r="F512" s="1">
        <v>342016</v>
      </c>
      <c r="G512" s="125" t="s">
        <v>283</v>
      </c>
      <c r="H512" s="238">
        <v>0.32989540000000001</v>
      </c>
      <c r="I512" s="92">
        <v>8.673641E-2</v>
      </c>
      <c r="J512" s="93">
        <v>1.634664E-4</v>
      </c>
      <c r="K512" s="93">
        <v>1.6640809999999999E-2</v>
      </c>
      <c r="L512" s="14" t="s">
        <v>2232</v>
      </c>
      <c r="M512" s="1" t="s">
        <v>2233</v>
      </c>
      <c r="N512" s="1" t="s">
        <v>2232</v>
      </c>
      <c r="O512" s="92">
        <v>0.19380600000000001</v>
      </c>
      <c r="P512" s="92">
        <v>0.14202000000000001</v>
      </c>
      <c r="Q512" s="92">
        <v>1.6402399999999999</v>
      </c>
      <c r="R512" s="92">
        <v>0.20361599999999999</v>
      </c>
      <c r="S512" s="92">
        <v>2.4302800000000002</v>
      </c>
      <c r="T512" s="195">
        <v>1.5087E-2</v>
      </c>
    </row>
    <row r="513" spans="2:20" x14ac:dyDescent="0.3">
      <c r="B513" s="14" t="s">
        <v>2703</v>
      </c>
      <c r="C513" s="1" t="s">
        <v>709</v>
      </c>
      <c r="D513" s="1" t="s">
        <v>225</v>
      </c>
      <c r="E513" s="1">
        <v>33048483</v>
      </c>
      <c r="F513" s="1">
        <v>342030</v>
      </c>
      <c r="G513" s="125" t="s">
        <v>283</v>
      </c>
      <c r="H513" s="238">
        <v>0.3133013</v>
      </c>
      <c r="I513" s="92">
        <v>8.9600970000000002E-2</v>
      </c>
      <c r="J513" s="93">
        <v>5.2043160000000001E-4</v>
      </c>
      <c r="K513" s="93">
        <v>4.1839069999999999E-2</v>
      </c>
      <c r="L513" s="14" t="s">
        <v>2232</v>
      </c>
      <c r="M513" s="1" t="s">
        <v>2233</v>
      </c>
      <c r="N513" s="1" t="s">
        <v>2232</v>
      </c>
      <c r="O513" s="92">
        <v>0.19380600000000001</v>
      </c>
      <c r="P513" s="92">
        <v>0.14202000000000001</v>
      </c>
      <c r="Q513" s="92">
        <v>1.6402399999999999</v>
      </c>
      <c r="R513" s="92">
        <v>0.20361599999999999</v>
      </c>
      <c r="S513" s="92">
        <v>2.4302800000000002</v>
      </c>
      <c r="T513" s="195">
        <v>1.5087E-2</v>
      </c>
    </row>
    <row r="514" spans="2:20" x14ac:dyDescent="0.3">
      <c r="B514" s="14" t="s">
        <v>2704</v>
      </c>
      <c r="C514" s="1" t="s">
        <v>709</v>
      </c>
      <c r="D514" s="1" t="s">
        <v>225</v>
      </c>
      <c r="E514" s="1">
        <v>33048483</v>
      </c>
      <c r="F514" s="1">
        <v>341713</v>
      </c>
      <c r="G514" s="125" t="s">
        <v>283</v>
      </c>
      <c r="H514" s="238">
        <v>0.3133031</v>
      </c>
      <c r="I514" s="92">
        <v>8.9601490000000006E-2</v>
      </c>
      <c r="J514" s="93">
        <v>5.2043269999999995E-4</v>
      </c>
      <c r="K514" s="93">
        <v>4.1839069999999999E-2</v>
      </c>
      <c r="L514" s="14" t="s">
        <v>2232</v>
      </c>
      <c r="M514" s="1" t="s">
        <v>2233</v>
      </c>
      <c r="N514" s="1" t="s">
        <v>2232</v>
      </c>
      <c r="O514" s="92">
        <v>0.19380900000000001</v>
      </c>
      <c r="P514" s="92">
        <v>0.14202200000000001</v>
      </c>
      <c r="Q514" s="92">
        <v>1.6402699999999999</v>
      </c>
      <c r="R514" s="92">
        <v>0.20361699999999999</v>
      </c>
      <c r="S514" s="92">
        <v>2.4303599999999999</v>
      </c>
      <c r="T514" s="195">
        <v>1.5084E-2</v>
      </c>
    </row>
    <row r="515" spans="2:20" x14ac:dyDescent="0.3">
      <c r="B515" s="14" t="s">
        <v>2704</v>
      </c>
      <c r="C515" s="1" t="s">
        <v>280</v>
      </c>
      <c r="D515" s="1" t="s">
        <v>225</v>
      </c>
      <c r="E515" s="1">
        <v>33048469</v>
      </c>
      <c r="F515" s="1">
        <v>341699</v>
      </c>
      <c r="G515" s="125" t="s">
        <v>283</v>
      </c>
      <c r="H515" s="238">
        <v>0.32990429999999998</v>
      </c>
      <c r="I515" s="92">
        <v>8.6736850000000004E-2</v>
      </c>
      <c r="J515" s="93">
        <v>1.6341310000000001E-4</v>
      </c>
      <c r="K515" s="93">
        <v>1.6640809999999999E-2</v>
      </c>
      <c r="L515" s="14" t="s">
        <v>2232</v>
      </c>
      <c r="M515" s="1" t="s">
        <v>2233</v>
      </c>
      <c r="N515" s="1" t="s">
        <v>2232</v>
      </c>
      <c r="O515" s="92">
        <v>0.19380900000000001</v>
      </c>
      <c r="P515" s="92">
        <v>0.14202200000000001</v>
      </c>
      <c r="Q515" s="92">
        <v>1.6402699999999999</v>
      </c>
      <c r="R515" s="92">
        <v>0.20361699999999999</v>
      </c>
      <c r="S515" s="92">
        <v>2.4303599999999999</v>
      </c>
      <c r="T515" s="195">
        <v>1.5084E-2</v>
      </c>
    </row>
    <row r="516" spans="2:20" x14ac:dyDescent="0.3">
      <c r="B516" s="14" t="s">
        <v>2705</v>
      </c>
      <c r="C516" s="1" t="s">
        <v>709</v>
      </c>
      <c r="D516" s="1" t="s">
        <v>225</v>
      </c>
      <c r="E516" s="1">
        <v>33048483</v>
      </c>
      <c r="F516" s="1">
        <v>341412</v>
      </c>
      <c r="G516" s="125" t="s">
        <v>283</v>
      </c>
      <c r="H516" s="238">
        <v>0.3131756</v>
      </c>
      <c r="I516" s="92">
        <v>8.9593350000000002E-2</v>
      </c>
      <c r="J516" s="93">
        <v>5.2253399999999995E-4</v>
      </c>
      <c r="K516" s="93">
        <v>4.1839069999999999E-2</v>
      </c>
      <c r="L516" s="14" t="s">
        <v>2236</v>
      </c>
      <c r="M516" s="1" t="s">
        <v>2235</v>
      </c>
      <c r="N516" s="1" t="s">
        <v>2236</v>
      </c>
      <c r="O516" s="92">
        <v>0.19372800000000001</v>
      </c>
      <c r="P516" s="92">
        <v>0.14197499999999999</v>
      </c>
      <c r="Q516" s="92">
        <v>1.63951</v>
      </c>
      <c r="R516" s="92">
        <v>0.20358399999999999</v>
      </c>
      <c r="S516" s="92">
        <v>2.4284699999999999</v>
      </c>
      <c r="T516" s="195">
        <v>1.5162800000000001E-2</v>
      </c>
    </row>
    <row r="517" spans="2:20" x14ac:dyDescent="0.3">
      <c r="B517" s="14" t="s">
        <v>2705</v>
      </c>
      <c r="C517" s="1" t="s">
        <v>280</v>
      </c>
      <c r="D517" s="1" t="s">
        <v>225</v>
      </c>
      <c r="E517" s="1">
        <v>33048469</v>
      </c>
      <c r="F517" s="1">
        <v>341398</v>
      </c>
      <c r="G517" s="125" t="s">
        <v>283</v>
      </c>
      <c r="H517" s="238">
        <v>0.32968760000000003</v>
      </c>
      <c r="I517" s="92">
        <v>8.6729840000000002E-2</v>
      </c>
      <c r="J517" s="93">
        <v>1.6481730000000001E-4</v>
      </c>
      <c r="K517" s="93">
        <v>1.6640809999999999E-2</v>
      </c>
      <c r="L517" s="14" t="s">
        <v>2236</v>
      </c>
      <c r="M517" s="1" t="s">
        <v>2235</v>
      </c>
      <c r="N517" s="1" t="s">
        <v>2236</v>
      </c>
      <c r="O517" s="92">
        <v>0.19372800000000001</v>
      </c>
      <c r="P517" s="92">
        <v>0.14197499999999999</v>
      </c>
      <c r="Q517" s="92">
        <v>1.63951</v>
      </c>
      <c r="R517" s="92">
        <v>0.20358399999999999</v>
      </c>
      <c r="S517" s="92">
        <v>2.4284699999999999</v>
      </c>
      <c r="T517" s="195">
        <v>1.5162800000000001E-2</v>
      </c>
    </row>
    <row r="518" spans="2:20" x14ac:dyDescent="0.3">
      <c r="B518" s="14" t="s">
        <v>2706</v>
      </c>
      <c r="C518" s="1" t="s">
        <v>709</v>
      </c>
      <c r="D518" s="1" t="s">
        <v>225</v>
      </c>
      <c r="E518" s="1">
        <v>33048483</v>
      </c>
      <c r="F518" s="1">
        <v>341359</v>
      </c>
      <c r="G518" s="125" t="s">
        <v>283</v>
      </c>
      <c r="H518" s="238">
        <v>0.3131756</v>
      </c>
      <c r="I518" s="92">
        <v>8.9593350000000002E-2</v>
      </c>
      <c r="J518" s="93">
        <v>5.2253399999999995E-4</v>
      </c>
      <c r="K518" s="93">
        <v>4.1839069999999999E-2</v>
      </c>
      <c r="L518" s="14" t="s">
        <v>2235</v>
      </c>
      <c r="M518" s="1" t="s">
        <v>2232</v>
      </c>
      <c r="N518" s="1" t="s">
        <v>2235</v>
      </c>
      <c r="O518" s="92">
        <v>0.19372800000000001</v>
      </c>
      <c r="P518" s="92">
        <v>0.14197499999999999</v>
      </c>
      <c r="Q518" s="92">
        <v>1.63951</v>
      </c>
      <c r="R518" s="92">
        <v>0.20358399999999999</v>
      </c>
      <c r="S518" s="92">
        <v>2.4284699999999999</v>
      </c>
      <c r="T518" s="195">
        <v>1.5162800000000001E-2</v>
      </c>
    </row>
    <row r="519" spans="2:20" x14ac:dyDescent="0.3">
      <c r="B519" s="14" t="s">
        <v>2706</v>
      </c>
      <c r="C519" s="1" t="s">
        <v>280</v>
      </c>
      <c r="D519" s="1" t="s">
        <v>225</v>
      </c>
      <c r="E519" s="1">
        <v>33048469</v>
      </c>
      <c r="F519" s="1">
        <v>341345</v>
      </c>
      <c r="G519" s="125" t="s">
        <v>283</v>
      </c>
      <c r="H519" s="238">
        <v>0.32968760000000003</v>
      </c>
      <c r="I519" s="92">
        <v>8.6729840000000002E-2</v>
      </c>
      <c r="J519" s="93">
        <v>1.6481730000000001E-4</v>
      </c>
      <c r="K519" s="93">
        <v>1.6640809999999999E-2</v>
      </c>
      <c r="L519" s="14" t="s">
        <v>2235</v>
      </c>
      <c r="M519" s="1" t="s">
        <v>2232</v>
      </c>
      <c r="N519" s="1" t="s">
        <v>2235</v>
      </c>
      <c r="O519" s="92">
        <v>0.19372800000000001</v>
      </c>
      <c r="P519" s="92">
        <v>0.14197499999999999</v>
      </c>
      <c r="Q519" s="92">
        <v>1.63951</v>
      </c>
      <c r="R519" s="92">
        <v>0.20358399999999999</v>
      </c>
      <c r="S519" s="92">
        <v>2.4284699999999999</v>
      </c>
      <c r="T519" s="195">
        <v>1.5162800000000001E-2</v>
      </c>
    </row>
    <row r="520" spans="2:20" x14ac:dyDescent="0.3">
      <c r="B520" s="14" t="s">
        <v>2707</v>
      </c>
      <c r="C520" s="1" t="s">
        <v>280</v>
      </c>
      <c r="D520" s="1" t="s">
        <v>225</v>
      </c>
      <c r="E520" s="1">
        <v>33048469</v>
      </c>
      <c r="F520" s="1">
        <v>341301</v>
      </c>
      <c r="G520" s="125" t="s">
        <v>283</v>
      </c>
      <c r="H520" s="238">
        <v>0.32968760000000003</v>
      </c>
      <c r="I520" s="92">
        <v>8.6729840000000002E-2</v>
      </c>
      <c r="J520" s="93">
        <v>1.6481730000000001E-4</v>
      </c>
      <c r="K520" s="93">
        <v>1.6640809999999999E-2</v>
      </c>
      <c r="L520" s="14" t="s">
        <v>2232</v>
      </c>
      <c r="M520" s="1" t="s">
        <v>2235</v>
      </c>
      <c r="N520" s="1" t="s">
        <v>2232</v>
      </c>
      <c r="O520" s="92">
        <v>0.19372800000000001</v>
      </c>
      <c r="P520" s="92">
        <v>0.14197499999999999</v>
      </c>
      <c r="Q520" s="92">
        <v>1.63951</v>
      </c>
      <c r="R520" s="92">
        <v>0.20358399999999999</v>
      </c>
      <c r="S520" s="92">
        <v>2.4284699999999999</v>
      </c>
      <c r="T520" s="195">
        <v>1.5162800000000001E-2</v>
      </c>
    </row>
    <row r="521" spans="2:20" x14ac:dyDescent="0.3">
      <c r="B521" s="14" t="s">
        <v>2707</v>
      </c>
      <c r="C521" s="1" t="s">
        <v>709</v>
      </c>
      <c r="D521" s="1" t="s">
        <v>225</v>
      </c>
      <c r="E521" s="1">
        <v>33048483</v>
      </c>
      <c r="F521" s="1">
        <v>341315</v>
      </c>
      <c r="G521" s="125" t="s">
        <v>283</v>
      </c>
      <c r="H521" s="238">
        <v>0.3131756</v>
      </c>
      <c r="I521" s="92">
        <v>8.9593350000000002E-2</v>
      </c>
      <c r="J521" s="93">
        <v>5.2253399999999995E-4</v>
      </c>
      <c r="K521" s="93">
        <v>4.1839069999999999E-2</v>
      </c>
      <c r="L521" s="14" t="s">
        <v>2232</v>
      </c>
      <c r="M521" s="1" t="s">
        <v>2235</v>
      </c>
      <c r="N521" s="1" t="s">
        <v>2232</v>
      </c>
      <c r="O521" s="92">
        <v>0.19372800000000001</v>
      </c>
      <c r="P521" s="92">
        <v>0.14197499999999999</v>
      </c>
      <c r="Q521" s="92">
        <v>1.63951</v>
      </c>
      <c r="R521" s="92">
        <v>0.20358399999999999</v>
      </c>
      <c r="S521" s="92">
        <v>2.4284699999999999</v>
      </c>
      <c r="T521" s="195">
        <v>1.5162800000000001E-2</v>
      </c>
    </row>
    <row r="522" spans="2:20" x14ac:dyDescent="0.3">
      <c r="B522" s="14" t="s">
        <v>2708</v>
      </c>
      <c r="C522" s="1" t="s">
        <v>709</v>
      </c>
      <c r="D522" s="1" t="s">
        <v>225</v>
      </c>
      <c r="E522" s="1">
        <v>33048483</v>
      </c>
      <c r="F522" s="1">
        <v>341310</v>
      </c>
      <c r="G522" s="125" t="s">
        <v>283</v>
      </c>
      <c r="H522" s="238">
        <v>0.3131756</v>
      </c>
      <c r="I522" s="92">
        <v>8.9593350000000002E-2</v>
      </c>
      <c r="J522" s="93">
        <v>5.2253399999999995E-4</v>
      </c>
      <c r="K522" s="93">
        <v>4.1839069999999999E-2</v>
      </c>
      <c r="L522" s="14" t="s">
        <v>2236</v>
      </c>
      <c r="M522" s="1" t="s">
        <v>2232</v>
      </c>
      <c r="N522" s="1" t="s">
        <v>2236</v>
      </c>
      <c r="O522" s="92">
        <v>0.19372800000000001</v>
      </c>
      <c r="P522" s="92">
        <v>0.14197499999999999</v>
      </c>
      <c r="Q522" s="92">
        <v>1.63951</v>
      </c>
      <c r="R522" s="92">
        <v>0.20358399999999999</v>
      </c>
      <c r="S522" s="92">
        <v>2.4284699999999999</v>
      </c>
      <c r="T522" s="195">
        <v>1.5162800000000001E-2</v>
      </c>
    </row>
    <row r="523" spans="2:20" x14ac:dyDescent="0.3">
      <c r="B523" s="14" t="s">
        <v>2708</v>
      </c>
      <c r="C523" s="1" t="s">
        <v>280</v>
      </c>
      <c r="D523" s="1" t="s">
        <v>225</v>
      </c>
      <c r="E523" s="1">
        <v>33048469</v>
      </c>
      <c r="F523" s="1">
        <v>341296</v>
      </c>
      <c r="G523" s="125" t="s">
        <v>283</v>
      </c>
      <c r="H523" s="238">
        <v>0.32968760000000003</v>
      </c>
      <c r="I523" s="92">
        <v>8.6729840000000002E-2</v>
      </c>
      <c r="J523" s="93">
        <v>1.6481730000000001E-4</v>
      </c>
      <c r="K523" s="93">
        <v>1.6640809999999999E-2</v>
      </c>
      <c r="L523" s="14" t="s">
        <v>2236</v>
      </c>
      <c r="M523" s="1" t="s">
        <v>2232</v>
      </c>
      <c r="N523" s="1" t="s">
        <v>2236</v>
      </c>
      <c r="O523" s="92">
        <v>0.19372800000000001</v>
      </c>
      <c r="P523" s="92">
        <v>0.14197499999999999</v>
      </c>
      <c r="Q523" s="92">
        <v>1.63951</v>
      </c>
      <c r="R523" s="92">
        <v>0.20358399999999999</v>
      </c>
      <c r="S523" s="92">
        <v>2.4284699999999999</v>
      </c>
      <c r="T523" s="195">
        <v>1.5162800000000001E-2</v>
      </c>
    </row>
    <row r="524" spans="2:20" x14ac:dyDescent="0.3">
      <c r="B524" s="14" t="s">
        <v>2709</v>
      </c>
      <c r="C524" s="1" t="s">
        <v>280</v>
      </c>
      <c r="D524" s="1" t="s">
        <v>225</v>
      </c>
      <c r="E524" s="1">
        <v>33048469</v>
      </c>
      <c r="F524" s="1">
        <v>341109</v>
      </c>
      <c r="G524" s="125" t="s">
        <v>283</v>
      </c>
      <c r="H524" s="238">
        <v>0.32968760000000003</v>
      </c>
      <c r="I524" s="92">
        <v>8.6729840000000002E-2</v>
      </c>
      <c r="J524" s="93">
        <v>1.6481730000000001E-4</v>
      </c>
      <c r="K524" s="93">
        <v>1.6640809999999999E-2</v>
      </c>
      <c r="L524" s="14" t="s">
        <v>2235</v>
      </c>
      <c r="M524" s="1" t="s">
        <v>2236</v>
      </c>
      <c r="N524" s="1" t="s">
        <v>2235</v>
      </c>
      <c r="O524" s="92">
        <v>0.19372800000000001</v>
      </c>
      <c r="P524" s="92">
        <v>0.14197499999999999</v>
      </c>
      <c r="Q524" s="92">
        <v>1.63951</v>
      </c>
      <c r="R524" s="92">
        <v>0.20358399999999999</v>
      </c>
      <c r="S524" s="92">
        <v>2.4284699999999999</v>
      </c>
      <c r="T524" s="195">
        <v>1.5162800000000001E-2</v>
      </c>
    </row>
    <row r="525" spans="2:20" x14ac:dyDescent="0.3">
      <c r="B525" s="14" t="s">
        <v>2709</v>
      </c>
      <c r="C525" s="1" t="s">
        <v>709</v>
      </c>
      <c r="D525" s="1" t="s">
        <v>225</v>
      </c>
      <c r="E525" s="1">
        <v>33048483</v>
      </c>
      <c r="F525" s="1">
        <v>341123</v>
      </c>
      <c r="G525" s="125" t="s">
        <v>283</v>
      </c>
      <c r="H525" s="238">
        <v>0.3131756</v>
      </c>
      <c r="I525" s="92">
        <v>8.9593350000000002E-2</v>
      </c>
      <c r="J525" s="93">
        <v>5.2253399999999995E-4</v>
      </c>
      <c r="K525" s="93">
        <v>4.1839069999999999E-2</v>
      </c>
      <c r="L525" s="14" t="s">
        <v>2235</v>
      </c>
      <c r="M525" s="1" t="s">
        <v>2236</v>
      </c>
      <c r="N525" s="1" t="s">
        <v>2235</v>
      </c>
      <c r="O525" s="92">
        <v>0.19372800000000001</v>
      </c>
      <c r="P525" s="92">
        <v>0.14197499999999999</v>
      </c>
      <c r="Q525" s="92">
        <v>1.63951</v>
      </c>
      <c r="R525" s="92">
        <v>0.20358399999999999</v>
      </c>
      <c r="S525" s="92">
        <v>2.4284699999999999</v>
      </c>
      <c r="T525" s="195">
        <v>1.5162800000000001E-2</v>
      </c>
    </row>
    <row r="526" spans="2:20" x14ac:dyDescent="0.3">
      <c r="B526" s="14" t="s">
        <v>2710</v>
      </c>
      <c r="C526" s="1" t="s">
        <v>709</v>
      </c>
      <c r="D526" s="1" t="s">
        <v>225</v>
      </c>
      <c r="E526" s="1">
        <v>33048483</v>
      </c>
      <c r="F526" s="1">
        <v>341056</v>
      </c>
      <c r="G526" s="125" t="s">
        <v>283</v>
      </c>
      <c r="H526" s="238">
        <v>0.31322549999999999</v>
      </c>
      <c r="I526" s="92">
        <v>8.9614609999999997E-2</v>
      </c>
      <c r="J526" s="93">
        <v>5.230508E-4</v>
      </c>
      <c r="K526" s="93">
        <v>4.1839069999999999E-2</v>
      </c>
      <c r="L526" s="14" t="s">
        <v>2233</v>
      </c>
      <c r="M526" s="1" t="s">
        <v>2236</v>
      </c>
      <c r="N526" s="1" t="s">
        <v>2233</v>
      </c>
      <c r="O526" s="92">
        <v>0.19368299999999999</v>
      </c>
      <c r="P526" s="92">
        <v>0.14194899999999999</v>
      </c>
      <c r="Q526" s="92">
        <v>1.63971</v>
      </c>
      <c r="R526" s="92">
        <v>0.20363899999999999</v>
      </c>
      <c r="S526" s="92">
        <v>2.42842</v>
      </c>
      <c r="T526" s="195">
        <v>1.51646E-2</v>
      </c>
    </row>
    <row r="527" spans="2:20" x14ac:dyDescent="0.3">
      <c r="B527" s="14" t="s">
        <v>2710</v>
      </c>
      <c r="C527" s="1" t="s">
        <v>280</v>
      </c>
      <c r="D527" s="1" t="s">
        <v>225</v>
      </c>
      <c r="E527" s="1">
        <v>33048469</v>
      </c>
      <c r="F527" s="1">
        <v>341042</v>
      </c>
      <c r="G527" s="125" t="s">
        <v>283</v>
      </c>
      <c r="H527" s="238">
        <v>0.32979649999999999</v>
      </c>
      <c r="I527" s="92">
        <v>8.6749960000000001E-2</v>
      </c>
      <c r="J527" s="93">
        <v>1.6457749999999999E-4</v>
      </c>
      <c r="K527" s="93">
        <v>1.6640809999999999E-2</v>
      </c>
      <c r="L527" s="14" t="s">
        <v>2233</v>
      </c>
      <c r="M527" s="1" t="s">
        <v>2236</v>
      </c>
      <c r="N527" s="1" t="s">
        <v>2233</v>
      </c>
      <c r="O527" s="92">
        <v>0.19368299999999999</v>
      </c>
      <c r="P527" s="92">
        <v>0.14194899999999999</v>
      </c>
      <c r="Q527" s="92">
        <v>1.63971</v>
      </c>
      <c r="R527" s="92">
        <v>0.20363899999999999</v>
      </c>
      <c r="S527" s="92">
        <v>2.42842</v>
      </c>
      <c r="T527" s="195">
        <v>1.51646E-2</v>
      </c>
    </row>
    <row r="528" spans="2:20" x14ac:dyDescent="0.3">
      <c r="B528" s="14" t="s">
        <v>2711</v>
      </c>
      <c r="C528" s="1" t="s">
        <v>280</v>
      </c>
      <c r="D528" s="1" t="s">
        <v>225</v>
      </c>
      <c r="E528" s="1">
        <v>33048469</v>
      </c>
      <c r="F528" s="1">
        <v>340961</v>
      </c>
      <c r="G528" s="125" t="s">
        <v>283</v>
      </c>
      <c r="H528" s="238">
        <v>0.32970250000000001</v>
      </c>
      <c r="I528" s="92">
        <v>8.6731100000000005E-2</v>
      </c>
      <c r="J528" s="93">
        <v>1.647427E-4</v>
      </c>
      <c r="K528" s="93">
        <v>1.6640809999999999E-2</v>
      </c>
      <c r="L528" s="14" t="s">
        <v>2233</v>
      </c>
      <c r="M528" s="1" t="s">
        <v>2232</v>
      </c>
      <c r="N528" s="1" t="s">
        <v>2233</v>
      </c>
      <c r="O528" s="92">
        <v>0.19373099999999999</v>
      </c>
      <c r="P528" s="92">
        <v>0.14199000000000001</v>
      </c>
      <c r="Q528" s="92">
        <v>1.63941</v>
      </c>
      <c r="R528" s="92">
        <v>0.203592</v>
      </c>
      <c r="S528" s="92">
        <v>2.4280900000000001</v>
      </c>
      <c r="T528" s="195">
        <v>1.51787E-2</v>
      </c>
    </row>
    <row r="529" spans="2:20" x14ac:dyDescent="0.3">
      <c r="B529" s="14" t="s">
        <v>2711</v>
      </c>
      <c r="C529" s="1" t="s">
        <v>709</v>
      </c>
      <c r="D529" s="1" t="s">
        <v>225</v>
      </c>
      <c r="E529" s="1">
        <v>33048483</v>
      </c>
      <c r="F529" s="1">
        <v>340975</v>
      </c>
      <c r="G529" s="125" t="s">
        <v>283</v>
      </c>
      <c r="H529" s="238">
        <v>0.31317149999999999</v>
      </c>
      <c r="I529" s="92">
        <v>8.9594820000000006E-2</v>
      </c>
      <c r="J529" s="93">
        <v>5.2272829999999997E-4</v>
      </c>
      <c r="K529" s="93">
        <v>4.1839069999999999E-2</v>
      </c>
      <c r="L529" s="14" t="s">
        <v>2233</v>
      </c>
      <c r="M529" s="1" t="s">
        <v>2232</v>
      </c>
      <c r="N529" s="1" t="s">
        <v>2233</v>
      </c>
      <c r="O529" s="92">
        <v>0.19373099999999999</v>
      </c>
      <c r="P529" s="92">
        <v>0.14199000000000001</v>
      </c>
      <c r="Q529" s="92">
        <v>1.63941</v>
      </c>
      <c r="R529" s="92">
        <v>0.203592</v>
      </c>
      <c r="S529" s="92">
        <v>2.4280900000000001</v>
      </c>
      <c r="T529" s="195">
        <v>1.51787E-2</v>
      </c>
    </row>
    <row r="530" spans="2:20" x14ac:dyDescent="0.3">
      <c r="B530" s="14" t="s">
        <v>2712</v>
      </c>
      <c r="C530" s="1" t="s">
        <v>709</v>
      </c>
      <c r="D530" s="1" t="s">
        <v>225</v>
      </c>
      <c r="E530" s="1">
        <v>33048483</v>
      </c>
      <c r="F530" s="1">
        <v>340869</v>
      </c>
      <c r="G530" s="125" t="s">
        <v>283</v>
      </c>
      <c r="H530" s="238">
        <v>0.31317089999999997</v>
      </c>
      <c r="I530" s="92">
        <v>8.9596499999999996E-2</v>
      </c>
      <c r="J530" s="93">
        <v>5.228667E-4</v>
      </c>
      <c r="K530" s="93">
        <v>4.1839069999999999E-2</v>
      </c>
      <c r="L530" s="14" t="s">
        <v>2236</v>
      </c>
      <c r="M530" s="1" t="s">
        <v>2235</v>
      </c>
      <c r="N530" s="1" t="s">
        <v>2236</v>
      </c>
      <c r="O530" s="92">
        <v>0.19372500000000001</v>
      </c>
      <c r="P530" s="92">
        <v>0.141988</v>
      </c>
      <c r="Q530" s="92">
        <v>1.63944</v>
      </c>
      <c r="R530" s="92">
        <v>0.203597</v>
      </c>
      <c r="S530" s="92">
        <v>2.4281000000000001</v>
      </c>
      <c r="T530" s="195">
        <v>1.51781E-2</v>
      </c>
    </row>
    <row r="531" spans="2:20" x14ac:dyDescent="0.3">
      <c r="B531" s="14" t="s">
        <v>2712</v>
      </c>
      <c r="C531" s="1" t="s">
        <v>280</v>
      </c>
      <c r="D531" s="1" t="s">
        <v>225</v>
      </c>
      <c r="E531" s="1">
        <v>33048469</v>
      </c>
      <c r="F531" s="1">
        <v>340855</v>
      </c>
      <c r="G531" s="125" t="s">
        <v>283</v>
      </c>
      <c r="H531" s="238">
        <v>0.3297042</v>
      </c>
      <c r="I531" s="92">
        <v>8.6732710000000005E-2</v>
      </c>
      <c r="J531" s="93">
        <v>1.6477509999999999E-4</v>
      </c>
      <c r="K531" s="93">
        <v>1.6640809999999999E-2</v>
      </c>
      <c r="L531" s="14" t="s">
        <v>2236</v>
      </c>
      <c r="M531" s="1" t="s">
        <v>2235</v>
      </c>
      <c r="N531" s="1" t="s">
        <v>2236</v>
      </c>
      <c r="O531" s="92">
        <v>0.19372500000000001</v>
      </c>
      <c r="P531" s="92">
        <v>0.141988</v>
      </c>
      <c r="Q531" s="92">
        <v>1.63944</v>
      </c>
      <c r="R531" s="92">
        <v>0.203597</v>
      </c>
      <c r="S531" s="92">
        <v>2.4281000000000001</v>
      </c>
      <c r="T531" s="195">
        <v>1.51781E-2</v>
      </c>
    </row>
    <row r="532" spans="2:20" x14ac:dyDescent="0.3">
      <c r="B532" s="14" t="s">
        <v>2713</v>
      </c>
      <c r="C532" s="1" t="s">
        <v>280</v>
      </c>
      <c r="D532" s="1" t="s">
        <v>225</v>
      </c>
      <c r="E532" s="1">
        <v>33048469</v>
      </c>
      <c r="F532" s="1">
        <v>340729</v>
      </c>
      <c r="G532" s="125" t="s">
        <v>283</v>
      </c>
      <c r="H532" s="238">
        <v>0.33006439999999998</v>
      </c>
      <c r="I532" s="92">
        <v>8.6699860000000004E-2</v>
      </c>
      <c r="J532" s="93">
        <v>1.61213E-4</v>
      </c>
      <c r="K532" s="93">
        <v>1.6640809999999999E-2</v>
      </c>
      <c r="L532" s="14" t="s">
        <v>2233</v>
      </c>
      <c r="M532" s="1" t="s">
        <v>2232</v>
      </c>
      <c r="N532" s="1" t="s">
        <v>2233</v>
      </c>
      <c r="O532" s="92">
        <v>0.193856</v>
      </c>
      <c r="P532" s="92">
        <v>0.14222399999999999</v>
      </c>
      <c r="Q532" s="92">
        <v>1.63689</v>
      </c>
      <c r="R532" s="92">
        <v>0.20349600000000001</v>
      </c>
      <c r="S532" s="92">
        <v>2.4216500000000001</v>
      </c>
      <c r="T532" s="195">
        <v>1.54501E-2</v>
      </c>
    </row>
    <row r="533" spans="2:20" x14ac:dyDescent="0.3">
      <c r="B533" s="14" t="s">
        <v>2713</v>
      </c>
      <c r="C533" s="1" t="s">
        <v>709</v>
      </c>
      <c r="D533" s="1" t="s">
        <v>225</v>
      </c>
      <c r="E533" s="1">
        <v>33048483</v>
      </c>
      <c r="F533" s="1">
        <v>340743</v>
      </c>
      <c r="G533" s="125" t="s">
        <v>283</v>
      </c>
      <c r="H533" s="238">
        <v>0.31342110000000001</v>
      </c>
      <c r="I533" s="92">
        <v>8.9563970000000007E-2</v>
      </c>
      <c r="J533" s="93">
        <v>5.1518289999999997E-4</v>
      </c>
      <c r="K533" s="93">
        <v>4.1839069999999999E-2</v>
      </c>
      <c r="L533" s="14" t="s">
        <v>2233</v>
      </c>
      <c r="M533" s="1" t="s">
        <v>2232</v>
      </c>
      <c r="N533" s="1" t="s">
        <v>2233</v>
      </c>
      <c r="O533" s="92">
        <v>0.193856</v>
      </c>
      <c r="P533" s="92">
        <v>0.14222399999999999</v>
      </c>
      <c r="Q533" s="92">
        <v>1.63689</v>
      </c>
      <c r="R533" s="92">
        <v>0.20349600000000001</v>
      </c>
      <c r="S533" s="92">
        <v>2.4216500000000001</v>
      </c>
      <c r="T533" s="195">
        <v>1.54501E-2</v>
      </c>
    </row>
    <row r="534" spans="2:20" x14ac:dyDescent="0.3">
      <c r="B534" s="14" t="s">
        <v>2714</v>
      </c>
      <c r="C534" s="1" t="s">
        <v>280</v>
      </c>
      <c r="D534" s="1" t="s">
        <v>225</v>
      </c>
      <c r="E534" s="1">
        <v>33048469</v>
      </c>
      <c r="F534" s="1">
        <v>340686</v>
      </c>
      <c r="G534" s="125" t="s">
        <v>283</v>
      </c>
      <c r="H534" s="238">
        <v>0.3296965</v>
      </c>
      <c r="I534" s="92">
        <v>8.6730020000000005E-2</v>
      </c>
      <c r="J534" s="93">
        <v>1.6475680000000001E-4</v>
      </c>
      <c r="K534" s="93">
        <v>1.6640809999999999E-2</v>
      </c>
      <c r="L534" s="14" t="s">
        <v>2236</v>
      </c>
      <c r="M534" s="1" t="s">
        <v>2235</v>
      </c>
      <c r="N534" s="1" t="s">
        <v>2236</v>
      </c>
      <c r="O534" s="92">
        <v>0.19373099999999999</v>
      </c>
      <c r="P534" s="92">
        <v>0.14197499999999999</v>
      </c>
      <c r="Q534" s="92">
        <v>1.63958</v>
      </c>
      <c r="R534" s="92">
        <v>0.20359099999999999</v>
      </c>
      <c r="S534" s="92">
        <v>2.4285899999999998</v>
      </c>
      <c r="T534" s="195">
        <v>1.5157500000000001E-2</v>
      </c>
    </row>
    <row r="535" spans="2:20" x14ac:dyDescent="0.3">
      <c r="B535" s="14" t="s">
        <v>2714</v>
      </c>
      <c r="C535" s="1" t="s">
        <v>709</v>
      </c>
      <c r="D535" s="1" t="s">
        <v>225</v>
      </c>
      <c r="E535" s="1">
        <v>33048483</v>
      </c>
      <c r="F535" s="1">
        <v>340700</v>
      </c>
      <c r="G535" s="125" t="s">
        <v>283</v>
      </c>
      <c r="H535" s="238">
        <v>0.3131719</v>
      </c>
      <c r="I535" s="92">
        <v>8.9593640000000002E-2</v>
      </c>
      <c r="J535" s="93">
        <v>5.2263419999999997E-4</v>
      </c>
      <c r="K535" s="93">
        <v>4.1839069999999999E-2</v>
      </c>
      <c r="L535" s="14" t="s">
        <v>2236</v>
      </c>
      <c r="M535" s="1" t="s">
        <v>2235</v>
      </c>
      <c r="N535" s="1" t="s">
        <v>2236</v>
      </c>
      <c r="O535" s="92">
        <v>0.19373099999999999</v>
      </c>
      <c r="P535" s="92">
        <v>0.14197499999999999</v>
      </c>
      <c r="Q535" s="92">
        <v>1.63958</v>
      </c>
      <c r="R535" s="92">
        <v>0.20359099999999999</v>
      </c>
      <c r="S535" s="92">
        <v>2.4285899999999998</v>
      </c>
      <c r="T535" s="195">
        <v>1.5157500000000001E-2</v>
      </c>
    </row>
    <row r="536" spans="2:20" x14ac:dyDescent="0.3">
      <c r="B536" s="14" t="s">
        <v>2715</v>
      </c>
      <c r="C536" s="1" t="s">
        <v>709</v>
      </c>
      <c r="D536" s="1" t="s">
        <v>225</v>
      </c>
      <c r="E536" s="1">
        <v>33048483</v>
      </c>
      <c r="F536" s="1">
        <v>340599</v>
      </c>
      <c r="G536" s="125" t="s">
        <v>283</v>
      </c>
      <c r="H536" s="238">
        <v>0.31316830000000001</v>
      </c>
      <c r="I536" s="92">
        <v>8.9593919999999994E-2</v>
      </c>
      <c r="J536" s="93">
        <v>5.2273049999999996E-4</v>
      </c>
      <c r="K536" s="93">
        <v>4.1839069999999999E-2</v>
      </c>
      <c r="L536" s="14" t="s">
        <v>2235</v>
      </c>
      <c r="M536" s="1" t="s">
        <v>2236</v>
      </c>
      <c r="N536" s="1" t="s">
        <v>2235</v>
      </c>
      <c r="O536" s="92">
        <v>0.19373299999999999</v>
      </c>
      <c r="P536" s="92">
        <v>0.14197499999999999</v>
      </c>
      <c r="Q536" s="92">
        <v>1.63961</v>
      </c>
      <c r="R536" s="92">
        <v>0.20359099999999999</v>
      </c>
      <c r="S536" s="92">
        <v>2.4286799999999999</v>
      </c>
      <c r="T536" s="195">
        <v>1.5153700000000001E-2</v>
      </c>
    </row>
    <row r="537" spans="2:20" x14ac:dyDescent="0.3">
      <c r="B537" s="14" t="s">
        <v>2715</v>
      </c>
      <c r="C537" s="1" t="s">
        <v>280</v>
      </c>
      <c r="D537" s="1" t="s">
        <v>225</v>
      </c>
      <c r="E537" s="1">
        <v>33048469</v>
      </c>
      <c r="F537" s="1">
        <v>340585</v>
      </c>
      <c r="G537" s="125" t="s">
        <v>283</v>
      </c>
      <c r="H537" s="238">
        <v>0.32970490000000002</v>
      </c>
      <c r="I537" s="92">
        <v>8.6730180000000004E-2</v>
      </c>
      <c r="J537" s="93">
        <v>1.6469870000000001E-4</v>
      </c>
      <c r="K537" s="93">
        <v>1.6640809999999999E-2</v>
      </c>
      <c r="L537" s="14" t="s">
        <v>2235</v>
      </c>
      <c r="M537" s="1" t="s">
        <v>2236</v>
      </c>
      <c r="N537" s="1" t="s">
        <v>2235</v>
      </c>
      <c r="O537" s="92">
        <v>0.19373299999999999</v>
      </c>
      <c r="P537" s="92">
        <v>0.14197499999999999</v>
      </c>
      <c r="Q537" s="92">
        <v>1.63961</v>
      </c>
      <c r="R537" s="92">
        <v>0.20359099999999999</v>
      </c>
      <c r="S537" s="92">
        <v>2.4286799999999999</v>
      </c>
      <c r="T537" s="195">
        <v>1.5153700000000001E-2</v>
      </c>
    </row>
    <row r="538" spans="2:20" x14ac:dyDescent="0.3">
      <c r="B538" s="14" t="s">
        <v>2716</v>
      </c>
      <c r="C538" s="1" t="s">
        <v>280</v>
      </c>
      <c r="D538" s="1" t="s">
        <v>225</v>
      </c>
      <c r="E538" s="1">
        <v>33048469</v>
      </c>
      <c r="F538" s="1">
        <v>340576</v>
      </c>
      <c r="G538" s="125" t="s">
        <v>283</v>
      </c>
      <c r="H538" s="238">
        <v>0.32978079999999999</v>
      </c>
      <c r="I538" s="92">
        <v>8.6761599999999994E-2</v>
      </c>
      <c r="J538" s="93">
        <v>1.6502150000000001E-4</v>
      </c>
      <c r="K538" s="93">
        <v>1.6640809999999999E-2</v>
      </c>
      <c r="L538" s="14" t="s">
        <v>2233</v>
      </c>
      <c r="M538" s="1" t="s">
        <v>2235</v>
      </c>
      <c r="N538" s="1" t="s">
        <v>2233</v>
      </c>
      <c r="O538" s="92">
        <v>0.19369900000000001</v>
      </c>
      <c r="P538" s="92">
        <v>0.14188500000000001</v>
      </c>
      <c r="Q538" s="92">
        <v>1.64035</v>
      </c>
      <c r="R538" s="92">
        <v>0.20365</v>
      </c>
      <c r="S538" s="92">
        <v>2.4302100000000002</v>
      </c>
      <c r="T538" s="195">
        <v>1.50902E-2</v>
      </c>
    </row>
    <row r="539" spans="2:20" x14ac:dyDescent="0.3">
      <c r="B539" s="14" t="s">
        <v>2716</v>
      </c>
      <c r="C539" s="1" t="s">
        <v>709</v>
      </c>
      <c r="D539" s="1" t="s">
        <v>225</v>
      </c>
      <c r="E539" s="1">
        <v>33048483</v>
      </c>
      <c r="F539" s="1">
        <v>340590</v>
      </c>
      <c r="G539" s="125" t="s">
        <v>283</v>
      </c>
      <c r="H539" s="238">
        <v>0.31309490000000001</v>
      </c>
      <c r="I539" s="92">
        <v>8.9627499999999999E-2</v>
      </c>
      <c r="J539" s="93">
        <v>5.2679829999999997E-4</v>
      </c>
      <c r="K539" s="93">
        <v>4.1978620000000001E-2</v>
      </c>
      <c r="L539" s="14" t="s">
        <v>2233</v>
      </c>
      <c r="M539" s="1" t="s">
        <v>2235</v>
      </c>
      <c r="N539" s="1" t="s">
        <v>2233</v>
      </c>
      <c r="O539" s="92">
        <v>0.19369900000000001</v>
      </c>
      <c r="P539" s="92">
        <v>0.14188500000000001</v>
      </c>
      <c r="Q539" s="92">
        <v>1.64035</v>
      </c>
      <c r="R539" s="92">
        <v>0.20365</v>
      </c>
      <c r="S539" s="92">
        <v>2.4302100000000002</v>
      </c>
      <c r="T539" s="195">
        <v>1.50902E-2</v>
      </c>
    </row>
    <row r="540" spans="2:20" x14ac:dyDescent="0.3">
      <c r="B540" s="14" t="s">
        <v>2717</v>
      </c>
      <c r="C540" s="1" t="s">
        <v>709</v>
      </c>
      <c r="D540" s="1" t="s">
        <v>225</v>
      </c>
      <c r="E540" s="1">
        <v>33048483</v>
      </c>
      <c r="F540" s="1">
        <v>340183</v>
      </c>
      <c r="G540" s="125" t="s">
        <v>283</v>
      </c>
      <c r="H540" s="238">
        <v>0.31351440000000003</v>
      </c>
      <c r="I540" s="92">
        <v>8.9617169999999996E-2</v>
      </c>
      <c r="J540" s="93">
        <v>5.1713279999999996E-4</v>
      </c>
      <c r="K540" s="93">
        <v>4.1839069999999999E-2</v>
      </c>
      <c r="L540" s="14" t="s">
        <v>2235</v>
      </c>
      <c r="M540" s="1" t="s">
        <v>2233</v>
      </c>
      <c r="N540" s="1" t="s">
        <v>2235</v>
      </c>
      <c r="O540" s="92">
        <v>0.19372500000000001</v>
      </c>
      <c r="P540" s="92">
        <v>0.14188300000000001</v>
      </c>
      <c r="Q540" s="92">
        <v>1.6413899999999999</v>
      </c>
      <c r="R540" s="92">
        <v>0.20366300000000001</v>
      </c>
      <c r="S540" s="92">
        <v>2.4331499999999999</v>
      </c>
      <c r="T540" s="195">
        <v>1.4968199999999999E-2</v>
      </c>
    </row>
    <row r="541" spans="2:20" x14ac:dyDescent="0.3">
      <c r="B541" s="14" t="s">
        <v>2717</v>
      </c>
      <c r="C541" s="1" t="s">
        <v>280</v>
      </c>
      <c r="D541" s="1" t="s">
        <v>225</v>
      </c>
      <c r="E541" s="1">
        <v>33048469</v>
      </c>
      <c r="F541" s="1">
        <v>340169</v>
      </c>
      <c r="G541" s="125" t="s">
        <v>283</v>
      </c>
      <c r="H541" s="238">
        <v>0.3298468</v>
      </c>
      <c r="I541" s="92">
        <v>8.6754300000000006E-2</v>
      </c>
      <c r="J541" s="93">
        <v>1.6432670000000001E-4</v>
      </c>
      <c r="K541" s="93">
        <v>1.6640809999999999E-2</v>
      </c>
      <c r="L541" s="14" t="s">
        <v>2235</v>
      </c>
      <c r="M541" s="1" t="s">
        <v>2233</v>
      </c>
      <c r="N541" s="1" t="s">
        <v>2235</v>
      </c>
      <c r="O541" s="92">
        <v>0.19372500000000001</v>
      </c>
      <c r="P541" s="92">
        <v>0.14188300000000001</v>
      </c>
      <c r="Q541" s="92">
        <v>1.6413899999999999</v>
      </c>
      <c r="R541" s="92">
        <v>0.20366300000000001</v>
      </c>
      <c r="S541" s="92">
        <v>2.4331499999999999</v>
      </c>
      <c r="T541" s="195">
        <v>1.4968199999999999E-2</v>
      </c>
    </row>
    <row r="542" spans="2:20" x14ac:dyDescent="0.3">
      <c r="B542" s="14" t="s">
        <v>2718</v>
      </c>
      <c r="C542" s="1" t="s">
        <v>280</v>
      </c>
      <c r="D542" s="1" t="s">
        <v>225</v>
      </c>
      <c r="E542" s="1">
        <v>33048469</v>
      </c>
      <c r="F542" s="1">
        <v>340056</v>
      </c>
      <c r="G542" s="125" t="s">
        <v>283</v>
      </c>
      <c r="H542" s="238">
        <v>0.32970490000000002</v>
      </c>
      <c r="I542" s="92">
        <v>8.6730180000000004E-2</v>
      </c>
      <c r="J542" s="93">
        <v>1.6469870000000001E-4</v>
      </c>
      <c r="K542" s="93">
        <v>1.6640809999999999E-2</v>
      </c>
      <c r="L542" s="14" t="s">
        <v>2235</v>
      </c>
      <c r="M542" s="1" t="s">
        <v>2236</v>
      </c>
      <c r="N542" s="1" t="s">
        <v>2235</v>
      </c>
      <c r="O542" s="92">
        <v>0.19373299999999999</v>
      </c>
      <c r="P542" s="92">
        <v>0.14197499999999999</v>
      </c>
      <c r="Q542" s="92">
        <v>1.63961</v>
      </c>
      <c r="R542" s="92">
        <v>0.20359099999999999</v>
      </c>
      <c r="S542" s="92">
        <v>2.4286799999999999</v>
      </c>
      <c r="T542" s="195">
        <v>1.5153700000000001E-2</v>
      </c>
    </row>
    <row r="543" spans="2:20" x14ac:dyDescent="0.3">
      <c r="B543" s="14" t="s">
        <v>2718</v>
      </c>
      <c r="C543" s="1" t="s">
        <v>709</v>
      </c>
      <c r="D543" s="1" t="s">
        <v>225</v>
      </c>
      <c r="E543" s="1">
        <v>33048483</v>
      </c>
      <c r="F543" s="1">
        <v>340070</v>
      </c>
      <c r="G543" s="125" t="s">
        <v>283</v>
      </c>
      <c r="H543" s="238">
        <v>0.31316830000000001</v>
      </c>
      <c r="I543" s="92">
        <v>8.9593919999999994E-2</v>
      </c>
      <c r="J543" s="93">
        <v>5.2273049999999996E-4</v>
      </c>
      <c r="K543" s="93">
        <v>4.1839069999999999E-2</v>
      </c>
      <c r="L543" s="14" t="s">
        <v>2235</v>
      </c>
      <c r="M543" s="1" t="s">
        <v>2236</v>
      </c>
      <c r="N543" s="1" t="s">
        <v>2235</v>
      </c>
      <c r="O543" s="92">
        <v>0.19373299999999999</v>
      </c>
      <c r="P543" s="92">
        <v>0.14197499999999999</v>
      </c>
      <c r="Q543" s="92">
        <v>1.63961</v>
      </c>
      <c r="R543" s="92">
        <v>0.20359099999999999</v>
      </c>
      <c r="S543" s="92">
        <v>2.4286799999999999</v>
      </c>
      <c r="T543" s="195">
        <v>1.5153700000000001E-2</v>
      </c>
    </row>
    <row r="544" spans="2:20" x14ac:dyDescent="0.3">
      <c r="B544" s="14" t="s">
        <v>2719</v>
      </c>
      <c r="C544" s="1" t="s">
        <v>280</v>
      </c>
      <c r="D544" s="1" t="s">
        <v>225</v>
      </c>
      <c r="E544" s="1">
        <v>33048469</v>
      </c>
      <c r="F544" s="1">
        <v>339671</v>
      </c>
      <c r="G544" s="125" t="s">
        <v>283</v>
      </c>
      <c r="H544" s="238">
        <v>0.32958900000000002</v>
      </c>
      <c r="I544" s="92">
        <v>8.6733569999999996E-2</v>
      </c>
      <c r="J544" s="93">
        <v>1.656564E-4</v>
      </c>
      <c r="K544" s="93">
        <v>1.6651050000000001E-2</v>
      </c>
      <c r="L544" s="14" t="s">
        <v>2233</v>
      </c>
      <c r="M544" s="1" t="s">
        <v>2232</v>
      </c>
      <c r="N544" s="1" t="s">
        <v>2233</v>
      </c>
      <c r="O544" s="92">
        <v>0.19373799999999999</v>
      </c>
      <c r="P544" s="92">
        <v>0.14196500000000001</v>
      </c>
      <c r="Q544" s="92">
        <v>1.63991</v>
      </c>
      <c r="R544" s="92">
        <v>0.2036</v>
      </c>
      <c r="S544" s="92">
        <v>2.4294699999999998</v>
      </c>
      <c r="T544" s="195">
        <v>1.5121000000000001E-2</v>
      </c>
    </row>
    <row r="545" spans="2:20" x14ac:dyDescent="0.3">
      <c r="B545" s="14" t="s">
        <v>2719</v>
      </c>
      <c r="C545" s="1" t="s">
        <v>709</v>
      </c>
      <c r="D545" s="1" t="s">
        <v>225</v>
      </c>
      <c r="E545" s="1">
        <v>33048483</v>
      </c>
      <c r="F545" s="1">
        <v>339685</v>
      </c>
      <c r="G545" s="125" t="s">
        <v>283</v>
      </c>
      <c r="H545" s="238">
        <v>0.3130349</v>
      </c>
      <c r="I545" s="92">
        <v>8.9597430000000006E-2</v>
      </c>
      <c r="J545" s="93">
        <v>5.2583359999999995E-4</v>
      </c>
      <c r="K545" s="93">
        <v>4.1978620000000001E-2</v>
      </c>
      <c r="L545" s="14" t="s">
        <v>2233</v>
      </c>
      <c r="M545" s="1" t="s">
        <v>2232</v>
      </c>
      <c r="N545" s="1" t="s">
        <v>2233</v>
      </c>
      <c r="O545" s="92">
        <v>0.19373799999999999</v>
      </c>
      <c r="P545" s="92">
        <v>0.14196500000000001</v>
      </c>
      <c r="Q545" s="92">
        <v>1.63991</v>
      </c>
      <c r="R545" s="92">
        <v>0.2036</v>
      </c>
      <c r="S545" s="92">
        <v>2.4294699999999998</v>
      </c>
      <c r="T545" s="195">
        <v>1.5121000000000001E-2</v>
      </c>
    </row>
    <row r="546" spans="2:20" x14ac:dyDescent="0.3">
      <c r="B546" s="14" t="s">
        <v>2720</v>
      </c>
      <c r="C546" s="1" t="s">
        <v>280</v>
      </c>
      <c r="D546" s="1" t="s">
        <v>225</v>
      </c>
      <c r="E546" s="1">
        <v>33048469</v>
      </c>
      <c r="F546" s="1">
        <v>339579</v>
      </c>
      <c r="G546" s="125" t="s">
        <v>283</v>
      </c>
      <c r="H546" s="238">
        <v>0.32972869999999999</v>
      </c>
      <c r="I546" s="92">
        <v>8.6729669999999995E-2</v>
      </c>
      <c r="J546" s="93">
        <v>1.6450850000000001E-4</v>
      </c>
      <c r="K546" s="93">
        <v>1.6640809999999999E-2</v>
      </c>
      <c r="L546" s="14" t="s">
        <v>2236</v>
      </c>
      <c r="M546" s="1" t="s">
        <v>2235</v>
      </c>
      <c r="N546" s="1" t="s">
        <v>2236</v>
      </c>
      <c r="O546" s="92">
        <v>0.19373799999999999</v>
      </c>
      <c r="P546" s="92">
        <v>0.14197499999999999</v>
      </c>
      <c r="Q546" s="92">
        <v>1.63967</v>
      </c>
      <c r="R546" s="92">
        <v>0.20359099999999999</v>
      </c>
      <c r="S546" s="92">
        <v>2.4288599999999998</v>
      </c>
      <c r="T546" s="195">
        <v>1.51465E-2</v>
      </c>
    </row>
    <row r="547" spans="2:20" x14ac:dyDescent="0.3">
      <c r="B547" s="14" t="s">
        <v>2720</v>
      </c>
      <c r="C547" s="1" t="s">
        <v>709</v>
      </c>
      <c r="D547" s="1" t="s">
        <v>225</v>
      </c>
      <c r="E547" s="1">
        <v>33048483</v>
      </c>
      <c r="F547" s="1">
        <v>339593</v>
      </c>
      <c r="G547" s="125" t="s">
        <v>283</v>
      </c>
      <c r="H547" s="238">
        <v>0.31318079999999998</v>
      </c>
      <c r="I547" s="92">
        <v>8.9593510000000001E-2</v>
      </c>
      <c r="J547" s="93">
        <v>5.2243530000000002E-4</v>
      </c>
      <c r="K547" s="93">
        <v>4.1839069999999999E-2</v>
      </c>
      <c r="L547" s="14" t="s">
        <v>2236</v>
      </c>
      <c r="M547" s="1" t="s">
        <v>2235</v>
      </c>
      <c r="N547" s="1" t="s">
        <v>2236</v>
      </c>
      <c r="O547" s="92">
        <v>0.19373799999999999</v>
      </c>
      <c r="P547" s="92">
        <v>0.14197499999999999</v>
      </c>
      <c r="Q547" s="92">
        <v>1.63967</v>
      </c>
      <c r="R547" s="92">
        <v>0.20359099999999999</v>
      </c>
      <c r="S547" s="92">
        <v>2.4288599999999998</v>
      </c>
      <c r="T547" s="195">
        <v>1.51465E-2</v>
      </c>
    </row>
    <row r="548" spans="2:20" x14ac:dyDescent="0.3">
      <c r="B548" s="14" t="s">
        <v>2721</v>
      </c>
      <c r="C548" s="1" t="s">
        <v>280</v>
      </c>
      <c r="D548" s="1" t="s">
        <v>225</v>
      </c>
      <c r="E548" s="1">
        <v>33048469</v>
      </c>
      <c r="F548" s="1">
        <v>339290</v>
      </c>
      <c r="G548" s="125" t="s">
        <v>283</v>
      </c>
      <c r="H548" s="238">
        <v>0.32972869999999999</v>
      </c>
      <c r="I548" s="92">
        <v>8.6729669999999995E-2</v>
      </c>
      <c r="J548" s="93">
        <v>1.6450850000000001E-4</v>
      </c>
      <c r="K548" s="93">
        <v>1.6640809999999999E-2</v>
      </c>
      <c r="L548" s="14" t="s">
        <v>2236</v>
      </c>
      <c r="M548" s="1" t="s">
        <v>2235</v>
      </c>
      <c r="N548" s="1" t="s">
        <v>2236</v>
      </c>
      <c r="O548" s="92">
        <v>0.19373799999999999</v>
      </c>
      <c r="P548" s="92">
        <v>0.14197499999999999</v>
      </c>
      <c r="Q548" s="92">
        <v>1.63967</v>
      </c>
      <c r="R548" s="92">
        <v>0.20359099999999999</v>
      </c>
      <c r="S548" s="92">
        <v>2.4288599999999998</v>
      </c>
      <c r="T548" s="195">
        <v>1.51465E-2</v>
      </c>
    </row>
    <row r="549" spans="2:20" x14ac:dyDescent="0.3">
      <c r="B549" s="14" t="s">
        <v>2721</v>
      </c>
      <c r="C549" s="1" t="s">
        <v>709</v>
      </c>
      <c r="D549" s="1" t="s">
        <v>225</v>
      </c>
      <c r="E549" s="1">
        <v>33048483</v>
      </c>
      <c r="F549" s="1">
        <v>339304</v>
      </c>
      <c r="G549" s="125" t="s">
        <v>283</v>
      </c>
      <c r="H549" s="238">
        <v>0.31318079999999998</v>
      </c>
      <c r="I549" s="92">
        <v>8.9593510000000001E-2</v>
      </c>
      <c r="J549" s="93">
        <v>5.2243530000000002E-4</v>
      </c>
      <c r="K549" s="93">
        <v>4.1839069999999999E-2</v>
      </c>
      <c r="L549" s="14" t="s">
        <v>2236</v>
      </c>
      <c r="M549" s="1" t="s">
        <v>2235</v>
      </c>
      <c r="N549" s="1" t="s">
        <v>2236</v>
      </c>
      <c r="O549" s="92">
        <v>0.19373799999999999</v>
      </c>
      <c r="P549" s="92">
        <v>0.14197499999999999</v>
      </c>
      <c r="Q549" s="92">
        <v>1.63967</v>
      </c>
      <c r="R549" s="92">
        <v>0.20359099999999999</v>
      </c>
      <c r="S549" s="92">
        <v>2.4288599999999998</v>
      </c>
      <c r="T549" s="195">
        <v>1.51465E-2</v>
      </c>
    </row>
    <row r="550" spans="2:20" x14ac:dyDescent="0.3">
      <c r="B550" s="14" t="s">
        <v>2722</v>
      </c>
      <c r="C550" s="1" t="s">
        <v>709</v>
      </c>
      <c r="D550" s="1" t="s">
        <v>225</v>
      </c>
      <c r="E550" s="1">
        <v>33048483</v>
      </c>
      <c r="F550" s="1">
        <v>338897</v>
      </c>
      <c r="G550" s="125" t="s">
        <v>283</v>
      </c>
      <c r="H550" s="238">
        <v>0.31317699999999998</v>
      </c>
      <c r="I550" s="92">
        <v>8.9593809999999996E-2</v>
      </c>
      <c r="J550" s="93">
        <v>5.2253659999999997E-4</v>
      </c>
      <c r="K550" s="93">
        <v>4.1839069999999999E-2</v>
      </c>
      <c r="L550" s="14" t="s">
        <v>2235</v>
      </c>
      <c r="M550" s="1" t="s">
        <v>2236</v>
      </c>
      <c r="N550" s="1" t="s">
        <v>2235</v>
      </c>
      <c r="O550" s="92">
        <v>0.193741</v>
      </c>
      <c r="P550" s="92">
        <v>0.14197499999999999</v>
      </c>
      <c r="Q550" s="92">
        <v>1.6396999999999999</v>
      </c>
      <c r="R550" s="92">
        <v>0.203592</v>
      </c>
      <c r="S550" s="92">
        <v>2.42896</v>
      </c>
      <c r="T550" s="195">
        <v>1.51424E-2</v>
      </c>
    </row>
    <row r="551" spans="2:20" x14ac:dyDescent="0.3">
      <c r="B551" s="14" t="s">
        <v>2722</v>
      </c>
      <c r="C551" s="1" t="s">
        <v>280</v>
      </c>
      <c r="D551" s="1" t="s">
        <v>225</v>
      </c>
      <c r="E551" s="1">
        <v>33048469</v>
      </c>
      <c r="F551" s="1">
        <v>338883</v>
      </c>
      <c r="G551" s="125" t="s">
        <v>283</v>
      </c>
      <c r="H551" s="238">
        <v>0.32973760000000002</v>
      </c>
      <c r="I551" s="92">
        <v>8.6729849999999997E-2</v>
      </c>
      <c r="J551" s="93">
        <v>1.6444760000000001E-4</v>
      </c>
      <c r="K551" s="93">
        <v>1.6640809999999999E-2</v>
      </c>
      <c r="L551" s="14" t="s">
        <v>2235</v>
      </c>
      <c r="M551" s="1" t="s">
        <v>2236</v>
      </c>
      <c r="N551" s="1" t="s">
        <v>2235</v>
      </c>
      <c r="O551" s="92">
        <v>0.193741</v>
      </c>
      <c r="P551" s="92">
        <v>0.14197499999999999</v>
      </c>
      <c r="Q551" s="92">
        <v>1.6396999999999999</v>
      </c>
      <c r="R551" s="92">
        <v>0.203592</v>
      </c>
      <c r="S551" s="92">
        <v>2.42896</v>
      </c>
      <c r="T551" s="195">
        <v>1.51424E-2</v>
      </c>
    </row>
    <row r="552" spans="2:20" x14ac:dyDescent="0.3">
      <c r="B552" s="14" t="s">
        <v>2723</v>
      </c>
      <c r="C552" s="1" t="s">
        <v>280</v>
      </c>
      <c r="D552" s="1" t="s">
        <v>225</v>
      </c>
      <c r="E552" s="1">
        <v>33048469</v>
      </c>
      <c r="F552" s="1">
        <v>338731</v>
      </c>
      <c r="G552" s="125" t="s">
        <v>283</v>
      </c>
      <c r="H552" s="238">
        <v>0.32973760000000002</v>
      </c>
      <c r="I552" s="92">
        <v>8.6729849999999997E-2</v>
      </c>
      <c r="J552" s="93">
        <v>1.6444760000000001E-4</v>
      </c>
      <c r="K552" s="93">
        <v>1.6640809999999999E-2</v>
      </c>
      <c r="L552" s="14" t="s">
        <v>2236</v>
      </c>
      <c r="M552" s="1" t="s">
        <v>2235</v>
      </c>
      <c r="N552" s="1" t="s">
        <v>2236</v>
      </c>
      <c r="O552" s="92">
        <v>0.193741</v>
      </c>
      <c r="P552" s="92">
        <v>0.14197499999999999</v>
      </c>
      <c r="Q552" s="92">
        <v>1.6396999999999999</v>
      </c>
      <c r="R552" s="92">
        <v>0.203592</v>
      </c>
      <c r="S552" s="92">
        <v>2.42896</v>
      </c>
      <c r="T552" s="195">
        <v>1.51424E-2</v>
      </c>
    </row>
    <row r="553" spans="2:20" x14ac:dyDescent="0.3">
      <c r="B553" s="14" t="s">
        <v>2723</v>
      </c>
      <c r="C553" s="1" t="s">
        <v>709</v>
      </c>
      <c r="D553" s="1" t="s">
        <v>225</v>
      </c>
      <c r="E553" s="1">
        <v>33048483</v>
      </c>
      <c r="F553" s="1">
        <v>338745</v>
      </c>
      <c r="G553" s="125" t="s">
        <v>283</v>
      </c>
      <c r="H553" s="238">
        <v>0.31317699999999998</v>
      </c>
      <c r="I553" s="92">
        <v>8.9593809999999996E-2</v>
      </c>
      <c r="J553" s="93">
        <v>5.2253659999999997E-4</v>
      </c>
      <c r="K553" s="93">
        <v>4.1839069999999999E-2</v>
      </c>
      <c r="L553" s="14" t="s">
        <v>2236</v>
      </c>
      <c r="M553" s="1" t="s">
        <v>2235</v>
      </c>
      <c r="N553" s="1" t="s">
        <v>2236</v>
      </c>
      <c r="O553" s="92">
        <v>0.193741</v>
      </c>
      <c r="P553" s="92">
        <v>0.14197499999999999</v>
      </c>
      <c r="Q553" s="92">
        <v>1.6396999999999999</v>
      </c>
      <c r="R553" s="92">
        <v>0.203592</v>
      </c>
      <c r="S553" s="92">
        <v>2.42896</v>
      </c>
      <c r="T553" s="195">
        <v>1.51424E-2</v>
      </c>
    </row>
    <row r="554" spans="2:20" x14ac:dyDescent="0.3">
      <c r="B554" s="14" t="s">
        <v>2724</v>
      </c>
      <c r="C554" s="1" t="s">
        <v>280</v>
      </c>
      <c r="D554" s="1" t="s">
        <v>225</v>
      </c>
      <c r="E554" s="1">
        <v>33048469</v>
      </c>
      <c r="F554" s="1">
        <v>338162</v>
      </c>
      <c r="G554" s="125" t="s">
        <v>283</v>
      </c>
      <c r="H554" s="238">
        <v>0.30675599999999997</v>
      </c>
      <c r="I554" s="92">
        <v>8.4534440000000002E-2</v>
      </c>
      <c r="J554" s="93">
        <v>3.191771E-4</v>
      </c>
      <c r="K554" s="93">
        <v>3.0199340000000002E-2</v>
      </c>
      <c r="L554" s="14" t="s">
        <v>2235</v>
      </c>
      <c r="M554" s="1" t="s">
        <v>2236</v>
      </c>
      <c r="N554" s="1" t="s">
        <v>2235</v>
      </c>
      <c r="O554" s="92">
        <v>0.204212</v>
      </c>
      <c r="P554" s="92">
        <v>0.16272900000000001</v>
      </c>
      <c r="Q554" s="92">
        <v>1.48261</v>
      </c>
      <c r="R554" s="92">
        <v>0.197437</v>
      </c>
      <c r="S554" s="92">
        <v>1.9945900000000001</v>
      </c>
      <c r="T554" s="195">
        <v>4.6087700000000002E-2</v>
      </c>
    </row>
    <row r="555" spans="2:20" x14ac:dyDescent="0.3">
      <c r="B555" s="14" t="s">
        <v>2725</v>
      </c>
      <c r="C555" s="1" t="s">
        <v>280</v>
      </c>
      <c r="D555" s="1" t="s">
        <v>225</v>
      </c>
      <c r="E555" s="1">
        <v>33048469</v>
      </c>
      <c r="F555" s="1">
        <v>336731</v>
      </c>
      <c r="G555" s="125" t="s">
        <v>283</v>
      </c>
      <c r="H555" s="238">
        <v>0.30896669999999998</v>
      </c>
      <c r="I555" s="92">
        <v>8.4557270000000004E-2</v>
      </c>
      <c r="J555" s="93">
        <v>2.9030789999999999E-4</v>
      </c>
      <c r="K555" s="93">
        <v>2.7718119999999999E-2</v>
      </c>
      <c r="L555" s="14" t="s">
        <v>2235</v>
      </c>
      <c r="M555" s="1" t="s">
        <v>2233</v>
      </c>
      <c r="N555" s="1" t="s">
        <v>2235</v>
      </c>
      <c r="O555" s="92">
        <v>0.20418800000000001</v>
      </c>
      <c r="P555" s="92">
        <v>0.16332099999999999</v>
      </c>
      <c r="Q555" s="92">
        <v>1.4729699999999999</v>
      </c>
      <c r="R555" s="92">
        <v>0.197432</v>
      </c>
      <c r="S555" s="92">
        <v>1.9615899999999999</v>
      </c>
      <c r="T555" s="195">
        <v>4.9810500000000001E-2</v>
      </c>
    </row>
    <row r="556" spans="2:20" x14ac:dyDescent="0.3">
      <c r="B556" s="14" t="s">
        <v>2726</v>
      </c>
      <c r="C556" s="1" t="s">
        <v>280</v>
      </c>
      <c r="D556" s="1" t="s">
        <v>225</v>
      </c>
      <c r="E556" s="1">
        <v>33048469</v>
      </c>
      <c r="F556" s="1">
        <v>44068</v>
      </c>
      <c r="G556" s="125" t="s">
        <v>283</v>
      </c>
      <c r="H556" s="238">
        <v>-0.28133609999999998</v>
      </c>
      <c r="I556" s="92">
        <v>6.5382860000000001E-2</v>
      </c>
      <c r="J556" s="93">
        <v>2.09095E-5</v>
      </c>
      <c r="K556" s="93">
        <v>2.5330109999999999E-3</v>
      </c>
      <c r="L556" s="14" t="s">
        <v>2233</v>
      </c>
      <c r="M556" s="1" t="s">
        <v>2232</v>
      </c>
      <c r="N556" s="1" t="s">
        <v>2233</v>
      </c>
      <c r="O556" s="92">
        <v>0.42473699999999998</v>
      </c>
      <c r="P556" s="92">
        <v>0.34845799999999999</v>
      </c>
      <c r="Q556" s="92">
        <v>1.3486100000000001</v>
      </c>
      <c r="R556" s="92">
        <v>0.15160899999999999</v>
      </c>
      <c r="S556" s="92">
        <v>1.9726900000000001</v>
      </c>
      <c r="T556" s="195">
        <v>4.8530400000000001E-2</v>
      </c>
    </row>
    <row r="557" spans="2:20" x14ac:dyDescent="0.3">
      <c r="B557" s="14" t="s">
        <v>2727</v>
      </c>
      <c r="C557" s="1" t="s">
        <v>280</v>
      </c>
      <c r="D557" s="1" t="s">
        <v>225</v>
      </c>
      <c r="E557" s="1">
        <v>33048469</v>
      </c>
      <c r="F557" s="1">
        <v>44105</v>
      </c>
      <c r="G557" s="125" t="s">
        <v>283</v>
      </c>
      <c r="H557" s="238">
        <v>-0.28032669999999998</v>
      </c>
      <c r="I557" s="92">
        <v>6.5583020000000006E-2</v>
      </c>
      <c r="J557" s="93">
        <v>2.3648340000000001E-5</v>
      </c>
      <c r="K557" s="93">
        <v>2.8483340000000001E-3</v>
      </c>
      <c r="L557" s="14" t="s">
        <v>2233</v>
      </c>
      <c r="M557" s="1" t="s">
        <v>2232</v>
      </c>
      <c r="N557" s="1" t="s">
        <v>2233</v>
      </c>
      <c r="O557" s="92">
        <v>0.42266799999999999</v>
      </c>
      <c r="P557" s="92">
        <v>0.341331</v>
      </c>
      <c r="Q557" s="92">
        <v>1.3801600000000001</v>
      </c>
      <c r="R557" s="92">
        <v>0.15223200000000001</v>
      </c>
      <c r="S557" s="92">
        <v>2.11652</v>
      </c>
      <c r="T557" s="195">
        <v>3.4300200000000003E-2</v>
      </c>
    </row>
    <row r="558" spans="2:20" x14ac:dyDescent="0.3">
      <c r="B558" s="14" t="s">
        <v>2728</v>
      </c>
      <c r="C558" s="1" t="s">
        <v>410</v>
      </c>
      <c r="D558" s="1" t="s">
        <v>225</v>
      </c>
      <c r="E558" s="1">
        <v>33048485</v>
      </c>
      <c r="F558" s="1">
        <v>111732</v>
      </c>
      <c r="G558" s="125" t="s">
        <v>283</v>
      </c>
      <c r="H558" s="238">
        <v>-0.98448119999999995</v>
      </c>
      <c r="I558" s="92">
        <v>0.22636619999999999</v>
      </c>
      <c r="J558" s="93">
        <v>1.710839E-5</v>
      </c>
      <c r="K558" s="93">
        <v>2.0785449999999998E-3</v>
      </c>
      <c r="L558" s="14" t="s">
        <v>2232</v>
      </c>
      <c r="M558" s="1" t="s">
        <v>2233</v>
      </c>
      <c r="N558" s="1" t="s">
        <v>2232</v>
      </c>
      <c r="O558" s="92">
        <v>1.1544E-2</v>
      </c>
      <c r="P558" s="92">
        <v>3.2070000000000001E-2</v>
      </c>
      <c r="Q558" s="92">
        <v>0.28891800000000001</v>
      </c>
      <c r="R558" s="92">
        <v>0.58984599999999998</v>
      </c>
      <c r="S558" s="92">
        <v>-2.1049799999999999</v>
      </c>
      <c r="T558" s="195">
        <v>3.5293400000000003E-2</v>
      </c>
    </row>
    <row r="559" spans="2:20" x14ac:dyDescent="0.3">
      <c r="B559" s="14" t="s">
        <v>2728</v>
      </c>
      <c r="C559" s="1" t="s">
        <v>709</v>
      </c>
      <c r="D559" s="1" t="s">
        <v>225</v>
      </c>
      <c r="E559" s="1">
        <v>33048483</v>
      </c>
      <c r="F559" s="1">
        <v>111734</v>
      </c>
      <c r="G559" s="125" t="s">
        <v>283</v>
      </c>
      <c r="H559" s="238">
        <v>-0.90049279999999998</v>
      </c>
      <c r="I559" s="92">
        <v>0.2276755</v>
      </c>
      <c r="J559" s="93">
        <v>8.9495910000000006E-5</v>
      </c>
      <c r="K559" s="93">
        <v>1.027732E-2</v>
      </c>
      <c r="L559" s="14" t="s">
        <v>2232</v>
      </c>
      <c r="M559" s="1" t="s">
        <v>2233</v>
      </c>
      <c r="N559" s="1" t="s">
        <v>2232</v>
      </c>
      <c r="O559" s="92">
        <v>1.1544E-2</v>
      </c>
      <c r="P559" s="92">
        <v>3.2070000000000001E-2</v>
      </c>
      <c r="Q559" s="92">
        <v>0.28891800000000001</v>
      </c>
      <c r="R559" s="92">
        <v>0.58984599999999998</v>
      </c>
      <c r="S559" s="92">
        <v>-2.1049799999999999</v>
      </c>
      <c r="T559" s="195">
        <v>3.5293400000000003E-2</v>
      </c>
    </row>
    <row r="560" spans="2:20" x14ac:dyDescent="0.3">
      <c r="B560" s="14" t="s">
        <v>2729</v>
      </c>
      <c r="C560" s="1" t="s">
        <v>616</v>
      </c>
      <c r="D560" s="1" t="s">
        <v>225</v>
      </c>
      <c r="E560" s="1">
        <v>40687984</v>
      </c>
      <c r="F560" s="1">
        <v>913</v>
      </c>
      <c r="G560" s="125" t="s">
        <v>39</v>
      </c>
      <c r="H560" s="238">
        <v>0.43166199999999999</v>
      </c>
      <c r="I560" s="92">
        <v>6.5425230000000001E-2</v>
      </c>
      <c r="J560" s="93">
        <v>1.2350989999999999E-10</v>
      </c>
      <c r="K560" s="93">
        <v>2.476994E-8</v>
      </c>
      <c r="L560" s="14" t="s">
        <v>2235</v>
      </c>
      <c r="M560" s="1" t="s">
        <v>2236</v>
      </c>
      <c r="N560" s="1" t="s">
        <v>2236</v>
      </c>
      <c r="O560" s="92">
        <v>0.468468</v>
      </c>
      <c r="P560" s="92">
        <v>0.375726</v>
      </c>
      <c r="Q560" s="92">
        <v>1.46126</v>
      </c>
      <c r="R560" s="92">
        <v>0.148259</v>
      </c>
      <c r="S560" s="92">
        <v>2.55836</v>
      </c>
      <c r="T560" s="195">
        <v>1.05167E-2</v>
      </c>
    </row>
    <row r="561" spans="2:20" x14ac:dyDescent="0.3">
      <c r="B561" s="14" t="s">
        <v>2730</v>
      </c>
      <c r="C561" s="1" t="s">
        <v>616</v>
      </c>
      <c r="D561" s="1" t="s">
        <v>225</v>
      </c>
      <c r="E561" s="1">
        <v>40687984</v>
      </c>
      <c r="F561" s="1">
        <v>21441</v>
      </c>
      <c r="G561" s="125" t="s">
        <v>39</v>
      </c>
      <c r="H561" s="238">
        <v>-1.0293399999999999</v>
      </c>
      <c r="I561" s="92">
        <v>0.25368940000000001</v>
      </c>
      <c r="J561" s="93">
        <v>5.8964820000000003E-5</v>
      </c>
      <c r="K561" s="93">
        <v>6.9229979999999997E-3</v>
      </c>
      <c r="L561" s="14" t="s">
        <v>2236</v>
      </c>
      <c r="M561" s="1" t="s">
        <v>2233</v>
      </c>
      <c r="N561" s="1" t="s">
        <v>2236</v>
      </c>
      <c r="O561" s="92">
        <v>2.9829999999999999E-2</v>
      </c>
      <c r="P561" s="92">
        <v>1.4825E-2</v>
      </c>
      <c r="Q561" s="92">
        <v>3.7585899999999999</v>
      </c>
      <c r="R561" s="92">
        <v>0.60034900000000002</v>
      </c>
      <c r="S561" s="92">
        <v>2.20546</v>
      </c>
      <c r="T561" s="195">
        <v>2.7422200000000001E-2</v>
      </c>
    </row>
    <row r="562" spans="2:20" x14ac:dyDescent="0.3">
      <c r="B562" s="14" t="s">
        <v>2731</v>
      </c>
      <c r="C562" s="1" t="s">
        <v>616</v>
      </c>
      <c r="D562" s="1" t="s">
        <v>225</v>
      </c>
      <c r="E562" s="1">
        <v>40687984</v>
      </c>
      <c r="F562" s="1">
        <v>65707</v>
      </c>
      <c r="G562" s="125" t="s">
        <v>39</v>
      </c>
      <c r="H562" s="238">
        <v>-0.49118000000000001</v>
      </c>
      <c r="I562" s="92">
        <v>7.5589660000000003E-2</v>
      </c>
      <c r="J562" s="93">
        <v>2.266931E-10</v>
      </c>
      <c r="K562" s="93">
        <v>4.4609590000000002E-8</v>
      </c>
      <c r="L562" s="14" t="s">
        <v>2235</v>
      </c>
      <c r="M562" s="1" t="s">
        <v>2236</v>
      </c>
      <c r="N562" s="1" t="s">
        <v>2235</v>
      </c>
      <c r="O562" s="92">
        <v>0.30767299999999997</v>
      </c>
      <c r="P562" s="92">
        <v>0.24729799999999999</v>
      </c>
      <c r="Q562" s="92">
        <v>1.4301900000000001</v>
      </c>
      <c r="R562" s="92">
        <v>0.169289</v>
      </c>
      <c r="S562" s="92">
        <v>2.11361</v>
      </c>
      <c r="T562" s="195">
        <v>3.4548700000000002E-2</v>
      </c>
    </row>
    <row r="563" spans="2:20" x14ac:dyDescent="0.3">
      <c r="B563" s="14" t="s">
        <v>2732</v>
      </c>
      <c r="C563" s="1" t="s">
        <v>185</v>
      </c>
      <c r="D563" s="1" t="s">
        <v>92</v>
      </c>
      <c r="E563" s="1">
        <v>27138850</v>
      </c>
      <c r="F563" s="1">
        <v>394837</v>
      </c>
      <c r="G563" s="125" t="s">
        <v>39</v>
      </c>
      <c r="H563" s="238">
        <v>0.25084010000000001</v>
      </c>
      <c r="I563" s="92">
        <v>6.7088709999999996E-2</v>
      </c>
      <c r="J563" s="93">
        <v>2.099197E-4</v>
      </c>
      <c r="K563" s="93">
        <v>2.0634010000000001E-2</v>
      </c>
      <c r="L563" s="14" t="s">
        <v>2233</v>
      </c>
      <c r="M563" s="1" t="s">
        <v>2232</v>
      </c>
      <c r="N563" s="1" t="s">
        <v>2233</v>
      </c>
      <c r="O563" s="92">
        <v>0.46833000000000002</v>
      </c>
      <c r="P563" s="92">
        <v>0.41031699999999999</v>
      </c>
      <c r="Q563" s="92">
        <v>1.34433</v>
      </c>
      <c r="R563" s="92">
        <v>0.15068400000000001</v>
      </c>
      <c r="S563" s="92">
        <v>1.9636899999999999</v>
      </c>
      <c r="T563" s="195">
        <v>4.9566100000000002E-2</v>
      </c>
    </row>
    <row r="564" spans="2:20" x14ac:dyDescent="0.3">
      <c r="B564" s="14" t="s">
        <v>2733</v>
      </c>
      <c r="C564" s="1" t="s">
        <v>581</v>
      </c>
      <c r="D564" s="1" t="s">
        <v>92</v>
      </c>
      <c r="E564" s="1">
        <v>45066858</v>
      </c>
      <c r="F564" s="1">
        <v>166867</v>
      </c>
      <c r="G564" s="125" t="s">
        <v>585</v>
      </c>
      <c r="H564" s="238">
        <v>-0.25511600000000001</v>
      </c>
      <c r="I564" s="92">
        <v>7.4050660000000004E-2</v>
      </c>
      <c r="J564" s="93">
        <v>6.2706510000000003E-4</v>
      </c>
      <c r="K564" s="93">
        <v>4.7443020000000002E-2</v>
      </c>
      <c r="L564" s="14" t="s">
        <v>2236</v>
      </c>
      <c r="M564" s="1" t="s">
        <v>2235</v>
      </c>
      <c r="N564" s="1" t="s">
        <v>2235</v>
      </c>
      <c r="O564" s="92">
        <v>0.458372</v>
      </c>
      <c r="P564" s="92">
        <v>0.51213399999999998</v>
      </c>
      <c r="Q564" s="92">
        <v>0.71998300000000004</v>
      </c>
      <c r="R564" s="92">
        <v>0.166132</v>
      </c>
      <c r="S564" s="92">
        <v>-1.9775100000000001</v>
      </c>
      <c r="T564" s="195">
        <v>4.7983999999999999E-2</v>
      </c>
    </row>
    <row r="565" spans="2:20" x14ac:dyDescent="0.3">
      <c r="B565" s="14" t="s">
        <v>2734</v>
      </c>
      <c r="C565" s="1" t="s">
        <v>975</v>
      </c>
      <c r="D565" s="1" t="s">
        <v>92</v>
      </c>
      <c r="E565" s="1">
        <v>69292759</v>
      </c>
      <c r="F565" s="1">
        <v>52510</v>
      </c>
      <c r="G565" s="125" t="s">
        <v>978</v>
      </c>
      <c r="H565" s="238">
        <v>-0.3471398</v>
      </c>
      <c r="I565" s="92">
        <v>9.4999449999999999E-2</v>
      </c>
      <c r="J565" s="93">
        <v>2.9009910000000002E-4</v>
      </c>
      <c r="K565" s="93">
        <v>2.7718119999999999E-2</v>
      </c>
      <c r="L565" s="14" t="s">
        <v>2233</v>
      </c>
      <c r="M565" s="1" t="s">
        <v>2232</v>
      </c>
      <c r="N565" s="1" t="s">
        <v>2233</v>
      </c>
      <c r="O565" s="92">
        <v>0.170461</v>
      </c>
      <c r="P565" s="92">
        <v>0.119973</v>
      </c>
      <c r="Q565" s="92">
        <v>1.5127999999999999</v>
      </c>
      <c r="R565" s="92">
        <v>0.20599200000000001</v>
      </c>
      <c r="S565" s="92">
        <v>2.0095999999999998</v>
      </c>
      <c r="T565" s="195">
        <v>4.4474E-2</v>
      </c>
    </row>
    <row r="566" spans="2:20" x14ac:dyDescent="0.3">
      <c r="B566" s="14" t="s">
        <v>2735</v>
      </c>
      <c r="C566" s="1" t="s">
        <v>975</v>
      </c>
      <c r="D566" s="1" t="s">
        <v>92</v>
      </c>
      <c r="E566" s="1">
        <v>69292759</v>
      </c>
      <c r="F566" s="1">
        <v>41067</v>
      </c>
      <c r="G566" s="125" t="s">
        <v>978</v>
      </c>
      <c r="H566" s="238">
        <v>-0.3460125</v>
      </c>
      <c r="I566" s="92">
        <v>9.5128489999999996E-2</v>
      </c>
      <c r="J566" s="93">
        <v>3.0908139999999998E-4</v>
      </c>
      <c r="K566" s="93">
        <v>2.9443520000000001E-2</v>
      </c>
      <c r="L566" s="14" t="s">
        <v>2235</v>
      </c>
      <c r="M566" s="1" t="s">
        <v>2236</v>
      </c>
      <c r="N566" s="1" t="s">
        <v>2235</v>
      </c>
      <c r="O566" s="92">
        <v>0.17027300000000001</v>
      </c>
      <c r="P566" s="92">
        <v>0.120253</v>
      </c>
      <c r="Q566" s="92">
        <v>1.50952</v>
      </c>
      <c r="R566" s="92">
        <v>0.20621100000000001</v>
      </c>
      <c r="S566" s="92">
        <v>1.99695</v>
      </c>
      <c r="T566" s="195">
        <v>4.5830799999999998E-2</v>
      </c>
    </row>
    <row r="567" spans="2:20" x14ac:dyDescent="0.3">
      <c r="B567" s="14" t="s">
        <v>2736</v>
      </c>
      <c r="C567" s="1" t="s">
        <v>801</v>
      </c>
      <c r="D567" s="1" t="s">
        <v>484</v>
      </c>
      <c r="E567" s="1">
        <v>22446721</v>
      </c>
      <c r="F567" s="1">
        <v>87457</v>
      </c>
      <c r="G567" s="125" t="s">
        <v>804</v>
      </c>
      <c r="H567" s="238">
        <v>0.3113958</v>
      </c>
      <c r="I567" s="92">
        <v>6.2211139999999998E-2</v>
      </c>
      <c r="J567" s="93">
        <v>8.1567200000000005E-7</v>
      </c>
      <c r="K567" s="93">
        <v>1.208088E-4</v>
      </c>
      <c r="L567" s="14" t="s">
        <v>2232</v>
      </c>
      <c r="M567" s="1" t="s">
        <v>2233</v>
      </c>
      <c r="N567" s="1" t="s">
        <v>2233</v>
      </c>
      <c r="O567" s="92">
        <v>0.31585800000000003</v>
      </c>
      <c r="P567" s="92">
        <v>0.38431500000000002</v>
      </c>
      <c r="Q567" s="92">
        <v>0.74639800000000001</v>
      </c>
      <c r="R567" s="92">
        <v>0.14586299999999999</v>
      </c>
      <c r="S567" s="92">
        <v>-2.0052699999999999</v>
      </c>
      <c r="T567" s="195">
        <v>4.4934099999999998E-2</v>
      </c>
    </row>
    <row r="568" spans="2:20" x14ac:dyDescent="0.3">
      <c r="B568" s="14" t="s">
        <v>2737</v>
      </c>
      <c r="C568" s="1" t="s">
        <v>801</v>
      </c>
      <c r="D568" s="1" t="s">
        <v>484</v>
      </c>
      <c r="E568" s="1">
        <v>22446721</v>
      </c>
      <c r="F568" s="1">
        <v>93700</v>
      </c>
      <c r="G568" s="125" t="s">
        <v>804</v>
      </c>
      <c r="H568" s="238">
        <v>0.30786219999999997</v>
      </c>
      <c r="I568" s="92">
        <v>6.3457239999999998E-2</v>
      </c>
      <c r="J568" s="93">
        <v>1.7190509999999999E-6</v>
      </c>
      <c r="K568" s="93">
        <v>2.434258E-4</v>
      </c>
      <c r="L568" s="14" t="s">
        <v>2232</v>
      </c>
      <c r="M568" s="1" t="s">
        <v>2233</v>
      </c>
      <c r="N568" s="1" t="s">
        <v>2233</v>
      </c>
      <c r="O568" s="92">
        <v>0.31117800000000001</v>
      </c>
      <c r="P568" s="92">
        <v>0.38084099999999999</v>
      </c>
      <c r="Q568" s="92">
        <v>0.74078599999999994</v>
      </c>
      <c r="R568" s="92">
        <v>0.14870900000000001</v>
      </c>
      <c r="S568" s="92">
        <v>-2.0176599999999998</v>
      </c>
      <c r="T568" s="195">
        <v>4.36268E-2</v>
      </c>
    </row>
    <row r="569" spans="2:20" x14ac:dyDescent="0.3">
      <c r="B569" s="14" t="s">
        <v>2738</v>
      </c>
      <c r="C569" s="1" t="s">
        <v>801</v>
      </c>
      <c r="D569" s="1" t="s">
        <v>484</v>
      </c>
      <c r="E569" s="1">
        <v>22446721</v>
      </c>
      <c r="F569" s="1">
        <v>94789</v>
      </c>
      <c r="G569" s="125" t="s">
        <v>804</v>
      </c>
      <c r="H569" s="238">
        <v>0.3140926</v>
      </c>
      <c r="I569" s="92">
        <v>6.3996639999999994E-2</v>
      </c>
      <c r="J569" s="93">
        <v>1.3107729999999999E-6</v>
      </c>
      <c r="K569" s="93">
        <v>1.8624080000000001E-4</v>
      </c>
      <c r="L569" s="14" t="s">
        <v>2233</v>
      </c>
      <c r="M569" s="1" t="s">
        <v>2236</v>
      </c>
      <c r="N569" s="1" t="s">
        <v>2236</v>
      </c>
      <c r="O569" s="92">
        <v>0.30986399999999997</v>
      </c>
      <c r="P569" s="92">
        <v>0.380467</v>
      </c>
      <c r="Q569" s="92">
        <v>0.73498799999999997</v>
      </c>
      <c r="R569" s="92">
        <v>0.150057</v>
      </c>
      <c r="S569" s="92">
        <v>-2.0518999999999998</v>
      </c>
      <c r="T569" s="195">
        <v>4.0179800000000002E-2</v>
      </c>
    </row>
    <row r="570" spans="2:20" x14ac:dyDescent="0.3">
      <c r="B570" s="14" t="s">
        <v>2739</v>
      </c>
      <c r="C570" s="1" t="s">
        <v>1082</v>
      </c>
      <c r="D570" s="1" t="s">
        <v>484</v>
      </c>
      <c r="E570" s="1">
        <v>38330740</v>
      </c>
      <c r="F570" s="1">
        <v>43082</v>
      </c>
      <c r="G570" s="125" t="s">
        <v>39</v>
      </c>
      <c r="H570" s="238">
        <v>-0.49808269999999999</v>
      </c>
      <c r="I570" s="92">
        <v>0.1450468</v>
      </c>
      <c r="J570" s="93">
        <v>6.5284819999999999E-4</v>
      </c>
      <c r="K570" s="93">
        <v>4.8690259999999999E-2</v>
      </c>
      <c r="L570" s="14" t="s">
        <v>2233</v>
      </c>
      <c r="M570" s="1" t="s">
        <v>2236</v>
      </c>
      <c r="N570" s="1" t="s">
        <v>2233</v>
      </c>
      <c r="O570" s="92">
        <v>7.8454999999999997E-2</v>
      </c>
      <c r="P570" s="92">
        <v>4.5143999999999997E-2</v>
      </c>
      <c r="Q570" s="92">
        <v>2.3041299999999998</v>
      </c>
      <c r="R570" s="92">
        <v>0.320853</v>
      </c>
      <c r="S570" s="92">
        <v>2.6015100000000002</v>
      </c>
      <c r="T570" s="195">
        <v>9.2813600000000007E-3</v>
      </c>
    </row>
    <row r="571" spans="2:20" x14ac:dyDescent="0.3">
      <c r="B571" s="14" t="s">
        <v>2740</v>
      </c>
      <c r="C571" s="1" t="s">
        <v>1082</v>
      </c>
      <c r="D571" s="1" t="s">
        <v>484</v>
      </c>
      <c r="E571" s="1">
        <v>38330740</v>
      </c>
      <c r="F571" s="1">
        <v>43184</v>
      </c>
      <c r="G571" s="125" t="s">
        <v>39</v>
      </c>
      <c r="H571" s="238">
        <v>-0.49790440000000002</v>
      </c>
      <c r="I571" s="92">
        <v>0.1449955</v>
      </c>
      <c r="J571" s="93">
        <v>6.5288189999999999E-4</v>
      </c>
      <c r="K571" s="93">
        <v>4.8690259999999999E-2</v>
      </c>
      <c r="L571" s="14" t="s">
        <v>2236</v>
      </c>
      <c r="M571" s="1" t="s">
        <v>2232</v>
      </c>
      <c r="N571" s="1" t="s">
        <v>2236</v>
      </c>
      <c r="O571" s="92">
        <v>7.8483999999999998E-2</v>
      </c>
      <c r="P571" s="92">
        <v>4.5159999999999999E-2</v>
      </c>
      <c r="Q571" s="92">
        <v>2.3043900000000002</v>
      </c>
      <c r="R571" s="92">
        <v>0.320768</v>
      </c>
      <c r="S571" s="92">
        <v>2.6025499999999999</v>
      </c>
      <c r="T571" s="195">
        <v>9.2534399999999999E-3</v>
      </c>
    </row>
    <row r="572" spans="2:20" x14ac:dyDescent="0.3">
      <c r="B572" s="14" t="s">
        <v>2741</v>
      </c>
      <c r="C572" s="1" t="s">
        <v>1082</v>
      </c>
      <c r="D572" s="1" t="s">
        <v>484</v>
      </c>
      <c r="E572" s="1">
        <v>38330740</v>
      </c>
      <c r="F572" s="1">
        <v>43653</v>
      </c>
      <c r="G572" s="125" t="s">
        <v>39</v>
      </c>
      <c r="H572" s="238">
        <v>-0.4970755</v>
      </c>
      <c r="I572" s="92">
        <v>0.14490020000000001</v>
      </c>
      <c r="J572" s="93">
        <v>6.6104200000000003E-4</v>
      </c>
      <c r="K572" s="93">
        <v>4.8866979999999997E-2</v>
      </c>
      <c r="L572" s="14" t="s">
        <v>2236</v>
      </c>
      <c r="M572" s="1" t="s">
        <v>2235</v>
      </c>
      <c r="N572" s="1" t="s">
        <v>2236</v>
      </c>
      <c r="O572" s="92">
        <v>7.8558000000000003E-2</v>
      </c>
      <c r="P572" s="92">
        <v>4.5259000000000001E-2</v>
      </c>
      <c r="Q572" s="92">
        <v>2.3054299999999999</v>
      </c>
      <c r="R572" s="92">
        <v>0.32064100000000001</v>
      </c>
      <c r="S572" s="92">
        <v>2.6049899999999999</v>
      </c>
      <c r="T572" s="195">
        <v>9.1877699999999996E-3</v>
      </c>
    </row>
    <row r="573" spans="2:20" x14ac:dyDescent="0.3">
      <c r="B573" s="14" t="s">
        <v>2742</v>
      </c>
      <c r="C573" s="1" t="s">
        <v>704</v>
      </c>
      <c r="D573" s="1" t="s">
        <v>484</v>
      </c>
      <c r="E573" s="1">
        <v>41519308</v>
      </c>
      <c r="F573" s="1">
        <v>465855</v>
      </c>
      <c r="G573" s="125" t="s">
        <v>708</v>
      </c>
      <c r="H573" s="238">
        <v>-0.46115660000000003</v>
      </c>
      <c r="I573" s="92">
        <v>0.1284226</v>
      </c>
      <c r="J573" s="93">
        <v>3.6770610000000001E-4</v>
      </c>
      <c r="K573" s="93">
        <v>3.3651529999999999E-2</v>
      </c>
      <c r="L573" s="14" t="s">
        <v>2232</v>
      </c>
      <c r="M573" s="1" t="s">
        <v>2233</v>
      </c>
      <c r="N573" s="1" t="s">
        <v>2232</v>
      </c>
      <c r="O573" s="92">
        <v>8.3740999999999996E-2</v>
      </c>
      <c r="P573" s="92">
        <v>4.1328999999999998E-2</v>
      </c>
      <c r="Q573" s="92">
        <v>1.9555100000000001</v>
      </c>
      <c r="R573" s="92">
        <v>0.30692900000000001</v>
      </c>
      <c r="S573" s="92">
        <v>2.1850299999999998</v>
      </c>
      <c r="T573" s="195">
        <v>2.88864E-2</v>
      </c>
    </row>
    <row r="574" spans="2:20" x14ac:dyDescent="0.3">
      <c r="B574" s="14" t="s">
        <v>2743</v>
      </c>
      <c r="C574" s="1" t="s">
        <v>742</v>
      </c>
      <c r="D574" s="1" t="s">
        <v>484</v>
      </c>
      <c r="E574" s="1">
        <v>42123158</v>
      </c>
      <c r="F574" s="1">
        <v>84323</v>
      </c>
      <c r="G574" s="125" t="s">
        <v>39</v>
      </c>
      <c r="H574" s="238">
        <v>-0.62188310000000002</v>
      </c>
      <c r="I574" s="92">
        <v>0.15349189999999999</v>
      </c>
      <c r="J574" s="93">
        <v>6.0418290000000003E-5</v>
      </c>
      <c r="K574" s="93">
        <v>7.0738340000000002E-3</v>
      </c>
      <c r="L574" s="14" t="s">
        <v>2236</v>
      </c>
      <c r="M574" s="1" t="s">
        <v>2233</v>
      </c>
      <c r="N574" s="1" t="s">
        <v>2236</v>
      </c>
      <c r="O574" s="92">
        <v>3.6544E-2</v>
      </c>
      <c r="P574" s="92">
        <v>5.7638000000000002E-2</v>
      </c>
      <c r="Q574" s="92">
        <v>0.51013399999999998</v>
      </c>
      <c r="R574" s="92">
        <v>0.34211599999999998</v>
      </c>
      <c r="S574" s="92">
        <v>-1.9674100000000001</v>
      </c>
      <c r="T574" s="195">
        <v>4.9136199999999998E-2</v>
      </c>
    </row>
    <row r="575" spans="2:20" x14ac:dyDescent="0.3">
      <c r="B575" s="14" t="s">
        <v>2744</v>
      </c>
      <c r="C575" s="1" t="s">
        <v>742</v>
      </c>
      <c r="D575" s="1" t="s">
        <v>484</v>
      </c>
      <c r="E575" s="1">
        <v>42123158</v>
      </c>
      <c r="F575" s="1">
        <v>85173</v>
      </c>
      <c r="G575" s="125" t="s">
        <v>39</v>
      </c>
      <c r="H575" s="238">
        <v>-0.62187590000000004</v>
      </c>
      <c r="I575" s="92">
        <v>0.15352489999999999</v>
      </c>
      <c r="J575" s="93">
        <v>6.0646490000000002E-5</v>
      </c>
      <c r="K575" s="93">
        <v>7.0807730000000003E-3</v>
      </c>
      <c r="L575" s="14" t="s">
        <v>2236</v>
      </c>
      <c r="M575" s="1" t="s">
        <v>2235</v>
      </c>
      <c r="N575" s="1" t="s">
        <v>2236</v>
      </c>
      <c r="O575" s="92">
        <v>3.6547000000000003E-2</v>
      </c>
      <c r="P575" s="92">
        <v>5.7609E-2</v>
      </c>
      <c r="Q575" s="92">
        <v>0.51044599999999996</v>
      </c>
      <c r="R575" s="92">
        <v>0.342165</v>
      </c>
      <c r="S575" s="92">
        <v>-1.9653400000000001</v>
      </c>
      <c r="T575" s="195">
        <v>4.9375099999999998E-2</v>
      </c>
    </row>
    <row r="576" spans="2:20" x14ac:dyDescent="0.3">
      <c r="B576" s="10" t="s">
        <v>2745</v>
      </c>
      <c r="C576" s="117" t="s">
        <v>742</v>
      </c>
      <c r="D576" s="117" t="s">
        <v>484</v>
      </c>
      <c r="E576" s="117">
        <v>42123158</v>
      </c>
      <c r="F576" s="117">
        <v>85806</v>
      </c>
      <c r="G576" s="129" t="s">
        <v>39</v>
      </c>
      <c r="H576" s="239">
        <v>-0.6219285</v>
      </c>
      <c r="I576" s="130">
        <v>0.15356520000000001</v>
      </c>
      <c r="J576" s="131">
        <v>6.0826830000000001E-5</v>
      </c>
      <c r="K576" s="131">
        <v>7.0821019999999998E-3</v>
      </c>
      <c r="L576" s="10" t="s">
        <v>2233</v>
      </c>
      <c r="M576" s="117" t="s">
        <v>2232</v>
      </c>
      <c r="N576" s="117" t="s">
        <v>2233</v>
      </c>
      <c r="O576" s="130">
        <v>3.6537E-2</v>
      </c>
      <c r="P576" s="130">
        <v>5.7590000000000002E-2</v>
      </c>
      <c r="Q576" s="130">
        <v>0.51053599999999999</v>
      </c>
      <c r="R576" s="130">
        <v>0.34224599999999999</v>
      </c>
      <c r="S576" s="130">
        <v>-1.9643600000000001</v>
      </c>
      <c r="T576" s="198">
        <v>4.9487999999999997E-2</v>
      </c>
    </row>
  </sheetData>
  <mergeCells count="4">
    <mergeCell ref="B1:T1"/>
    <mergeCell ref="B3:G3"/>
    <mergeCell ref="H3:K3"/>
    <mergeCell ref="L3:T3"/>
  </mergeCells>
  <conditionalFormatting sqref="B3">
    <cfRule type="duplicateValues" dxfId="3" priority="1"/>
  </conditionalFormatting>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5DC449-C7D9-4700-8269-F8B5ADA15E44}">
  <dimension ref="B1:T515"/>
  <sheetViews>
    <sheetView workbookViewId="0">
      <selection activeCell="G4" sqref="G4"/>
    </sheetView>
  </sheetViews>
  <sheetFormatPr defaultRowHeight="14.4" x14ac:dyDescent="0.3"/>
  <cols>
    <col min="1" max="1" width="5.21875" customWidth="1"/>
    <col min="2" max="2" width="12.44140625" style="1" bestFit="1" customWidth="1"/>
    <col min="3" max="3" width="10.77734375" style="1" bestFit="1" customWidth="1"/>
    <col min="4" max="4" width="8.77734375" style="1"/>
    <col min="5" max="5" width="10" style="1" bestFit="1" customWidth="1"/>
    <col min="6" max="6" width="16.44140625" style="1" bestFit="1" customWidth="1"/>
    <col min="7" max="7" width="26.77734375" customWidth="1"/>
    <col min="8" max="8" width="13.44140625" style="14" bestFit="1" customWidth="1"/>
    <col min="9" max="9" width="12.6640625" style="1" bestFit="1" customWidth="1"/>
    <col min="10" max="10" width="12" style="1" bestFit="1" customWidth="1"/>
    <col min="11" max="11" width="13.6640625" style="1" customWidth="1"/>
    <col min="12" max="12" width="9.109375" style="14"/>
    <col min="13" max="20" width="8.88671875" style="1"/>
  </cols>
  <sheetData>
    <row r="1" spans="2:20" ht="100.2" customHeight="1" x14ac:dyDescent="0.3">
      <c r="B1" s="296" t="s">
        <v>3159</v>
      </c>
      <c r="C1" s="296"/>
      <c r="D1" s="296"/>
      <c r="E1" s="296"/>
      <c r="F1" s="296"/>
      <c r="G1" s="296"/>
      <c r="H1" s="296"/>
      <c r="I1" s="296"/>
      <c r="J1" s="296"/>
      <c r="K1" s="296"/>
      <c r="L1" s="296"/>
      <c r="M1" s="296"/>
      <c r="N1" s="296"/>
      <c r="O1" s="296"/>
      <c r="P1" s="296"/>
      <c r="Q1" s="296"/>
      <c r="R1" s="296"/>
      <c r="S1" s="296"/>
      <c r="T1" s="296"/>
    </row>
    <row r="2" spans="2:20" x14ac:dyDescent="0.3">
      <c r="H2" s="1"/>
      <c r="L2" s="1"/>
    </row>
    <row r="3" spans="2:20" x14ac:dyDescent="0.3">
      <c r="B3" s="282" t="s">
        <v>48</v>
      </c>
      <c r="C3" s="283"/>
      <c r="D3" s="283"/>
      <c r="E3" s="283"/>
      <c r="F3" s="283"/>
      <c r="G3" s="284"/>
      <c r="H3" s="282" t="s">
        <v>2217</v>
      </c>
      <c r="I3" s="283"/>
      <c r="J3" s="283"/>
      <c r="K3" s="284"/>
      <c r="L3" s="282" t="s">
        <v>2218</v>
      </c>
      <c r="M3" s="283"/>
      <c r="N3" s="283"/>
      <c r="O3" s="283"/>
      <c r="P3" s="283"/>
      <c r="Q3" s="283"/>
      <c r="R3" s="283"/>
      <c r="S3" s="283"/>
      <c r="T3" s="284"/>
    </row>
    <row r="4" spans="2:20" x14ac:dyDescent="0.3">
      <c r="B4" s="3" t="s">
        <v>2203</v>
      </c>
      <c r="C4" s="4" t="s">
        <v>2164</v>
      </c>
      <c r="D4" s="4" t="s">
        <v>51</v>
      </c>
      <c r="E4" s="4" t="s">
        <v>52</v>
      </c>
      <c r="F4" s="4" t="s">
        <v>2219</v>
      </c>
      <c r="G4" s="4" t="s">
        <v>56</v>
      </c>
      <c r="H4" s="3" t="s">
        <v>2220</v>
      </c>
      <c r="I4" s="4" t="s">
        <v>2221</v>
      </c>
      <c r="J4" s="4" t="s">
        <v>2222</v>
      </c>
      <c r="K4" s="4" t="s">
        <v>2170</v>
      </c>
      <c r="L4" s="3" t="s">
        <v>2223</v>
      </c>
      <c r="M4" s="4" t="s">
        <v>2224</v>
      </c>
      <c r="N4" s="4" t="s">
        <v>2225</v>
      </c>
      <c r="O4" s="4" t="s">
        <v>2226</v>
      </c>
      <c r="P4" s="4" t="s">
        <v>2227</v>
      </c>
      <c r="Q4" s="4" t="s">
        <v>2011</v>
      </c>
      <c r="R4" s="4" t="s">
        <v>2228</v>
      </c>
      <c r="S4" s="4" t="s">
        <v>2229</v>
      </c>
      <c r="T4" s="231" t="s">
        <v>2230</v>
      </c>
    </row>
    <row r="5" spans="2:20" x14ac:dyDescent="0.3">
      <c r="B5" s="14" t="s">
        <v>2746</v>
      </c>
      <c r="C5" s="1" t="s">
        <v>1546</v>
      </c>
      <c r="D5" s="1" t="s">
        <v>175</v>
      </c>
      <c r="E5" s="1">
        <v>89829876</v>
      </c>
      <c r="F5" s="1">
        <v>298513</v>
      </c>
      <c r="G5" t="s">
        <v>1549</v>
      </c>
      <c r="H5" s="238">
        <v>0.40924864723984</v>
      </c>
      <c r="I5" s="92">
        <v>0.120623440897782</v>
      </c>
      <c r="J5" s="93">
        <v>8.0519517686566998E-4</v>
      </c>
      <c r="K5" s="93">
        <v>2.4473053405947499E-2</v>
      </c>
      <c r="L5" s="14" t="s">
        <v>2235</v>
      </c>
      <c r="M5" s="1" t="s">
        <v>2232</v>
      </c>
      <c r="N5" s="1" t="s">
        <v>2235</v>
      </c>
      <c r="O5" s="92">
        <v>0.178065</v>
      </c>
      <c r="P5" s="92">
        <v>0.11595800000000001</v>
      </c>
      <c r="Q5" s="92">
        <v>1.80853</v>
      </c>
      <c r="R5" s="92">
        <v>0.29050599999999999</v>
      </c>
      <c r="S5" s="92">
        <v>2.03959</v>
      </c>
      <c r="T5" s="195">
        <v>4.1391400000000002E-2</v>
      </c>
    </row>
    <row r="6" spans="2:20" x14ac:dyDescent="0.3">
      <c r="B6" s="14" t="s">
        <v>2747</v>
      </c>
      <c r="C6" s="1" t="s">
        <v>1620</v>
      </c>
      <c r="D6" s="1" t="s">
        <v>405</v>
      </c>
      <c r="E6" s="1">
        <v>126106614</v>
      </c>
      <c r="F6" s="1">
        <v>156192</v>
      </c>
      <c r="G6" t="s">
        <v>1623</v>
      </c>
      <c r="H6" s="238">
        <v>-0.44192577870375599</v>
      </c>
      <c r="I6" s="92">
        <v>0.120536958469335</v>
      </c>
      <c r="J6" s="93">
        <v>3.0103456017386199E-4</v>
      </c>
      <c r="K6" s="93">
        <v>1.01127447223956E-2</v>
      </c>
      <c r="L6" s="14" t="s">
        <v>2235</v>
      </c>
      <c r="M6" s="1" t="s">
        <v>2236</v>
      </c>
      <c r="N6" s="1" t="s">
        <v>2235</v>
      </c>
      <c r="O6" s="92">
        <v>0.21082699999999999</v>
      </c>
      <c r="P6" s="92">
        <v>0.140491</v>
      </c>
      <c r="Q6" s="92">
        <v>1.67757</v>
      </c>
      <c r="R6" s="92">
        <v>0.26063700000000001</v>
      </c>
      <c r="S6" s="92">
        <v>1.9849300000000001</v>
      </c>
      <c r="T6" s="195">
        <v>4.7152100000000002E-2</v>
      </c>
    </row>
    <row r="7" spans="2:20" x14ac:dyDescent="0.3">
      <c r="B7" s="14" t="s">
        <v>2748</v>
      </c>
      <c r="C7" s="1" t="s">
        <v>1477</v>
      </c>
      <c r="D7" s="1" t="s">
        <v>405</v>
      </c>
      <c r="E7" s="1">
        <v>134045609</v>
      </c>
      <c r="F7" s="1">
        <v>18403</v>
      </c>
      <c r="G7" t="s">
        <v>1480</v>
      </c>
      <c r="H7" s="238">
        <v>-0.88551196581563296</v>
      </c>
      <c r="I7" s="92">
        <v>0.26410864676948997</v>
      </c>
      <c r="J7" s="93">
        <v>9.2494452375564402E-4</v>
      </c>
      <c r="K7" s="93">
        <v>2.7634193622503699E-2</v>
      </c>
      <c r="L7" s="14" t="s">
        <v>2235</v>
      </c>
      <c r="M7" s="1" t="s">
        <v>2236</v>
      </c>
      <c r="N7" s="1" t="s">
        <v>2235</v>
      </c>
      <c r="O7" s="92">
        <v>9.6610000000000307E-3</v>
      </c>
      <c r="P7" s="92">
        <v>5.4031999999999997E-2</v>
      </c>
      <c r="Q7" s="92">
        <v>0.13508600000000001</v>
      </c>
      <c r="R7" s="92">
        <v>0.81812700000000005</v>
      </c>
      <c r="S7" s="92">
        <v>-2.44686</v>
      </c>
      <c r="T7" s="195">
        <v>1.44108E-2</v>
      </c>
    </row>
    <row r="8" spans="2:20" x14ac:dyDescent="0.3">
      <c r="B8" s="14" t="s">
        <v>2749</v>
      </c>
      <c r="C8" s="1" t="s">
        <v>1477</v>
      </c>
      <c r="D8" s="1" t="s">
        <v>405</v>
      </c>
      <c r="E8" s="1">
        <v>134045609</v>
      </c>
      <c r="F8" s="1">
        <v>34560</v>
      </c>
      <c r="G8" t="s">
        <v>1480</v>
      </c>
      <c r="H8" s="238">
        <v>0.34488437709026898</v>
      </c>
      <c r="I8" s="92">
        <v>9.3768774040160596E-2</v>
      </c>
      <c r="J8" s="93">
        <v>2.8822210879960998E-4</v>
      </c>
      <c r="K8" s="93">
        <v>9.7288818552022302E-3</v>
      </c>
      <c r="L8" s="14" t="s">
        <v>2235</v>
      </c>
      <c r="M8" s="1" t="s">
        <v>2236</v>
      </c>
      <c r="N8" s="1" t="s">
        <v>2235</v>
      </c>
      <c r="O8" s="92">
        <v>0.29892999999999997</v>
      </c>
      <c r="P8" s="92">
        <v>0.37741599999999997</v>
      </c>
      <c r="Q8" s="92">
        <v>0.64795899999999995</v>
      </c>
      <c r="R8" s="92">
        <v>0.20802200000000001</v>
      </c>
      <c r="S8" s="92">
        <v>-2.0859700000000001</v>
      </c>
      <c r="T8" s="195">
        <v>3.69815E-2</v>
      </c>
    </row>
    <row r="9" spans="2:20" x14ac:dyDescent="0.3">
      <c r="B9" s="14" t="s">
        <v>2750</v>
      </c>
      <c r="C9" s="1" t="s">
        <v>1503</v>
      </c>
      <c r="D9" s="1" t="s">
        <v>168</v>
      </c>
      <c r="E9" s="1">
        <v>91072797</v>
      </c>
      <c r="F9" s="1">
        <v>181315</v>
      </c>
      <c r="G9" t="s">
        <v>1506</v>
      </c>
      <c r="H9" s="238">
        <v>-0.556543625448916</v>
      </c>
      <c r="I9" s="92">
        <v>0.10165024292234399</v>
      </c>
      <c r="J9" s="93">
        <v>1.0703799086485699E-7</v>
      </c>
      <c r="K9" s="93">
        <v>7.7475642666201797E-6</v>
      </c>
      <c r="L9" s="14" t="s">
        <v>2233</v>
      </c>
      <c r="M9" s="1" t="s">
        <v>2232</v>
      </c>
      <c r="N9" s="1" t="s">
        <v>2233</v>
      </c>
      <c r="O9" s="92">
        <v>0.23416200000000001</v>
      </c>
      <c r="P9" s="92">
        <v>0.32654499999999997</v>
      </c>
      <c r="Q9" s="92">
        <v>0.58676899999999999</v>
      </c>
      <c r="R9" s="92">
        <v>0.234401</v>
      </c>
      <c r="S9" s="92">
        <v>-2.27441</v>
      </c>
      <c r="T9" s="195">
        <v>2.2941199999999998E-2</v>
      </c>
    </row>
    <row r="10" spans="2:20" x14ac:dyDescent="0.3">
      <c r="B10" s="14" t="s">
        <v>2751</v>
      </c>
      <c r="C10" s="1" t="s">
        <v>1503</v>
      </c>
      <c r="D10" s="1" t="s">
        <v>168</v>
      </c>
      <c r="E10" s="1">
        <v>91072797</v>
      </c>
      <c r="F10" s="1">
        <v>179093</v>
      </c>
      <c r="G10" t="s">
        <v>1506</v>
      </c>
      <c r="H10" s="238">
        <v>-0.36093573748586899</v>
      </c>
      <c r="I10" s="92">
        <v>0.115568618611906</v>
      </c>
      <c r="J10" s="93">
        <v>2.0018897174446698E-3</v>
      </c>
      <c r="K10" s="93">
        <v>4.9490379247109299E-2</v>
      </c>
      <c r="L10" s="14" t="s">
        <v>2232</v>
      </c>
      <c r="M10" s="1" t="s">
        <v>2235</v>
      </c>
      <c r="N10" s="1" t="s">
        <v>2232</v>
      </c>
      <c r="O10" s="92">
        <v>0.247475</v>
      </c>
      <c r="P10" s="92">
        <v>0.15375800000000001</v>
      </c>
      <c r="Q10" s="92">
        <v>1.86334</v>
      </c>
      <c r="R10" s="92">
        <v>0.25136199999999997</v>
      </c>
      <c r="S10" s="92">
        <v>2.4759899999999999</v>
      </c>
      <c r="T10" s="195">
        <v>1.32867E-2</v>
      </c>
    </row>
    <row r="11" spans="2:20" x14ac:dyDescent="0.3">
      <c r="B11" s="14" t="s">
        <v>2752</v>
      </c>
      <c r="C11" s="1" t="s">
        <v>1503</v>
      </c>
      <c r="D11" s="1" t="s">
        <v>168</v>
      </c>
      <c r="E11" s="1">
        <v>91072797</v>
      </c>
      <c r="F11" s="1">
        <v>175739</v>
      </c>
      <c r="G11" t="s">
        <v>1506</v>
      </c>
      <c r="H11" s="238">
        <v>-0.36473852565528397</v>
      </c>
      <c r="I11" s="92">
        <v>0.11517474778769</v>
      </c>
      <c r="J11" s="93">
        <v>1.7341558203726E-3</v>
      </c>
      <c r="K11" s="93">
        <v>4.5094474129022198E-2</v>
      </c>
      <c r="L11" s="14" t="s">
        <v>2232</v>
      </c>
      <c r="M11" s="1" t="s">
        <v>2233</v>
      </c>
      <c r="N11" s="1" t="s">
        <v>2232</v>
      </c>
      <c r="O11" s="92">
        <v>0.247475</v>
      </c>
      <c r="P11" s="92">
        <v>0.155081</v>
      </c>
      <c r="Q11" s="92">
        <v>1.83629</v>
      </c>
      <c r="R11" s="92">
        <v>0.25034400000000001</v>
      </c>
      <c r="S11" s="92">
        <v>2.4276399999999998</v>
      </c>
      <c r="T11" s="195">
        <v>1.51976E-2</v>
      </c>
    </row>
    <row r="12" spans="2:20" x14ac:dyDescent="0.3">
      <c r="B12" s="14" t="s">
        <v>2753</v>
      </c>
      <c r="C12" s="1" t="s">
        <v>1503</v>
      </c>
      <c r="D12" s="1" t="s">
        <v>168</v>
      </c>
      <c r="E12" s="1">
        <v>91072797</v>
      </c>
      <c r="F12" s="1">
        <v>175688</v>
      </c>
      <c r="G12" t="s">
        <v>1506</v>
      </c>
      <c r="H12" s="238">
        <v>-0.36474689738704802</v>
      </c>
      <c r="I12" s="92">
        <v>0.115171346166844</v>
      </c>
      <c r="J12" s="93">
        <v>1.73320383864636E-3</v>
      </c>
      <c r="K12" s="93">
        <v>4.5094474129022198E-2</v>
      </c>
      <c r="L12" s="14" t="s">
        <v>2235</v>
      </c>
      <c r="M12" s="1" t="s">
        <v>2236</v>
      </c>
      <c r="N12" s="1" t="s">
        <v>2235</v>
      </c>
      <c r="O12" s="92">
        <v>0.247475</v>
      </c>
      <c r="P12" s="92">
        <v>0.15509000000000001</v>
      </c>
      <c r="Q12" s="92">
        <v>1.8360799999999999</v>
      </c>
      <c r="R12" s="92">
        <v>0.25033499999999997</v>
      </c>
      <c r="S12" s="92">
        <v>2.42727</v>
      </c>
      <c r="T12" s="195">
        <v>1.52128E-2</v>
      </c>
    </row>
    <row r="13" spans="2:20" x14ac:dyDescent="0.3">
      <c r="B13" s="14" t="s">
        <v>2754</v>
      </c>
      <c r="C13" s="1" t="s">
        <v>1503</v>
      </c>
      <c r="D13" s="1" t="s">
        <v>168</v>
      </c>
      <c r="E13" s="1">
        <v>91072797</v>
      </c>
      <c r="F13" s="1">
        <v>175317</v>
      </c>
      <c r="G13" t="s">
        <v>1506</v>
      </c>
      <c r="H13" s="238">
        <v>-0.37885290563108898</v>
      </c>
      <c r="I13" s="92">
        <v>0.120618825077319</v>
      </c>
      <c r="J13" s="93">
        <v>1.88864597535077E-3</v>
      </c>
      <c r="K13" s="93">
        <v>4.7189264743550598E-2</v>
      </c>
      <c r="L13" s="14" t="s">
        <v>2233</v>
      </c>
      <c r="M13" s="1" t="s">
        <v>2236</v>
      </c>
      <c r="N13" s="1" t="s">
        <v>2233</v>
      </c>
      <c r="O13" s="92">
        <v>0.233324</v>
      </c>
      <c r="P13" s="92">
        <v>0.15165500000000001</v>
      </c>
      <c r="Q13" s="92">
        <v>1.8267599999999999</v>
      </c>
      <c r="R13" s="92">
        <v>0.26220599999999999</v>
      </c>
      <c r="S13" s="92">
        <v>2.29799</v>
      </c>
      <c r="T13" s="195">
        <v>2.1562499999999998E-2</v>
      </c>
    </row>
    <row r="14" spans="2:20" x14ac:dyDescent="0.3">
      <c r="B14" s="14" t="s">
        <v>2755</v>
      </c>
      <c r="C14" s="1" t="s">
        <v>1503</v>
      </c>
      <c r="D14" s="1" t="s">
        <v>168</v>
      </c>
      <c r="E14" s="1">
        <v>91072797</v>
      </c>
      <c r="F14" s="1">
        <v>172164</v>
      </c>
      <c r="G14" t="s">
        <v>1506</v>
      </c>
      <c r="H14" s="238">
        <v>-0.36476166007393801</v>
      </c>
      <c r="I14" s="92">
        <v>0.115172010850619</v>
      </c>
      <c r="J14" s="93">
        <v>1.7325746786784699E-3</v>
      </c>
      <c r="K14" s="93">
        <v>4.5094474129022198E-2</v>
      </c>
      <c r="L14" s="14" t="s">
        <v>2235</v>
      </c>
      <c r="M14" s="1" t="s">
        <v>2236</v>
      </c>
      <c r="N14" s="1" t="s">
        <v>2235</v>
      </c>
      <c r="O14" s="92">
        <v>0.24742900000000001</v>
      </c>
      <c r="P14" s="92">
        <v>0.15516099999999999</v>
      </c>
      <c r="Q14" s="92">
        <v>1.8344499999999999</v>
      </c>
      <c r="R14" s="92">
        <v>0.25032599999999999</v>
      </c>
      <c r="S14" s="92">
        <v>2.4238200000000001</v>
      </c>
      <c r="T14" s="195">
        <v>1.5358200000000001E-2</v>
      </c>
    </row>
    <row r="15" spans="2:20" x14ac:dyDescent="0.3">
      <c r="B15" s="14" t="s">
        <v>2756</v>
      </c>
      <c r="C15" s="1" t="s">
        <v>1503</v>
      </c>
      <c r="D15" s="1" t="s">
        <v>168</v>
      </c>
      <c r="E15" s="1">
        <v>91072797</v>
      </c>
      <c r="F15" s="1">
        <v>171637</v>
      </c>
      <c r="G15" t="s">
        <v>1506</v>
      </c>
      <c r="H15" s="238">
        <v>-0.364846236295989</v>
      </c>
      <c r="I15" s="92">
        <v>0.11518351380365099</v>
      </c>
      <c r="J15" s="93">
        <v>1.7301837448879399E-3</v>
      </c>
      <c r="K15" s="93">
        <v>4.5094474129022198E-2</v>
      </c>
      <c r="L15" s="14" t="s">
        <v>2236</v>
      </c>
      <c r="M15" s="1" t="s">
        <v>2233</v>
      </c>
      <c r="N15" s="1" t="s">
        <v>2236</v>
      </c>
      <c r="O15" s="92">
        <v>0.24736900000000001</v>
      </c>
      <c r="P15" s="92">
        <v>0.15512899999999999</v>
      </c>
      <c r="Q15" s="92">
        <v>1.83439</v>
      </c>
      <c r="R15" s="92">
        <v>0.25035499999999999</v>
      </c>
      <c r="S15" s="92">
        <v>2.4234100000000001</v>
      </c>
      <c r="T15" s="195">
        <v>1.53755E-2</v>
      </c>
    </row>
    <row r="16" spans="2:20" x14ac:dyDescent="0.3">
      <c r="B16" s="14" t="s">
        <v>2757</v>
      </c>
      <c r="C16" s="1" t="s">
        <v>1503</v>
      </c>
      <c r="D16" s="1" t="s">
        <v>168</v>
      </c>
      <c r="E16" s="1">
        <v>91072797</v>
      </c>
      <c r="F16" s="1">
        <v>143409</v>
      </c>
      <c r="G16" t="s">
        <v>1506</v>
      </c>
      <c r="H16" s="238">
        <v>-0.61726495300661399</v>
      </c>
      <c r="I16" s="92">
        <v>9.6409422992693894E-2</v>
      </c>
      <c r="J16" s="93">
        <v>7.5945124028815296E-10</v>
      </c>
      <c r="K16" s="93">
        <v>7.4057043861987906E-8</v>
      </c>
      <c r="L16" s="14" t="s">
        <v>2236</v>
      </c>
      <c r="M16" s="1" t="s">
        <v>2235</v>
      </c>
      <c r="N16" s="1" t="s">
        <v>2236</v>
      </c>
      <c r="O16" s="92">
        <v>0.23005100000000001</v>
      </c>
      <c r="P16" s="92">
        <v>0.31363400000000002</v>
      </c>
      <c r="Q16" s="92">
        <v>0.64281699999999997</v>
      </c>
      <c r="R16" s="92">
        <v>0.22545699999999999</v>
      </c>
      <c r="S16" s="92">
        <v>-1.9599899999999999</v>
      </c>
      <c r="T16" s="195">
        <v>4.9996600000000002E-2</v>
      </c>
    </row>
    <row r="17" spans="2:20" x14ac:dyDescent="0.3">
      <c r="B17" s="14" t="s">
        <v>2758</v>
      </c>
      <c r="C17" s="1" t="s">
        <v>1503</v>
      </c>
      <c r="D17" s="1" t="s">
        <v>168</v>
      </c>
      <c r="E17" s="1">
        <v>91072797</v>
      </c>
      <c r="F17" s="1">
        <v>135919</v>
      </c>
      <c r="G17" t="s">
        <v>1506</v>
      </c>
      <c r="H17" s="238">
        <v>-0.62713119441759702</v>
      </c>
      <c r="I17" s="92">
        <v>9.63620126540774E-2</v>
      </c>
      <c r="J17" s="93">
        <v>4.1823066693119301E-10</v>
      </c>
      <c r="K17" s="93">
        <v>4.2048933812797897E-8</v>
      </c>
      <c r="L17" s="14" t="s">
        <v>2233</v>
      </c>
      <c r="M17" s="1" t="s">
        <v>2232</v>
      </c>
      <c r="N17" s="1" t="s">
        <v>2233</v>
      </c>
      <c r="O17" s="92">
        <v>0.22371099999999999</v>
      </c>
      <c r="P17" s="92">
        <v>0.31600600000000001</v>
      </c>
      <c r="Q17" s="92">
        <v>0.60593399999999997</v>
      </c>
      <c r="R17" s="92">
        <v>0.22793099999999999</v>
      </c>
      <c r="S17" s="92">
        <v>-2.1979700000000002</v>
      </c>
      <c r="T17" s="195">
        <v>2.7951500000000001E-2</v>
      </c>
    </row>
    <row r="18" spans="2:20" x14ac:dyDescent="0.3">
      <c r="B18" s="14" t="s">
        <v>2759</v>
      </c>
      <c r="C18" s="1" t="s">
        <v>1503</v>
      </c>
      <c r="D18" s="1" t="s">
        <v>168</v>
      </c>
      <c r="E18" s="1">
        <v>91072797</v>
      </c>
      <c r="F18" s="1">
        <v>135913</v>
      </c>
      <c r="G18" t="s">
        <v>1506</v>
      </c>
      <c r="H18" s="238">
        <v>-0.62698987850321897</v>
      </c>
      <c r="I18" s="92">
        <v>9.6346525550702194E-2</v>
      </c>
      <c r="J18" s="93">
        <v>4.1923164319838397E-10</v>
      </c>
      <c r="K18" s="93">
        <v>4.2048933812797897E-8</v>
      </c>
      <c r="L18" s="14" t="s">
        <v>2232</v>
      </c>
      <c r="M18" s="1" t="s">
        <v>2236</v>
      </c>
      <c r="N18" s="1" t="s">
        <v>2232</v>
      </c>
      <c r="O18" s="92">
        <v>0.22371199999999999</v>
      </c>
      <c r="P18" s="92">
        <v>0.31604100000000002</v>
      </c>
      <c r="Q18" s="92">
        <v>0.60592699999999999</v>
      </c>
      <c r="R18" s="92">
        <v>0.22790099999999999</v>
      </c>
      <c r="S18" s="92">
        <v>-2.1983000000000001</v>
      </c>
      <c r="T18" s="195">
        <v>2.79277E-2</v>
      </c>
    </row>
    <row r="19" spans="2:20" x14ac:dyDescent="0.3">
      <c r="B19" s="14" t="s">
        <v>2760</v>
      </c>
      <c r="C19" s="1" t="s">
        <v>1461</v>
      </c>
      <c r="D19" s="1" t="s">
        <v>196</v>
      </c>
      <c r="E19" s="1">
        <v>43484399</v>
      </c>
      <c r="F19" s="1">
        <v>302954</v>
      </c>
      <c r="G19" t="s">
        <v>1464</v>
      </c>
      <c r="H19" s="238">
        <v>-0.284066072988441</v>
      </c>
      <c r="I19" s="92">
        <v>8.5887498906102699E-2</v>
      </c>
      <c r="J19" s="93">
        <v>1.08115185305977E-3</v>
      </c>
      <c r="K19" s="93">
        <v>3.1628196501386097E-2</v>
      </c>
      <c r="L19" s="14" t="s">
        <v>2233</v>
      </c>
      <c r="M19" s="1" t="s">
        <v>2235</v>
      </c>
      <c r="N19" s="1" t="s">
        <v>2233</v>
      </c>
      <c r="O19" s="92">
        <v>0.490925</v>
      </c>
      <c r="P19" s="92">
        <v>0.40199000000000001</v>
      </c>
      <c r="Q19" s="92">
        <v>1.46923</v>
      </c>
      <c r="R19" s="92">
        <v>0.18840799999999999</v>
      </c>
      <c r="S19" s="92">
        <v>2.0420500000000001</v>
      </c>
      <c r="T19" s="195">
        <v>4.11464E-2</v>
      </c>
    </row>
    <row r="20" spans="2:20" x14ac:dyDescent="0.3">
      <c r="B20" s="14" t="s">
        <v>2761</v>
      </c>
      <c r="C20" s="1" t="s">
        <v>1461</v>
      </c>
      <c r="D20" s="1" t="s">
        <v>196</v>
      </c>
      <c r="E20" s="1">
        <v>43484399</v>
      </c>
      <c r="F20" s="1">
        <v>374707</v>
      </c>
      <c r="G20" t="s">
        <v>1464</v>
      </c>
      <c r="H20" s="238">
        <v>-0.343839150373139</v>
      </c>
      <c r="I20" s="92">
        <v>8.6568203797057403E-2</v>
      </c>
      <c r="J20" s="93">
        <v>9.3491934621479605E-5</v>
      </c>
      <c r="K20" s="93">
        <v>3.8163190289384201E-3</v>
      </c>
      <c r="L20" s="14" t="s">
        <v>2233</v>
      </c>
      <c r="M20" s="1" t="s">
        <v>2235</v>
      </c>
      <c r="N20" s="1" t="s">
        <v>2233</v>
      </c>
      <c r="O20" s="92">
        <v>0.54218900000000003</v>
      </c>
      <c r="P20" s="92">
        <v>0.45521299999999998</v>
      </c>
      <c r="Q20" s="92">
        <v>1.4584999999999999</v>
      </c>
      <c r="R20" s="92">
        <v>0.191327</v>
      </c>
      <c r="S20" s="92">
        <v>1.9725699999999999</v>
      </c>
      <c r="T20" s="195">
        <v>4.8544299999999999E-2</v>
      </c>
    </row>
    <row r="21" spans="2:20" x14ac:dyDescent="0.3">
      <c r="B21" s="14" t="s">
        <v>2762</v>
      </c>
      <c r="C21" s="1" t="s">
        <v>1461</v>
      </c>
      <c r="D21" s="1" t="s">
        <v>196</v>
      </c>
      <c r="E21" s="1">
        <v>43484399</v>
      </c>
      <c r="F21" s="1">
        <v>385743</v>
      </c>
      <c r="G21" t="s">
        <v>1464</v>
      </c>
      <c r="H21" s="238">
        <v>-0.32757981926464902</v>
      </c>
      <c r="I21" s="92">
        <v>8.6410895133937807E-2</v>
      </c>
      <c r="J21" s="93">
        <v>1.8850307736307099E-4</v>
      </c>
      <c r="K21" s="93">
        <v>6.9234979348525303E-3</v>
      </c>
      <c r="L21" s="14" t="s">
        <v>2232</v>
      </c>
      <c r="M21" s="1" t="s">
        <v>2233</v>
      </c>
      <c r="N21" s="1" t="s">
        <v>2232</v>
      </c>
      <c r="O21" s="92">
        <v>0.51193500000000003</v>
      </c>
      <c r="P21" s="92">
        <v>0.41614800000000002</v>
      </c>
      <c r="Q21" s="92">
        <v>1.52233</v>
      </c>
      <c r="R21" s="92">
        <v>0.191085</v>
      </c>
      <c r="S21" s="92">
        <v>2.1992500000000001</v>
      </c>
      <c r="T21" s="195">
        <v>2.7860200000000002E-2</v>
      </c>
    </row>
    <row r="22" spans="2:20" x14ac:dyDescent="0.3">
      <c r="B22" s="14" t="s">
        <v>2763</v>
      </c>
      <c r="C22" s="1" t="s">
        <v>1461</v>
      </c>
      <c r="D22" s="1" t="s">
        <v>196</v>
      </c>
      <c r="E22" s="1">
        <v>43484399</v>
      </c>
      <c r="F22" s="1">
        <v>395648</v>
      </c>
      <c r="G22" t="s">
        <v>1464</v>
      </c>
      <c r="H22" s="238">
        <v>-0.29863958186602901</v>
      </c>
      <c r="I22" s="92">
        <v>8.5327002693941403E-2</v>
      </c>
      <c r="J22" s="93">
        <v>5.5157411876928704E-4</v>
      </c>
      <c r="K22" s="93">
        <v>1.8132717211690699E-2</v>
      </c>
      <c r="L22" s="14" t="s">
        <v>2235</v>
      </c>
      <c r="M22" s="1" t="s">
        <v>2236</v>
      </c>
      <c r="N22" s="1" t="s">
        <v>2235</v>
      </c>
      <c r="O22" s="92">
        <v>0.53895000000000004</v>
      </c>
      <c r="P22" s="92">
        <v>0.445884</v>
      </c>
      <c r="Q22" s="92">
        <v>1.4535199999999999</v>
      </c>
      <c r="R22" s="92">
        <v>0.187419</v>
      </c>
      <c r="S22" s="92">
        <v>1.99546</v>
      </c>
      <c r="T22" s="195">
        <v>4.5993199999999998E-2</v>
      </c>
    </row>
    <row r="23" spans="2:20" x14ac:dyDescent="0.3">
      <c r="B23" s="14" t="s">
        <v>2764</v>
      </c>
      <c r="C23" s="1" t="s">
        <v>1461</v>
      </c>
      <c r="D23" s="1" t="s">
        <v>196</v>
      </c>
      <c r="E23" s="1">
        <v>43484399</v>
      </c>
      <c r="F23" s="1">
        <v>427317</v>
      </c>
      <c r="G23" t="s">
        <v>1464</v>
      </c>
      <c r="H23" s="238">
        <v>-0.27033799199509001</v>
      </c>
      <c r="I23" s="92">
        <v>8.5202638924049307E-2</v>
      </c>
      <c r="J23" s="93">
        <v>1.6997846652311501E-3</v>
      </c>
      <c r="K23" s="93">
        <v>4.4865368927022101E-2</v>
      </c>
      <c r="L23" s="14" t="s">
        <v>2232</v>
      </c>
      <c r="M23" s="1" t="s">
        <v>2236</v>
      </c>
      <c r="N23" s="1" t="s">
        <v>2232</v>
      </c>
      <c r="O23" s="92">
        <v>0.54900499999999997</v>
      </c>
      <c r="P23" s="92">
        <v>0.442417</v>
      </c>
      <c r="Q23" s="92">
        <v>1.5699399999999999</v>
      </c>
      <c r="R23" s="92">
        <v>0.18707599999999999</v>
      </c>
      <c r="S23" s="92">
        <v>2.4109799999999999</v>
      </c>
      <c r="T23" s="195">
        <v>1.5909800000000002E-2</v>
      </c>
    </row>
    <row r="24" spans="2:20" x14ac:dyDescent="0.3">
      <c r="B24" s="14" t="s">
        <v>2765</v>
      </c>
      <c r="C24" s="1" t="s">
        <v>1495</v>
      </c>
      <c r="D24" s="1" t="s">
        <v>196</v>
      </c>
      <c r="E24" s="1">
        <v>7239643</v>
      </c>
      <c r="F24" s="1">
        <v>433850</v>
      </c>
      <c r="G24" t="s">
        <v>1498</v>
      </c>
      <c r="H24" s="238">
        <v>0.56538741052626995</v>
      </c>
      <c r="I24" s="92">
        <v>0.168957246561765</v>
      </c>
      <c r="J24" s="93">
        <v>9.4592686161892501E-4</v>
      </c>
      <c r="K24" s="93">
        <v>2.80225843688881E-2</v>
      </c>
      <c r="L24" s="14" t="s">
        <v>2232</v>
      </c>
      <c r="M24" s="1" t="s">
        <v>2236</v>
      </c>
      <c r="N24" s="1" t="s">
        <v>2232</v>
      </c>
      <c r="O24" s="92">
        <v>0.123279</v>
      </c>
      <c r="P24" s="92">
        <v>5.2573000000000002E-2</v>
      </c>
      <c r="Q24" s="92">
        <v>2.7871700000000001</v>
      </c>
      <c r="R24" s="92">
        <v>0.38349299999999997</v>
      </c>
      <c r="S24" s="92">
        <v>2.67286</v>
      </c>
      <c r="T24" s="195">
        <v>7.52069E-3</v>
      </c>
    </row>
    <row r="25" spans="2:20" x14ac:dyDescent="0.3">
      <c r="B25" s="14" t="s">
        <v>2766</v>
      </c>
      <c r="C25" s="1" t="s">
        <v>1495</v>
      </c>
      <c r="D25" s="1" t="s">
        <v>196</v>
      </c>
      <c r="E25" s="1">
        <v>7239643</v>
      </c>
      <c r="F25" s="1">
        <v>433205</v>
      </c>
      <c r="G25" t="s">
        <v>1498</v>
      </c>
      <c r="H25" s="238">
        <v>0.56342698814341696</v>
      </c>
      <c r="I25" s="92">
        <v>0.169098429090247</v>
      </c>
      <c r="J25" s="93">
        <v>9.9397247226190393E-4</v>
      </c>
      <c r="K25" s="93">
        <v>2.9322187931726199E-2</v>
      </c>
      <c r="L25" s="14" t="s">
        <v>2233</v>
      </c>
      <c r="M25" s="1" t="s">
        <v>2232</v>
      </c>
      <c r="N25" s="1" t="s">
        <v>2233</v>
      </c>
      <c r="O25" s="92">
        <v>0.123834</v>
      </c>
      <c r="P25" s="92">
        <v>5.3163000000000002E-2</v>
      </c>
      <c r="Q25" s="92">
        <v>2.79887</v>
      </c>
      <c r="R25" s="92">
        <v>0.384023</v>
      </c>
      <c r="S25" s="92">
        <v>2.6800899999999999</v>
      </c>
      <c r="T25" s="195">
        <v>7.3601700000000001E-3</v>
      </c>
    </row>
    <row r="26" spans="2:20" x14ac:dyDescent="0.3">
      <c r="B26" s="14" t="s">
        <v>2767</v>
      </c>
      <c r="C26" s="1" t="s">
        <v>1495</v>
      </c>
      <c r="D26" s="1" t="s">
        <v>196</v>
      </c>
      <c r="E26" s="1">
        <v>7239643</v>
      </c>
      <c r="F26" s="1">
        <v>431446</v>
      </c>
      <c r="G26" t="s">
        <v>1498</v>
      </c>
      <c r="H26" s="238">
        <v>0.43813115672823699</v>
      </c>
      <c r="I26" s="92">
        <v>0.127504537344174</v>
      </c>
      <c r="J26" s="93">
        <v>6.9153369345047405E-4</v>
      </c>
      <c r="K26" s="93">
        <v>2.1578924718736799E-2</v>
      </c>
      <c r="L26" s="14" t="s">
        <v>2236</v>
      </c>
      <c r="M26" s="1" t="s">
        <v>2235</v>
      </c>
      <c r="N26" s="1" t="s">
        <v>2236</v>
      </c>
      <c r="O26" s="92">
        <v>0.19373699999999999</v>
      </c>
      <c r="P26" s="92">
        <v>0.121521</v>
      </c>
      <c r="Q26" s="92">
        <v>1.8207899999999999</v>
      </c>
      <c r="R26" s="92">
        <v>0.27396100000000001</v>
      </c>
      <c r="S26" s="92">
        <v>2.18743</v>
      </c>
      <c r="T26" s="195">
        <v>2.8711400000000002E-2</v>
      </c>
    </row>
    <row r="27" spans="2:20" x14ac:dyDescent="0.3">
      <c r="B27" s="14" t="s">
        <v>2768</v>
      </c>
      <c r="C27" s="1" t="s">
        <v>1495</v>
      </c>
      <c r="D27" s="1" t="s">
        <v>196</v>
      </c>
      <c r="E27" s="1">
        <v>7239643</v>
      </c>
      <c r="F27" s="1">
        <v>422760</v>
      </c>
      <c r="G27" t="s">
        <v>1498</v>
      </c>
      <c r="H27" s="238">
        <v>0.50890447108213799</v>
      </c>
      <c r="I27" s="92">
        <v>0.15749185777361399</v>
      </c>
      <c r="J27" s="93">
        <v>1.3990911265394201E-3</v>
      </c>
      <c r="K27" s="93">
        <v>3.96089467719083E-2</v>
      </c>
      <c r="L27" s="14" t="s">
        <v>2233</v>
      </c>
      <c r="M27" s="1" t="s">
        <v>2236</v>
      </c>
      <c r="N27" s="1" t="s">
        <v>2233</v>
      </c>
      <c r="O27" s="92">
        <v>0.14669699999999999</v>
      </c>
      <c r="P27" s="92">
        <v>6.5932000000000004E-2</v>
      </c>
      <c r="Q27" s="92">
        <v>2.7582300000000002</v>
      </c>
      <c r="R27" s="92">
        <v>0.35139999999999999</v>
      </c>
      <c r="S27" s="92">
        <v>2.8872800000000001</v>
      </c>
      <c r="T27" s="195">
        <v>3.8858999999999999E-3</v>
      </c>
    </row>
    <row r="28" spans="2:20" x14ac:dyDescent="0.3">
      <c r="B28" s="14" t="s">
        <v>2769</v>
      </c>
      <c r="C28" s="1" t="s">
        <v>1495</v>
      </c>
      <c r="D28" s="1" t="s">
        <v>196</v>
      </c>
      <c r="E28" s="1">
        <v>7239643</v>
      </c>
      <c r="F28" s="1">
        <v>421000</v>
      </c>
      <c r="G28" t="s">
        <v>1498</v>
      </c>
      <c r="H28" s="238">
        <v>0.50375359917179996</v>
      </c>
      <c r="I28" s="92">
        <v>0.159223831153707</v>
      </c>
      <c r="J28" s="93">
        <v>1.7515328695252501E-3</v>
      </c>
      <c r="K28" s="93">
        <v>4.5211442194620602E-2</v>
      </c>
      <c r="L28" s="14" t="s">
        <v>2236</v>
      </c>
      <c r="M28" s="1" t="s">
        <v>2235</v>
      </c>
      <c r="N28" s="1" t="s">
        <v>2236</v>
      </c>
      <c r="O28" s="92">
        <v>0.14669599999999999</v>
      </c>
      <c r="P28" s="92">
        <v>6.5534999999999996E-2</v>
      </c>
      <c r="Q28" s="92">
        <v>2.8275199999999998</v>
      </c>
      <c r="R28" s="92">
        <v>0.35600100000000001</v>
      </c>
      <c r="S28" s="92">
        <v>2.9196599999999999</v>
      </c>
      <c r="T28" s="195">
        <v>3.5041500000000001E-3</v>
      </c>
    </row>
    <row r="29" spans="2:20" x14ac:dyDescent="0.3">
      <c r="B29" s="14" t="s">
        <v>2770</v>
      </c>
      <c r="C29" s="1" t="s">
        <v>1495</v>
      </c>
      <c r="D29" s="1" t="s">
        <v>196</v>
      </c>
      <c r="E29" s="1">
        <v>7239643</v>
      </c>
      <c r="F29" s="1">
        <v>420218</v>
      </c>
      <c r="G29" t="s">
        <v>1498</v>
      </c>
      <c r="H29" s="238">
        <v>0.50370805603784397</v>
      </c>
      <c r="I29" s="92">
        <v>0.15967452327363499</v>
      </c>
      <c r="J29" s="93">
        <v>1.8055687356691699E-3</v>
      </c>
      <c r="K29" s="93">
        <v>4.5930790192511797E-2</v>
      </c>
      <c r="L29" s="14" t="s">
        <v>2236</v>
      </c>
      <c r="M29" s="1" t="s">
        <v>2235</v>
      </c>
      <c r="N29" s="1" t="s">
        <v>2236</v>
      </c>
      <c r="O29" s="92">
        <v>0.14672199999999999</v>
      </c>
      <c r="P29" s="92">
        <v>6.5311999999999995E-2</v>
      </c>
      <c r="Q29" s="92">
        <v>2.8555700000000002</v>
      </c>
      <c r="R29" s="92">
        <v>0.35737400000000002</v>
      </c>
      <c r="S29" s="92">
        <v>2.9360599999999999</v>
      </c>
      <c r="T29" s="195">
        <v>3.3240499999999998E-3</v>
      </c>
    </row>
    <row r="30" spans="2:20" x14ac:dyDescent="0.3">
      <c r="B30" s="14" t="s">
        <v>2771</v>
      </c>
      <c r="C30" s="1" t="s">
        <v>1495</v>
      </c>
      <c r="D30" s="1" t="s">
        <v>196</v>
      </c>
      <c r="E30" s="1">
        <v>7239643</v>
      </c>
      <c r="F30" s="1">
        <v>419894</v>
      </c>
      <c r="G30" t="s">
        <v>1498</v>
      </c>
      <c r="H30" s="238">
        <v>0.50348035232913502</v>
      </c>
      <c r="I30" s="92">
        <v>0.15979394868007399</v>
      </c>
      <c r="J30" s="93">
        <v>1.8281919942564301E-3</v>
      </c>
      <c r="K30" s="93">
        <v>4.6338397081857101E-2</v>
      </c>
      <c r="L30" s="14" t="s">
        <v>2233</v>
      </c>
      <c r="M30" s="1" t="s">
        <v>2232</v>
      </c>
      <c r="N30" s="1" t="s">
        <v>2233</v>
      </c>
      <c r="O30" s="92">
        <v>0.14696600000000001</v>
      </c>
      <c r="P30" s="92">
        <v>6.5733E-2</v>
      </c>
      <c r="Q30" s="92">
        <v>2.85615</v>
      </c>
      <c r="R30" s="92">
        <v>0.35761799999999999</v>
      </c>
      <c r="S30" s="92">
        <v>2.9346199999999998</v>
      </c>
      <c r="T30" s="195">
        <v>3.33951E-3</v>
      </c>
    </row>
    <row r="31" spans="2:20" x14ac:dyDescent="0.3">
      <c r="B31" s="14" t="s">
        <v>2772</v>
      </c>
      <c r="C31" s="1" t="s">
        <v>1495</v>
      </c>
      <c r="D31" s="1" t="s">
        <v>196</v>
      </c>
      <c r="E31" s="1">
        <v>7239643</v>
      </c>
      <c r="F31" s="1">
        <v>419300</v>
      </c>
      <c r="G31" t="s">
        <v>1498</v>
      </c>
      <c r="H31" s="238">
        <v>0.50691275560804305</v>
      </c>
      <c r="I31" s="92">
        <v>0.16016751959193501</v>
      </c>
      <c r="J31" s="93">
        <v>1.74527998411842E-3</v>
      </c>
      <c r="K31" s="93">
        <v>4.5211442194620602E-2</v>
      </c>
      <c r="L31" s="14" t="s">
        <v>2233</v>
      </c>
      <c r="M31" s="1" t="s">
        <v>2235</v>
      </c>
      <c r="N31" s="1" t="s">
        <v>2233</v>
      </c>
      <c r="O31" s="92">
        <v>0.146839</v>
      </c>
      <c r="P31" s="92">
        <v>6.5089999999999995E-2</v>
      </c>
      <c r="Q31" s="92">
        <v>2.8892600000000002</v>
      </c>
      <c r="R31" s="92">
        <v>0.35904000000000003</v>
      </c>
      <c r="S31" s="92">
        <v>2.9550999999999998</v>
      </c>
      <c r="T31" s="195">
        <v>3.1256399999999998E-3</v>
      </c>
    </row>
    <row r="32" spans="2:20" x14ac:dyDescent="0.3">
      <c r="B32" s="14" t="s">
        <v>2773</v>
      </c>
      <c r="C32" s="1" t="s">
        <v>1495</v>
      </c>
      <c r="D32" s="1" t="s">
        <v>196</v>
      </c>
      <c r="E32" s="1">
        <v>7239643</v>
      </c>
      <c r="F32" s="1">
        <v>418262</v>
      </c>
      <c r="G32" t="s">
        <v>1498</v>
      </c>
      <c r="H32" s="238">
        <v>0.43059979136382198</v>
      </c>
      <c r="I32" s="92">
        <v>0.132818316032805</v>
      </c>
      <c r="J32" s="93">
        <v>1.3496127932502401E-3</v>
      </c>
      <c r="K32" s="93">
        <v>3.85188269163005E-2</v>
      </c>
      <c r="L32" s="14" t="s">
        <v>2236</v>
      </c>
      <c r="M32" s="1" t="s">
        <v>2235</v>
      </c>
      <c r="N32" s="1" t="s">
        <v>2236</v>
      </c>
      <c r="O32" s="92">
        <v>0.19298999999999999</v>
      </c>
      <c r="P32" s="92">
        <v>0.11741699999999999</v>
      </c>
      <c r="Q32" s="92">
        <v>1.9691099999999999</v>
      </c>
      <c r="R32" s="92">
        <v>0.28511599999999998</v>
      </c>
      <c r="S32" s="92">
        <v>2.3765200000000002</v>
      </c>
      <c r="T32" s="195">
        <v>1.7476999999999999E-2</v>
      </c>
    </row>
    <row r="33" spans="2:20" x14ac:dyDescent="0.3">
      <c r="B33" s="14" t="s">
        <v>2774</v>
      </c>
      <c r="C33" s="1" t="s">
        <v>1495</v>
      </c>
      <c r="D33" s="1" t="s">
        <v>196</v>
      </c>
      <c r="E33" s="1">
        <v>7239643</v>
      </c>
      <c r="F33" s="1">
        <v>418255</v>
      </c>
      <c r="G33" t="s">
        <v>1498</v>
      </c>
      <c r="H33" s="238">
        <v>0.43134416764255901</v>
      </c>
      <c r="I33" s="92">
        <v>0.13280672128648999</v>
      </c>
      <c r="J33" s="93">
        <v>1.32311927992494E-3</v>
      </c>
      <c r="K33" s="93">
        <v>3.79168182218491E-2</v>
      </c>
      <c r="L33" s="14" t="s">
        <v>2233</v>
      </c>
      <c r="M33" s="1" t="s">
        <v>2232</v>
      </c>
      <c r="N33" s="1" t="s">
        <v>2233</v>
      </c>
      <c r="O33" s="92">
        <v>0.193222</v>
      </c>
      <c r="P33" s="92">
        <v>0.117742</v>
      </c>
      <c r="Q33" s="92">
        <v>1.96715</v>
      </c>
      <c r="R33" s="92">
        <v>0.285084</v>
      </c>
      <c r="S33" s="92">
        <v>2.3732799999999998</v>
      </c>
      <c r="T33" s="195">
        <v>1.7630699999999999E-2</v>
      </c>
    </row>
    <row r="34" spans="2:20" x14ac:dyDescent="0.3">
      <c r="B34" s="14" t="s">
        <v>2775</v>
      </c>
      <c r="C34" s="1" t="s">
        <v>1495</v>
      </c>
      <c r="D34" s="1" t="s">
        <v>196</v>
      </c>
      <c r="E34" s="1">
        <v>7239643</v>
      </c>
      <c r="F34" s="1">
        <v>417635</v>
      </c>
      <c r="G34" t="s">
        <v>1498</v>
      </c>
      <c r="H34" s="238">
        <v>0.50809818131886497</v>
      </c>
      <c r="I34" s="92">
        <v>0.16197155841073099</v>
      </c>
      <c r="J34" s="93">
        <v>1.9132851674501399E-3</v>
      </c>
      <c r="K34" s="93">
        <v>4.7635372910168103E-2</v>
      </c>
      <c r="L34" s="14" t="s">
        <v>2232</v>
      </c>
      <c r="M34" s="1" t="s">
        <v>2233</v>
      </c>
      <c r="N34" s="1" t="s">
        <v>2232</v>
      </c>
      <c r="O34" s="92">
        <v>0.14677299999999999</v>
      </c>
      <c r="P34" s="92">
        <v>6.5138000000000001E-2</v>
      </c>
      <c r="Q34" s="92">
        <v>2.9611999999999998</v>
      </c>
      <c r="R34" s="92">
        <v>0.36385000000000001</v>
      </c>
      <c r="S34" s="92">
        <v>2.9836299999999998</v>
      </c>
      <c r="T34" s="195">
        <v>2.8485199999999998E-3</v>
      </c>
    </row>
    <row r="35" spans="2:20" x14ac:dyDescent="0.3">
      <c r="B35" s="14" t="s">
        <v>2776</v>
      </c>
      <c r="C35" s="1" t="s">
        <v>1495</v>
      </c>
      <c r="D35" s="1" t="s">
        <v>196</v>
      </c>
      <c r="E35" s="1">
        <v>7239643</v>
      </c>
      <c r="F35" s="1">
        <v>416374</v>
      </c>
      <c r="G35" t="s">
        <v>1498</v>
      </c>
      <c r="H35" s="238">
        <v>0.51059901871580204</v>
      </c>
      <c r="I35" s="92">
        <v>0.162476584020667</v>
      </c>
      <c r="J35" s="93">
        <v>1.8781942107077799E-3</v>
      </c>
      <c r="K35" s="93">
        <v>4.7095719833497501E-2</v>
      </c>
      <c r="L35" s="14" t="s">
        <v>2233</v>
      </c>
      <c r="M35" s="1" t="s">
        <v>2232</v>
      </c>
      <c r="N35" s="1" t="s">
        <v>2233</v>
      </c>
      <c r="O35" s="92">
        <v>0.14666599999999999</v>
      </c>
      <c r="P35" s="92">
        <v>6.5047999999999995E-2</v>
      </c>
      <c r="Q35" s="92">
        <v>2.9824799999999998</v>
      </c>
      <c r="R35" s="92">
        <v>0.36529</v>
      </c>
      <c r="S35" s="92">
        <v>2.9914800000000001</v>
      </c>
      <c r="T35" s="195">
        <v>2.77633E-3</v>
      </c>
    </row>
    <row r="36" spans="2:20" x14ac:dyDescent="0.3">
      <c r="B36" s="14" t="s">
        <v>2777</v>
      </c>
      <c r="C36" s="1" t="s">
        <v>1495</v>
      </c>
      <c r="D36" s="1" t="s">
        <v>196</v>
      </c>
      <c r="E36" s="1">
        <v>7239643</v>
      </c>
      <c r="F36" s="1">
        <v>416189</v>
      </c>
      <c r="G36" t="s">
        <v>1498</v>
      </c>
      <c r="H36" s="238">
        <v>0.51182529565735901</v>
      </c>
      <c r="I36" s="92">
        <v>0.16275622086623101</v>
      </c>
      <c r="J36" s="93">
        <v>1.8650695661566201E-3</v>
      </c>
      <c r="K36" s="93">
        <v>4.7095719833497501E-2</v>
      </c>
      <c r="L36" s="14" t="s">
        <v>2232</v>
      </c>
      <c r="M36" s="1" t="s">
        <v>2233</v>
      </c>
      <c r="N36" s="1" t="s">
        <v>2232</v>
      </c>
      <c r="O36" s="92">
        <v>0.146535</v>
      </c>
      <c r="P36" s="92">
        <v>6.4928E-2</v>
      </c>
      <c r="Q36" s="92">
        <v>2.99383</v>
      </c>
      <c r="R36" s="92">
        <v>0.36605599999999999</v>
      </c>
      <c r="S36" s="92">
        <v>2.99559</v>
      </c>
      <c r="T36" s="195">
        <v>2.7391199999999998E-3</v>
      </c>
    </row>
    <row r="37" spans="2:20" x14ac:dyDescent="0.3">
      <c r="B37" s="14" t="s">
        <v>2778</v>
      </c>
      <c r="C37" s="1" t="s">
        <v>1495</v>
      </c>
      <c r="D37" s="1" t="s">
        <v>196</v>
      </c>
      <c r="E37" s="1">
        <v>7239643</v>
      </c>
      <c r="F37" s="1">
        <v>415978</v>
      </c>
      <c r="G37" t="s">
        <v>1498</v>
      </c>
      <c r="H37" s="238">
        <v>0.43381665193543001</v>
      </c>
      <c r="I37" s="92">
        <v>0.13396301224533799</v>
      </c>
      <c r="J37" s="93">
        <v>1.36646441770497E-3</v>
      </c>
      <c r="K37" s="93">
        <v>3.8841889379378901E-2</v>
      </c>
      <c r="L37" s="14" t="s">
        <v>2235</v>
      </c>
      <c r="M37" s="1" t="s">
        <v>2232</v>
      </c>
      <c r="N37" s="1" t="s">
        <v>2235</v>
      </c>
      <c r="O37" s="92">
        <v>0.191804</v>
      </c>
      <c r="P37" s="92">
        <v>0.11648</v>
      </c>
      <c r="Q37" s="92">
        <v>1.9892000000000001</v>
      </c>
      <c r="R37" s="92">
        <v>0.28775699999999999</v>
      </c>
      <c r="S37" s="92">
        <v>2.38998</v>
      </c>
      <c r="T37" s="195">
        <v>1.6849099999999999E-2</v>
      </c>
    </row>
    <row r="38" spans="2:20" x14ac:dyDescent="0.3">
      <c r="B38" s="14" t="s">
        <v>2779</v>
      </c>
      <c r="C38" s="1" t="s">
        <v>1495</v>
      </c>
      <c r="D38" s="1" t="s">
        <v>196</v>
      </c>
      <c r="E38" s="1">
        <v>7239643</v>
      </c>
      <c r="F38" s="1">
        <v>414481</v>
      </c>
      <c r="G38" t="s">
        <v>1498</v>
      </c>
      <c r="H38" s="238">
        <v>0.51560641169897403</v>
      </c>
      <c r="I38" s="92">
        <v>0.162265789355585</v>
      </c>
      <c r="J38" s="93">
        <v>1.67376838308941E-3</v>
      </c>
      <c r="K38" s="93">
        <v>4.4345387991210301E-2</v>
      </c>
      <c r="L38" s="14" t="s">
        <v>2232</v>
      </c>
      <c r="M38" s="1" t="s">
        <v>2233</v>
      </c>
      <c r="N38" s="1" t="s">
        <v>2232</v>
      </c>
      <c r="O38" s="92">
        <v>0.153474</v>
      </c>
      <c r="P38" s="92">
        <v>7.0551000000000003E-2</v>
      </c>
      <c r="Q38" s="92">
        <v>3.0926</v>
      </c>
      <c r="R38" s="92">
        <v>0.36565999999999999</v>
      </c>
      <c r="S38" s="92">
        <v>3.0876000000000001</v>
      </c>
      <c r="T38" s="195">
        <v>2.0178000000000001E-3</v>
      </c>
    </row>
    <row r="39" spans="2:20" x14ac:dyDescent="0.3">
      <c r="B39" s="14" t="s">
        <v>2780</v>
      </c>
      <c r="C39" s="1" t="s">
        <v>1495</v>
      </c>
      <c r="D39" s="1" t="s">
        <v>196</v>
      </c>
      <c r="E39" s="1">
        <v>7239643</v>
      </c>
      <c r="F39" s="1">
        <v>407830</v>
      </c>
      <c r="G39" t="s">
        <v>1498</v>
      </c>
      <c r="H39" s="238">
        <v>0.556131948245708</v>
      </c>
      <c r="I39" s="92">
        <v>0.163907807724511</v>
      </c>
      <c r="J39" s="93">
        <v>8.0469819470301105E-4</v>
      </c>
      <c r="K39" s="93">
        <v>2.4473053405947499E-2</v>
      </c>
      <c r="L39" s="14" t="s">
        <v>2236</v>
      </c>
      <c r="M39" s="1" t="s">
        <v>2235</v>
      </c>
      <c r="N39" s="1" t="s">
        <v>2236</v>
      </c>
      <c r="O39" s="92">
        <v>0.14773500000000001</v>
      </c>
      <c r="P39" s="92">
        <v>7.1333999999999995E-2</v>
      </c>
      <c r="Q39" s="92">
        <v>2.72492</v>
      </c>
      <c r="R39" s="92">
        <v>0.36461399999999999</v>
      </c>
      <c r="S39" s="92">
        <v>2.74932</v>
      </c>
      <c r="T39" s="195">
        <v>5.9718999999999996E-3</v>
      </c>
    </row>
    <row r="40" spans="2:20" x14ac:dyDescent="0.3">
      <c r="B40" s="14" t="s">
        <v>2781</v>
      </c>
      <c r="C40" s="1" t="s">
        <v>1495</v>
      </c>
      <c r="D40" s="1" t="s">
        <v>196</v>
      </c>
      <c r="E40" s="1">
        <v>7239643</v>
      </c>
      <c r="F40" s="1">
        <v>401946</v>
      </c>
      <c r="G40" t="s">
        <v>1498</v>
      </c>
      <c r="H40" s="238">
        <v>0.67239875070615995</v>
      </c>
      <c r="I40" s="92">
        <v>0.20552677296445099</v>
      </c>
      <c r="J40" s="93">
        <v>1.22137868401903E-3</v>
      </c>
      <c r="K40" s="93">
        <v>3.5289299343611601E-2</v>
      </c>
      <c r="L40" s="14" t="s">
        <v>2235</v>
      </c>
      <c r="M40" s="1" t="s">
        <v>2236</v>
      </c>
      <c r="N40" s="1" t="s">
        <v>2235</v>
      </c>
      <c r="O40" s="92">
        <v>0.11626300000000001</v>
      </c>
      <c r="P40" s="92">
        <v>6.9832000000000005E-2</v>
      </c>
      <c r="Q40" s="92">
        <v>2.6336400000000002</v>
      </c>
      <c r="R40" s="92">
        <v>0.44120900000000002</v>
      </c>
      <c r="S40" s="92">
        <v>2.1947999999999999</v>
      </c>
      <c r="T40" s="195">
        <v>2.8178000000000002E-2</v>
      </c>
    </row>
    <row r="41" spans="2:20" x14ac:dyDescent="0.3">
      <c r="B41" s="14" t="s">
        <v>2782</v>
      </c>
      <c r="C41" s="1" t="s">
        <v>1562</v>
      </c>
      <c r="D41" s="1" t="s">
        <v>196</v>
      </c>
      <c r="E41" s="1">
        <v>73008509</v>
      </c>
      <c r="F41" s="1">
        <v>211843</v>
      </c>
      <c r="G41" t="s">
        <v>1565</v>
      </c>
      <c r="H41" s="238">
        <v>0.35776002235257598</v>
      </c>
      <c r="I41" s="92">
        <v>0.11320844304425901</v>
      </c>
      <c r="J41" s="93">
        <v>1.7725744150255899E-3</v>
      </c>
      <c r="K41" s="93">
        <v>4.5255436246889699E-2</v>
      </c>
      <c r="L41" s="14" t="s">
        <v>2233</v>
      </c>
      <c r="M41" s="1" t="s">
        <v>2236</v>
      </c>
      <c r="N41" s="1" t="s">
        <v>2233</v>
      </c>
      <c r="O41" s="92">
        <v>0.23522599999999999</v>
      </c>
      <c r="P41" s="92">
        <v>0.145875</v>
      </c>
      <c r="Q41" s="92">
        <v>1.9771099999999999</v>
      </c>
      <c r="R41" s="92">
        <v>0.26564900000000002</v>
      </c>
      <c r="S41" s="92">
        <v>2.5659399999999999</v>
      </c>
      <c r="T41" s="195">
        <v>1.0289599999999999E-2</v>
      </c>
    </row>
    <row r="42" spans="2:20" x14ac:dyDescent="0.3">
      <c r="B42" s="14" t="s">
        <v>2783</v>
      </c>
      <c r="C42" s="1" t="s">
        <v>1562</v>
      </c>
      <c r="D42" s="1" t="s">
        <v>196</v>
      </c>
      <c r="E42" s="1">
        <v>73008509</v>
      </c>
      <c r="F42" s="1">
        <v>211842</v>
      </c>
      <c r="G42" t="s">
        <v>1565</v>
      </c>
      <c r="H42" s="238">
        <v>0.357900387480166</v>
      </c>
      <c r="I42" s="92">
        <v>0.113193433218336</v>
      </c>
      <c r="J42" s="93">
        <v>1.7628999973699499E-3</v>
      </c>
      <c r="K42" s="93">
        <v>4.5255436246889699E-2</v>
      </c>
      <c r="L42" s="14" t="s">
        <v>2232</v>
      </c>
      <c r="M42" s="1" t="s">
        <v>2233</v>
      </c>
      <c r="N42" s="1" t="s">
        <v>2232</v>
      </c>
      <c r="O42" s="92">
        <v>0.23518500000000001</v>
      </c>
      <c r="P42" s="92">
        <v>0.14591699999999999</v>
      </c>
      <c r="Q42" s="92">
        <v>1.97546</v>
      </c>
      <c r="R42" s="92">
        <v>0.265598</v>
      </c>
      <c r="S42" s="92">
        <v>2.5632799999999998</v>
      </c>
      <c r="T42" s="195">
        <v>1.0368799999999999E-2</v>
      </c>
    </row>
    <row r="43" spans="2:20" x14ac:dyDescent="0.3">
      <c r="B43" s="14" t="s">
        <v>2784</v>
      </c>
      <c r="C43" s="1" t="s">
        <v>1552</v>
      </c>
      <c r="D43" s="1" t="s">
        <v>182</v>
      </c>
      <c r="E43" s="1">
        <v>7046407</v>
      </c>
      <c r="F43" s="1">
        <v>31320</v>
      </c>
      <c r="G43" t="s">
        <v>1555</v>
      </c>
      <c r="H43" s="238">
        <v>0.40760916598126401</v>
      </c>
      <c r="I43" s="92">
        <v>0.124506020929452</v>
      </c>
      <c r="J43" s="93">
        <v>1.2122068532736301E-3</v>
      </c>
      <c r="K43" s="93">
        <v>3.5169026102620397E-2</v>
      </c>
      <c r="L43" s="14" t="s">
        <v>2233</v>
      </c>
      <c r="M43" s="1" t="s">
        <v>2236</v>
      </c>
      <c r="N43" s="1" t="s">
        <v>2236</v>
      </c>
      <c r="O43" s="92">
        <v>0.13502</v>
      </c>
      <c r="P43" s="92">
        <v>0.19906599999999999</v>
      </c>
      <c r="Q43" s="92">
        <v>0.52923200000000004</v>
      </c>
      <c r="R43" s="92">
        <v>0.27932600000000002</v>
      </c>
      <c r="S43" s="92">
        <v>-2.2780900000000002</v>
      </c>
      <c r="T43" s="195">
        <v>2.2721399999999999E-2</v>
      </c>
    </row>
    <row r="44" spans="2:20" x14ac:dyDescent="0.3">
      <c r="B44" s="14" t="s">
        <v>2785</v>
      </c>
      <c r="C44" s="1" t="s">
        <v>1552</v>
      </c>
      <c r="D44" s="1" t="s">
        <v>182</v>
      </c>
      <c r="E44" s="1">
        <v>7046407</v>
      </c>
      <c r="F44" s="1">
        <v>60506</v>
      </c>
      <c r="G44" t="s">
        <v>1555</v>
      </c>
      <c r="H44" s="238">
        <v>-0.38709397283747299</v>
      </c>
      <c r="I44" s="92">
        <v>0.108966547129088</v>
      </c>
      <c r="J44" s="93">
        <v>4.5677244878249401E-4</v>
      </c>
      <c r="K44" s="93">
        <v>1.5199049113279101E-2</v>
      </c>
      <c r="L44" s="14" t="s">
        <v>2235</v>
      </c>
      <c r="M44" s="1" t="s">
        <v>2236</v>
      </c>
      <c r="N44" s="1" t="s">
        <v>2235</v>
      </c>
      <c r="O44" s="92">
        <v>0.176706</v>
      </c>
      <c r="P44" s="92">
        <v>0.25004199999999999</v>
      </c>
      <c r="Q44" s="92">
        <v>0.59462599999999999</v>
      </c>
      <c r="R44" s="92">
        <v>0.24135899999999999</v>
      </c>
      <c r="S44" s="92">
        <v>-2.1537299999999999</v>
      </c>
      <c r="T44" s="195">
        <v>3.12611E-2</v>
      </c>
    </row>
    <row r="45" spans="2:20" x14ac:dyDescent="0.3">
      <c r="B45" s="14" t="s">
        <v>2786</v>
      </c>
      <c r="C45" s="1" t="s">
        <v>1552</v>
      </c>
      <c r="D45" s="1" t="s">
        <v>182</v>
      </c>
      <c r="E45" s="1">
        <v>7046407</v>
      </c>
      <c r="F45" s="1">
        <v>61940</v>
      </c>
      <c r="G45" t="s">
        <v>1555</v>
      </c>
      <c r="H45" s="238">
        <v>-0.34526737240997302</v>
      </c>
      <c r="I45" s="92">
        <v>0.10779931523945301</v>
      </c>
      <c r="J45" s="93">
        <v>1.5386740495407301E-3</v>
      </c>
      <c r="K45" s="93">
        <v>4.2869168658037499E-2</v>
      </c>
      <c r="L45" s="14" t="s">
        <v>2235</v>
      </c>
      <c r="M45" s="1" t="s">
        <v>2236</v>
      </c>
      <c r="N45" s="1" t="s">
        <v>2235</v>
      </c>
      <c r="O45" s="92">
        <v>0.18248900000000001</v>
      </c>
      <c r="P45" s="92">
        <v>0.25687700000000002</v>
      </c>
      <c r="Q45" s="92">
        <v>0.59825799999999996</v>
      </c>
      <c r="R45" s="92">
        <v>0.23879500000000001</v>
      </c>
      <c r="S45" s="92">
        <v>-2.1513599999999999</v>
      </c>
      <c r="T45" s="195">
        <v>3.14481E-2</v>
      </c>
    </row>
    <row r="46" spans="2:20" x14ac:dyDescent="0.3">
      <c r="B46" s="14" t="s">
        <v>2787</v>
      </c>
      <c r="C46" s="1" t="s">
        <v>1455</v>
      </c>
      <c r="D46" s="1" t="s">
        <v>189</v>
      </c>
      <c r="E46" s="1">
        <v>77783895</v>
      </c>
      <c r="F46" s="1">
        <v>158947</v>
      </c>
      <c r="G46" t="s">
        <v>1458</v>
      </c>
      <c r="H46" s="238">
        <v>0.70206417075896299</v>
      </c>
      <c r="I46" s="92">
        <v>0.101917640687491</v>
      </c>
      <c r="J46" s="93">
        <v>4.6170307468205498E-11</v>
      </c>
      <c r="K46" s="93">
        <v>4.9871035189887798E-9</v>
      </c>
      <c r="L46" s="14" t="s">
        <v>2232</v>
      </c>
      <c r="M46" s="1" t="s">
        <v>2233</v>
      </c>
      <c r="N46" s="1" t="s">
        <v>2232</v>
      </c>
      <c r="O46" s="92">
        <v>0.26898</v>
      </c>
      <c r="P46" s="92">
        <v>0.184086</v>
      </c>
      <c r="Q46" s="92">
        <v>1.6647099999999999</v>
      </c>
      <c r="R46" s="92">
        <v>0.235398</v>
      </c>
      <c r="S46" s="92">
        <v>2.16506</v>
      </c>
      <c r="T46" s="195">
        <v>3.0383299999999999E-2</v>
      </c>
    </row>
    <row r="47" spans="2:20" x14ac:dyDescent="0.3">
      <c r="B47" s="14" t="s">
        <v>2788</v>
      </c>
      <c r="C47" s="1" t="s">
        <v>1455</v>
      </c>
      <c r="D47" s="1" t="s">
        <v>189</v>
      </c>
      <c r="E47" s="1">
        <v>77783895</v>
      </c>
      <c r="F47" s="1">
        <v>157138</v>
      </c>
      <c r="G47" t="s">
        <v>1458</v>
      </c>
      <c r="H47" s="238">
        <v>0.66084467101368705</v>
      </c>
      <c r="I47" s="92">
        <v>9.6741555368805798E-2</v>
      </c>
      <c r="J47" s="93">
        <v>6.4758359129333896E-11</v>
      </c>
      <c r="K47" s="93">
        <v>6.8889157491977797E-9</v>
      </c>
      <c r="L47" s="14" t="s">
        <v>2233</v>
      </c>
      <c r="M47" s="1" t="s">
        <v>2232</v>
      </c>
      <c r="N47" s="1" t="s">
        <v>2233</v>
      </c>
      <c r="O47" s="92">
        <v>0.29842000000000002</v>
      </c>
      <c r="P47" s="92">
        <v>0.197877</v>
      </c>
      <c r="Q47" s="92">
        <v>1.7111000000000001</v>
      </c>
      <c r="R47" s="92">
        <v>0.22397400000000001</v>
      </c>
      <c r="S47" s="92">
        <v>2.3982199999999998</v>
      </c>
      <c r="T47" s="195">
        <v>1.6475099999999999E-2</v>
      </c>
    </row>
    <row r="48" spans="2:20" x14ac:dyDescent="0.3">
      <c r="B48" s="14" t="s">
        <v>2789</v>
      </c>
      <c r="C48" s="1" t="s">
        <v>1455</v>
      </c>
      <c r="D48" s="1" t="s">
        <v>189</v>
      </c>
      <c r="E48" s="1">
        <v>77783895</v>
      </c>
      <c r="F48" s="1">
        <v>152261</v>
      </c>
      <c r="G48" t="s">
        <v>1458</v>
      </c>
      <c r="H48" s="238">
        <v>0.66099443559587401</v>
      </c>
      <c r="I48" s="92">
        <v>9.9583240654129004E-2</v>
      </c>
      <c r="J48" s="93">
        <v>1.99335626063551E-10</v>
      </c>
      <c r="K48" s="93">
        <v>2.0581403391061599E-8</v>
      </c>
      <c r="L48" s="14" t="s">
        <v>2236</v>
      </c>
      <c r="M48" s="1" t="s">
        <v>2235</v>
      </c>
      <c r="N48" s="1" t="s">
        <v>2236</v>
      </c>
      <c r="O48" s="92">
        <v>0.28594000000000003</v>
      </c>
      <c r="P48" s="92">
        <v>0.20064499999999999</v>
      </c>
      <c r="Q48" s="92">
        <v>1.60486</v>
      </c>
      <c r="R48" s="92">
        <v>0.228018</v>
      </c>
      <c r="S48" s="92">
        <v>2.07456</v>
      </c>
      <c r="T48" s="195">
        <v>3.8027100000000001E-2</v>
      </c>
    </row>
    <row r="49" spans="2:20" x14ac:dyDescent="0.3">
      <c r="B49" s="14" t="s">
        <v>2790</v>
      </c>
      <c r="C49" s="1" t="s">
        <v>1455</v>
      </c>
      <c r="D49" s="1" t="s">
        <v>189</v>
      </c>
      <c r="E49" s="1">
        <v>77783895</v>
      </c>
      <c r="F49" s="1">
        <v>150821</v>
      </c>
      <c r="G49" t="s">
        <v>1458</v>
      </c>
      <c r="H49" s="238">
        <v>0.66840479546982901</v>
      </c>
      <c r="I49" s="92">
        <v>9.9333655363304796E-2</v>
      </c>
      <c r="J49" s="93">
        <v>1.17570079754638E-10</v>
      </c>
      <c r="K49" s="93">
        <v>1.23202914919002E-8</v>
      </c>
      <c r="L49" s="14" t="s">
        <v>2235</v>
      </c>
      <c r="M49" s="1" t="s">
        <v>2236</v>
      </c>
      <c r="N49" s="1" t="s">
        <v>2235</v>
      </c>
      <c r="O49" s="92">
        <v>0.28571299999999999</v>
      </c>
      <c r="P49" s="92">
        <v>0.19720699999999999</v>
      </c>
      <c r="Q49" s="92">
        <v>1.61999</v>
      </c>
      <c r="R49" s="92">
        <v>0.22802600000000001</v>
      </c>
      <c r="S49" s="92">
        <v>2.1156299999999999</v>
      </c>
      <c r="T49" s="195">
        <v>3.43761E-2</v>
      </c>
    </row>
    <row r="50" spans="2:20" x14ac:dyDescent="0.3">
      <c r="B50" s="14" t="s">
        <v>2791</v>
      </c>
      <c r="C50" s="1" t="s">
        <v>1455</v>
      </c>
      <c r="D50" s="1" t="s">
        <v>189</v>
      </c>
      <c r="E50" s="1">
        <v>77783895</v>
      </c>
      <c r="F50" s="1">
        <v>149659</v>
      </c>
      <c r="G50" t="s">
        <v>1458</v>
      </c>
      <c r="H50" s="238">
        <v>0.70843797155363497</v>
      </c>
      <c r="I50" s="92">
        <v>9.8224249814610198E-2</v>
      </c>
      <c r="J50" s="93">
        <v>6.64227327839031E-12</v>
      </c>
      <c r="K50" s="93">
        <v>7.2867813574341201E-10</v>
      </c>
      <c r="L50" s="14" t="s">
        <v>2235</v>
      </c>
      <c r="M50" s="1" t="s">
        <v>2236</v>
      </c>
      <c r="N50" s="1" t="s">
        <v>2235</v>
      </c>
      <c r="O50" s="92">
        <v>0.28567300000000001</v>
      </c>
      <c r="P50" s="92">
        <v>0.19228100000000001</v>
      </c>
      <c r="Q50" s="92">
        <v>1.6697599999999999</v>
      </c>
      <c r="R50" s="92">
        <v>0.22828999999999999</v>
      </c>
      <c r="S50" s="92">
        <v>2.24573</v>
      </c>
      <c r="T50" s="195">
        <v>2.47215E-2</v>
      </c>
    </row>
    <row r="51" spans="2:20" x14ac:dyDescent="0.3">
      <c r="B51" s="14" t="s">
        <v>2792</v>
      </c>
      <c r="C51" s="1" t="s">
        <v>1455</v>
      </c>
      <c r="D51" s="1" t="s">
        <v>189</v>
      </c>
      <c r="E51" s="1">
        <v>77783895</v>
      </c>
      <c r="F51" s="1">
        <v>143310</v>
      </c>
      <c r="G51" t="s">
        <v>1458</v>
      </c>
      <c r="H51" s="238">
        <v>0.61608520239902398</v>
      </c>
      <c r="I51" s="92">
        <v>9.4941096330538793E-2</v>
      </c>
      <c r="J51" s="93">
        <v>4.6572549802590402E-10</v>
      </c>
      <c r="K51" s="93">
        <v>4.6054348192110899E-8</v>
      </c>
      <c r="L51" s="14" t="s">
        <v>2236</v>
      </c>
      <c r="M51" s="1" t="s">
        <v>2233</v>
      </c>
      <c r="N51" s="1" t="s">
        <v>2236</v>
      </c>
      <c r="O51" s="92">
        <v>0.30626799999999998</v>
      </c>
      <c r="P51" s="92">
        <v>0.223746</v>
      </c>
      <c r="Q51" s="92">
        <v>1.5445500000000001</v>
      </c>
      <c r="R51" s="92">
        <v>0.21666299999999999</v>
      </c>
      <c r="S51" s="92">
        <v>2.0065</v>
      </c>
      <c r="T51" s="195">
        <v>4.4803500000000003E-2</v>
      </c>
    </row>
    <row r="52" spans="2:20" x14ac:dyDescent="0.3">
      <c r="B52" s="14" t="s">
        <v>2793</v>
      </c>
      <c r="C52" s="1" t="s">
        <v>1455</v>
      </c>
      <c r="D52" s="1" t="s">
        <v>189</v>
      </c>
      <c r="E52" s="1">
        <v>77783895</v>
      </c>
      <c r="F52" s="1">
        <v>134763</v>
      </c>
      <c r="G52" t="s">
        <v>1458</v>
      </c>
      <c r="H52" s="238">
        <v>0.78455929700858495</v>
      </c>
      <c r="I52" s="92">
        <v>9.6282422046489999E-2</v>
      </c>
      <c r="J52" s="93">
        <v>1.8202189714015699E-14</v>
      </c>
      <c r="K52" s="93">
        <v>2.0285329203508602E-12</v>
      </c>
      <c r="L52" s="14" t="s">
        <v>2232</v>
      </c>
      <c r="M52" s="1" t="s">
        <v>2233</v>
      </c>
      <c r="N52" s="1" t="s">
        <v>2232</v>
      </c>
      <c r="O52" s="92">
        <v>0.27605099999999999</v>
      </c>
      <c r="P52" s="92">
        <v>0.191436</v>
      </c>
      <c r="Q52" s="92">
        <v>1.6232800000000001</v>
      </c>
      <c r="R52" s="92">
        <v>0.22900100000000001</v>
      </c>
      <c r="S52" s="92">
        <v>2.1154799999999998</v>
      </c>
      <c r="T52" s="195">
        <v>3.4389400000000001E-2</v>
      </c>
    </row>
    <row r="53" spans="2:20" x14ac:dyDescent="0.3">
      <c r="B53" s="14" t="s">
        <v>2794</v>
      </c>
      <c r="C53" s="1" t="s">
        <v>1455</v>
      </c>
      <c r="D53" s="1" t="s">
        <v>189</v>
      </c>
      <c r="E53" s="1">
        <v>77783895</v>
      </c>
      <c r="F53" s="1">
        <v>129216</v>
      </c>
      <c r="G53" t="s">
        <v>1458</v>
      </c>
      <c r="H53" s="238">
        <v>0.81303309328321405</v>
      </c>
      <c r="I53" s="92">
        <v>9.3535386596009407E-2</v>
      </c>
      <c r="J53" s="93">
        <v>4.9316699056378403E-16</v>
      </c>
      <c r="K53" s="93">
        <v>5.5847184528198801E-14</v>
      </c>
      <c r="L53" s="14" t="s">
        <v>2235</v>
      </c>
      <c r="M53" s="1" t="s">
        <v>2236</v>
      </c>
      <c r="N53" s="1" t="s">
        <v>2235</v>
      </c>
      <c r="O53" s="92">
        <v>0.28474300000000002</v>
      </c>
      <c r="P53" s="92">
        <v>0.19816500000000001</v>
      </c>
      <c r="Q53" s="92">
        <v>1.60595</v>
      </c>
      <c r="R53" s="92">
        <v>0.225829</v>
      </c>
      <c r="S53" s="92">
        <v>2.09768</v>
      </c>
      <c r="T53" s="195">
        <v>3.5933399999999997E-2</v>
      </c>
    </row>
    <row r="54" spans="2:20" x14ac:dyDescent="0.3">
      <c r="B54" s="14" t="s">
        <v>2795</v>
      </c>
      <c r="C54" s="1" t="s">
        <v>1455</v>
      </c>
      <c r="D54" s="1" t="s">
        <v>189</v>
      </c>
      <c r="E54" s="1">
        <v>77783895</v>
      </c>
      <c r="F54" s="1">
        <v>127493</v>
      </c>
      <c r="G54" t="s">
        <v>1458</v>
      </c>
      <c r="H54" s="238">
        <v>0.81854400752856904</v>
      </c>
      <c r="I54" s="92">
        <v>9.3519335216497398E-2</v>
      </c>
      <c r="J54" s="93">
        <v>3.2780794038806501E-16</v>
      </c>
      <c r="K54" s="93">
        <v>3.7730156548600099E-14</v>
      </c>
      <c r="L54" s="14" t="s">
        <v>2233</v>
      </c>
      <c r="M54" s="1" t="s">
        <v>2236</v>
      </c>
      <c r="N54" s="1" t="s">
        <v>2233</v>
      </c>
      <c r="O54" s="92">
        <v>0.28434900000000002</v>
      </c>
      <c r="P54" s="92">
        <v>0.198684</v>
      </c>
      <c r="Q54" s="92">
        <v>1.6003400000000001</v>
      </c>
      <c r="R54" s="92">
        <v>0.22611500000000001</v>
      </c>
      <c r="S54" s="92">
        <v>2.0795499999999998</v>
      </c>
      <c r="T54" s="195">
        <v>3.7566700000000001E-2</v>
      </c>
    </row>
    <row r="55" spans="2:20" x14ac:dyDescent="0.3">
      <c r="B55" s="14" t="s">
        <v>2796</v>
      </c>
      <c r="C55" s="1" t="s">
        <v>1455</v>
      </c>
      <c r="D55" s="1" t="s">
        <v>189</v>
      </c>
      <c r="E55" s="1">
        <v>77783895</v>
      </c>
      <c r="F55" s="1">
        <v>125938</v>
      </c>
      <c r="G55" t="s">
        <v>1458</v>
      </c>
      <c r="H55" s="238">
        <v>0.92112549162156498</v>
      </c>
      <c r="I55" s="92">
        <v>9.19916793631258E-2</v>
      </c>
      <c r="J55" s="93">
        <v>4.8525362469346903E-20</v>
      </c>
      <c r="K55" s="93">
        <v>5.7745181338522899E-18</v>
      </c>
      <c r="L55" s="14" t="s">
        <v>2236</v>
      </c>
      <c r="M55" s="1" t="s">
        <v>2232</v>
      </c>
      <c r="N55" s="1" t="s">
        <v>2236</v>
      </c>
      <c r="O55" s="92">
        <v>0.273843</v>
      </c>
      <c r="P55" s="92">
        <v>0.17638699999999999</v>
      </c>
      <c r="Q55" s="92">
        <v>1.6811700000000001</v>
      </c>
      <c r="R55" s="92">
        <v>0.23116100000000001</v>
      </c>
      <c r="S55" s="92">
        <v>2.2473100000000001</v>
      </c>
      <c r="T55" s="195">
        <v>2.4620099999999999E-2</v>
      </c>
    </row>
    <row r="56" spans="2:20" x14ac:dyDescent="0.3">
      <c r="B56" s="14" t="s">
        <v>2797</v>
      </c>
      <c r="C56" s="1" t="s">
        <v>1455</v>
      </c>
      <c r="D56" s="1" t="s">
        <v>189</v>
      </c>
      <c r="E56" s="1">
        <v>77783895</v>
      </c>
      <c r="F56" s="1">
        <v>125084</v>
      </c>
      <c r="G56" t="s">
        <v>1458</v>
      </c>
      <c r="H56" s="238">
        <v>0.92195699668185804</v>
      </c>
      <c r="I56" s="92">
        <v>9.1957545046239098E-2</v>
      </c>
      <c r="J56" s="93">
        <v>4.42653335079511E-20</v>
      </c>
      <c r="K56" s="93">
        <v>5.3583949406780097E-18</v>
      </c>
      <c r="L56" s="14" t="s">
        <v>2236</v>
      </c>
      <c r="M56" s="1" t="s">
        <v>2232</v>
      </c>
      <c r="N56" s="1" t="s">
        <v>2236</v>
      </c>
      <c r="O56" s="92">
        <v>0.27382800000000002</v>
      </c>
      <c r="P56" s="92">
        <v>0.17652000000000001</v>
      </c>
      <c r="Q56" s="92">
        <v>1.6797500000000001</v>
      </c>
      <c r="R56" s="92">
        <v>0.23114999999999999</v>
      </c>
      <c r="S56" s="92">
        <v>2.2437499999999999</v>
      </c>
      <c r="T56" s="195">
        <v>2.4848200000000001E-2</v>
      </c>
    </row>
    <row r="57" spans="2:20" x14ac:dyDescent="0.3">
      <c r="B57" s="14" t="s">
        <v>2798</v>
      </c>
      <c r="C57" s="1" t="s">
        <v>1455</v>
      </c>
      <c r="D57" s="1" t="s">
        <v>189</v>
      </c>
      <c r="E57" s="1">
        <v>77783895</v>
      </c>
      <c r="F57" s="1">
        <v>117468</v>
      </c>
      <c r="G57" t="s">
        <v>1458</v>
      </c>
      <c r="H57" s="238">
        <v>0.93222025992880297</v>
      </c>
      <c r="I57" s="92">
        <v>9.1666859484982002E-2</v>
      </c>
      <c r="J57" s="93">
        <v>1.5669431727874201E-20</v>
      </c>
      <c r="K57" s="93">
        <v>2.50034273094101E-18</v>
      </c>
      <c r="L57" s="14" t="s">
        <v>2233</v>
      </c>
      <c r="M57" s="1" t="s">
        <v>2232</v>
      </c>
      <c r="N57" s="1" t="s">
        <v>2233</v>
      </c>
      <c r="O57" s="92">
        <v>0.27262599999999998</v>
      </c>
      <c r="P57" s="92">
        <v>0.17467099999999999</v>
      </c>
      <c r="Q57" s="92">
        <v>1.6882600000000001</v>
      </c>
      <c r="R57" s="92">
        <v>0.23125100000000001</v>
      </c>
      <c r="S57" s="92">
        <v>2.2646299999999999</v>
      </c>
      <c r="T57" s="195">
        <v>2.35357E-2</v>
      </c>
    </row>
    <row r="58" spans="2:20" x14ac:dyDescent="0.3">
      <c r="B58" s="14" t="s">
        <v>2799</v>
      </c>
      <c r="C58" s="1" t="s">
        <v>1455</v>
      </c>
      <c r="D58" s="1" t="s">
        <v>189</v>
      </c>
      <c r="E58" s="1">
        <v>77783895</v>
      </c>
      <c r="F58" s="1">
        <v>115573</v>
      </c>
      <c r="G58" t="s">
        <v>1458</v>
      </c>
      <c r="H58" s="238">
        <v>0.93340241202891605</v>
      </c>
      <c r="I58" s="92">
        <v>9.1657034165278803E-2</v>
      </c>
      <c r="J58" s="93">
        <v>1.4159027217276E-20</v>
      </c>
      <c r="K58" s="93">
        <v>2.3118727928487202E-18</v>
      </c>
      <c r="L58" s="14" t="s">
        <v>2233</v>
      </c>
      <c r="M58" s="1" t="s">
        <v>2235</v>
      </c>
      <c r="N58" s="1" t="s">
        <v>2233</v>
      </c>
      <c r="O58" s="92">
        <v>0.272424</v>
      </c>
      <c r="P58" s="92">
        <v>0.178087</v>
      </c>
      <c r="Q58" s="92">
        <v>1.6550499999999999</v>
      </c>
      <c r="R58" s="92">
        <v>0.23125599999999999</v>
      </c>
      <c r="S58" s="92">
        <v>2.1786799999999999</v>
      </c>
      <c r="T58" s="195">
        <v>2.93554E-2</v>
      </c>
    </row>
    <row r="59" spans="2:20" x14ac:dyDescent="0.3">
      <c r="B59" s="14" t="s">
        <v>2800</v>
      </c>
      <c r="C59" s="1" t="s">
        <v>1455</v>
      </c>
      <c r="D59" s="1" t="s">
        <v>189</v>
      </c>
      <c r="E59" s="1">
        <v>77783895</v>
      </c>
      <c r="F59" s="1">
        <v>115197</v>
      </c>
      <c r="G59" t="s">
        <v>1458</v>
      </c>
      <c r="H59" s="238">
        <v>0.93375846586190303</v>
      </c>
      <c r="I59" s="92">
        <v>9.1646281936521495E-2</v>
      </c>
      <c r="J59" s="93">
        <v>1.3647120593074101E-20</v>
      </c>
      <c r="K59" s="93">
        <v>2.2813436591422101E-18</v>
      </c>
      <c r="L59" s="14" t="s">
        <v>2232</v>
      </c>
      <c r="M59" s="1" t="s">
        <v>2236</v>
      </c>
      <c r="N59" s="1" t="s">
        <v>2232</v>
      </c>
      <c r="O59" s="92">
        <v>0.27236399999999999</v>
      </c>
      <c r="P59" s="92">
        <v>0.17814199999999999</v>
      </c>
      <c r="Q59" s="92">
        <v>1.65411</v>
      </c>
      <c r="R59" s="92">
        <v>0.23125499999999999</v>
      </c>
      <c r="S59" s="92">
        <v>2.1762199999999998</v>
      </c>
      <c r="T59" s="195">
        <v>2.9538700000000001E-2</v>
      </c>
    </row>
    <row r="60" spans="2:20" x14ac:dyDescent="0.3">
      <c r="B60" s="14" t="s">
        <v>2801</v>
      </c>
      <c r="C60" s="1" t="s">
        <v>1455</v>
      </c>
      <c r="D60" s="1" t="s">
        <v>189</v>
      </c>
      <c r="E60" s="1">
        <v>77783895</v>
      </c>
      <c r="F60" s="1">
        <v>114842</v>
      </c>
      <c r="G60" t="s">
        <v>1458</v>
      </c>
      <c r="H60" s="238">
        <v>0.934276055469491</v>
      </c>
      <c r="I60" s="92">
        <v>9.1628985881712005E-2</v>
      </c>
      <c r="J60" s="93">
        <v>1.29180552888908E-20</v>
      </c>
      <c r="K60" s="93">
        <v>2.2372607297501801E-18</v>
      </c>
      <c r="L60" s="14" t="s">
        <v>2235</v>
      </c>
      <c r="M60" s="1" t="s">
        <v>2232</v>
      </c>
      <c r="N60" s="1" t="s">
        <v>2235</v>
      </c>
      <c r="O60" s="92">
        <v>0.272283</v>
      </c>
      <c r="P60" s="92">
        <v>0.178226</v>
      </c>
      <c r="Q60" s="92">
        <v>1.65266</v>
      </c>
      <c r="R60" s="92">
        <v>0.23125100000000001</v>
      </c>
      <c r="S60" s="92">
        <v>2.1724800000000002</v>
      </c>
      <c r="T60" s="195">
        <v>2.9819399999999999E-2</v>
      </c>
    </row>
    <row r="61" spans="2:20" x14ac:dyDescent="0.3">
      <c r="B61" s="14" t="s">
        <v>2802</v>
      </c>
      <c r="C61" s="1" t="s">
        <v>1455</v>
      </c>
      <c r="D61" s="1" t="s">
        <v>189</v>
      </c>
      <c r="E61" s="1">
        <v>77783895</v>
      </c>
      <c r="F61" s="1">
        <v>113102</v>
      </c>
      <c r="G61" t="s">
        <v>1458</v>
      </c>
      <c r="H61" s="238">
        <v>0.93553545266986604</v>
      </c>
      <c r="I61" s="92">
        <v>9.1766516491453703E-2</v>
      </c>
      <c r="J61" s="93">
        <v>1.30647614185668E-20</v>
      </c>
      <c r="K61" s="93">
        <v>2.2372607297501801E-18</v>
      </c>
      <c r="L61" s="14" t="s">
        <v>2236</v>
      </c>
      <c r="M61" s="1" t="s">
        <v>2232</v>
      </c>
      <c r="N61" s="1" t="s">
        <v>2236</v>
      </c>
      <c r="O61" s="92">
        <v>0.27207100000000001</v>
      </c>
      <c r="P61" s="92">
        <v>0.17747099999999999</v>
      </c>
      <c r="Q61" s="92">
        <v>1.66286</v>
      </c>
      <c r="R61" s="92">
        <v>0.23170299999999999</v>
      </c>
      <c r="S61" s="92">
        <v>2.1947800000000002</v>
      </c>
      <c r="T61" s="195">
        <v>2.8179200000000001E-2</v>
      </c>
    </row>
    <row r="62" spans="2:20" x14ac:dyDescent="0.3">
      <c r="B62" s="14" t="s">
        <v>2803</v>
      </c>
      <c r="C62" s="1" t="s">
        <v>1455</v>
      </c>
      <c r="D62" s="1" t="s">
        <v>189</v>
      </c>
      <c r="E62" s="1">
        <v>77783895</v>
      </c>
      <c r="F62" s="1">
        <v>110578</v>
      </c>
      <c r="G62" t="s">
        <v>1458</v>
      </c>
      <c r="H62" s="238">
        <v>0.93715114357315699</v>
      </c>
      <c r="I62" s="92">
        <v>9.1513403516429698E-2</v>
      </c>
      <c r="J62" s="93">
        <v>9.3664565325410902E-21</v>
      </c>
      <c r="K62" s="93">
        <v>1.6862023414095101E-18</v>
      </c>
      <c r="L62" s="14" t="s">
        <v>2233</v>
      </c>
      <c r="M62" s="1" t="s">
        <v>2236</v>
      </c>
      <c r="N62" s="1" t="s">
        <v>2233</v>
      </c>
      <c r="O62" s="92">
        <v>0.27173199999999997</v>
      </c>
      <c r="P62" s="92">
        <v>0.17874499999999999</v>
      </c>
      <c r="Q62" s="92">
        <v>1.6431199999999999</v>
      </c>
      <c r="R62" s="92">
        <v>0.231183</v>
      </c>
      <c r="S62" s="92">
        <v>2.1480600000000001</v>
      </c>
      <c r="T62" s="195">
        <v>3.1708600000000003E-2</v>
      </c>
    </row>
    <row r="63" spans="2:20" x14ac:dyDescent="0.3">
      <c r="B63" s="14" t="s">
        <v>2804</v>
      </c>
      <c r="C63" s="1" t="s">
        <v>1455</v>
      </c>
      <c r="D63" s="1" t="s">
        <v>189</v>
      </c>
      <c r="E63" s="1">
        <v>77783895</v>
      </c>
      <c r="F63" s="1">
        <v>107052</v>
      </c>
      <c r="G63" t="s">
        <v>1458</v>
      </c>
      <c r="H63" s="238">
        <v>0.93944043058798599</v>
      </c>
      <c r="I63" s="92">
        <v>9.1375631424412795E-2</v>
      </c>
      <c r="J63" s="93">
        <v>6.9779904775763593E-21</v>
      </c>
      <c r="K63" s="93">
        <v>1.2892755563964101E-18</v>
      </c>
      <c r="L63" s="14" t="s">
        <v>2233</v>
      </c>
      <c r="M63" s="1" t="s">
        <v>2232</v>
      </c>
      <c r="N63" s="1" t="s">
        <v>2233</v>
      </c>
      <c r="O63" s="92">
        <v>0.27140900000000001</v>
      </c>
      <c r="P63" s="92">
        <v>0.179171</v>
      </c>
      <c r="Q63" s="92">
        <v>1.6359300000000001</v>
      </c>
      <c r="R63" s="92">
        <v>0.23105400000000001</v>
      </c>
      <c r="S63" s="92">
        <v>2.13028</v>
      </c>
      <c r="T63" s="195">
        <v>3.3148700000000003E-2</v>
      </c>
    </row>
    <row r="64" spans="2:20" x14ac:dyDescent="0.3">
      <c r="B64" s="14" t="s">
        <v>2805</v>
      </c>
      <c r="C64" s="1" t="s">
        <v>1455</v>
      </c>
      <c r="D64" s="1" t="s">
        <v>189</v>
      </c>
      <c r="E64" s="1">
        <v>77783895</v>
      </c>
      <c r="F64" s="1">
        <v>104684</v>
      </c>
      <c r="G64" t="s">
        <v>1458</v>
      </c>
      <c r="H64" s="238">
        <v>0.94884371797370604</v>
      </c>
      <c r="I64" s="92">
        <v>9.0901143027717402E-2</v>
      </c>
      <c r="J64" s="93">
        <v>2.2176585808071301E-21</v>
      </c>
      <c r="K64" s="93">
        <v>5.1900602986156204E-19</v>
      </c>
      <c r="L64" s="14" t="s">
        <v>2235</v>
      </c>
      <c r="M64" s="1" t="s">
        <v>2236</v>
      </c>
      <c r="N64" s="1" t="s">
        <v>2235</v>
      </c>
      <c r="O64" s="92">
        <v>0.27116200000000001</v>
      </c>
      <c r="P64" s="92">
        <v>0.17302000000000001</v>
      </c>
      <c r="Q64" s="92">
        <v>1.67736</v>
      </c>
      <c r="R64" s="92">
        <v>0.23108200000000001</v>
      </c>
      <c r="S64" s="92">
        <v>2.2382499999999999</v>
      </c>
      <c r="T64" s="195">
        <v>2.5204899999999999E-2</v>
      </c>
    </row>
    <row r="65" spans="2:20" x14ac:dyDescent="0.3">
      <c r="B65" s="14" t="s">
        <v>2806</v>
      </c>
      <c r="C65" s="1" t="s">
        <v>1455</v>
      </c>
      <c r="D65" s="1" t="s">
        <v>189</v>
      </c>
      <c r="E65" s="1">
        <v>77783895</v>
      </c>
      <c r="F65" s="1">
        <v>103022</v>
      </c>
      <c r="G65" t="s">
        <v>1458</v>
      </c>
      <c r="H65" s="238">
        <v>0.94133965926357799</v>
      </c>
      <c r="I65" s="92">
        <v>9.12386364392066E-2</v>
      </c>
      <c r="J65" s="93">
        <v>5.3593204782344802E-21</v>
      </c>
      <c r="K65" s="93">
        <v>1.0750796879338399E-18</v>
      </c>
      <c r="L65" s="14" t="s">
        <v>2233</v>
      </c>
      <c r="M65" s="1" t="s">
        <v>2232</v>
      </c>
      <c r="N65" s="1" t="s">
        <v>2233</v>
      </c>
      <c r="O65" s="92">
        <v>0.27099499999999999</v>
      </c>
      <c r="P65" s="92">
        <v>0.17963599999999999</v>
      </c>
      <c r="Q65" s="92">
        <v>1.62748</v>
      </c>
      <c r="R65" s="92">
        <v>0.230882</v>
      </c>
      <c r="S65" s="92">
        <v>2.1094400000000002</v>
      </c>
      <c r="T65" s="195">
        <v>3.4906899999999998E-2</v>
      </c>
    </row>
    <row r="66" spans="2:20" x14ac:dyDescent="0.3">
      <c r="B66" s="14" t="s">
        <v>2807</v>
      </c>
      <c r="C66" s="1" t="s">
        <v>1455</v>
      </c>
      <c r="D66" s="1" t="s">
        <v>189</v>
      </c>
      <c r="E66" s="1">
        <v>77783895</v>
      </c>
      <c r="F66" s="1">
        <v>100947</v>
      </c>
      <c r="G66" t="s">
        <v>1458</v>
      </c>
      <c r="H66" s="238">
        <v>0.94278094054874895</v>
      </c>
      <c r="I66" s="92">
        <v>9.1209519460402205E-2</v>
      </c>
      <c r="J66" s="93">
        <v>4.6630924873689699E-21</v>
      </c>
      <c r="K66" s="93">
        <v>9.6292859864169291E-19</v>
      </c>
      <c r="L66" s="14" t="s">
        <v>2236</v>
      </c>
      <c r="M66" s="1" t="s">
        <v>2233</v>
      </c>
      <c r="N66" s="1" t="s">
        <v>2236</v>
      </c>
      <c r="O66" s="92">
        <v>0.27075199999999999</v>
      </c>
      <c r="P66" s="92">
        <v>0.17963599999999999</v>
      </c>
      <c r="Q66" s="92">
        <v>1.6251800000000001</v>
      </c>
      <c r="R66" s="92">
        <v>0.23091</v>
      </c>
      <c r="S66" s="92">
        <v>2.1030600000000002</v>
      </c>
      <c r="T66" s="195">
        <v>3.5460699999999998E-2</v>
      </c>
    </row>
    <row r="67" spans="2:20" x14ac:dyDescent="0.3">
      <c r="B67" s="14" t="s">
        <v>2808</v>
      </c>
      <c r="C67" s="1" t="s">
        <v>1455</v>
      </c>
      <c r="D67" s="1" t="s">
        <v>189</v>
      </c>
      <c r="E67" s="1">
        <v>77783895</v>
      </c>
      <c r="F67" s="1">
        <v>100751</v>
      </c>
      <c r="G67" t="s">
        <v>1458</v>
      </c>
      <c r="H67" s="238">
        <v>0.94294439665958496</v>
      </c>
      <c r="I67" s="92">
        <v>9.1204325932771599E-2</v>
      </c>
      <c r="J67" s="93">
        <v>4.5828540916969298E-21</v>
      </c>
      <c r="K67" s="93">
        <v>9.6292859864169291E-19</v>
      </c>
      <c r="L67" s="14" t="s">
        <v>2236</v>
      </c>
      <c r="M67" s="1" t="s">
        <v>2232</v>
      </c>
      <c r="N67" s="1" t="s">
        <v>2236</v>
      </c>
      <c r="O67" s="92">
        <v>0.27069199999999999</v>
      </c>
      <c r="P67" s="92">
        <v>0.17965500000000001</v>
      </c>
      <c r="Q67" s="92">
        <v>1.6244799999999999</v>
      </c>
      <c r="R67" s="92">
        <v>0.230907</v>
      </c>
      <c r="S67" s="92">
        <v>2.1012300000000002</v>
      </c>
      <c r="T67" s="195">
        <v>3.5620400000000003E-2</v>
      </c>
    </row>
    <row r="68" spans="2:20" x14ac:dyDescent="0.3">
      <c r="B68" s="14" t="s">
        <v>2809</v>
      </c>
      <c r="C68" s="1" t="s">
        <v>1455</v>
      </c>
      <c r="D68" s="1" t="s">
        <v>189</v>
      </c>
      <c r="E68" s="1">
        <v>77783895</v>
      </c>
      <c r="F68" s="1">
        <v>100405</v>
      </c>
      <c r="G68" t="s">
        <v>1458</v>
      </c>
      <c r="H68" s="238">
        <v>0.94418818031219598</v>
      </c>
      <c r="I68" s="92">
        <v>9.1765864512295903E-2</v>
      </c>
      <c r="J68" s="93">
        <v>6.5825627912443997E-21</v>
      </c>
      <c r="K68" s="93">
        <v>1.24908576641424E-18</v>
      </c>
      <c r="L68" s="14" t="s">
        <v>2233</v>
      </c>
      <c r="M68" s="1" t="s">
        <v>2232</v>
      </c>
      <c r="N68" s="1" t="s">
        <v>2233</v>
      </c>
      <c r="O68" s="92">
        <v>0.268009</v>
      </c>
      <c r="P68" s="92">
        <v>0.17905499999999999</v>
      </c>
      <c r="Q68" s="92">
        <v>1.6147100000000001</v>
      </c>
      <c r="R68" s="92">
        <v>0.231854</v>
      </c>
      <c r="S68" s="92">
        <v>2.0666199999999999</v>
      </c>
      <c r="T68" s="195">
        <v>3.8770399999999997E-2</v>
      </c>
    </row>
    <row r="69" spans="2:20" x14ac:dyDescent="0.3">
      <c r="B69" s="14" t="s">
        <v>2810</v>
      </c>
      <c r="C69" s="1" t="s">
        <v>1455</v>
      </c>
      <c r="D69" s="1" t="s">
        <v>189</v>
      </c>
      <c r="E69" s="1">
        <v>77783895</v>
      </c>
      <c r="F69" s="1">
        <v>100389</v>
      </c>
      <c r="G69" t="s">
        <v>1458</v>
      </c>
      <c r="H69" s="238">
        <v>0.94426266618578703</v>
      </c>
      <c r="I69" s="92">
        <v>9.1764911983661407E-2</v>
      </c>
      <c r="J69" s="93">
        <v>6.53870939986257E-21</v>
      </c>
      <c r="K69" s="93">
        <v>1.24908576641424E-18</v>
      </c>
      <c r="L69" s="14" t="s">
        <v>2236</v>
      </c>
      <c r="M69" s="1" t="s">
        <v>2233</v>
      </c>
      <c r="N69" s="1" t="s">
        <v>2236</v>
      </c>
      <c r="O69" s="92">
        <v>0.26816099999999998</v>
      </c>
      <c r="P69" s="92">
        <v>0.179203</v>
      </c>
      <c r="Q69" s="92">
        <v>1.61477</v>
      </c>
      <c r="R69" s="92">
        <v>0.23185700000000001</v>
      </c>
      <c r="S69" s="92">
        <v>2.06677</v>
      </c>
      <c r="T69" s="195">
        <v>3.8755900000000003E-2</v>
      </c>
    </row>
    <row r="70" spans="2:20" x14ac:dyDescent="0.3">
      <c r="B70" s="14" t="s">
        <v>2811</v>
      </c>
      <c r="C70" s="1" t="s">
        <v>1455</v>
      </c>
      <c r="D70" s="1" t="s">
        <v>189</v>
      </c>
      <c r="E70" s="1">
        <v>77783895</v>
      </c>
      <c r="F70" s="1">
        <v>99169</v>
      </c>
      <c r="G70" t="s">
        <v>1458</v>
      </c>
      <c r="H70" s="238">
        <v>0.95056740322503497</v>
      </c>
      <c r="I70" s="92">
        <v>9.0858333568117997E-2</v>
      </c>
      <c r="J70" s="93">
        <v>1.8618688066176899E-21</v>
      </c>
      <c r="K70" s="93">
        <v>4.5076485831940698E-19</v>
      </c>
      <c r="L70" s="14" t="s">
        <v>2235</v>
      </c>
      <c r="M70" s="1" t="s">
        <v>2236</v>
      </c>
      <c r="N70" s="1" t="s">
        <v>2235</v>
      </c>
      <c r="O70" s="92">
        <v>0.27032800000000001</v>
      </c>
      <c r="P70" s="92">
        <v>0.17660699999999999</v>
      </c>
      <c r="Q70" s="92">
        <v>1.6373200000000001</v>
      </c>
      <c r="R70" s="92">
        <v>0.23103399999999999</v>
      </c>
      <c r="S70" s="92">
        <v>2.13415</v>
      </c>
      <c r="T70" s="195">
        <v>3.2830600000000001E-2</v>
      </c>
    </row>
    <row r="71" spans="2:20" x14ac:dyDescent="0.3">
      <c r="B71" s="14" t="s">
        <v>2812</v>
      </c>
      <c r="C71" s="1" t="s">
        <v>1455</v>
      </c>
      <c r="D71" s="1" t="s">
        <v>189</v>
      </c>
      <c r="E71" s="1">
        <v>77783895</v>
      </c>
      <c r="F71" s="1">
        <v>95564</v>
      </c>
      <c r="G71" t="s">
        <v>1458</v>
      </c>
      <c r="H71" s="238">
        <v>0.951249325235485</v>
      </c>
      <c r="I71" s="92">
        <v>9.0821068039295294E-2</v>
      </c>
      <c r="J71" s="93">
        <v>1.7076880592521699E-21</v>
      </c>
      <c r="K71" s="93">
        <v>4.2820278085748099E-19</v>
      </c>
      <c r="L71" s="14" t="s">
        <v>2236</v>
      </c>
      <c r="M71" s="1" t="s">
        <v>2235</v>
      </c>
      <c r="N71" s="1" t="s">
        <v>2236</v>
      </c>
      <c r="O71" s="92">
        <v>0.27002500000000002</v>
      </c>
      <c r="P71" s="92">
        <v>0.176729</v>
      </c>
      <c r="Q71" s="92">
        <v>1.63344</v>
      </c>
      <c r="R71" s="92">
        <v>0.23099600000000001</v>
      </c>
      <c r="S71" s="92">
        <v>2.1242200000000002</v>
      </c>
      <c r="T71" s="195">
        <v>3.3651899999999998E-2</v>
      </c>
    </row>
    <row r="72" spans="2:20" x14ac:dyDescent="0.3">
      <c r="B72" s="14" t="s">
        <v>2813</v>
      </c>
      <c r="C72" s="1" t="s">
        <v>1455</v>
      </c>
      <c r="D72" s="1" t="s">
        <v>189</v>
      </c>
      <c r="E72" s="1">
        <v>77783895</v>
      </c>
      <c r="F72" s="1">
        <v>93671</v>
      </c>
      <c r="G72" t="s">
        <v>1458</v>
      </c>
      <c r="H72" s="238">
        <v>0.95168236463216604</v>
      </c>
      <c r="I72" s="92">
        <v>9.0809792744001902E-2</v>
      </c>
      <c r="J72" s="93">
        <v>1.63341335782638E-21</v>
      </c>
      <c r="K72" s="93">
        <v>4.2474796982589002E-19</v>
      </c>
      <c r="L72" s="14" t="s">
        <v>2233</v>
      </c>
      <c r="M72" s="1" t="s">
        <v>2232</v>
      </c>
      <c r="N72" s="1" t="s">
        <v>2233</v>
      </c>
      <c r="O72" s="92">
        <v>0.26978200000000002</v>
      </c>
      <c r="P72" s="92">
        <v>0.17679700000000001</v>
      </c>
      <c r="Q72" s="92">
        <v>1.6308100000000001</v>
      </c>
      <c r="R72" s="92">
        <v>0.230989</v>
      </c>
      <c r="S72" s="92">
        <v>2.1173099999999998</v>
      </c>
      <c r="T72" s="195">
        <v>3.4233300000000001E-2</v>
      </c>
    </row>
    <row r="73" spans="2:20" x14ac:dyDescent="0.3">
      <c r="B73" s="14" t="s">
        <v>2814</v>
      </c>
      <c r="C73" s="1" t="s">
        <v>1455</v>
      </c>
      <c r="D73" s="1" t="s">
        <v>189</v>
      </c>
      <c r="E73" s="1">
        <v>77783895</v>
      </c>
      <c r="F73" s="1">
        <v>92950</v>
      </c>
      <c r="G73" t="s">
        <v>1458</v>
      </c>
      <c r="H73" s="238">
        <v>0.95187741029044104</v>
      </c>
      <c r="I73" s="92">
        <v>9.0798323711078502E-2</v>
      </c>
      <c r="J73" s="93">
        <v>1.5923790320747301E-21</v>
      </c>
      <c r="K73" s="93">
        <v>4.2474796982589002E-19</v>
      </c>
      <c r="L73" s="14" t="s">
        <v>2233</v>
      </c>
      <c r="M73" s="1" t="s">
        <v>2232</v>
      </c>
      <c r="N73" s="1" t="s">
        <v>2233</v>
      </c>
      <c r="O73" s="92">
        <v>0.26966600000000002</v>
      </c>
      <c r="P73" s="92">
        <v>0.176839</v>
      </c>
      <c r="Q73" s="92">
        <v>1.6294</v>
      </c>
      <c r="R73" s="92">
        <v>0.23097200000000001</v>
      </c>
      <c r="S73" s="92">
        <v>2.1137299999999999</v>
      </c>
      <c r="T73" s="195">
        <v>3.45385E-2</v>
      </c>
    </row>
    <row r="74" spans="2:20" x14ac:dyDescent="0.3">
      <c r="B74" s="14" t="s">
        <v>2815</v>
      </c>
      <c r="C74" s="1" t="s">
        <v>1455</v>
      </c>
      <c r="D74" s="1" t="s">
        <v>189</v>
      </c>
      <c r="E74" s="1">
        <v>77783895</v>
      </c>
      <c r="F74" s="1">
        <v>92737</v>
      </c>
      <c r="G74" t="s">
        <v>1458</v>
      </c>
      <c r="H74" s="238">
        <v>0.95191967664414601</v>
      </c>
      <c r="I74" s="92">
        <v>9.0795094649095603E-2</v>
      </c>
      <c r="J74" s="93">
        <v>1.5826253010498901E-21</v>
      </c>
      <c r="K74" s="93">
        <v>4.2474796982589002E-19</v>
      </c>
      <c r="L74" s="14" t="s">
        <v>2232</v>
      </c>
      <c r="M74" s="1" t="s">
        <v>2233</v>
      </c>
      <c r="N74" s="1" t="s">
        <v>2232</v>
      </c>
      <c r="O74" s="92">
        <v>0.26964100000000002</v>
      </c>
      <c r="P74" s="92">
        <v>0.17684800000000001</v>
      </c>
      <c r="Q74" s="92">
        <v>1.6291</v>
      </c>
      <c r="R74" s="92">
        <v>0.230966</v>
      </c>
      <c r="S74" s="92">
        <v>2.1129699999999998</v>
      </c>
      <c r="T74" s="195">
        <v>3.4603399999999999E-2</v>
      </c>
    </row>
    <row r="75" spans="2:20" x14ac:dyDescent="0.3">
      <c r="B75" s="14" t="s">
        <v>2816</v>
      </c>
      <c r="C75" s="1" t="s">
        <v>1455</v>
      </c>
      <c r="D75" s="1" t="s">
        <v>189</v>
      </c>
      <c r="E75" s="1">
        <v>77783895</v>
      </c>
      <c r="F75" s="1">
        <v>91876</v>
      </c>
      <c r="G75" t="s">
        <v>1458</v>
      </c>
      <c r="H75" s="238">
        <v>0.94641088486745795</v>
      </c>
      <c r="I75" s="92">
        <v>9.1133184159116504E-2</v>
      </c>
      <c r="J75" s="93">
        <v>3.27355211932452E-21</v>
      </c>
      <c r="K75" s="93">
        <v>7.41406755799274E-19</v>
      </c>
      <c r="L75" s="14" t="s">
        <v>2233</v>
      </c>
      <c r="M75" s="1" t="s">
        <v>2232</v>
      </c>
      <c r="N75" s="1" t="s">
        <v>2233</v>
      </c>
      <c r="O75" s="92">
        <v>0.27005499999999999</v>
      </c>
      <c r="P75" s="92">
        <v>0.18010300000000001</v>
      </c>
      <c r="Q75" s="92">
        <v>1.61636</v>
      </c>
      <c r="R75" s="92">
        <v>0.23102600000000001</v>
      </c>
      <c r="S75" s="92">
        <v>2.0784500000000001</v>
      </c>
      <c r="T75" s="195">
        <v>3.76675E-2</v>
      </c>
    </row>
    <row r="76" spans="2:20" x14ac:dyDescent="0.3">
      <c r="B76" s="14" t="s">
        <v>2817</v>
      </c>
      <c r="C76" s="1" t="s">
        <v>1455</v>
      </c>
      <c r="D76" s="1" t="s">
        <v>189</v>
      </c>
      <c r="E76" s="1">
        <v>77783895</v>
      </c>
      <c r="F76" s="1">
        <v>90272</v>
      </c>
      <c r="G76" t="s">
        <v>1458</v>
      </c>
      <c r="H76" s="238">
        <v>0.94514063529566295</v>
      </c>
      <c r="I76" s="92">
        <v>9.1088580514152501E-2</v>
      </c>
      <c r="J76" s="93">
        <v>3.4923315040943902E-21</v>
      </c>
      <c r="K76" s="93">
        <v>7.6623935907020901E-19</v>
      </c>
      <c r="L76" s="14" t="s">
        <v>2236</v>
      </c>
      <c r="M76" s="1" t="s">
        <v>2235</v>
      </c>
      <c r="N76" s="1" t="s">
        <v>2236</v>
      </c>
      <c r="O76" s="92">
        <v>0.26927800000000002</v>
      </c>
      <c r="P76" s="92">
        <v>0.17696100000000001</v>
      </c>
      <c r="Q76" s="92">
        <v>1.6372199999999999</v>
      </c>
      <c r="R76" s="92">
        <v>0.23078299999999999</v>
      </c>
      <c r="S76" s="92">
        <v>2.1362100000000002</v>
      </c>
      <c r="T76" s="195">
        <v>3.2661999999999997E-2</v>
      </c>
    </row>
    <row r="77" spans="2:20" x14ac:dyDescent="0.3">
      <c r="B77" s="14" t="s">
        <v>2818</v>
      </c>
      <c r="C77" s="1" t="s">
        <v>1455</v>
      </c>
      <c r="D77" s="1" t="s">
        <v>189</v>
      </c>
      <c r="E77" s="1">
        <v>77783895</v>
      </c>
      <c r="F77" s="1">
        <v>81982</v>
      </c>
      <c r="G77" t="s">
        <v>1458</v>
      </c>
      <c r="H77" s="238">
        <v>0.95344580599770801</v>
      </c>
      <c r="I77" s="92">
        <v>9.0676239212544196E-2</v>
      </c>
      <c r="J77" s="93">
        <v>1.2647804574531001E-21</v>
      </c>
      <c r="K77" s="93">
        <v>3.70285280322552E-19</v>
      </c>
      <c r="L77" s="14" t="s">
        <v>2236</v>
      </c>
      <c r="M77" s="1" t="s">
        <v>2235</v>
      </c>
      <c r="N77" s="1" t="s">
        <v>2236</v>
      </c>
      <c r="O77" s="92">
        <v>0.26821699999999998</v>
      </c>
      <c r="P77" s="92">
        <v>0.17727399999999999</v>
      </c>
      <c r="Q77" s="92">
        <v>1.61232</v>
      </c>
      <c r="R77" s="92">
        <v>0.230742</v>
      </c>
      <c r="S77" s="92">
        <v>2.0701700000000001</v>
      </c>
      <c r="T77" s="195">
        <v>3.8436499999999998E-2</v>
      </c>
    </row>
    <row r="78" spans="2:20" x14ac:dyDescent="0.3">
      <c r="B78" s="14" t="s">
        <v>2819</v>
      </c>
      <c r="C78" s="1" t="s">
        <v>1455</v>
      </c>
      <c r="D78" s="1" t="s">
        <v>189</v>
      </c>
      <c r="E78" s="1">
        <v>77783895</v>
      </c>
      <c r="F78" s="1">
        <v>81913</v>
      </c>
      <c r="G78" t="s">
        <v>1458</v>
      </c>
      <c r="H78" s="238">
        <v>0.95345545225693895</v>
      </c>
      <c r="I78" s="92">
        <v>9.0678059424767296E-2</v>
      </c>
      <c r="J78" s="93">
        <v>1.26575227570734E-21</v>
      </c>
      <c r="K78" s="93">
        <v>3.70285280322552E-19</v>
      </c>
      <c r="L78" s="14" t="s">
        <v>2233</v>
      </c>
      <c r="M78" s="1" t="s">
        <v>2236</v>
      </c>
      <c r="N78" s="1" t="s">
        <v>2233</v>
      </c>
      <c r="O78" s="92">
        <v>0.26819700000000002</v>
      </c>
      <c r="P78" s="92">
        <v>0.177284</v>
      </c>
      <c r="Q78" s="92">
        <v>1.6120099999999999</v>
      </c>
      <c r="R78" s="92">
        <v>0.230743</v>
      </c>
      <c r="S78" s="92">
        <v>2.0693299999999999</v>
      </c>
      <c r="T78" s="195">
        <v>3.8514800000000002E-2</v>
      </c>
    </row>
    <row r="79" spans="2:20" x14ac:dyDescent="0.3">
      <c r="B79" s="14" t="s">
        <v>2820</v>
      </c>
      <c r="C79" s="1" t="s">
        <v>1455</v>
      </c>
      <c r="D79" s="1" t="s">
        <v>189</v>
      </c>
      <c r="E79" s="1">
        <v>77783895</v>
      </c>
      <c r="F79" s="1">
        <v>78328</v>
      </c>
      <c r="G79" t="s">
        <v>1458</v>
      </c>
      <c r="H79" s="238">
        <v>0.95401834072865799</v>
      </c>
      <c r="I79" s="92">
        <v>9.0597356078081795E-2</v>
      </c>
      <c r="J79" s="93">
        <v>1.1290009034570001E-21</v>
      </c>
      <c r="K79" s="93">
        <v>3.70285280322552E-19</v>
      </c>
      <c r="L79" s="14" t="s">
        <v>2235</v>
      </c>
      <c r="M79" s="1" t="s">
        <v>2236</v>
      </c>
      <c r="N79" s="1" t="s">
        <v>2235</v>
      </c>
      <c r="O79" s="92">
        <v>0.26779799999999998</v>
      </c>
      <c r="P79" s="92">
        <v>0.17419699999999999</v>
      </c>
      <c r="Q79" s="92">
        <v>1.6359300000000001</v>
      </c>
      <c r="R79" s="92">
        <v>0.23061000000000001</v>
      </c>
      <c r="S79" s="92">
        <v>2.1343899999999998</v>
      </c>
      <c r="T79" s="195">
        <v>3.2810499999999999E-2</v>
      </c>
    </row>
    <row r="80" spans="2:20" x14ac:dyDescent="0.3">
      <c r="B80" s="14" t="s">
        <v>2821</v>
      </c>
      <c r="C80" s="1" t="s">
        <v>1455</v>
      </c>
      <c r="D80" s="1" t="s">
        <v>189</v>
      </c>
      <c r="E80" s="1">
        <v>77783895</v>
      </c>
      <c r="F80" s="1">
        <v>74465</v>
      </c>
      <c r="G80" t="s">
        <v>1458</v>
      </c>
      <c r="H80" s="238">
        <v>0.95380758822021205</v>
      </c>
      <c r="I80" s="92">
        <v>9.0619443641144604E-2</v>
      </c>
      <c r="J80" s="93">
        <v>1.17028024497579E-21</v>
      </c>
      <c r="K80" s="93">
        <v>3.70285280322552E-19</v>
      </c>
      <c r="L80" s="14" t="s">
        <v>2232</v>
      </c>
      <c r="M80" s="1" t="s">
        <v>2233</v>
      </c>
      <c r="N80" s="1" t="s">
        <v>2232</v>
      </c>
      <c r="O80" s="92">
        <v>0.26766699999999999</v>
      </c>
      <c r="P80" s="92">
        <v>0.17741299999999999</v>
      </c>
      <c r="Q80" s="92">
        <v>1.6059600000000001</v>
      </c>
      <c r="R80" s="92">
        <v>0.23061200000000001</v>
      </c>
      <c r="S80" s="92">
        <v>2.0541900000000002</v>
      </c>
      <c r="T80" s="195">
        <v>3.9957800000000002E-2</v>
      </c>
    </row>
    <row r="81" spans="2:20" x14ac:dyDescent="0.3">
      <c r="B81" s="14" t="s">
        <v>2822</v>
      </c>
      <c r="C81" s="1" t="s">
        <v>1455</v>
      </c>
      <c r="D81" s="1" t="s">
        <v>189</v>
      </c>
      <c r="E81" s="1">
        <v>77783895</v>
      </c>
      <c r="F81" s="1">
        <v>73602</v>
      </c>
      <c r="G81" t="s">
        <v>1458</v>
      </c>
      <c r="H81" s="238">
        <v>0.95429268327387595</v>
      </c>
      <c r="I81" s="92">
        <v>9.0579115980065406E-2</v>
      </c>
      <c r="J81" s="93">
        <v>1.08711834660573E-21</v>
      </c>
      <c r="K81" s="93">
        <v>3.70285280322552E-19</v>
      </c>
      <c r="L81" s="14" t="s">
        <v>2235</v>
      </c>
      <c r="M81" s="1" t="s">
        <v>2236</v>
      </c>
      <c r="N81" s="1" t="s">
        <v>2235</v>
      </c>
      <c r="O81" s="92">
        <v>0.26766200000000001</v>
      </c>
      <c r="P81" s="92">
        <v>0.17419399999999999</v>
      </c>
      <c r="Q81" s="92">
        <v>1.6347799999999999</v>
      </c>
      <c r="R81" s="92">
        <v>0.23058200000000001</v>
      </c>
      <c r="S81" s="92">
        <v>2.1316099999999998</v>
      </c>
      <c r="T81" s="195">
        <v>3.3038900000000003E-2</v>
      </c>
    </row>
    <row r="82" spans="2:20" x14ac:dyDescent="0.3">
      <c r="B82" s="14" t="s">
        <v>2823</v>
      </c>
      <c r="C82" s="1" t="s">
        <v>1455</v>
      </c>
      <c r="D82" s="1" t="s">
        <v>189</v>
      </c>
      <c r="E82" s="1">
        <v>77783895</v>
      </c>
      <c r="F82" s="1">
        <v>67274</v>
      </c>
      <c r="G82" t="s">
        <v>1458</v>
      </c>
      <c r="H82" s="238">
        <v>-0.95378128011778096</v>
      </c>
      <c r="I82" s="92">
        <v>9.0616279830622204E-2</v>
      </c>
      <c r="J82" s="93">
        <v>1.16961765230535E-21</v>
      </c>
      <c r="K82" s="93">
        <v>3.70285280322552E-19</v>
      </c>
      <c r="L82" s="14" t="s">
        <v>2235</v>
      </c>
      <c r="M82" s="1" t="s">
        <v>2236</v>
      </c>
      <c r="N82" s="1" t="s">
        <v>2236</v>
      </c>
      <c r="O82" s="92">
        <v>0.267677</v>
      </c>
      <c r="P82" s="92">
        <v>0.17741599999999999</v>
      </c>
      <c r="Q82" s="92">
        <v>1.6059600000000001</v>
      </c>
      <c r="R82" s="92">
        <v>0.230605</v>
      </c>
      <c r="S82" s="92">
        <v>2.0542500000000001</v>
      </c>
      <c r="T82" s="195">
        <v>3.9951E-2</v>
      </c>
    </row>
    <row r="83" spans="2:20" x14ac:dyDescent="0.3">
      <c r="B83" s="14" t="s">
        <v>2824</v>
      </c>
      <c r="C83" s="1" t="s">
        <v>1455</v>
      </c>
      <c r="D83" s="1" t="s">
        <v>189</v>
      </c>
      <c r="E83" s="1">
        <v>77783895</v>
      </c>
      <c r="F83" s="1">
        <v>62464</v>
      </c>
      <c r="G83" t="s">
        <v>1458</v>
      </c>
      <c r="H83" s="238">
        <v>-0.95377013336518901</v>
      </c>
      <c r="I83" s="92">
        <v>9.0616041579227397E-2</v>
      </c>
      <c r="J83" s="93">
        <v>1.1704363436750401E-21</v>
      </c>
      <c r="K83" s="93">
        <v>3.70285280322552E-19</v>
      </c>
      <c r="L83" s="14" t="s">
        <v>2233</v>
      </c>
      <c r="M83" s="1" t="s">
        <v>2232</v>
      </c>
      <c r="N83" s="1" t="s">
        <v>2232</v>
      </c>
      <c r="O83" s="92">
        <v>0.267677</v>
      </c>
      <c r="P83" s="92">
        <v>0.17741899999999999</v>
      </c>
      <c r="Q83" s="92">
        <v>1.6059300000000001</v>
      </c>
      <c r="R83" s="92">
        <v>0.230604</v>
      </c>
      <c r="S83" s="92">
        <v>2.0541800000000001</v>
      </c>
      <c r="T83" s="195">
        <v>3.99587E-2</v>
      </c>
    </row>
    <row r="84" spans="2:20" x14ac:dyDescent="0.3">
      <c r="B84" s="14" t="s">
        <v>2825</v>
      </c>
      <c r="C84" s="1" t="s">
        <v>1455</v>
      </c>
      <c r="D84" s="1" t="s">
        <v>189</v>
      </c>
      <c r="E84" s="1">
        <v>77783895</v>
      </c>
      <c r="F84" s="1">
        <v>62252</v>
      </c>
      <c r="G84" t="s">
        <v>1458</v>
      </c>
      <c r="H84" s="238">
        <v>-0.95377013336518901</v>
      </c>
      <c r="I84" s="92">
        <v>9.0616041579227397E-2</v>
      </c>
      <c r="J84" s="93">
        <v>1.1704363436750401E-21</v>
      </c>
      <c r="K84" s="93">
        <v>3.70285280322552E-19</v>
      </c>
      <c r="L84" s="14" t="s">
        <v>2232</v>
      </c>
      <c r="M84" s="1" t="s">
        <v>2233</v>
      </c>
      <c r="N84" s="1" t="s">
        <v>2233</v>
      </c>
      <c r="O84" s="92">
        <v>0.267677</v>
      </c>
      <c r="P84" s="92">
        <v>0.17741899999999999</v>
      </c>
      <c r="Q84" s="92">
        <v>1.6059300000000001</v>
      </c>
      <c r="R84" s="92">
        <v>0.230604</v>
      </c>
      <c r="S84" s="92">
        <v>2.0541800000000001</v>
      </c>
      <c r="T84" s="195">
        <v>3.99587E-2</v>
      </c>
    </row>
    <row r="85" spans="2:20" x14ac:dyDescent="0.3">
      <c r="B85" s="14" t="s">
        <v>2826</v>
      </c>
      <c r="C85" s="1" t="s">
        <v>1455</v>
      </c>
      <c r="D85" s="1" t="s">
        <v>189</v>
      </c>
      <c r="E85" s="1">
        <v>77783895</v>
      </c>
      <c r="F85" s="1">
        <v>54675</v>
      </c>
      <c r="G85" t="s">
        <v>1458</v>
      </c>
      <c r="H85" s="238">
        <v>-0.953806375892576</v>
      </c>
      <c r="I85" s="92">
        <v>9.0617579913372895E-2</v>
      </c>
      <c r="J85" s="93">
        <v>1.16853709189312E-21</v>
      </c>
      <c r="K85" s="93">
        <v>3.70285280322552E-19</v>
      </c>
      <c r="L85" s="14" t="s">
        <v>2236</v>
      </c>
      <c r="M85" s="1" t="s">
        <v>2232</v>
      </c>
      <c r="N85" s="1" t="s">
        <v>2232</v>
      </c>
      <c r="O85" s="92">
        <v>0.26766699999999999</v>
      </c>
      <c r="P85" s="92">
        <v>0.17741899999999999</v>
      </c>
      <c r="Q85" s="92">
        <v>1.60585</v>
      </c>
      <c r="R85" s="92">
        <v>0.23060900000000001</v>
      </c>
      <c r="S85" s="92">
        <v>2.0539200000000002</v>
      </c>
      <c r="T85" s="195">
        <v>3.9983699999999997E-2</v>
      </c>
    </row>
    <row r="86" spans="2:20" x14ac:dyDescent="0.3">
      <c r="B86" s="14" t="s">
        <v>2827</v>
      </c>
      <c r="C86" s="1" t="s">
        <v>1455</v>
      </c>
      <c r="D86" s="1" t="s">
        <v>189</v>
      </c>
      <c r="E86" s="1">
        <v>77783895</v>
      </c>
      <c r="F86" s="1">
        <v>50096</v>
      </c>
      <c r="G86" t="s">
        <v>1458</v>
      </c>
      <c r="H86" s="238">
        <v>-0.95430994864116403</v>
      </c>
      <c r="I86" s="92">
        <v>9.0578422599821296E-2</v>
      </c>
      <c r="J86" s="93">
        <v>1.0849553817405701E-21</v>
      </c>
      <c r="K86" s="93">
        <v>3.70285280322552E-19</v>
      </c>
      <c r="L86" s="14" t="s">
        <v>2233</v>
      </c>
      <c r="M86" s="1" t="s">
        <v>2232</v>
      </c>
      <c r="N86" s="1" t="s">
        <v>2232</v>
      </c>
      <c r="O86" s="92">
        <v>0.26766200000000001</v>
      </c>
      <c r="P86" s="92">
        <v>0.17419399999999999</v>
      </c>
      <c r="Q86" s="92">
        <v>1.6347799999999999</v>
      </c>
      <c r="R86" s="92">
        <v>0.23058400000000001</v>
      </c>
      <c r="S86" s="92">
        <v>2.13158</v>
      </c>
      <c r="T86" s="195">
        <v>3.3041000000000001E-2</v>
      </c>
    </row>
    <row r="87" spans="2:20" x14ac:dyDescent="0.3">
      <c r="B87" s="14" t="s">
        <v>2828</v>
      </c>
      <c r="C87" s="1" t="s">
        <v>1455</v>
      </c>
      <c r="D87" s="1" t="s">
        <v>189</v>
      </c>
      <c r="E87" s="1">
        <v>77783895</v>
      </c>
      <c r="F87" s="1">
        <v>47253</v>
      </c>
      <c r="G87" t="s">
        <v>1458</v>
      </c>
      <c r="H87" s="238">
        <v>-0.95383342608705801</v>
      </c>
      <c r="I87" s="92">
        <v>9.0620925052292495E-2</v>
      </c>
      <c r="J87" s="93">
        <v>1.1693095689242699E-21</v>
      </c>
      <c r="K87" s="93">
        <v>3.70285280322552E-19</v>
      </c>
      <c r="L87" s="14" t="s">
        <v>2235</v>
      </c>
      <c r="M87" s="1" t="s">
        <v>2236</v>
      </c>
      <c r="N87" s="1" t="s">
        <v>2236</v>
      </c>
      <c r="O87" s="92">
        <v>0.26766699999999999</v>
      </c>
      <c r="P87" s="92">
        <v>0.177426</v>
      </c>
      <c r="Q87" s="92">
        <v>1.60588</v>
      </c>
      <c r="R87" s="92">
        <v>0.23061699999999999</v>
      </c>
      <c r="S87" s="92">
        <v>2.0539299999999998</v>
      </c>
      <c r="T87" s="195">
        <v>3.99821E-2</v>
      </c>
    </row>
    <row r="88" spans="2:20" x14ac:dyDescent="0.3">
      <c r="B88" s="14" t="s">
        <v>2829</v>
      </c>
      <c r="C88" s="1" t="s">
        <v>1455</v>
      </c>
      <c r="D88" s="1" t="s">
        <v>189</v>
      </c>
      <c r="E88" s="1">
        <v>77783895</v>
      </c>
      <c r="F88" s="1">
        <v>47086</v>
      </c>
      <c r="G88" t="s">
        <v>1458</v>
      </c>
      <c r="H88" s="238">
        <v>-0.95383342608705801</v>
      </c>
      <c r="I88" s="92">
        <v>9.0620925052292495E-2</v>
      </c>
      <c r="J88" s="93">
        <v>1.1693095689242699E-21</v>
      </c>
      <c r="K88" s="93">
        <v>3.70285280322552E-19</v>
      </c>
      <c r="L88" s="14" t="s">
        <v>2233</v>
      </c>
      <c r="M88" s="1" t="s">
        <v>2232</v>
      </c>
      <c r="N88" s="1" t="s">
        <v>2232</v>
      </c>
      <c r="O88" s="92">
        <v>0.26766699999999999</v>
      </c>
      <c r="P88" s="92">
        <v>0.177426</v>
      </c>
      <c r="Q88" s="92">
        <v>1.60588</v>
      </c>
      <c r="R88" s="92">
        <v>0.23061699999999999</v>
      </c>
      <c r="S88" s="92">
        <v>2.0539299999999998</v>
      </c>
      <c r="T88" s="195">
        <v>3.99821E-2</v>
      </c>
    </row>
    <row r="89" spans="2:20" x14ac:dyDescent="0.3">
      <c r="B89" s="14" t="s">
        <v>2830</v>
      </c>
      <c r="C89" s="1" t="s">
        <v>1455</v>
      </c>
      <c r="D89" s="1" t="s">
        <v>189</v>
      </c>
      <c r="E89" s="1">
        <v>77783895</v>
      </c>
      <c r="F89" s="1">
        <v>46366</v>
      </c>
      <c r="G89" t="s">
        <v>1458</v>
      </c>
      <c r="H89" s="238">
        <v>-0.95381494134242994</v>
      </c>
      <c r="I89" s="92">
        <v>9.0625959622851804E-2</v>
      </c>
      <c r="J89" s="93">
        <v>1.17609778594563E-21</v>
      </c>
      <c r="K89" s="93">
        <v>3.70285280322552E-19</v>
      </c>
      <c r="L89" s="14" t="s">
        <v>2235</v>
      </c>
      <c r="M89" s="1" t="s">
        <v>2236</v>
      </c>
      <c r="N89" s="1" t="s">
        <v>2236</v>
      </c>
      <c r="O89" s="92">
        <v>0.26771699999999998</v>
      </c>
      <c r="P89" s="92">
        <v>0.177426</v>
      </c>
      <c r="Q89" s="92">
        <v>1.6063700000000001</v>
      </c>
      <c r="R89" s="92">
        <v>0.23063</v>
      </c>
      <c r="S89" s="92">
        <v>2.0551300000000001</v>
      </c>
      <c r="T89" s="195">
        <v>3.9866699999999998E-2</v>
      </c>
    </row>
    <row r="90" spans="2:20" x14ac:dyDescent="0.3">
      <c r="B90" s="14" t="s">
        <v>2831</v>
      </c>
      <c r="C90" s="1" t="s">
        <v>1455</v>
      </c>
      <c r="D90" s="1" t="s">
        <v>189</v>
      </c>
      <c r="E90" s="1">
        <v>77783895</v>
      </c>
      <c r="F90" s="1">
        <v>44741</v>
      </c>
      <c r="G90" t="s">
        <v>1458</v>
      </c>
      <c r="H90" s="238">
        <v>-0.953789502112666</v>
      </c>
      <c r="I90" s="92">
        <v>9.0619434299114607E-2</v>
      </c>
      <c r="J90" s="93">
        <v>1.17198642376876E-21</v>
      </c>
      <c r="K90" s="93">
        <v>3.70285280322552E-19</v>
      </c>
      <c r="L90" s="14" t="s">
        <v>2233</v>
      </c>
      <c r="M90" s="1" t="s">
        <v>2232</v>
      </c>
      <c r="N90" s="1" t="s">
        <v>2232</v>
      </c>
      <c r="O90" s="92">
        <v>0.26767200000000002</v>
      </c>
      <c r="P90" s="92">
        <v>0.17741899999999999</v>
      </c>
      <c r="Q90" s="92">
        <v>1.6059399999999999</v>
      </c>
      <c r="R90" s="92">
        <v>0.23061100000000001</v>
      </c>
      <c r="S90" s="92">
        <v>2.0541499999999999</v>
      </c>
      <c r="T90" s="195">
        <v>3.9960900000000001E-2</v>
      </c>
    </row>
    <row r="91" spans="2:20" x14ac:dyDescent="0.3">
      <c r="B91" s="14" t="s">
        <v>2832</v>
      </c>
      <c r="C91" s="1" t="s">
        <v>1455</v>
      </c>
      <c r="D91" s="1" t="s">
        <v>189</v>
      </c>
      <c r="E91" s="1">
        <v>77783895</v>
      </c>
      <c r="F91" s="1">
        <v>28860</v>
      </c>
      <c r="G91" t="s">
        <v>1458</v>
      </c>
      <c r="H91" s="238">
        <v>-0.95381598314904603</v>
      </c>
      <c r="I91" s="92">
        <v>9.0617210620653393E-2</v>
      </c>
      <c r="J91" s="93">
        <v>1.1672606167437601E-21</v>
      </c>
      <c r="K91" s="93">
        <v>3.70285280322552E-19</v>
      </c>
      <c r="L91" s="14" t="s">
        <v>2233</v>
      </c>
      <c r="M91" s="1" t="s">
        <v>2232</v>
      </c>
      <c r="N91" s="1" t="s">
        <v>2232</v>
      </c>
      <c r="O91" s="92">
        <v>0.267677</v>
      </c>
      <c r="P91" s="92">
        <v>0.17741899999999999</v>
      </c>
      <c r="Q91" s="92">
        <v>1.6059399999999999</v>
      </c>
      <c r="R91" s="92">
        <v>0.23061000000000001</v>
      </c>
      <c r="S91" s="92">
        <v>2.05416</v>
      </c>
      <c r="T91" s="195">
        <v>3.9959799999999997E-2</v>
      </c>
    </row>
    <row r="92" spans="2:20" x14ac:dyDescent="0.3">
      <c r="B92" s="14" t="s">
        <v>2833</v>
      </c>
      <c r="C92" s="1" t="s">
        <v>1455</v>
      </c>
      <c r="D92" s="1" t="s">
        <v>189</v>
      </c>
      <c r="E92" s="1">
        <v>77783895</v>
      </c>
      <c r="F92" s="1">
        <v>28552</v>
      </c>
      <c r="G92" t="s">
        <v>1458</v>
      </c>
      <c r="H92" s="238">
        <v>-0.95385573797379597</v>
      </c>
      <c r="I92" s="92">
        <v>9.0617618395955501E-2</v>
      </c>
      <c r="J92" s="93">
        <v>1.1639126976464E-21</v>
      </c>
      <c r="K92" s="93">
        <v>3.70285280322552E-19</v>
      </c>
      <c r="L92" s="14" t="s">
        <v>2236</v>
      </c>
      <c r="M92" s="1" t="s">
        <v>2235</v>
      </c>
      <c r="N92" s="1" t="s">
        <v>2235</v>
      </c>
      <c r="O92" s="92">
        <v>0.267677</v>
      </c>
      <c r="P92" s="92">
        <v>0.17743200000000001</v>
      </c>
      <c r="Q92" s="92">
        <v>1.60588</v>
      </c>
      <c r="R92" s="92">
        <v>0.23061200000000001</v>
      </c>
      <c r="S92" s="92">
        <v>2.0539800000000001</v>
      </c>
      <c r="T92" s="195">
        <v>3.9977800000000001E-2</v>
      </c>
    </row>
    <row r="93" spans="2:20" x14ac:dyDescent="0.3">
      <c r="B93" s="14" t="s">
        <v>2834</v>
      </c>
      <c r="C93" s="1" t="s">
        <v>1455</v>
      </c>
      <c r="D93" s="1" t="s">
        <v>189</v>
      </c>
      <c r="E93" s="1">
        <v>77783895</v>
      </c>
      <c r="F93" s="1">
        <v>25470</v>
      </c>
      <c r="G93" t="s">
        <v>1458</v>
      </c>
      <c r="H93" s="238">
        <v>-0.95383776438016199</v>
      </c>
      <c r="I93" s="92">
        <v>9.0617092303955996E-2</v>
      </c>
      <c r="J93" s="93">
        <v>1.1650856455826299E-21</v>
      </c>
      <c r="K93" s="93">
        <v>3.70285280322552E-19</v>
      </c>
      <c r="L93" s="14" t="s">
        <v>2233</v>
      </c>
      <c r="M93" s="1" t="s">
        <v>2232</v>
      </c>
      <c r="N93" s="1" t="s">
        <v>2232</v>
      </c>
      <c r="O93" s="92">
        <v>0.26768199999999998</v>
      </c>
      <c r="P93" s="92">
        <v>0.17741899999999999</v>
      </c>
      <c r="Q93" s="92">
        <v>1.6060000000000001</v>
      </c>
      <c r="R93" s="92">
        <v>0.23061200000000001</v>
      </c>
      <c r="S93" s="92">
        <v>2.0542899999999999</v>
      </c>
      <c r="T93" s="195">
        <v>3.9947499999999997E-2</v>
      </c>
    </row>
    <row r="94" spans="2:20" x14ac:dyDescent="0.3">
      <c r="B94" s="14" t="s">
        <v>2835</v>
      </c>
      <c r="C94" s="1" t="s">
        <v>1455</v>
      </c>
      <c r="D94" s="1" t="s">
        <v>189</v>
      </c>
      <c r="E94" s="1">
        <v>77783895</v>
      </c>
      <c r="F94" s="1">
        <v>24533</v>
      </c>
      <c r="G94" t="s">
        <v>1458</v>
      </c>
      <c r="H94" s="238">
        <v>-0.95385869323746997</v>
      </c>
      <c r="I94" s="92">
        <v>9.0620831112824804E-2</v>
      </c>
      <c r="J94" s="93">
        <v>1.1668256673944999E-21</v>
      </c>
      <c r="K94" s="93">
        <v>3.70285280322552E-19</v>
      </c>
      <c r="L94" s="14" t="s">
        <v>2236</v>
      </c>
      <c r="M94" s="1" t="s">
        <v>2235</v>
      </c>
      <c r="N94" s="1" t="s">
        <v>2235</v>
      </c>
      <c r="O94" s="92">
        <v>0.26768199999999998</v>
      </c>
      <c r="P94" s="92">
        <v>0.17741299999999999</v>
      </c>
      <c r="Q94" s="92">
        <v>1.6061099999999999</v>
      </c>
      <c r="R94" s="92">
        <v>0.23062199999999999</v>
      </c>
      <c r="S94" s="92">
        <v>2.0545100000000001</v>
      </c>
      <c r="T94" s="195">
        <v>3.9926299999999998E-2</v>
      </c>
    </row>
    <row r="95" spans="2:20" x14ac:dyDescent="0.3">
      <c r="B95" s="14" t="s">
        <v>2836</v>
      </c>
      <c r="C95" s="1" t="s">
        <v>1455</v>
      </c>
      <c r="D95" s="1" t="s">
        <v>189</v>
      </c>
      <c r="E95" s="1">
        <v>77783895</v>
      </c>
      <c r="F95" s="1">
        <v>23654</v>
      </c>
      <c r="G95" t="s">
        <v>1458</v>
      </c>
      <c r="H95" s="238">
        <v>-0.95385768631951895</v>
      </c>
      <c r="I95" s="92">
        <v>9.0617297341851796E-2</v>
      </c>
      <c r="J95" s="93">
        <v>1.1634105403046699E-21</v>
      </c>
      <c r="K95" s="93">
        <v>3.70285280322552E-19</v>
      </c>
      <c r="L95" s="14" t="s">
        <v>2236</v>
      </c>
      <c r="M95" s="1" t="s">
        <v>2235</v>
      </c>
      <c r="N95" s="1" t="s">
        <v>2235</v>
      </c>
      <c r="O95" s="92">
        <v>0.26768199999999998</v>
      </c>
      <c r="P95" s="92">
        <v>0.177426</v>
      </c>
      <c r="Q95" s="92">
        <v>1.6059699999999999</v>
      </c>
      <c r="R95" s="92">
        <v>0.23061300000000001</v>
      </c>
      <c r="S95" s="92">
        <v>2.0541999999999998</v>
      </c>
      <c r="T95" s="195">
        <v>3.9956100000000001E-2</v>
      </c>
    </row>
    <row r="96" spans="2:20" x14ac:dyDescent="0.3">
      <c r="B96" s="14" t="s">
        <v>2837</v>
      </c>
      <c r="C96" s="1" t="s">
        <v>1455</v>
      </c>
      <c r="D96" s="1" t="s">
        <v>189</v>
      </c>
      <c r="E96" s="1">
        <v>77783895</v>
      </c>
      <c r="F96" s="1">
        <v>19282</v>
      </c>
      <c r="G96" t="s">
        <v>1458</v>
      </c>
      <c r="H96" s="238">
        <v>-0.95477325916648903</v>
      </c>
      <c r="I96" s="92">
        <v>9.0584156799356302E-2</v>
      </c>
      <c r="J96" s="93">
        <v>1.0500949327555E-21</v>
      </c>
      <c r="K96" s="93">
        <v>3.70285280322552E-19</v>
      </c>
      <c r="L96" s="14" t="s">
        <v>2233</v>
      </c>
      <c r="M96" s="1" t="s">
        <v>2236</v>
      </c>
      <c r="N96" s="1" t="s">
        <v>2236</v>
      </c>
      <c r="O96" s="92">
        <v>0.26790999999999998</v>
      </c>
      <c r="P96" s="92">
        <v>0.17422199999999999</v>
      </c>
      <c r="Q96" s="92">
        <v>1.6369800000000001</v>
      </c>
      <c r="R96" s="92">
        <v>0.230657</v>
      </c>
      <c r="S96" s="92">
        <v>2.1367400000000001</v>
      </c>
      <c r="T96" s="195">
        <v>3.2618899999999999E-2</v>
      </c>
    </row>
    <row r="97" spans="2:20" x14ac:dyDescent="0.3">
      <c r="B97" s="14" t="s">
        <v>2838</v>
      </c>
      <c r="C97" s="1" t="s">
        <v>1455</v>
      </c>
      <c r="D97" s="1" t="s">
        <v>189</v>
      </c>
      <c r="E97" s="1">
        <v>77783895</v>
      </c>
      <c r="F97" s="1">
        <v>15807</v>
      </c>
      <c r="G97" t="s">
        <v>1458</v>
      </c>
      <c r="H97" s="238">
        <v>-0.91529827682533704</v>
      </c>
      <c r="I97" s="92">
        <v>9.0628136045196997E-2</v>
      </c>
      <c r="J97" s="93">
        <v>2.6030976647569001E-20</v>
      </c>
      <c r="K97" s="93">
        <v>3.3443109042471801E-18</v>
      </c>
      <c r="L97" s="14" t="s">
        <v>2235</v>
      </c>
      <c r="M97" s="1" t="s">
        <v>2232</v>
      </c>
      <c r="N97" s="1" t="s">
        <v>2232</v>
      </c>
      <c r="O97" s="92">
        <v>0.27777800000000002</v>
      </c>
      <c r="P97" s="92">
        <v>0.18068699999999999</v>
      </c>
      <c r="Q97" s="92">
        <v>1.63578</v>
      </c>
      <c r="R97" s="92">
        <v>0.22835900000000001</v>
      </c>
      <c r="S97" s="92">
        <v>2.1550099999999999</v>
      </c>
      <c r="T97" s="195">
        <v>3.1160899999999998E-2</v>
      </c>
    </row>
    <row r="98" spans="2:20" x14ac:dyDescent="0.3">
      <c r="B98" s="14" t="s">
        <v>2839</v>
      </c>
      <c r="C98" s="1" t="s">
        <v>1455</v>
      </c>
      <c r="D98" s="1" t="s">
        <v>189</v>
      </c>
      <c r="E98" s="1">
        <v>77783895</v>
      </c>
      <c r="F98" s="1">
        <v>15593</v>
      </c>
      <c r="G98" t="s">
        <v>1458</v>
      </c>
      <c r="H98" s="238">
        <v>-0.91558298600740895</v>
      </c>
      <c r="I98" s="92">
        <v>9.0582009962163798E-2</v>
      </c>
      <c r="J98" s="93">
        <v>2.4518187852436299E-20</v>
      </c>
      <c r="K98" s="93">
        <v>3.33814881299815E-18</v>
      </c>
      <c r="L98" s="14" t="s">
        <v>2233</v>
      </c>
      <c r="M98" s="1" t="s">
        <v>2232</v>
      </c>
      <c r="N98" s="1" t="s">
        <v>2232</v>
      </c>
      <c r="O98" s="92">
        <v>0.27777800000000002</v>
      </c>
      <c r="P98" s="92">
        <v>0.17746400000000001</v>
      </c>
      <c r="Q98" s="92">
        <v>1.6641999999999999</v>
      </c>
      <c r="R98" s="92">
        <v>0.22830800000000001</v>
      </c>
      <c r="S98" s="92">
        <v>2.2309600000000001</v>
      </c>
      <c r="T98" s="195">
        <v>2.56838E-2</v>
      </c>
    </row>
    <row r="99" spans="2:20" x14ac:dyDescent="0.3">
      <c r="B99" s="14" t="s">
        <v>2840</v>
      </c>
      <c r="C99" s="1" t="s">
        <v>1455</v>
      </c>
      <c r="D99" s="1" t="s">
        <v>189</v>
      </c>
      <c r="E99" s="1">
        <v>77783895</v>
      </c>
      <c r="F99" s="1">
        <v>15075</v>
      </c>
      <c r="G99" t="s">
        <v>1458</v>
      </c>
      <c r="H99" s="238">
        <v>-0.91531687174911502</v>
      </c>
      <c r="I99" s="92">
        <v>9.0628362055849399E-2</v>
      </c>
      <c r="J99" s="93">
        <v>2.5997149016575301E-20</v>
      </c>
      <c r="K99" s="93">
        <v>3.3443109042471801E-18</v>
      </c>
      <c r="L99" s="14" t="s">
        <v>2235</v>
      </c>
      <c r="M99" s="1" t="s">
        <v>2236</v>
      </c>
      <c r="N99" s="1" t="s">
        <v>2236</v>
      </c>
      <c r="O99" s="92">
        <v>0.27777800000000002</v>
      </c>
      <c r="P99" s="92">
        <v>0.18069399999999999</v>
      </c>
      <c r="Q99" s="92">
        <v>1.63575</v>
      </c>
      <c r="R99" s="92">
        <v>0.22836000000000001</v>
      </c>
      <c r="S99" s="92">
        <v>2.1549299999999998</v>
      </c>
      <c r="T99" s="195">
        <v>3.1167199999999999E-2</v>
      </c>
    </row>
    <row r="100" spans="2:20" x14ac:dyDescent="0.3">
      <c r="B100" s="14" t="s">
        <v>2841</v>
      </c>
      <c r="C100" s="1" t="s">
        <v>1455</v>
      </c>
      <c r="D100" s="1" t="s">
        <v>189</v>
      </c>
      <c r="E100" s="1">
        <v>77783895</v>
      </c>
      <c r="F100" s="1">
        <v>13654</v>
      </c>
      <c r="G100" t="s">
        <v>1458</v>
      </c>
      <c r="H100" s="238">
        <v>-0.95400414270521905</v>
      </c>
      <c r="I100" s="92">
        <v>9.0617714839973898E-2</v>
      </c>
      <c r="J100" s="93">
        <v>1.1501002311774699E-21</v>
      </c>
      <c r="K100" s="93">
        <v>3.70285280322552E-19</v>
      </c>
      <c r="L100" s="14" t="s">
        <v>2233</v>
      </c>
      <c r="M100" s="1" t="s">
        <v>2236</v>
      </c>
      <c r="N100" s="1" t="s">
        <v>2236</v>
      </c>
      <c r="O100" s="92">
        <v>0.26769199999999999</v>
      </c>
      <c r="P100" s="92">
        <v>0.17746799999999999</v>
      </c>
      <c r="Q100" s="92">
        <v>1.60588</v>
      </c>
      <c r="R100" s="92">
        <v>0.23062099999999999</v>
      </c>
      <c r="S100" s="92">
        <v>2.0539000000000001</v>
      </c>
      <c r="T100" s="195">
        <v>3.9985300000000001E-2</v>
      </c>
    </row>
    <row r="101" spans="2:20" x14ac:dyDescent="0.3">
      <c r="B101" s="14" t="s">
        <v>2842</v>
      </c>
      <c r="C101" s="1" t="s">
        <v>1455</v>
      </c>
      <c r="D101" s="1" t="s">
        <v>189</v>
      </c>
      <c r="E101" s="1">
        <v>77783895</v>
      </c>
      <c r="F101" s="1">
        <v>9397</v>
      </c>
      <c r="G101" t="s">
        <v>1458</v>
      </c>
      <c r="H101" s="238">
        <v>-0.95445282800268205</v>
      </c>
      <c r="I101" s="92">
        <v>9.0629330948000394E-2</v>
      </c>
      <c r="J101" s="93">
        <v>1.12009432563371E-21</v>
      </c>
      <c r="K101" s="93">
        <v>3.70285280322552E-19</v>
      </c>
      <c r="L101" s="14" t="s">
        <v>2235</v>
      </c>
      <c r="M101" s="1" t="s">
        <v>2232</v>
      </c>
      <c r="N101" s="1" t="s">
        <v>2232</v>
      </c>
      <c r="O101" s="92">
        <v>0.26764100000000002</v>
      </c>
      <c r="P101" s="92">
        <v>0.17740700000000001</v>
      </c>
      <c r="Q101" s="92">
        <v>1.6060700000000001</v>
      </c>
      <c r="R101" s="92">
        <v>0.23066999999999999</v>
      </c>
      <c r="S101" s="92">
        <v>2.0539900000000002</v>
      </c>
      <c r="T101" s="195">
        <v>3.99768E-2</v>
      </c>
    </row>
    <row r="102" spans="2:20" x14ac:dyDescent="0.3">
      <c r="B102" s="14" t="s">
        <v>2843</v>
      </c>
      <c r="C102" s="1" t="s">
        <v>1455</v>
      </c>
      <c r="D102" s="1" t="s">
        <v>189</v>
      </c>
      <c r="E102" s="1">
        <v>77783895</v>
      </c>
      <c r="F102" s="1">
        <v>4770</v>
      </c>
      <c r="G102" t="s">
        <v>1458</v>
      </c>
      <c r="H102" s="238">
        <v>-0.95388119130291404</v>
      </c>
      <c r="I102" s="92">
        <v>9.0620766292173402E-2</v>
      </c>
      <c r="J102" s="93">
        <v>1.16463708799074E-21</v>
      </c>
      <c r="K102" s="93">
        <v>3.70285280322552E-19</v>
      </c>
      <c r="L102" s="14" t="s">
        <v>2236</v>
      </c>
      <c r="M102" s="1" t="s">
        <v>2235</v>
      </c>
      <c r="N102" s="1" t="s">
        <v>2235</v>
      </c>
      <c r="O102" s="92">
        <v>0.26767200000000002</v>
      </c>
      <c r="P102" s="92">
        <v>0.17741599999999999</v>
      </c>
      <c r="Q102" s="92">
        <v>1.60602</v>
      </c>
      <c r="R102" s="92">
        <v>0.23062199999999999</v>
      </c>
      <c r="S102" s="92">
        <v>2.0542699999999998</v>
      </c>
      <c r="T102" s="195">
        <v>3.9949600000000002E-2</v>
      </c>
    </row>
    <row r="103" spans="2:20" x14ac:dyDescent="0.3">
      <c r="B103" s="14" t="s">
        <v>2844</v>
      </c>
      <c r="C103" s="1" t="s">
        <v>1455</v>
      </c>
      <c r="D103" s="1" t="s">
        <v>189</v>
      </c>
      <c r="E103" s="1">
        <v>77783895</v>
      </c>
      <c r="F103" s="1">
        <v>843</v>
      </c>
      <c r="G103" t="s">
        <v>1458</v>
      </c>
      <c r="H103" s="238">
        <v>-0.92632283710017804</v>
      </c>
      <c r="I103" s="92">
        <v>8.7965205937621901E-2</v>
      </c>
      <c r="J103" s="93">
        <v>1.1269435954271E-21</v>
      </c>
      <c r="K103" s="93">
        <v>3.70285280322552E-19</v>
      </c>
      <c r="L103" s="14" t="s">
        <v>2236</v>
      </c>
      <c r="M103" s="1" t="s">
        <v>2235</v>
      </c>
      <c r="N103" s="1" t="s">
        <v>2235</v>
      </c>
      <c r="O103" s="92">
        <v>0.29798000000000002</v>
      </c>
      <c r="P103" s="92">
        <v>0.21290600000000001</v>
      </c>
      <c r="Q103" s="92">
        <v>1.5687899999999999</v>
      </c>
      <c r="R103" s="92">
        <v>0.22397500000000001</v>
      </c>
      <c r="S103" s="92">
        <v>2.0105</v>
      </c>
      <c r="T103" s="195">
        <v>4.4378099999999997E-2</v>
      </c>
    </row>
    <row r="104" spans="2:20" x14ac:dyDescent="0.3">
      <c r="B104" s="14" t="s">
        <v>2845</v>
      </c>
      <c r="C104" s="1" t="s">
        <v>1455</v>
      </c>
      <c r="D104" s="1" t="s">
        <v>189</v>
      </c>
      <c r="E104" s="1">
        <v>77783895</v>
      </c>
      <c r="F104" s="1">
        <v>1492</v>
      </c>
      <c r="G104" t="s">
        <v>1458</v>
      </c>
      <c r="H104" s="238">
        <v>-0.91522932603157703</v>
      </c>
      <c r="I104" s="92">
        <v>9.0629259695952299E-2</v>
      </c>
      <c r="J104" s="93">
        <v>2.61981341309778E-20</v>
      </c>
      <c r="K104" s="93">
        <v>3.3443109042471801E-18</v>
      </c>
      <c r="L104" s="14" t="s">
        <v>2233</v>
      </c>
      <c r="M104" s="1" t="s">
        <v>2232</v>
      </c>
      <c r="N104" s="1" t="s">
        <v>2232</v>
      </c>
      <c r="O104" s="92">
        <v>0.27777299999999999</v>
      </c>
      <c r="P104" s="92">
        <v>0.18063599999999999</v>
      </c>
      <c r="Q104" s="92">
        <v>1.6360699999999999</v>
      </c>
      <c r="R104" s="92">
        <v>0.22836300000000001</v>
      </c>
      <c r="S104" s="92">
        <v>2.1557599999999999</v>
      </c>
      <c r="T104" s="195">
        <v>3.1102299999999999E-2</v>
      </c>
    </row>
    <row r="105" spans="2:20" x14ac:dyDescent="0.3">
      <c r="B105" s="14" t="s">
        <v>2846</v>
      </c>
      <c r="C105" s="1" t="s">
        <v>1455</v>
      </c>
      <c r="D105" s="1" t="s">
        <v>189</v>
      </c>
      <c r="E105" s="1">
        <v>77783895</v>
      </c>
      <c r="F105" s="1">
        <v>1963</v>
      </c>
      <c r="G105" t="s">
        <v>1458</v>
      </c>
      <c r="H105" s="238">
        <v>-0.91554647209636197</v>
      </c>
      <c r="I105" s="92">
        <v>9.0588739495842605E-2</v>
      </c>
      <c r="J105" s="93">
        <v>2.4723506377425401E-20</v>
      </c>
      <c r="K105" s="93">
        <v>3.33814881299815E-18</v>
      </c>
      <c r="L105" s="14" t="s">
        <v>2235</v>
      </c>
      <c r="M105" s="1" t="s">
        <v>2236</v>
      </c>
      <c r="N105" s="1" t="s">
        <v>2236</v>
      </c>
      <c r="O105" s="92">
        <v>0.277783</v>
      </c>
      <c r="P105" s="92">
        <v>0.17741000000000001</v>
      </c>
      <c r="Q105" s="92">
        <v>1.6647400000000001</v>
      </c>
      <c r="R105" s="92">
        <v>0.228325</v>
      </c>
      <c r="S105" s="92">
        <v>2.2322099999999998</v>
      </c>
      <c r="T105" s="195">
        <v>2.5601100000000002E-2</v>
      </c>
    </row>
    <row r="106" spans="2:20" x14ac:dyDescent="0.3">
      <c r="B106" s="14" t="s">
        <v>2847</v>
      </c>
      <c r="C106" s="1" t="s">
        <v>1455</v>
      </c>
      <c r="D106" s="1" t="s">
        <v>189</v>
      </c>
      <c r="E106" s="1">
        <v>77783895</v>
      </c>
      <c r="F106" s="1">
        <v>3994</v>
      </c>
      <c r="G106" t="s">
        <v>1458</v>
      </c>
      <c r="H106" s="238">
        <v>0.88269589426003203</v>
      </c>
      <c r="I106" s="92">
        <v>9.6614432741802994E-2</v>
      </c>
      <c r="J106" s="93">
        <v>2.3735261266607899E-17</v>
      </c>
      <c r="K106" s="93">
        <v>2.7774211558808999E-15</v>
      </c>
      <c r="L106" s="14" t="s">
        <v>2236</v>
      </c>
      <c r="M106" s="1" t="s">
        <v>2233</v>
      </c>
      <c r="N106" s="1" t="s">
        <v>2236</v>
      </c>
      <c r="O106" s="92">
        <v>0.26145299999999999</v>
      </c>
      <c r="P106" s="92">
        <v>0.17398</v>
      </c>
      <c r="Q106" s="92">
        <v>1.63262</v>
      </c>
      <c r="R106" s="92">
        <v>0.23613400000000001</v>
      </c>
      <c r="S106" s="92">
        <v>2.0758800000000002</v>
      </c>
      <c r="T106" s="195">
        <v>3.7904599999999997E-2</v>
      </c>
    </row>
    <row r="107" spans="2:20" x14ac:dyDescent="0.3">
      <c r="B107" s="14" t="s">
        <v>2848</v>
      </c>
      <c r="C107" s="1" t="s">
        <v>1455</v>
      </c>
      <c r="D107" s="1" t="s">
        <v>189</v>
      </c>
      <c r="E107" s="1">
        <v>77783895</v>
      </c>
      <c r="F107" s="1">
        <v>5637</v>
      </c>
      <c r="G107" t="s">
        <v>1458</v>
      </c>
      <c r="H107" s="238">
        <v>-0.92475240443432805</v>
      </c>
      <c r="I107" s="92">
        <v>9.1204854703277702E-2</v>
      </c>
      <c r="J107" s="93">
        <v>1.9522286445311901E-20</v>
      </c>
      <c r="K107" s="93">
        <v>2.91669480972166E-18</v>
      </c>
      <c r="L107" s="14" t="s">
        <v>2233</v>
      </c>
      <c r="M107" s="1" t="s">
        <v>2232</v>
      </c>
      <c r="N107" s="1" t="s">
        <v>2232</v>
      </c>
      <c r="O107" s="92">
        <v>0.27504000000000001</v>
      </c>
      <c r="P107" s="92">
        <v>0.177426</v>
      </c>
      <c r="Q107" s="92">
        <v>1.6438200000000001</v>
      </c>
      <c r="R107" s="92">
        <v>0.230048</v>
      </c>
      <c r="S107" s="92">
        <v>2.16052</v>
      </c>
      <c r="T107" s="195">
        <v>3.0732700000000002E-2</v>
      </c>
    </row>
    <row r="108" spans="2:20" x14ac:dyDescent="0.3">
      <c r="B108" s="14" t="s">
        <v>2849</v>
      </c>
      <c r="C108" s="1" t="s">
        <v>1455</v>
      </c>
      <c r="D108" s="1" t="s">
        <v>189</v>
      </c>
      <c r="E108" s="1">
        <v>77783895</v>
      </c>
      <c r="F108" s="1">
        <v>8567</v>
      </c>
      <c r="G108" t="s">
        <v>1458</v>
      </c>
      <c r="H108" s="238">
        <v>-0.92717584520207597</v>
      </c>
      <c r="I108" s="92">
        <v>9.1463006963112797E-2</v>
      </c>
      <c r="J108" s="93">
        <v>1.9824270063988599E-20</v>
      </c>
      <c r="K108" s="93">
        <v>2.91669480972166E-18</v>
      </c>
      <c r="L108" s="14" t="s">
        <v>2233</v>
      </c>
      <c r="M108" s="1" t="s">
        <v>2235</v>
      </c>
      <c r="N108" s="1" t="s">
        <v>2235</v>
      </c>
      <c r="O108" s="92">
        <v>0.27370699999999998</v>
      </c>
      <c r="P108" s="92">
        <v>0.17746400000000001</v>
      </c>
      <c r="Q108" s="92">
        <v>1.63131</v>
      </c>
      <c r="R108" s="92">
        <v>0.230574</v>
      </c>
      <c r="S108" s="92">
        <v>2.1224500000000002</v>
      </c>
      <c r="T108" s="195">
        <v>3.38001E-2</v>
      </c>
    </row>
    <row r="109" spans="2:20" x14ac:dyDescent="0.3">
      <c r="B109" s="14" t="s">
        <v>2850</v>
      </c>
      <c r="C109" s="1" t="s">
        <v>1455</v>
      </c>
      <c r="D109" s="1" t="s">
        <v>189</v>
      </c>
      <c r="E109" s="1">
        <v>77783895</v>
      </c>
      <c r="F109" s="1">
        <v>8812</v>
      </c>
      <c r="G109" t="s">
        <v>1458</v>
      </c>
      <c r="H109" s="238">
        <v>-0.92719689017027496</v>
      </c>
      <c r="I109" s="92">
        <v>9.1474263172123704E-2</v>
      </c>
      <c r="J109" s="93">
        <v>1.9970726802914899E-20</v>
      </c>
      <c r="K109" s="93">
        <v>2.91669480972166E-18</v>
      </c>
      <c r="L109" s="14" t="s">
        <v>2233</v>
      </c>
      <c r="M109" s="1" t="s">
        <v>2232</v>
      </c>
      <c r="N109" s="1" t="s">
        <v>2232</v>
      </c>
      <c r="O109" s="92">
        <v>0.273646</v>
      </c>
      <c r="P109" s="92">
        <v>0.177477</v>
      </c>
      <c r="Q109" s="92">
        <v>1.63053</v>
      </c>
      <c r="R109" s="92">
        <v>0.23058600000000001</v>
      </c>
      <c r="S109" s="92">
        <v>2.1202700000000001</v>
      </c>
      <c r="T109" s="195">
        <v>3.3982900000000003E-2</v>
      </c>
    </row>
    <row r="110" spans="2:20" x14ac:dyDescent="0.3">
      <c r="B110" s="14" t="s">
        <v>2851</v>
      </c>
      <c r="C110" s="1" t="s">
        <v>1455</v>
      </c>
      <c r="D110" s="1" t="s">
        <v>189</v>
      </c>
      <c r="E110" s="1">
        <v>77783895</v>
      </c>
      <c r="F110" s="1">
        <v>10855</v>
      </c>
      <c r="G110" t="s">
        <v>1458</v>
      </c>
      <c r="H110" s="238">
        <v>-0.92792853985235602</v>
      </c>
      <c r="I110" s="92">
        <v>9.1594555490182999E-2</v>
      </c>
      <c r="J110" s="93">
        <v>2.07549029918567E-20</v>
      </c>
      <c r="K110" s="93">
        <v>2.91669480972166E-18</v>
      </c>
      <c r="L110" s="14" t="s">
        <v>2236</v>
      </c>
      <c r="M110" s="1" t="s">
        <v>2235</v>
      </c>
      <c r="N110" s="1" t="s">
        <v>2235</v>
      </c>
      <c r="O110" s="92">
        <v>0.27277800000000002</v>
      </c>
      <c r="P110" s="92">
        <v>0.177429</v>
      </c>
      <c r="Q110" s="92">
        <v>1.6220300000000001</v>
      </c>
      <c r="R110" s="92">
        <v>0.23075999999999999</v>
      </c>
      <c r="S110" s="92">
        <v>2.0960399999999999</v>
      </c>
      <c r="T110" s="195">
        <v>3.6079100000000003E-2</v>
      </c>
    </row>
    <row r="111" spans="2:20" x14ac:dyDescent="0.3">
      <c r="B111" s="14" t="s">
        <v>2852</v>
      </c>
      <c r="C111" s="1" t="s">
        <v>1455</v>
      </c>
      <c r="D111" s="1" t="s">
        <v>189</v>
      </c>
      <c r="E111" s="1">
        <v>77783895</v>
      </c>
      <c r="F111" s="1">
        <v>11325</v>
      </c>
      <c r="G111" t="s">
        <v>1458</v>
      </c>
      <c r="H111" s="238">
        <v>-0.92792853985235602</v>
      </c>
      <c r="I111" s="92">
        <v>9.1594555490182999E-2</v>
      </c>
      <c r="J111" s="93">
        <v>2.07549029918567E-20</v>
      </c>
      <c r="K111" s="93">
        <v>2.91669480972166E-18</v>
      </c>
      <c r="L111" s="14" t="s">
        <v>2232</v>
      </c>
      <c r="M111" s="1" t="s">
        <v>2233</v>
      </c>
      <c r="N111" s="1" t="s">
        <v>2233</v>
      </c>
      <c r="O111" s="92">
        <v>0.27277800000000002</v>
      </c>
      <c r="P111" s="92">
        <v>0.177429</v>
      </c>
      <c r="Q111" s="92">
        <v>1.6220300000000001</v>
      </c>
      <c r="R111" s="92">
        <v>0.23075999999999999</v>
      </c>
      <c r="S111" s="92">
        <v>2.0960399999999999</v>
      </c>
      <c r="T111" s="195">
        <v>3.6079100000000003E-2</v>
      </c>
    </row>
    <row r="112" spans="2:20" x14ac:dyDescent="0.3">
      <c r="B112" s="14" t="s">
        <v>2853</v>
      </c>
      <c r="C112" s="1" t="s">
        <v>1455</v>
      </c>
      <c r="D112" s="1" t="s">
        <v>189</v>
      </c>
      <c r="E112" s="1">
        <v>77783895</v>
      </c>
      <c r="F112" s="1">
        <v>11948</v>
      </c>
      <c r="G112" t="s">
        <v>1458</v>
      </c>
      <c r="H112" s="238">
        <v>-0.92793891412453</v>
      </c>
      <c r="I112" s="92">
        <v>9.1596561852297406E-2</v>
      </c>
      <c r="J112" s="93">
        <v>2.0771220693075501E-20</v>
      </c>
      <c r="K112" s="93">
        <v>2.91669480972166E-18</v>
      </c>
      <c r="L112" s="14" t="s">
        <v>2236</v>
      </c>
      <c r="M112" s="1" t="s">
        <v>2235</v>
      </c>
      <c r="N112" s="1" t="s">
        <v>2235</v>
      </c>
      <c r="O112" s="92">
        <v>0.27276299999999998</v>
      </c>
      <c r="P112" s="92">
        <v>0.177429</v>
      </c>
      <c r="Q112" s="92">
        <v>1.6218900000000001</v>
      </c>
      <c r="R112" s="92">
        <v>0.230763</v>
      </c>
      <c r="S112" s="92">
        <v>2.0956299999999999</v>
      </c>
      <c r="T112" s="195">
        <v>3.6115500000000002E-2</v>
      </c>
    </row>
    <row r="113" spans="2:20" x14ac:dyDescent="0.3">
      <c r="B113" s="14" t="s">
        <v>2854</v>
      </c>
      <c r="C113" s="1" t="s">
        <v>1455</v>
      </c>
      <c r="D113" s="1" t="s">
        <v>189</v>
      </c>
      <c r="E113" s="1">
        <v>77783895</v>
      </c>
      <c r="F113" s="1">
        <v>15263</v>
      </c>
      <c r="G113" t="s">
        <v>1458</v>
      </c>
      <c r="H113" s="238">
        <v>-0.92390023917344499</v>
      </c>
      <c r="I113" s="92">
        <v>9.16830639707511E-2</v>
      </c>
      <c r="J113" s="93">
        <v>3.0597949694139302E-20</v>
      </c>
      <c r="K113" s="93">
        <v>3.76891587372899E-18</v>
      </c>
      <c r="L113" s="14" t="s">
        <v>2232</v>
      </c>
      <c r="M113" s="1" t="s">
        <v>2233</v>
      </c>
      <c r="N113" s="1" t="s">
        <v>2233</v>
      </c>
      <c r="O113" s="92">
        <v>0.267677</v>
      </c>
      <c r="P113" s="92">
        <v>0.177429</v>
      </c>
      <c r="Q113" s="92">
        <v>1.5759300000000001</v>
      </c>
      <c r="R113" s="92">
        <v>0.23003299999999999</v>
      </c>
      <c r="S113" s="92">
        <v>1.97732</v>
      </c>
      <c r="T113" s="195">
        <v>4.8005100000000002E-2</v>
      </c>
    </row>
    <row r="114" spans="2:20" x14ac:dyDescent="0.3">
      <c r="B114" s="14" t="s">
        <v>2855</v>
      </c>
      <c r="C114" s="1" t="s">
        <v>1455</v>
      </c>
      <c r="D114" s="1" t="s">
        <v>189</v>
      </c>
      <c r="E114" s="1">
        <v>77783895</v>
      </c>
      <c r="F114" s="1">
        <v>15298</v>
      </c>
      <c r="G114" t="s">
        <v>1458</v>
      </c>
      <c r="H114" s="238">
        <v>-0.92390023917344499</v>
      </c>
      <c r="I114" s="92">
        <v>9.16830639707511E-2</v>
      </c>
      <c r="J114" s="93">
        <v>3.0597949694139302E-20</v>
      </c>
      <c r="K114" s="93">
        <v>3.76891587372899E-18</v>
      </c>
      <c r="L114" s="14" t="s">
        <v>2232</v>
      </c>
      <c r="M114" s="1" t="s">
        <v>2233</v>
      </c>
      <c r="N114" s="1" t="s">
        <v>2233</v>
      </c>
      <c r="O114" s="92">
        <v>0.267677</v>
      </c>
      <c r="P114" s="92">
        <v>0.177429</v>
      </c>
      <c r="Q114" s="92">
        <v>1.5759300000000001</v>
      </c>
      <c r="R114" s="92">
        <v>0.23003299999999999</v>
      </c>
      <c r="S114" s="92">
        <v>1.97732</v>
      </c>
      <c r="T114" s="195">
        <v>4.8005100000000002E-2</v>
      </c>
    </row>
    <row r="115" spans="2:20" x14ac:dyDescent="0.3">
      <c r="B115" s="14" t="s">
        <v>2856</v>
      </c>
      <c r="C115" s="1" t="s">
        <v>1550</v>
      </c>
      <c r="D115" s="1" t="s">
        <v>225</v>
      </c>
      <c r="E115" s="1">
        <v>31409319</v>
      </c>
      <c r="F115" s="1">
        <v>476787</v>
      </c>
      <c r="G115" t="s">
        <v>39</v>
      </c>
      <c r="H115" s="238">
        <v>0.29858525592276602</v>
      </c>
      <c r="I115" s="92">
        <v>8.90431067621867E-2</v>
      </c>
      <c r="J115" s="93">
        <v>9.2355800983334605E-4</v>
      </c>
      <c r="K115" s="93">
        <v>2.7634193622503699E-2</v>
      </c>
      <c r="L115" s="14" t="s">
        <v>2232</v>
      </c>
      <c r="M115" s="1" t="s">
        <v>2233</v>
      </c>
      <c r="N115" s="1" t="s">
        <v>2233</v>
      </c>
      <c r="O115" s="92">
        <v>0.323994</v>
      </c>
      <c r="P115" s="92">
        <v>0.42480800000000002</v>
      </c>
      <c r="Q115" s="92">
        <v>0.64388199999999995</v>
      </c>
      <c r="R115" s="92">
        <v>0.212201</v>
      </c>
      <c r="S115" s="92">
        <v>-2.07464</v>
      </c>
      <c r="T115" s="195">
        <v>3.8019799999999999E-2</v>
      </c>
    </row>
    <row r="116" spans="2:20" x14ac:dyDescent="0.3">
      <c r="B116" s="14" t="s">
        <v>2856</v>
      </c>
      <c r="C116" s="1" t="s">
        <v>1556</v>
      </c>
      <c r="D116" s="1" t="s">
        <v>225</v>
      </c>
      <c r="E116" s="1">
        <v>31409355</v>
      </c>
      <c r="F116" s="1">
        <v>476823</v>
      </c>
      <c r="G116" t="s">
        <v>39</v>
      </c>
      <c r="H116" s="238">
        <v>0.28956620465308802</v>
      </c>
      <c r="I116" s="92">
        <v>8.8635666336488603E-2</v>
      </c>
      <c r="J116" s="93">
        <v>1.2408114307299199E-3</v>
      </c>
      <c r="K116" s="93">
        <v>3.5703840389978501E-2</v>
      </c>
      <c r="L116" s="14" t="s">
        <v>2232</v>
      </c>
      <c r="M116" s="1" t="s">
        <v>2233</v>
      </c>
      <c r="N116" s="1" t="s">
        <v>2233</v>
      </c>
      <c r="O116" s="92">
        <v>0.323994</v>
      </c>
      <c r="P116" s="92">
        <v>0.42480800000000002</v>
      </c>
      <c r="Q116" s="92">
        <v>0.64388199999999995</v>
      </c>
      <c r="R116" s="92">
        <v>0.212201</v>
      </c>
      <c r="S116" s="92">
        <v>-2.07464</v>
      </c>
      <c r="T116" s="195">
        <v>3.8019799999999999E-2</v>
      </c>
    </row>
    <row r="117" spans="2:20" x14ac:dyDescent="0.3">
      <c r="B117" s="14" t="s">
        <v>2857</v>
      </c>
      <c r="C117" s="1" t="s">
        <v>1556</v>
      </c>
      <c r="D117" s="1" t="s">
        <v>225</v>
      </c>
      <c r="E117" s="1">
        <v>31409355</v>
      </c>
      <c r="F117" s="1">
        <v>134066</v>
      </c>
      <c r="G117" t="s">
        <v>39</v>
      </c>
      <c r="H117" s="238">
        <v>0.39635482038615999</v>
      </c>
      <c r="I117" s="92">
        <v>8.6740788197869997E-2</v>
      </c>
      <c r="J117" s="93">
        <v>7.7161773667709306E-6</v>
      </c>
      <c r="K117" s="93">
        <v>4.7522176572016399E-4</v>
      </c>
      <c r="L117" s="14" t="s">
        <v>2233</v>
      </c>
      <c r="M117" s="1" t="s">
        <v>2235</v>
      </c>
      <c r="N117" s="1" t="s">
        <v>2233</v>
      </c>
      <c r="O117" s="92">
        <v>0.48710100000000001</v>
      </c>
      <c r="P117" s="92">
        <v>0.38530300000000001</v>
      </c>
      <c r="Q117" s="92">
        <v>1.55752</v>
      </c>
      <c r="R117" s="92">
        <v>0.207425</v>
      </c>
      <c r="S117" s="92">
        <v>2.13618</v>
      </c>
      <c r="T117" s="195">
        <v>3.2664600000000002E-2</v>
      </c>
    </row>
    <row r="118" spans="2:20" x14ac:dyDescent="0.3">
      <c r="B118" s="14" t="s">
        <v>2857</v>
      </c>
      <c r="C118" s="1" t="s">
        <v>1465</v>
      </c>
      <c r="D118" s="1" t="s">
        <v>225</v>
      </c>
      <c r="E118" s="1">
        <v>31409361</v>
      </c>
      <c r="F118" s="1">
        <v>134072</v>
      </c>
      <c r="G118" t="s">
        <v>39</v>
      </c>
      <c r="H118" s="238">
        <v>0.36094301410004698</v>
      </c>
      <c r="I118" s="92">
        <v>8.72222676082509E-2</v>
      </c>
      <c r="J118" s="93">
        <v>4.7983512859860602E-5</v>
      </c>
      <c r="K118" s="93">
        <v>2.1458214128684001E-3</v>
      </c>
      <c r="L118" s="14" t="s">
        <v>2233</v>
      </c>
      <c r="M118" s="1" t="s">
        <v>2235</v>
      </c>
      <c r="N118" s="1" t="s">
        <v>2233</v>
      </c>
      <c r="O118" s="92">
        <v>0.48710100000000001</v>
      </c>
      <c r="P118" s="92">
        <v>0.38530300000000001</v>
      </c>
      <c r="Q118" s="92">
        <v>1.55752</v>
      </c>
      <c r="R118" s="92">
        <v>0.207425</v>
      </c>
      <c r="S118" s="92">
        <v>2.13618</v>
      </c>
      <c r="T118" s="195">
        <v>3.2664600000000002E-2</v>
      </c>
    </row>
    <row r="119" spans="2:20" x14ac:dyDescent="0.3">
      <c r="B119" s="14" t="s">
        <v>2858</v>
      </c>
      <c r="C119" s="1" t="s">
        <v>1618</v>
      </c>
      <c r="D119" s="1" t="s">
        <v>225</v>
      </c>
      <c r="E119" s="1">
        <v>31409467</v>
      </c>
      <c r="F119" s="1">
        <v>124175</v>
      </c>
      <c r="G119" t="s">
        <v>39</v>
      </c>
      <c r="H119" s="238">
        <v>-0.664340308690195</v>
      </c>
      <c r="I119" s="92">
        <v>0.19396582740127399</v>
      </c>
      <c r="J119" s="93">
        <v>7.19226862276804E-4</v>
      </c>
      <c r="K119" s="93">
        <v>2.2051055895395001E-2</v>
      </c>
      <c r="L119" s="14" t="s">
        <v>2232</v>
      </c>
      <c r="M119" s="1" t="s">
        <v>2233</v>
      </c>
      <c r="N119" s="1" t="s">
        <v>2232</v>
      </c>
      <c r="O119" s="92">
        <v>8.4774000000000002E-2</v>
      </c>
      <c r="P119" s="92">
        <v>3.8881000000000103E-2</v>
      </c>
      <c r="Q119" s="92">
        <v>3.48644</v>
      </c>
      <c r="R119" s="92">
        <v>0.47041899999999998</v>
      </c>
      <c r="S119" s="92">
        <v>2.65482</v>
      </c>
      <c r="T119" s="195">
        <v>7.9349599999999996E-3</v>
      </c>
    </row>
    <row r="120" spans="2:20" x14ac:dyDescent="0.3">
      <c r="B120" s="14" t="s">
        <v>2858</v>
      </c>
      <c r="C120" s="1" t="s">
        <v>1556</v>
      </c>
      <c r="D120" s="1" t="s">
        <v>225</v>
      </c>
      <c r="E120" s="1">
        <v>31409355</v>
      </c>
      <c r="F120" s="1">
        <v>124063</v>
      </c>
      <c r="G120" t="s">
        <v>39</v>
      </c>
      <c r="H120" s="238">
        <v>-0.64241941872379005</v>
      </c>
      <c r="I120" s="92">
        <v>0.191823758788328</v>
      </c>
      <c r="J120" s="93">
        <v>9.3723786811469704E-4</v>
      </c>
      <c r="K120" s="93">
        <v>2.7882826576412199E-2</v>
      </c>
      <c r="L120" s="14" t="s">
        <v>2232</v>
      </c>
      <c r="M120" s="1" t="s">
        <v>2233</v>
      </c>
      <c r="N120" s="1" t="s">
        <v>2232</v>
      </c>
      <c r="O120" s="92">
        <v>8.4774000000000002E-2</v>
      </c>
      <c r="P120" s="92">
        <v>3.8881000000000103E-2</v>
      </c>
      <c r="Q120" s="92">
        <v>3.48644</v>
      </c>
      <c r="R120" s="92">
        <v>0.47041899999999998</v>
      </c>
      <c r="S120" s="92">
        <v>2.65482</v>
      </c>
      <c r="T120" s="195">
        <v>7.9349599999999996E-3</v>
      </c>
    </row>
    <row r="121" spans="2:20" x14ac:dyDescent="0.3">
      <c r="B121" s="14" t="s">
        <v>2858</v>
      </c>
      <c r="C121" s="1" t="s">
        <v>1465</v>
      </c>
      <c r="D121" s="1" t="s">
        <v>225</v>
      </c>
      <c r="E121" s="1">
        <v>31409361</v>
      </c>
      <c r="F121" s="1">
        <v>124069</v>
      </c>
      <c r="G121" t="s">
        <v>39</v>
      </c>
      <c r="H121" s="238">
        <v>-0.71488874213657905</v>
      </c>
      <c r="I121" s="92">
        <v>0.19048571526835401</v>
      </c>
      <c r="J121" s="93">
        <v>2.1768270097342299E-4</v>
      </c>
      <c r="K121" s="93">
        <v>7.60373255489753E-3</v>
      </c>
      <c r="L121" s="14" t="s">
        <v>2232</v>
      </c>
      <c r="M121" s="1" t="s">
        <v>2233</v>
      </c>
      <c r="N121" s="1" t="s">
        <v>2232</v>
      </c>
      <c r="O121" s="92">
        <v>8.4774000000000002E-2</v>
      </c>
      <c r="P121" s="92">
        <v>3.8881000000000103E-2</v>
      </c>
      <c r="Q121" s="92">
        <v>3.48644</v>
      </c>
      <c r="R121" s="92">
        <v>0.47041899999999998</v>
      </c>
      <c r="S121" s="92">
        <v>2.65482</v>
      </c>
      <c r="T121" s="195">
        <v>7.9349599999999996E-3</v>
      </c>
    </row>
    <row r="122" spans="2:20" x14ac:dyDescent="0.3">
      <c r="B122" s="14" t="s">
        <v>2858</v>
      </c>
      <c r="C122" s="1" t="s">
        <v>1550</v>
      </c>
      <c r="D122" s="1" t="s">
        <v>225</v>
      </c>
      <c r="E122" s="1">
        <v>31409319</v>
      </c>
      <c r="F122" s="1">
        <v>124027</v>
      </c>
      <c r="G122" t="s">
        <v>39</v>
      </c>
      <c r="H122" s="238">
        <v>-0.76291399713061103</v>
      </c>
      <c r="I122" s="92">
        <v>0.19119028112035699</v>
      </c>
      <c r="J122" s="93">
        <v>8.6914714056628606E-5</v>
      </c>
      <c r="K122" s="93">
        <v>3.5685860081379498E-3</v>
      </c>
      <c r="L122" s="14" t="s">
        <v>2232</v>
      </c>
      <c r="M122" s="1" t="s">
        <v>2233</v>
      </c>
      <c r="N122" s="1" t="s">
        <v>2232</v>
      </c>
      <c r="O122" s="92">
        <v>8.4774000000000002E-2</v>
      </c>
      <c r="P122" s="92">
        <v>3.8881000000000103E-2</v>
      </c>
      <c r="Q122" s="92">
        <v>3.48644</v>
      </c>
      <c r="R122" s="92">
        <v>0.47041899999999998</v>
      </c>
      <c r="S122" s="92">
        <v>2.65482</v>
      </c>
      <c r="T122" s="195">
        <v>7.9349599999999996E-3</v>
      </c>
    </row>
    <row r="123" spans="2:20" x14ac:dyDescent="0.3">
      <c r="B123" s="14" t="s">
        <v>2859</v>
      </c>
      <c r="C123" s="1" t="s">
        <v>1550</v>
      </c>
      <c r="D123" s="1" t="s">
        <v>225</v>
      </c>
      <c r="E123" s="1">
        <v>31409319</v>
      </c>
      <c r="F123" s="1">
        <v>120538</v>
      </c>
      <c r="G123" t="s">
        <v>39</v>
      </c>
      <c r="H123" s="238">
        <v>-0.81818886311189598</v>
      </c>
      <c r="I123" s="92">
        <v>0.21741636655611801</v>
      </c>
      <c r="J123" s="93">
        <v>2.0940704183592399E-4</v>
      </c>
      <c r="K123" s="93">
        <v>7.3512342036501001E-3</v>
      </c>
      <c r="L123" s="14" t="s">
        <v>2236</v>
      </c>
      <c r="M123" s="1" t="s">
        <v>2232</v>
      </c>
      <c r="N123" s="1" t="s">
        <v>2236</v>
      </c>
      <c r="O123" s="92">
        <v>5.7384999999999999E-2</v>
      </c>
      <c r="P123" s="92">
        <v>2.3258000000000001E-2</v>
      </c>
      <c r="Q123" s="92">
        <v>3.2096499999999999</v>
      </c>
      <c r="R123" s="92">
        <v>0.52467399999999997</v>
      </c>
      <c r="S123" s="92">
        <v>2.2226400000000002</v>
      </c>
      <c r="T123" s="195">
        <v>2.62399E-2</v>
      </c>
    </row>
    <row r="124" spans="2:20" x14ac:dyDescent="0.3">
      <c r="B124" s="14" t="s">
        <v>2859</v>
      </c>
      <c r="C124" s="1" t="s">
        <v>1465</v>
      </c>
      <c r="D124" s="1" t="s">
        <v>225</v>
      </c>
      <c r="E124" s="1">
        <v>31409361</v>
      </c>
      <c r="F124" s="1">
        <v>120580</v>
      </c>
      <c r="G124" t="s">
        <v>39</v>
      </c>
      <c r="H124" s="238">
        <v>-0.68770659107403098</v>
      </c>
      <c r="I124" s="92">
        <v>0.21759859874684501</v>
      </c>
      <c r="J124" s="93">
        <v>1.7711243114125401E-3</v>
      </c>
      <c r="K124" s="93">
        <v>4.5255436246889699E-2</v>
      </c>
      <c r="L124" s="14" t="s">
        <v>2236</v>
      </c>
      <c r="M124" s="1" t="s">
        <v>2232</v>
      </c>
      <c r="N124" s="1" t="s">
        <v>2236</v>
      </c>
      <c r="O124" s="92">
        <v>5.7384999999999999E-2</v>
      </c>
      <c r="P124" s="92">
        <v>2.3258000000000001E-2</v>
      </c>
      <c r="Q124" s="92">
        <v>3.2096499999999999</v>
      </c>
      <c r="R124" s="92">
        <v>0.52467399999999997</v>
      </c>
      <c r="S124" s="92">
        <v>2.2226400000000002</v>
      </c>
      <c r="T124" s="195">
        <v>2.62399E-2</v>
      </c>
    </row>
    <row r="125" spans="2:20" x14ac:dyDescent="0.3">
      <c r="B125" s="14" t="s">
        <v>2860</v>
      </c>
      <c r="C125" s="1" t="s">
        <v>1465</v>
      </c>
      <c r="D125" s="1" t="s">
        <v>225</v>
      </c>
      <c r="E125" s="1">
        <v>31409361</v>
      </c>
      <c r="F125" s="1">
        <v>120562</v>
      </c>
      <c r="G125" t="s">
        <v>39</v>
      </c>
      <c r="H125" s="238">
        <v>-0.68330793783096599</v>
      </c>
      <c r="I125" s="92">
        <v>0.21741748497363</v>
      </c>
      <c r="J125" s="93">
        <v>1.8767308363164101E-3</v>
      </c>
      <c r="K125" s="93">
        <v>4.7095719833497501E-2</v>
      </c>
      <c r="L125" s="14" t="s">
        <v>2233</v>
      </c>
      <c r="M125" s="1" t="s">
        <v>2232</v>
      </c>
      <c r="N125" s="1" t="s">
        <v>2233</v>
      </c>
      <c r="O125" s="92">
        <v>5.72589999999999E-2</v>
      </c>
      <c r="P125" s="92">
        <v>2.2957999999999999E-2</v>
      </c>
      <c r="Q125" s="92">
        <v>3.2232500000000002</v>
      </c>
      <c r="R125" s="92">
        <v>0.52440900000000001</v>
      </c>
      <c r="S125" s="92">
        <v>2.23183</v>
      </c>
      <c r="T125" s="195">
        <v>2.5626300000000001E-2</v>
      </c>
    </row>
    <row r="126" spans="2:20" x14ac:dyDescent="0.3">
      <c r="B126" s="14" t="s">
        <v>2860</v>
      </c>
      <c r="C126" s="1" t="s">
        <v>1550</v>
      </c>
      <c r="D126" s="1" t="s">
        <v>225</v>
      </c>
      <c r="E126" s="1">
        <v>31409319</v>
      </c>
      <c r="F126" s="1">
        <v>120520</v>
      </c>
      <c r="G126" t="s">
        <v>39</v>
      </c>
      <c r="H126" s="238">
        <v>-0.81240193987895104</v>
      </c>
      <c r="I126" s="92">
        <v>0.21726326955052699</v>
      </c>
      <c r="J126" s="93">
        <v>2.2924263807802E-4</v>
      </c>
      <c r="K126" s="93">
        <v>7.8512807899794104E-3</v>
      </c>
      <c r="L126" s="14" t="s">
        <v>2233</v>
      </c>
      <c r="M126" s="1" t="s">
        <v>2232</v>
      </c>
      <c r="N126" s="1" t="s">
        <v>2233</v>
      </c>
      <c r="O126" s="92">
        <v>5.72589999999999E-2</v>
      </c>
      <c r="P126" s="92">
        <v>2.2957999999999999E-2</v>
      </c>
      <c r="Q126" s="92">
        <v>3.2232500000000002</v>
      </c>
      <c r="R126" s="92">
        <v>0.52440900000000001</v>
      </c>
      <c r="S126" s="92">
        <v>2.23183</v>
      </c>
      <c r="T126" s="195">
        <v>2.5626300000000001E-2</v>
      </c>
    </row>
    <row r="127" spans="2:20" x14ac:dyDescent="0.3">
      <c r="B127" s="14" t="s">
        <v>2861</v>
      </c>
      <c r="C127" s="1" t="s">
        <v>1550</v>
      </c>
      <c r="D127" s="1" t="s">
        <v>225</v>
      </c>
      <c r="E127" s="1">
        <v>31409319</v>
      </c>
      <c r="F127" s="1">
        <v>114366</v>
      </c>
      <c r="G127" t="s">
        <v>39</v>
      </c>
      <c r="H127" s="238">
        <v>-1.1600323657376399</v>
      </c>
      <c r="I127" s="92">
        <v>0.33095745163703799</v>
      </c>
      <c r="J127" s="93">
        <v>5.4153444380041697E-4</v>
      </c>
      <c r="K127" s="93">
        <v>1.7934496839258102E-2</v>
      </c>
      <c r="L127" s="14" t="s">
        <v>2232</v>
      </c>
      <c r="M127" s="1" t="s">
        <v>2233</v>
      </c>
      <c r="N127" s="1" t="s">
        <v>2232</v>
      </c>
      <c r="O127" s="92">
        <v>4.2673999999999997E-2</v>
      </c>
      <c r="P127" s="92">
        <v>1.5131E-2</v>
      </c>
      <c r="Q127" s="92">
        <v>8.5052299999999992</v>
      </c>
      <c r="R127" s="92">
        <v>0.85461600000000004</v>
      </c>
      <c r="S127" s="92">
        <v>2.5048499999999998</v>
      </c>
      <c r="T127" s="195">
        <v>1.2250499999999999E-2</v>
      </c>
    </row>
    <row r="128" spans="2:20" x14ac:dyDescent="0.3">
      <c r="B128" s="14" t="s">
        <v>2862</v>
      </c>
      <c r="C128" s="1" t="s">
        <v>1550</v>
      </c>
      <c r="D128" s="1" t="s">
        <v>225</v>
      </c>
      <c r="E128" s="1">
        <v>31409319</v>
      </c>
      <c r="F128" s="1">
        <v>113480</v>
      </c>
      <c r="G128" t="s">
        <v>39</v>
      </c>
      <c r="H128" s="238">
        <v>-0.81590731536390304</v>
      </c>
      <c r="I128" s="92">
        <v>0.22626861650903099</v>
      </c>
      <c r="J128" s="93">
        <v>3.7599461879206798E-4</v>
      </c>
      <c r="K128" s="93">
        <v>1.2570753421614801E-2</v>
      </c>
      <c r="L128" s="14" t="s">
        <v>2232</v>
      </c>
      <c r="M128" s="1" t="s">
        <v>2236</v>
      </c>
      <c r="N128" s="1" t="s">
        <v>2232</v>
      </c>
      <c r="O128" s="92">
        <v>5.4054999999999999E-2</v>
      </c>
      <c r="P128" s="92">
        <v>2.3460999999999999E-2</v>
      </c>
      <c r="Q128" s="92">
        <v>3.11375</v>
      </c>
      <c r="R128" s="92">
        <v>0.53799399999999997</v>
      </c>
      <c r="S128" s="92">
        <v>2.1112299999999999</v>
      </c>
      <c r="T128" s="195">
        <v>3.4752900000000003E-2</v>
      </c>
    </row>
    <row r="129" spans="2:20" x14ac:dyDescent="0.3">
      <c r="B129" s="14" t="s">
        <v>2863</v>
      </c>
      <c r="C129" s="1" t="s">
        <v>1465</v>
      </c>
      <c r="D129" s="1" t="s">
        <v>225</v>
      </c>
      <c r="E129" s="1">
        <v>31409361</v>
      </c>
      <c r="F129" s="1">
        <v>110051</v>
      </c>
      <c r="G129" t="s">
        <v>39</v>
      </c>
      <c r="H129" s="238">
        <v>-1.04457824466559</v>
      </c>
      <c r="I129" s="92">
        <v>0.32377634476853201</v>
      </c>
      <c r="J129" s="93">
        <v>1.42309764305661E-3</v>
      </c>
      <c r="K129" s="93">
        <v>3.9966274207601897E-2</v>
      </c>
      <c r="L129" s="14" t="s">
        <v>2233</v>
      </c>
      <c r="M129" s="1" t="s">
        <v>2236</v>
      </c>
      <c r="N129" s="1" t="s">
        <v>2233</v>
      </c>
      <c r="O129" s="92">
        <v>3.7335E-2</v>
      </c>
      <c r="P129" s="92">
        <v>1.4984000000000001E-2</v>
      </c>
      <c r="Q129" s="92">
        <v>6.0015400000000003</v>
      </c>
      <c r="R129" s="92">
        <v>0.78393900000000005</v>
      </c>
      <c r="S129" s="92">
        <v>2.2859099999999999</v>
      </c>
      <c r="T129" s="195">
        <v>2.2259399999999999E-2</v>
      </c>
    </row>
    <row r="130" spans="2:20" x14ac:dyDescent="0.3">
      <c r="B130" s="14" t="s">
        <v>2863</v>
      </c>
      <c r="C130" s="1" t="s">
        <v>1550</v>
      </c>
      <c r="D130" s="1" t="s">
        <v>225</v>
      </c>
      <c r="E130" s="1">
        <v>31409319</v>
      </c>
      <c r="F130" s="1">
        <v>110009</v>
      </c>
      <c r="G130" t="s">
        <v>39</v>
      </c>
      <c r="H130" s="238">
        <v>-1.2408907708258801</v>
      </c>
      <c r="I130" s="92">
        <v>0.32342420572272201</v>
      </c>
      <c r="J130" s="93">
        <v>1.58243402757449E-4</v>
      </c>
      <c r="K130" s="93">
        <v>6.3126530156821202E-3</v>
      </c>
      <c r="L130" s="14" t="s">
        <v>2233</v>
      </c>
      <c r="M130" s="1" t="s">
        <v>2236</v>
      </c>
      <c r="N130" s="1" t="s">
        <v>2233</v>
      </c>
      <c r="O130" s="92">
        <v>3.7335E-2</v>
      </c>
      <c r="P130" s="92">
        <v>1.4984000000000001E-2</v>
      </c>
      <c r="Q130" s="92">
        <v>6.0015400000000003</v>
      </c>
      <c r="R130" s="92">
        <v>0.78393900000000005</v>
      </c>
      <c r="S130" s="92">
        <v>2.2859099999999999</v>
      </c>
      <c r="T130" s="195">
        <v>2.2259399999999999E-2</v>
      </c>
    </row>
    <row r="131" spans="2:20" x14ac:dyDescent="0.3">
      <c r="B131" s="14" t="s">
        <v>2864</v>
      </c>
      <c r="C131" s="1" t="s">
        <v>1465</v>
      </c>
      <c r="D131" s="1" t="s">
        <v>225</v>
      </c>
      <c r="E131" s="1">
        <v>31409361</v>
      </c>
      <c r="F131" s="1">
        <v>107725</v>
      </c>
      <c r="G131" t="s">
        <v>39</v>
      </c>
      <c r="H131" s="238">
        <v>-0.69428483052415302</v>
      </c>
      <c r="I131" s="92">
        <v>0.22194210399358899</v>
      </c>
      <c r="J131" s="93">
        <v>1.96881150866719E-3</v>
      </c>
      <c r="K131" s="93">
        <v>4.8844613435873901E-2</v>
      </c>
      <c r="L131" s="14" t="s">
        <v>2232</v>
      </c>
      <c r="M131" s="1" t="s">
        <v>2236</v>
      </c>
      <c r="N131" s="1" t="s">
        <v>2232</v>
      </c>
      <c r="O131" s="92">
        <v>5.6016999999999997E-2</v>
      </c>
      <c r="P131" s="92">
        <v>2.3740000000000001E-2</v>
      </c>
      <c r="Q131" s="92">
        <v>3.1926600000000001</v>
      </c>
      <c r="R131" s="92">
        <v>0.52926399999999996</v>
      </c>
      <c r="S131" s="92">
        <v>2.1933400000000001</v>
      </c>
      <c r="T131" s="195">
        <v>2.82829E-2</v>
      </c>
    </row>
    <row r="132" spans="2:20" x14ac:dyDescent="0.3">
      <c r="B132" s="14" t="s">
        <v>2864</v>
      </c>
      <c r="C132" s="1" t="s">
        <v>1550</v>
      </c>
      <c r="D132" s="1" t="s">
        <v>225</v>
      </c>
      <c r="E132" s="1">
        <v>31409319</v>
      </c>
      <c r="F132" s="1">
        <v>107683</v>
      </c>
      <c r="G132" t="s">
        <v>39</v>
      </c>
      <c r="H132" s="238">
        <v>-0.82371167767558895</v>
      </c>
      <c r="I132" s="92">
        <v>0.22182715065823899</v>
      </c>
      <c r="J132" s="93">
        <v>2.5269380096134203E-4</v>
      </c>
      <c r="K132" s="93">
        <v>8.6124426046096294E-3</v>
      </c>
      <c r="L132" s="14" t="s">
        <v>2232</v>
      </c>
      <c r="M132" s="1" t="s">
        <v>2236</v>
      </c>
      <c r="N132" s="1" t="s">
        <v>2232</v>
      </c>
      <c r="O132" s="92">
        <v>5.6016999999999997E-2</v>
      </c>
      <c r="P132" s="92">
        <v>2.3740000000000001E-2</v>
      </c>
      <c r="Q132" s="92">
        <v>3.1926600000000001</v>
      </c>
      <c r="R132" s="92">
        <v>0.52926399999999996</v>
      </c>
      <c r="S132" s="92">
        <v>2.1933400000000001</v>
      </c>
      <c r="T132" s="195">
        <v>2.82829E-2</v>
      </c>
    </row>
    <row r="133" spans="2:20" x14ac:dyDescent="0.3">
      <c r="B133" s="14" t="s">
        <v>2865</v>
      </c>
      <c r="C133" s="1" t="s">
        <v>1550</v>
      </c>
      <c r="D133" s="1" t="s">
        <v>225</v>
      </c>
      <c r="E133" s="1">
        <v>31409319</v>
      </c>
      <c r="F133" s="1">
        <v>106728</v>
      </c>
      <c r="G133" t="s">
        <v>39</v>
      </c>
      <c r="H133" s="238">
        <v>-0.75253621859486697</v>
      </c>
      <c r="I133" s="92">
        <v>0.22824519061068399</v>
      </c>
      <c r="J133" s="93">
        <v>1.1201049943757001E-3</v>
      </c>
      <c r="K133" s="93">
        <v>3.2631772471003399E-2</v>
      </c>
      <c r="L133" s="14" t="s">
        <v>2236</v>
      </c>
      <c r="M133" s="1" t="s">
        <v>2232</v>
      </c>
      <c r="N133" s="1" t="s">
        <v>2236</v>
      </c>
      <c r="O133" s="92">
        <v>5.8922000000000002E-2</v>
      </c>
      <c r="P133" s="92">
        <v>2.33950000000001E-2</v>
      </c>
      <c r="Q133" s="92">
        <v>3.4825900000000001</v>
      </c>
      <c r="R133" s="92">
        <v>0.54007099999999997</v>
      </c>
      <c r="S133" s="92">
        <v>2.3103899999999999</v>
      </c>
      <c r="T133" s="195">
        <v>2.0866599999999999E-2</v>
      </c>
    </row>
    <row r="134" spans="2:20" x14ac:dyDescent="0.3">
      <c r="B134" s="14" t="s">
        <v>2866</v>
      </c>
      <c r="C134" s="1" t="s">
        <v>1618</v>
      </c>
      <c r="D134" s="1" t="s">
        <v>225</v>
      </c>
      <c r="E134" s="1">
        <v>31409467</v>
      </c>
      <c r="F134" s="1">
        <v>104979</v>
      </c>
      <c r="G134" t="s">
        <v>39</v>
      </c>
      <c r="H134" s="238">
        <v>0.42860946720470999</v>
      </c>
      <c r="I134" s="92">
        <v>0.13478445622996499</v>
      </c>
      <c r="J134" s="93">
        <v>1.6604030833979101E-3</v>
      </c>
      <c r="K134" s="93">
        <v>4.4157916850518002E-2</v>
      </c>
      <c r="L134" s="14" t="s">
        <v>2232</v>
      </c>
      <c r="M134" s="1" t="s">
        <v>2233</v>
      </c>
      <c r="N134" s="1" t="s">
        <v>2232</v>
      </c>
      <c r="O134" s="92">
        <v>7.1905999999999998E-2</v>
      </c>
      <c r="P134" s="92">
        <v>3.4104000000000002E-2</v>
      </c>
      <c r="Q134" s="92">
        <v>3.1392099999999998</v>
      </c>
      <c r="R134" s="92">
        <v>0.48881999999999998</v>
      </c>
      <c r="S134" s="92">
        <v>2.3402699999999999</v>
      </c>
      <c r="T134" s="195">
        <v>1.92698E-2</v>
      </c>
    </row>
    <row r="135" spans="2:20" x14ac:dyDescent="0.3">
      <c r="B135" s="14" t="s">
        <v>2866</v>
      </c>
      <c r="C135" s="1" t="s">
        <v>1550</v>
      </c>
      <c r="D135" s="1" t="s">
        <v>225</v>
      </c>
      <c r="E135" s="1">
        <v>31409319</v>
      </c>
      <c r="F135" s="1">
        <v>104831</v>
      </c>
      <c r="G135" t="s">
        <v>39</v>
      </c>
      <c r="H135" s="238">
        <v>0.54844185051132399</v>
      </c>
      <c r="I135" s="92">
        <v>0.13211354024172101</v>
      </c>
      <c r="J135" s="93">
        <v>4.5487528947006102E-5</v>
      </c>
      <c r="K135" s="93">
        <v>2.1458214128684001E-3</v>
      </c>
      <c r="L135" s="14" t="s">
        <v>2232</v>
      </c>
      <c r="M135" s="1" t="s">
        <v>2233</v>
      </c>
      <c r="N135" s="1" t="s">
        <v>2232</v>
      </c>
      <c r="O135" s="92">
        <v>7.1905999999999998E-2</v>
      </c>
      <c r="P135" s="92">
        <v>3.4104000000000002E-2</v>
      </c>
      <c r="Q135" s="92">
        <v>3.1392099999999998</v>
      </c>
      <c r="R135" s="92">
        <v>0.48881999999999998</v>
      </c>
      <c r="S135" s="92">
        <v>2.3402699999999999</v>
      </c>
      <c r="T135" s="195">
        <v>1.92698E-2</v>
      </c>
    </row>
    <row r="136" spans="2:20" x14ac:dyDescent="0.3">
      <c r="B136" s="14" t="s">
        <v>2867</v>
      </c>
      <c r="C136" s="1" t="s">
        <v>1465</v>
      </c>
      <c r="D136" s="1" t="s">
        <v>225</v>
      </c>
      <c r="E136" s="1">
        <v>31409361</v>
      </c>
      <c r="F136" s="1">
        <v>104687</v>
      </c>
      <c r="G136" t="s">
        <v>39</v>
      </c>
      <c r="H136" s="238">
        <v>-0.87774826977032305</v>
      </c>
      <c r="I136" s="92">
        <v>0.27248431478302498</v>
      </c>
      <c r="J136" s="93">
        <v>1.44691123030289E-3</v>
      </c>
      <c r="K136" s="93">
        <v>4.0473162342456598E-2</v>
      </c>
      <c r="L136" s="14" t="s">
        <v>2236</v>
      </c>
      <c r="M136" s="1" t="s">
        <v>2235</v>
      </c>
      <c r="N136" s="1" t="s">
        <v>2236</v>
      </c>
      <c r="O136" s="92">
        <v>5.1603999999999997E-2</v>
      </c>
      <c r="P136" s="92">
        <v>1.8399000000000099E-2</v>
      </c>
      <c r="Q136" s="92">
        <v>6.7095200000000004</v>
      </c>
      <c r="R136" s="92">
        <v>0.689855</v>
      </c>
      <c r="S136" s="92">
        <v>2.7593100000000002</v>
      </c>
      <c r="T136" s="195">
        <v>5.7923000000000002E-3</v>
      </c>
    </row>
    <row r="137" spans="2:20" x14ac:dyDescent="0.3">
      <c r="B137" s="14" t="s">
        <v>2867</v>
      </c>
      <c r="C137" s="1" t="s">
        <v>1550</v>
      </c>
      <c r="D137" s="1" t="s">
        <v>225</v>
      </c>
      <c r="E137" s="1">
        <v>31409319</v>
      </c>
      <c r="F137" s="1">
        <v>104645</v>
      </c>
      <c r="G137" t="s">
        <v>39</v>
      </c>
      <c r="H137" s="238">
        <v>-1.0375882997271999</v>
      </c>
      <c r="I137" s="92">
        <v>0.27227380025611098</v>
      </c>
      <c r="J137" s="93">
        <v>1.7474916905992901E-4</v>
      </c>
      <c r="K137" s="93">
        <v>6.7412852525810998E-3</v>
      </c>
      <c r="L137" s="14" t="s">
        <v>2236</v>
      </c>
      <c r="M137" s="1" t="s">
        <v>2235</v>
      </c>
      <c r="N137" s="1" t="s">
        <v>2236</v>
      </c>
      <c r="O137" s="92">
        <v>5.1603999999999997E-2</v>
      </c>
      <c r="P137" s="92">
        <v>1.8399000000000099E-2</v>
      </c>
      <c r="Q137" s="92">
        <v>6.7095200000000004</v>
      </c>
      <c r="R137" s="92">
        <v>0.689855</v>
      </c>
      <c r="S137" s="92">
        <v>2.7593100000000002</v>
      </c>
      <c r="T137" s="195">
        <v>5.7923000000000002E-3</v>
      </c>
    </row>
    <row r="138" spans="2:20" x14ac:dyDescent="0.3">
      <c r="B138" s="14" t="s">
        <v>2868</v>
      </c>
      <c r="C138" s="1" t="s">
        <v>1550</v>
      </c>
      <c r="D138" s="1" t="s">
        <v>225</v>
      </c>
      <c r="E138" s="1">
        <v>31409319</v>
      </c>
      <c r="F138" s="1">
        <v>104087</v>
      </c>
      <c r="G138" t="s">
        <v>39</v>
      </c>
      <c r="H138" s="238">
        <v>-0.77049601492088704</v>
      </c>
      <c r="I138" s="92">
        <v>0.20412522977301101</v>
      </c>
      <c r="J138" s="93">
        <v>2.00566231328563E-4</v>
      </c>
      <c r="K138" s="93">
        <v>7.0762588450142896E-3</v>
      </c>
      <c r="L138" s="14" t="s">
        <v>2232</v>
      </c>
      <c r="M138" s="1" t="s">
        <v>2236</v>
      </c>
      <c r="N138" s="1" t="s">
        <v>2232</v>
      </c>
      <c r="O138" s="92">
        <v>6.8395999999999998E-2</v>
      </c>
      <c r="P138" s="92">
        <v>2.6636E-2</v>
      </c>
      <c r="Q138" s="92">
        <v>3.59788</v>
      </c>
      <c r="R138" s="92">
        <v>0.50241100000000005</v>
      </c>
      <c r="S138" s="92">
        <v>2.5484</v>
      </c>
      <c r="T138" s="195">
        <v>1.0821799999999999E-2</v>
      </c>
    </row>
    <row r="139" spans="2:20" x14ac:dyDescent="0.3">
      <c r="B139" s="14" t="s">
        <v>2868</v>
      </c>
      <c r="C139" s="1" t="s">
        <v>1465</v>
      </c>
      <c r="D139" s="1" t="s">
        <v>225</v>
      </c>
      <c r="E139" s="1">
        <v>31409361</v>
      </c>
      <c r="F139" s="1">
        <v>104129</v>
      </c>
      <c r="G139" t="s">
        <v>39</v>
      </c>
      <c r="H139" s="238">
        <v>-0.65224817408069402</v>
      </c>
      <c r="I139" s="92">
        <v>0.20424679929115799</v>
      </c>
      <c r="J139" s="93">
        <v>1.5877960823333099E-3</v>
      </c>
      <c r="K139" s="93">
        <v>4.40629102532102E-2</v>
      </c>
      <c r="L139" s="14" t="s">
        <v>2232</v>
      </c>
      <c r="M139" s="1" t="s">
        <v>2236</v>
      </c>
      <c r="N139" s="1" t="s">
        <v>2232</v>
      </c>
      <c r="O139" s="92">
        <v>6.8395999999999998E-2</v>
      </c>
      <c r="P139" s="92">
        <v>2.6636E-2</v>
      </c>
      <c r="Q139" s="92">
        <v>3.59788</v>
      </c>
      <c r="R139" s="92">
        <v>0.50241100000000005</v>
      </c>
      <c r="S139" s="92">
        <v>2.5484</v>
      </c>
      <c r="T139" s="195">
        <v>1.0821799999999999E-2</v>
      </c>
    </row>
    <row r="140" spans="2:20" x14ac:dyDescent="0.3">
      <c r="B140" s="14" t="s">
        <v>2869</v>
      </c>
      <c r="C140" s="1" t="s">
        <v>1465</v>
      </c>
      <c r="D140" s="1" t="s">
        <v>225</v>
      </c>
      <c r="E140" s="1">
        <v>31409361</v>
      </c>
      <c r="F140" s="1">
        <v>103251</v>
      </c>
      <c r="G140" t="s">
        <v>39</v>
      </c>
      <c r="H140" s="238">
        <v>-0.87249392853440699</v>
      </c>
      <c r="I140" s="92">
        <v>0.27013996017657499</v>
      </c>
      <c r="J140" s="93">
        <v>1.4062533803326999E-3</v>
      </c>
      <c r="K140" s="93">
        <v>3.9651827242232499E-2</v>
      </c>
      <c r="L140" s="14" t="s">
        <v>2236</v>
      </c>
      <c r="M140" s="1" t="s">
        <v>2235</v>
      </c>
      <c r="N140" s="1" t="s">
        <v>2236</v>
      </c>
      <c r="O140" s="92">
        <v>5.1740000000000001E-2</v>
      </c>
      <c r="P140" s="92">
        <v>1.8675000000000001E-2</v>
      </c>
      <c r="Q140" s="92">
        <v>6.4032299999999998</v>
      </c>
      <c r="R140" s="92">
        <v>0.68193400000000004</v>
      </c>
      <c r="S140" s="92">
        <v>2.7228500000000002</v>
      </c>
      <c r="T140" s="195">
        <v>6.4722E-3</v>
      </c>
    </row>
    <row r="141" spans="2:20" x14ac:dyDescent="0.3">
      <c r="B141" s="14" t="s">
        <v>2869</v>
      </c>
      <c r="C141" s="1" t="s">
        <v>1550</v>
      </c>
      <c r="D141" s="1" t="s">
        <v>225</v>
      </c>
      <c r="E141" s="1">
        <v>31409319</v>
      </c>
      <c r="F141" s="1">
        <v>103209</v>
      </c>
      <c r="G141" t="s">
        <v>39</v>
      </c>
      <c r="H141" s="238">
        <v>-1.0340455042094101</v>
      </c>
      <c r="I141" s="92">
        <v>0.26987863725802402</v>
      </c>
      <c r="J141" s="93">
        <v>1.6143871329357299E-4</v>
      </c>
      <c r="K141" s="93">
        <v>6.3321855085708197E-3</v>
      </c>
      <c r="L141" s="14" t="s">
        <v>2236</v>
      </c>
      <c r="M141" s="1" t="s">
        <v>2235</v>
      </c>
      <c r="N141" s="1" t="s">
        <v>2236</v>
      </c>
      <c r="O141" s="92">
        <v>5.1740000000000001E-2</v>
      </c>
      <c r="P141" s="92">
        <v>1.8675000000000001E-2</v>
      </c>
      <c r="Q141" s="92">
        <v>6.4032299999999998</v>
      </c>
      <c r="R141" s="92">
        <v>0.68193400000000004</v>
      </c>
      <c r="S141" s="92">
        <v>2.7228500000000002</v>
      </c>
      <c r="T141" s="195">
        <v>6.4722E-3</v>
      </c>
    </row>
    <row r="142" spans="2:20" x14ac:dyDescent="0.3">
      <c r="B142" s="14" t="s">
        <v>2870</v>
      </c>
      <c r="C142" s="1" t="s">
        <v>1550</v>
      </c>
      <c r="D142" s="1" t="s">
        <v>225</v>
      </c>
      <c r="E142" s="1">
        <v>31409319</v>
      </c>
      <c r="F142" s="1">
        <v>99683</v>
      </c>
      <c r="G142" t="s">
        <v>39</v>
      </c>
      <c r="H142" s="238">
        <v>-1.3823727989918</v>
      </c>
      <c r="I142" s="92">
        <v>0.39806620876534599</v>
      </c>
      <c r="J142" s="93">
        <v>6.0774120840515996E-4</v>
      </c>
      <c r="K142" s="93">
        <v>1.92205001090659E-2</v>
      </c>
      <c r="L142" s="14" t="s">
        <v>2235</v>
      </c>
      <c r="M142" s="1" t="s">
        <v>2236</v>
      </c>
      <c r="N142" s="1" t="s">
        <v>2235</v>
      </c>
      <c r="O142" s="92">
        <v>3.0963000000000001E-2</v>
      </c>
      <c r="P142" s="92">
        <v>1.2396000000000001E-2</v>
      </c>
      <c r="Q142" s="92">
        <v>12.6496</v>
      </c>
      <c r="R142" s="92">
        <v>0.99426599999999998</v>
      </c>
      <c r="S142" s="92">
        <v>2.55226</v>
      </c>
      <c r="T142" s="195">
        <v>1.0702700000000001E-2</v>
      </c>
    </row>
    <row r="143" spans="2:20" x14ac:dyDescent="0.3">
      <c r="B143" s="14" t="s">
        <v>2871</v>
      </c>
      <c r="C143" s="1" t="s">
        <v>1550</v>
      </c>
      <c r="D143" s="1" t="s">
        <v>225</v>
      </c>
      <c r="E143" s="1">
        <v>31409319</v>
      </c>
      <c r="F143" s="1">
        <v>95579</v>
      </c>
      <c r="G143" t="s">
        <v>39</v>
      </c>
      <c r="H143" s="238">
        <v>-0.76151586967116602</v>
      </c>
      <c r="I143" s="92">
        <v>0.20118475393045401</v>
      </c>
      <c r="J143" s="93">
        <v>1.9270518037582701E-4</v>
      </c>
      <c r="K143" s="93">
        <v>6.9234979348525303E-3</v>
      </c>
      <c r="L143" s="14" t="s">
        <v>2233</v>
      </c>
      <c r="M143" s="1" t="s">
        <v>2236</v>
      </c>
      <c r="N143" s="1" t="s">
        <v>2233</v>
      </c>
      <c r="O143" s="92">
        <v>6.9684999999999997E-2</v>
      </c>
      <c r="P143" s="92">
        <v>2.6440999999999999E-2</v>
      </c>
      <c r="Q143" s="92">
        <v>3.5727699999999998</v>
      </c>
      <c r="R143" s="92">
        <v>0.49475599999999997</v>
      </c>
      <c r="S143" s="92">
        <v>2.5736699999999999</v>
      </c>
      <c r="T143" s="195">
        <v>1.00625E-2</v>
      </c>
    </row>
    <row r="144" spans="2:20" x14ac:dyDescent="0.3">
      <c r="B144" s="14" t="s">
        <v>2871</v>
      </c>
      <c r="C144" s="1" t="s">
        <v>1465</v>
      </c>
      <c r="D144" s="1" t="s">
        <v>225</v>
      </c>
      <c r="E144" s="1">
        <v>31409361</v>
      </c>
      <c r="F144" s="1">
        <v>95621</v>
      </c>
      <c r="G144" t="s">
        <v>39</v>
      </c>
      <c r="H144" s="238">
        <v>-0.64176832432421305</v>
      </c>
      <c r="I144" s="92">
        <v>0.20135033186109999</v>
      </c>
      <c r="J144" s="93">
        <v>1.6203578881375E-3</v>
      </c>
      <c r="K144" s="93">
        <v>4.4154158563974998E-2</v>
      </c>
      <c r="L144" s="14" t="s">
        <v>2233</v>
      </c>
      <c r="M144" s="1" t="s">
        <v>2236</v>
      </c>
      <c r="N144" s="1" t="s">
        <v>2233</v>
      </c>
      <c r="O144" s="92">
        <v>6.9684999999999997E-2</v>
      </c>
      <c r="P144" s="92">
        <v>2.6440999999999999E-2</v>
      </c>
      <c r="Q144" s="92">
        <v>3.5727699999999998</v>
      </c>
      <c r="R144" s="92">
        <v>0.49475599999999997</v>
      </c>
      <c r="S144" s="92">
        <v>2.5736699999999999</v>
      </c>
      <c r="T144" s="195">
        <v>1.00625E-2</v>
      </c>
    </row>
    <row r="145" spans="2:20" x14ac:dyDescent="0.3">
      <c r="B145" s="14" t="s">
        <v>2872</v>
      </c>
      <c r="C145" s="1" t="s">
        <v>1550</v>
      </c>
      <c r="D145" s="1" t="s">
        <v>225</v>
      </c>
      <c r="E145" s="1">
        <v>31409319</v>
      </c>
      <c r="F145" s="1">
        <v>95559</v>
      </c>
      <c r="G145" t="s">
        <v>39</v>
      </c>
      <c r="H145" s="238">
        <v>-0.76151586967116602</v>
      </c>
      <c r="I145" s="92">
        <v>0.20118475393045401</v>
      </c>
      <c r="J145" s="93">
        <v>1.9270518037582701E-4</v>
      </c>
      <c r="K145" s="93">
        <v>6.9234979348525303E-3</v>
      </c>
      <c r="L145" s="14" t="s">
        <v>2233</v>
      </c>
      <c r="M145" s="1" t="s">
        <v>2232</v>
      </c>
      <c r="N145" s="1" t="s">
        <v>2233</v>
      </c>
      <c r="O145" s="92">
        <v>6.9684999999999997E-2</v>
      </c>
      <c r="P145" s="92">
        <v>2.6440999999999999E-2</v>
      </c>
      <c r="Q145" s="92">
        <v>3.5727699999999998</v>
      </c>
      <c r="R145" s="92">
        <v>0.49475599999999997</v>
      </c>
      <c r="S145" s="92">
        <v>2.5736699999999999</v>
      </c>
      <c r="T145" s="195">
        <v>1.00625E-2</v>
      </c>
    </row>
    <row r="146" spans="2:20" x14ac:dyDescent="0.3">
      <c r="B146" s="14" t="s">
        <v>2872</v>
      </c>
      <c r="C146" s="1" t="s">
        <v>1465</v>
      </c>
      <c r="D146" s="1" t="s">
        <v>225</v>
      </c>
      <c r="E146" s="1">
        <v>31409361</v>
      </c>
      <c r="F146" s="1">
        <v>95601</v>
      </c>
      <c r="G146" t="s">
        <v>39</v>
      </c>
      <c r="H146" s="238">
        <v>-0.64176832432421305</v>
      </c>
      <c r="I146" s="92">
        <v>0.20135033186109999</v>
      </c>
      <c r="J146" s="93">
        <v>1.6203578881375E-3</v>
      </c>
      <c r="K146" s="93">
        <v>4.4154158563974998E-2</v>
      </c>
      <c r="L146" s="14" t="s">
        <v>2233</v>
      </c>
      <c r="M146" s="1" t="s">
        <v>2232</v>
      </c>
      <c r="N146" s="1" t="s">
        <v>2233</v>
      </c>
      <c r="O146" s="92">
        <v>6.9684999999999997E-2</v>
      </c>
      <c r="P146" s="92">
        <v>2.6440999999999999E-2</v>
      </c>
      <c r="Q146" s="92">
        <v>3.5727699999999998</v>
      </c>
      <c r="R146" s="92">
        <v>0.49475599999999997</v>
      </c>
      <c r="S146" s="92">
        <v>2.5736699999999999</v>
      </c>
      <c r="T146" s="195">
        <v>1.00625E-2</v>
      </c>
    </row>
    <row r="147" spans="2:20" x14ac:dyDescent="0.3">
      <c r="B147" s="14" t="s">
        <v>2873</v>
      </c>
      <c r="C147" s="1" t="s">
        <v>1465</v>
      </c>
      <c r="D147" s="1" t="s">
        <v>225</v>
      </c>
      <c r="E147" s="1">
        <v>31409361</v>
      </c>
      <c r="F147" s="1">
        <v>94591</v>
      </c>
      <c r="G147" t="s">
        <v>39</v>
      </c>
      <c r="H147" s="238">
        <v>-0.63938064394740302</v>
      </c>
      <c r="I147" s="92">
        <v>0.201065127279103</v>
      </c>
      <c r="J147" s="93">
        <v>1.6603715412739099E-3</v>
      </c>
      <c r="K147" s="93">
        <v>4.4157916850518002E-2</v>
      </c>
      <c r="L147" s="14" t="s">
        <v>2235</v>
      </c>
      <c r="M147" s="1" t="s">
        <v>2232</v>
      </c>
      <c r="N147" s="1" t="s">
        <v>2235</v>
      </c>
      <c r="O147" s="92">
        <v>6.9846000000000005E-2</v>
      </c>
      <c r="P147" s="92">
        <v>2.6456E-2</v>
      </c>
      <c r="Q147" s="92">
        <v>3.5721599999999998</v>
      </c>
      <c r="R147" s="92">
        <v>0.49447400000000002</v>
      </c>
      <c r="S147" s="92">
        <v>2.5748000000000002</v>
      </c>
      <c r="T147" s="195">
        <v>1.00299E-2</v>
      </c>
    </row>
    <row r="148" spans="2:20" x14ac:dyDescent="0.3">
      <c r="B148" s="14" t="s">
        <v>2873</v>
      </c>
      <c r="C148" s="1" t="s">
        <v>1550</v>
      </c>
      <c r="D148" s="1" t="s">
        <v>225</v>
      </c>
      <c r="E148" s="1">
        <v>31409319</v>
      </c>
      <c r="F148" s="1">
        <v>94549</v>
      </c>
      <c r="G148" t="s">
        <v>39</v>
      </c>
      <c r="H148" s="238">
        <v>-0.75948728531730803</v>
      </c>
      <c r="I148" s="92">
        <v>0.200895000902863</v>
      </c>
      <c r="J148" s="93">
        <v>1.9613037970362001E-4</v>
      </c>
      <c r="K148" s="93">
        <v>6.9547040196925002E-3</v>
      </c>
      <c r="L148" s="14" t="s">
        <v>2235</v>
      </c>
      <c r="M148" s="1" t="s">
        <v>2232</v>
      </c>
      <c r="N148" s="1" t="s">
        <v>2235</v>
      </c>
      <c r="O148" s="92">
        <v>6.9846000000000005E-2</v>
      </c>
      <c r="P148" s="92">
        <v>2.6456E-2</v>
      </c>
      <c r="Q148" s="92">
        <v>3.5721599999999998</v>
      </c>
      <c r="R148" s="92">
        <v>0.49447400000000002</v>
      </c>
      <c r="S148" s="92">
        <v>2.5748000000000002</v>
      </c>
      <c r="T148" s="195">
        <v>1.00299E-2</v>
      </c>
    </row>
    <row r="149" spans="2:20" x14ac:dyDescent="0.3">
      <c r="B149" s="14" t="s">
        <v>2874</v>
      </c>
      <c r="C149" s="1" t="s">
        <v>1465</v>
      </c>
      <c r="D149" s="1" t="s">
        <v>225</v>
      </c>
      <c r="E149" s="1">
        <v>31409361</v>
      </c>
      <c r="F149" s="1">
        <v>94185</v>
      </c>
      <c r="G149" t="s">
        <v>39</v>
      </c>
      <c r="H149" s="238">
        <v>-0.64171296324707305</v>
      </c>
      <c r="I149" s="92">
        <v>0.201273430579018</v>
      </c>
      <c r="J149" s="93">
        <v>1.6152934803068701E-3</v>
      </c>
      <c r="K149" s="93">
        <v>4.4154158563974998E-2</v>
      </c>
      <c r="L149" s="14" t="s">
        <v>2235</v>
      </c>
      <c r="M149" s="1" t="s">
        <v>2236</v>
      </c>
      <c r="N149" s="1" t="s">
        <v>2235</v>
      </c>
      <c r="O149" s="92">
        <v>6.9644999999999999E-2</v>
      </c>
      <c r="P149" s="92">
        <v>2.6340999999999899E-2</v>
      </c>
      <c r="Q149" s="92">
        <v>3.5741900000000002</v>
      </c>
      <c r="R149" s="92">
        <v>0.49507200000000001</v>
      </c>
      <c r="S149" s="92">
        <v>2.5728399999999998</v>
      </c>
      <c r="T149" s="195">
        <v>1.0086899999999999E-2</v>
      </c>
    </row>
    <row r="150" spans="2:20" x14ac:dyDescent="0.3">
      <c r="B150" s="14" t="s">
        <v>2874</v>
      </c>
      <c r="C150" s="1" t="s">
        <v>1550</v>
      </c>
      <c r="D150" s="1" t="s">
        <v>225</v>
      </c>
      <c r="E150" s="1">
        <v>31409319</v>
      </c>
      <c r="F150" s="1">
        <v>94143</v>
      </c>
      <c r="G150" t="s">
        <v>39</v>
      </c>
      <c r="H150" s="238">
        <v>-0.76160068263158298</v>
      </c>
      <c r="I150" s="92">
        <v>0.201104657261063</v>
      </c>
      <c r="J150" s="93">
        <v>1.91297207678775E-4</v>
      </c>
      <c r="K150" s="93">
        <v>6.9234979348525303E-3</v>
      </c>
      <c r="L150" s="14" t="s">
        <v>2235</v>
      </c>
      <c r="M150" s="1" t="s">
        <v>2236</v>
      </c>
      <c r="N150" s="1" t="s">
        <v>2235</v>
      </c>
      <c r="O150" s="92">
        <v>6.9644999999999999E-2</v>
      </c>
      <c r="P150" s="92">
        <v>2.6340999999999899E-2</v>
      </c>
      <c r="Q150" s="92">
        <v>3.5741900000000002</v>
      </c>
      <c r="R150" s="92">
        <v>0.49507200000000001</v>
      </c>
      <c r="S150" s="92">
        <v>2.5728399999999998</v>
      </c>
      <c r="T150" s="195">
        <v>1.0086899999999999E-2</v>
      </c>
    </row>
    <row r="151" spans="2:20" x14ac:dyDescent="0.3">
      <c r="B151" s="14" t="s">
        <v>2875</v>
      </c>
      <c r="C151" s="1" t="s">
        <v>1465</v>
      </c>
      <c r="D151" s="1" t="s">
        <v>225</v>
      </c>
      <c r="E151" s="1">
        <v>31409361</v>
      </c>
      <c r="F151" s="1">
        <v>92461</v>
      </c>
      <c r="G151" t="s">
        <v>39</v>
      </c>
      <c r="H151" s="238">
        <v>-0.638940822000719</v>
      </c>
      <c r="I151" s="92">
        <v>0.200784843245568</v>
      </c>
      <c r="J151" s="93">
        <v>1.64804111783298E-3</v>
      </c>
      <c r="K151" s="93">
        <v>4.4157916850518002E-2</v>
      </c>
      <c r="L151" s="14" t="s">
        <v>2236</v>
      </c>
      <c r="M151" s="1" t="s">
        <v>2235</v>
      </c>
      <c r="N151" s="1" t="s">
        <v>2236</v>
      </c>
      <c r="O151" s="92">
        <v>6.9741999999999998E-2</v>
      </c>
      <c r="P151" s="92">
        <v>2.6393E-2</v>
      </c>
      <c r="Q151" s="92">
        <v>3.5550600000000001</v>
      </c>
      <c r="R151" s="92">
        <v>0.49357499999999999</v>
      </c>
      <c r="S151" s="92">
        <v>2.5697700000000001</v>
      </c>
      <c r="T151" s="195">
        <v>1.01767E-2</v>
      </c>
    </row>
    <row r="152" spans="2:20" x14ac:dyDescent="0.3">
      <c r="B152" s="14" t="s">
        <v>2875</v>
      </c>
      <c r="C152" s="1" t="s">
        <v>1550</v>
      </c>
      <c r="D152" s="1" t="s">
        <v>225</v>
      </c>
      <c r="E152" s="1">
        <v>31409319</v>
      </c>
      <c r="F152" s="1">
        <v>92419</v>
      </c>
      <c r="G152" t="s">
        <v>39</v>
      </c>
      <c r="H152" s="238">
        <v>-0.75892710396583096</v>
      </c>
      <c r="I152" s="92">
        <v>0.20061323158043301</v>
      </c>
      <c r="J152" s="93">
        <v>1.94264220647479E-4</v>
      </c>
      <c r="K152" s="93">
        <v>6.9234979348525303E-3</v>
      </c>
      <c r="L152" s="14" t="s">
        <v>2236</v>
      </c>
      <c r="M152" s="1" t="s">
        <v>2235</v>
      </c>
      <c r="N152" s="1" t="s">
        <v>2236</v>
      </c>
      <c r="O152" s="92">
        <v>6.9741999999999998E-2</v>
      </c>
      <c r="P152" s="92">
        <v>2.6393E-2</v>
      </c>
      <c r="Q152" s="92">
        <v>3.5550600000000001</v>
      </c>
      <c r="R152" s="92">
        <v>0.49357499999999999</v>
      </c>
      <c r="S152" s="92">
        <v>2.5697700000000001</v>
      </c>
      <c r="T152" s="195">
        <v>1.01767E-2</v>
      </c>
    </row>
    <row r="153" spans="2:20" x14ac:dyDescent="0.3">
      <c r="B153" s="14" t="s">
        <v>2876</v>
      </c>
      <c r="C153" s="1" t="s">
        <v>1465</v>
      </c>
      <c r="D153" s="1" t="s">
        <v>225</v>
      </c>
      <c r="E153" s="1">
        <v>31409361</v>
      </c>
      <c r="F153" s="1">
        <v>92337</v>
      </c>
      <c r="G153" t="s">
        <v>39</v>
      </c>
      <c r="H153" s="238">
        <v>-0.63894612463897305</v>
      </c>
      <c r="I153" s="92">
        <v>0.200778191672736</v>
      </c>
      <c r="J153" s="93">
        <v>1.6473208104499199E-3</v>
      </c>
      <c r="K153" s="93">
        <v>4.4157916850518002E-2</v>
      </c>
      <c r="L153" s="14" t="s">
        <v>2233</v>
      </c>
      <c r="M153" s="1" t="s">
        <v>2235</v>
      </c>
      <c r="N153" s="1" t="s">
        <v>2233</v>
      </c>
      <c r="O153" s="92">
        <v>6.9747000000000003E-2</v>
      </c>
      <c r="P153" s="92">
        <v>2.6393E-2</v>
      </c>
      <c r="Q153" s="92">
        <v>3.5552100000000002</v>
      </c>
      <c r="R153" s="92">
        <v>0.49356100000000003</v>
      </c>
      <c r="S153" s="92">
        <v>2.5699299999999998</v>
      </c>
      <c r="T153" s="195">
        <v>1.0172E-2</v>
      </c>
    </row>
    <row r="154" spans="2:20" x14ac:dyDescent="0.3">
      <c r="B154" s="14" t="s">
        <v>2876</v>
      </c>
      <c r="C154" s="1" t="s">
        <v>1550</v>
      </c>
      <c r="D154" s="1" t="s">
        <v>225</v>
      </c>
      <c r="E154" s="1">
        <v>31409319</v>
      </c>
      <c r="F154" s="1">
        <v>92295</v>
      </c>
      <c r="G154" t="s">
        <v>39</v>
      </c>
      <c r="H154" s="238">
        <v>-0.75892820349517798</v>
      </c>
      <c r="I154" s="92">
        <v>0.20060653025936201</v>
      </c>
      <c r="J154" s="93">
        <v>1.9416694609093599E-4</v>
      </c>
      <c r="K154" s="93">
        <v>6.9234979348525303E-3</v>
      </c>
      <c r="L154" s="14" t="s">
        <v>2233</v>
      </c>
      <c r="M154" s="1" t="s">
        <v>2235</v>
      </c>
      <c r="N154" s="1" t="s">
        <v>2233</v>
      </c>
      <c r="O154" s="92">
        <v>6.9747000000000003E-2</v>
      </c>
      <c r="P154" s="92">
        <v>2.6393E-2</v>
      </c>
      <c r="Q154" s="92">
        <v>3.5552100000000002</v>
      </c>
      <c r="R154" s="92">
        <v>0.49356100000000003</v>
      </c>
      <c r="S154" s="92">
        <v>2.5699299999999998</v>
      </c>
      <c r="T154" s="195">
        <v>1.0172E-2</v>
      </c>
    </row>
    <row r="155" spans="2:20" x14ac:dyDescent="0.3">
      <c r="B155" s="14" t="s">
        <v>2877</v>
      </c>
      <c r="C155" s="1" t="s">
        <v>1465</v>
      </c>
      <c r="D155" s="1" t="s">
        <v>225</v>
      </c>
      <c r="E155" s="1">
        <v>31409361</v>
      </c>
      <c r="F155" s="1">
        <v>91979</v>
      </c>
      <c r="G155" t="s">
        <v>39</v>
      </c>
      <c r="H155" s="238">
        <v>-0.63880117255218705</v>
      </c>
      <c r="I155" s="92">
        <v>0.20075030581450401</v>
      </c>
      <c r="J155" s="93">
        <v>1.6488509937374999E-3</v>
      </c>
      <c r="K155" s="93">
        <v>4.4157916850518002E-2</v>
      </c>
      <c r="L155" s="14" t="s">
        <v>2236</v>
      </c>
      <c r="M155" s="1" t="s">
        <v>2235</v>
      </c>
      <c r="N155" s="1" t="s">
        <v>2236</v>
      </c>
      <c r="O155" s="92">
        <v>6.9751999999999995E-2</v>
      </c>
      <c r="P155" s="92">
        <v>2.6387000000000001E-2</v>
      </c>
      <c r="Q155" s="92">
        <v>3.5548199999999999</v>
      </c>
      <c r="R155" s="92">
        <v>0.49352000000000001</v>
      </c>
      <c r="S155" s="92">
        <v>2.5699100000000001</v>
      </c>
      <c r="T155" s="195">
        <v>1.01724E-2</v>
      </c>
    </row>
    <row r="156" spans="2:20" x14ac:dyDescent="0.3">
      <c r="B156" s="14" t="s">
        <v>2877</v>
      </c>
      <c r="C156" s="1" t="s">
        <v>1550</v>
      </c>
      <c r="D156" s="1" t="s">
        <v>225</v>
      </c>
      <c r="E156" s="1">
        <v>31409319</v>
      </c>
      <c r="F156" s="1">
        <v>91937</v>
      </c>
      <c r="G156" t="s">
        <v>39</v>
      </c>
      <c r="H156" s="238">
        <v>-0.75886568684805999</v>
      </c>
      <c r="I156" s="92">
        <v>0.20057728162526101</v>
      </c>
      <c r="J156" s="93">
        <v>1.93990016156718E-4</v>
      </c>
      <c r="K156" s="93">
        <v>6.9234979348525303E-3</v>
      </c>
      <c r="L156" s="14" t="s">
        <v>2236</v>
      </c>
      <c r="M156" s="1" t="s">
        <v>2235</v>
      </c>
      <c r="N156" s="1" t="s">
        <v>2236</v>
      </c>
      <c r="O156" s="92">
        <v>6.9751999999999995E-2</v>
      </c>
      <c r="P156" s="92">
        <v>2.6387000000000001E-2</v>
      </c>
      <c r="Q156" s="92">
        <v>3.5548199999999999</v>
      </c>
      <c r="R156" s="92">
        <v>0.49352000000000001</v>
      </c>
      <c r="S156" s="92">
        <v>2.5699100000000001</v>
      </c>
      <c r="T156" s="195">
        <v>1.01724E-2</v>
      </c>
    </row>
    <row r="157" spans="2:20" x14ac:dyDescent="0.3">
      <c r="B157" s="14" t="s">
        <v>2878</v>
      </c>
      <c r="C157" s="1" t="s">
        <v>1465</v>
      </c>
      <c r="D157" s="1" t="s">
        <v>225</v>
      </c>
      <c r="E157" s="1">
        <v>31409361</v>
      </c>
      <c r="F157" s="1">
        <v>91337</v>
      </c>
      <c r="G157" t="s">
        <v>39</v>
      </c>
      <c r="H157" s="238">
        <v>-0.63938672751786696</v>
      </c>
      <c r="I157" s="92">
        <v>0.200701899788331</v>
      </c>
      <c r="J157" s="93">
        <v>1.62881741462321E-3</v>
      </c>
      <c r="K157" s="93">
        <v>4.4154158563974998E-2</v>
      </c>
      <c r="L157" s="14" t="s">
        <v>2235</v>
      </c>
      <c r="M157" s="1" t="s">
        <v>2236</v>
      </c>
      <c r="N157" s="1" t="s">
        <v>2235</v>
      </c>
      <c r="O157" s="92">
        <v>6.9741999999999998E-2</v>
      </c>
      <c r="P157" s="92">
        <v>2.6338E-2</v>
      </c>
      <c r="Q157" s="92">
        <v>3.5575299999999999</v>
      </c>
      <c r="R157" s="92">
        <v>0.49349900000000002</v>
      </c>
      <c r="S157" s="92">
        <v>2.5715699999999999</v>
      </c>
      <c r="T157" s="195">
        <v>1.0123800000000001E-2</v>
      </c>
    </row>
    <row r="158" spans="2:20" x14ac:dyDescent="0.3">
      <c r="B158" s="14" t="s">
        <v>2878</v>
      </c>
      <c r="C158" s="1" t="s">
        <v>1550</v>
      </c>
      <c r="D158" s="1" t="s">
        <v>225</v>
      </c>
      <c r="E158" s="1">
        <v>31409319</v>
      </c>
      <c r="F158" s="1">
        <v>91295</v>
      </c>
      <c r="G158" t="s">
        <v>39</v>
      </c>
      <c r="H158" s="238">
        <v>-0.75945975405695898</v>
      </c>
      <c r="I158" s="92">
        <v>0.200526697653579</v>
      </c>
      <c r="J158" s="93">
        <v>1.91123727325929E-4</v>
      </c>
      <c r="K158" s="93">
        <v>6.9234979348525303E-3</v>
      </c>
      <c r="L158" s="14" t="s">
        <v>2235</v>
      </c>
      <c r="M158" s="1" t="s">
        <v>2236</v>
      </c>
      <c r="N158" s="1" t="s">
        <v>2235</v>
      </c>
      <c r="O158" s="92">
        <v>6.9741999999999998E-2</v>
      </c>
      <c r="P158" s="92">
        <v>2.6338E-2</v>
      </c>
      <c r="Q158" s="92">
        <v>3.5575299999999999</v>
      </c>
      <c r="R158" s="92">
        <v>0.49349900000000002</v>
      </c>
      <c r="S158" s="92">
        <v>2.5715699999999999</v>
      </c>
      <c r="T158" s="195">
        <v>1.0123800000000001E-2</v>
      </c>
    </row>
    <row r="159" spans="2:20" x14ac:dyDescent="0.3">
      <c r="B159" s="14" t="s">
        <v>2879</v>
      </c>
      <c r="C159" s="1" t="s">
        <v>1465</v>
      </c>
      <c r="D159" s="1" t="s">
        <v>225</v>
      </c>
      <c r="E159" s="1">
        <v>31409361</v>
      </c>
      <c r="F159" s="1">
        <v>90883</v>
      </c>
      <c r="G159" t="s">
        <v>39</v>
      </c>
      <c r="H159" s="238">
        <v>-0.63994987399696401</v>
      </c>
      <c r="I159" s="92">
        <v>0.200858241358634</v>
      </c>
      <c r="J159" s="93">
        <v>1.6270667294940901E-3</v>
      </c>
      <c r="K159" s="93">
        <v>4.4154158563974998E-2</v>
      </c>
      <c r="L159" s="14" t="s">
        <v>2233</v>
      </c>
      <c r="M159" s="1" t="s">
        <v>2236</v>
      </c>
      <c r="N159" s="1" t="s">
        <v>2233</v>
      </c>
      <c r="O159" s="92">
        <v>6.9676000000000002E-2</v>
      </c>
      <c r="P159" s="92">
        <v>2.6325000000000001E-2</v>
      </c>
      <c r="Q159" s="92">
        <v>3.55959</v>
      </c>
      <c r="R159" s="92">
        <v>0.49368400000000001</v>
      </c>
      <c r="S159" s="92">
        <v>2.57178</v>
      </c>
      <c r="T159" s="195">
        <v>1.01178E-2</v>
      </c>
    </row>
    <row r="160" spans="2:20" x14ac:dyDescent="0.3">
      <c r="B160" s="14" t="s">
        <v>2879</v>
      </c>
      <c r="C160" s="1" t="s">
        <v>1550</v>
      </c>
      <c r="D160" s="1" t="s">
        <v>225</v>
      </c>
      <c r="E160" s="1">
        <v>31409319</v>
      </c>
      <c r="F160" s="1">
        <v>90841</v>
      </c>
      <c r="G160" t="s">
        <v>39</v>
      </c>
      <c r="H160" s="238">
        <v>-0.75999913097476501</v>
      </c>
      <c r="I160" s="92">
        <v>0.200684549126633</v>
      </c>
      <c r="J160" s="93">
        <v>1.9133550091339301E-4</v>
      </c>
      <c r="K160" s="93">
        <v>6.9234979348525303E-3</v>
      </c>
      <c r="L160" s="14" t="s">
        <v>2233</v>
      </c>
      <c r="M160" s="1" t="s">
        <v>2236</v>
      </c>
      <c r="N160" s="1" t="s">
        <v>2233</v>
      </c>
      <c r="O160" s="92">
        <v>6.9676000000000002E-2</v>
      </c>
      <c r="P160" s="92">
        <v>2.6325000000000001E-2</v>
      </c>
      <c r="Q160" s="92">
        <v>3.55959</v>
      </c>
      <c r="R160" s="92">
        <v>0.49368400000000001</v>
      </c>
      <c r="S160" s="92">
        <v>2.57178</v>
      </c>
      <c r="T160" s="195">
        <v>1.01178E-2</v>
      </c>
    </row>
    <row r="161" spans="2:20" x14ac:dyDescent="0.3">
      <c r="B161" s="14" t="s">
        <v>2880</v>
      </c>
      <c r="C161" s="1" t="s">
        <v>1550</v>
      </c>
      <c r="D161" s="1" t="s">
        <v>225</v>
      </c>
      <c r="E161" s="1">
        <v>31409319</v>
      </c>
      <c r="F161" s="1">
        <v>90826</v>
      </c>
      <c r="G161" t="s">
        <v>39</v>
      </c>
      <c r="H161" s="238">
        <v>-0.76012449099730395</v>
      </c>
      <c r="I161" s="92">
        <v>0.20075481887816901</v>
      </c>
      <c r="J161" s="93">
        <v>1.9184613716825599E-4</v>
      </c>
      <c r="K161" s="93">
        <v>6.9234979348525303E-3</v>
      </c>
      <c r="L161" s="14" t="s">
        <v>2232</v>
      </c>
      <c r="M161" s="1" t="s">
        <v>2233</v>
      </c>
      <c r="N161" s="1" t="s">
        <v>2232</v>
      </c>
      <c r="O161" s="92">
        <v>6.9651000000000005E-2</v>
      </c>
      <c r="P161" s="92">
        <v>2.6322000000000002E-2</v>
      </c>
      <c r="Q161" s="92">
        <v>3.5601500000000001</v>
      </c>
      <c r="R161" s="92">
        <v>0.493724</v>
      </c>
      <c r="S161" s="92">
        <v>2.5718899999999998</v>
      </c>
      <c r="T161" s="195">
        <v>1.01145E-2</v>
      </c>
    </row>
    <row r="162" spans="2:20" x14ac:dyDescent="0.3">
      <c r="B162" s="14" t="s">
        <v>2880</v>
      </c>
      <c r="C162" s="1" t="s">
        <v>1465</v>
      </c>
      <c r="D162" s="1" t="s">
        <v>225</v>
      </c>
      <c r="E162" s="1">
        <v>31409361</v>
      </c>
      <c r="F162" s="1">
        <v>90868</v>
      </c>
      <c r="G162" t="s">
        <v>39</v>
      </c>
      <c r="H162" s="238">
        <v>-0.640164315472185</v>
      </c>
      <c r="I162" s="92">
        <v>0.20092657907172301</v>
      </c>
      <c r="J162" s="93">
        <v>1.62715509888422E-3</v>
      </c>
      <c r="K162" s="93">
        <v>4.4154158563974998E-2</v>
      </c>
      <c r="L162" s="14" t="s">
        <v>2232</v>
      </c>
      <c r="M162" s="1" t="s">
        <v>2233</v>
      </c>
      <c r="N162" s="1" t="s">
        <v>2232</v>
      </c>
      <c r="O162" s="92">
        <v>6.9651000000000005E-2</v>
      </c>
      <c r="P162" s="92">
        <v>2.6322000000000002E-2</v>
      </c>
      <c r="Q162" s="92">
        <v>3.5601500000000001</v>
      </c>
      <c r="R162" s="92">
        <v>0.493724</v>
      </c>
      <c r="S162" s="92">
        <v>2.5718899999999998</v>
      </c>
      <c r="T162" s="195">
        <v>1.01145E-2</v>
      </c>
    </row>
    <row r="163" spans="2:20" x14ac:dyDescent="0.3">
      <c r="B163" s="14" t="s">
        <v>2881</v>
      </c>
      <c r="C163" s="1" t="s">
        <v>1550</v>
      </c>
      <c r="D163" s="1" t="s">
        <v>225</v>
      </c>
      <c r="E163" s="1">
        <v>31409319</v>
      </c>
      <c r="F163" s="1">
        <v>87696</v>
      </c>
      <c r="G163" t="s">
        <v>39</v>
      </c>
      <c r="H163" s="238">
        <v>-0.726673149018359</v>
      </c>
      <c r="I163" s="92">
        <v>0.13272333121340299</v>
      </c>
      <c r="J163" s="93">
        <v>1.07030870055466E-7</v>
      </c>
      <c r="K163" s="93">
        <v>7.7475642666201797E-6</v>
      </c>
      <c r="L163" s="14" t="s">
        <v>2232</v>
      </c>
      <c r="M163" s="1" t="s">
        <v>2233</v>
      </c>
      <c r="N163" s="1" t="s">
        <v>2232</v>
      </c>
      <c r="O163" s="92">
        <v>0.16092799999999999</v>
      </c>
      <c r="P163" s="92">
        <v>9.3798999999999993E-2</v>
      </c>
      <c r="Q163" s="92">
        <v>2.21516</v>
      </c>
      <c r="R163" s="92">
        <v>0.31451499999999999</v>
      </c>
      <c r="S163" s="92">
        <v>2.5287299999999999</v>
      </c>
      <c r="T163" s="195">
        <v>1.14477E-2</v>
      </c>
    </row>
    <row r="164" spans="2:20" x14ac:dyDescent="0.3">
      <c r="B164" s="14" t="s">
        <v>2881</v>
      </c>
      <c r="C164" s="1" t="s">
        <v>1556</v>
      </c>
      <c r="D164" s="1" t="s">
        <v>225</v>
      </c>
      <c r="E164" s="1">
        <v>31409355</v>
      </c>
      <c r="F164" s="1">
        <v>87732</v>
      </c>
      <c r="G164" t="s">
        <v>39</v>
      </c>
      <c r="H164" s="238">
        <v>-0.65195836994847201</v>
      </c>
      <c r="I164" s="92">
        <v>0.13344438825327401</v>
      </c>
      <c r="J164" s="93">
        <v>1.85099423524316E-6</v>
      </c>
      <c r="K164" s="93">
        <v>1.19227802987543E-4</v>
      </c>
      <c r="L164" s="14" t="s">
        <v>2232</v>
      </c>
      <c r="M164" s="1" t="s">
        <v>2233</v>
      </c>
      <c r="N164" s="1" t="s">
        <v>2232</v>
      </c>
      <c r="O164" s="92">
        <v>0.16092799999999999</v>
      </c>
      <c r="P164" s="92">
        <v>9.3798999999999993E-2</v>
      </c>
      <c r="Q164" s="92">
        <v>2.21516</v>
      </c>
      <c r="R164" s="92">
        <v>0.31451499999999999</v>
      </c>
      <c r="S164" s="92">
        <v>2.5287299999999999</v>
      </c>
      <c r="T164" s="195">
        <v>1.14477E-2</v>
      </c>
    </row>
    <row r="165" spans="2:20" x14ac:dyDescent="0.3">
      <c r="B165" s="14" t="s">
        <v>2881</v>
      </c>
      <c r="C165" s="1" t="s">
        <v>1465</v>
      </c>
      <c r="D165" s="1" t="s">
        <v>225</v>
      </c>
      <c r="E165" s="1">
        <v>31409361</v>
      </c>
      <c r="F165" s="1">
        <v>87738</v>
      </c>
      <c r="G165" t="s">
        <v>39</v>
      </c>
      <c r="H165" s="238">
        <v>-0.77361245557547498</v>
      </c>
      <c r="I165" s="92">
        <v>0.13057478356824101</v>
      </c>
      <c r="J165" s="93">
        <v>1.04042127392845E-8</v>
      </c>
      <c r="K165" s="93">
        <v>8.8009611617489996E-7</v>
      </c>
      <c r="L165" s="14" t="s">
        <v>2232</v>
      </c>
      <c r="M165" s="1" t="s">
        <v>2233</v>
      </c>
      <c r="N165" s="1" t="s">
        <v>2232</v>
      </c>
      <c r="O165" s="92">
        <v>0.16092799999999999</v>
      </c>
      <c r="P165" s="92">
        <v>9.3798999999999993E-2</v>
      </c>
      <c r="Q165" s="92">
        <v>2.21516</v>
      </c>
      <c r="R165" s="92">
        <v>0.31451499999999999</v>
      </c>
      <c r="S165" s="92">
        <v>2.5287299999999999</v>
      </c>
      <c r="T165" s="195">
        <v>1.14477E-2</v>
      </c>
    </row>
    <row r="166" spans="2:20" x14ac:dyDescent="0.3">
      <c r="B166" s="14" t="s">
        <v>2881</v>
      </c>
      <c r="C166" s="1" t="s">
        <v>1618</v>
      </c>
      <c r="D166" s="1" t="s">
        <v>225</v>
      </c>
      <c r="E166" s="1">
        <v>31409467</v>
      </c>
      <c r="F166" s="1">
        <v>87844</v>
      </c>
      <c r="G166" t="s">
        <v>39</v>
      </c>
      <c r="H166" s="238">
        <v>-0.55647435383468802</v>
      </c>
      <c r="I166" s="92">
        <v>0.13693336304850701</v>
      </c>
      <c r="J166" s="93">
        <v>6.4828750891243698E-5</v>
      </c>
      <c r="K166" s="93">
        <v>2.6932701775587101E-3</v>
      </c>
      <c r="L166" s="14" t="s">
        <v>2232</v>
      </c>
      <c r="M166" s="1" t="s">
        <v>2233</v>
      </c>
      <c r="N166" s="1" t="s">
        <v>2232</v>
      </c>
      <c r="O166" s="92">
        <v>0.16092799999999999</v>
      </c>
      <c r="P166" s="92">
        <v>9.3798999999999993E-2</v>
      </c>
      <c r="Q166" s="92">
        <v>2.21516</v>
      </c>
      <c r="R166" s="92">
        <v>0.31451499999999999</v>
      </c>
      <c r="S166" s="92">
        <v>2.5287299999999999</v>
      </c>
      <c r="T166" s="195">
        <v>1.14477E-2</v>
      </c>
    </row>
    <row r="167" spans="2:20" x14ac:dyDescent="0.3">
      <c r="B167" s="14" t="s">
        <v>2882</v>
      </c>
      <c r="C167" s="1" t="s">
        <v>1550</v>
      </c>
      <c r="D167" s="1" t="s">
        <v>225</v>
      </c>
      <c r="E167" s="1">
        <v>31409319</v>
      </c>
      <c r="F167" s="1">
        <v>87567</v>
      </c>
      <c r="G167" t="s">
        <v>39</v>
      </c>
      <c r="H167" s="238">
        <v>-0.72438205185331095</v>
      </c>
      <c r="I167" s="92">
        <v>0.13253604426428001</v>
      </c>
      <c r="J167" s="93">
        <v>1.12301825569019E-7</v>
      </c>
      <c r="K167" s="93">
        <v>8.0456236461232908E-6</v>
      </c>
      <c r="L167" s="14" t="s">
        <v>2236</v>
      </c>
      <c r="M167" s="1" t="s">
        <v>2232</v>
      </c>
      <c r="N167" s="1" t="s">
        <v>2236</v>
      </c>
      <c r="O167" s="92">
        <v>0.161907</v>
      </c>
      <c r="P167" s="92">
        <v>9.2863000000000001E-2</v>
      </c>
      <c r="Q167" s="92">
        <v>2.2340200000000001</v>
      </c>
      <c r="R167" s="92">
        <v>0.31413999999999997</v>
      </c>
      <c r="S167" s="92">
        <v>2.5587300000000002</v>
      </c>
      <c r="T167" s="195">
        <v>1.0505499999999999E-2</v>
      </c>
    </row>
    <row r="168" spans="2:20" x14ac:dyDescent="0.3">
      <c r="B168" s="14" t="s">
        <v>2882</v>
      </c>
      <c r="C168" s="1" t="s">
        <v>1465</v>
      </c>
      <c r="D168" s="1" t="s">
        <v>225</v>
      </c>
      <c r="E168" s="1">
        <v>31409361</v>
      </c>
      <c r="F168" s="1">
        <v>87609</v>
      </c>
      <c r="G168" t="s">
        <v>39</v>
      </c>
      <c r="H168" s="238">
        <v>-0.76772494483258702</v>
      </c>
      <c r="I168" s="92">
        <v>0.13047674386939301</v>
      </c>
      <c r="J168" s="93">
        <v>1.2915722487421201E-8</v>
      </c>
      <c r="K168" s="93">
        <v>1.06683867746099E-6</v>
      </c>
      <c r="L168" s="14" t="s">
        <v>2236</v>
      </c>
      <c r="M168" s="1" t="s">
        <v>2232</v>
      </c>
      <c r="N168" s="1" t="s">
        <v>2236</v>
      </c>
      <c r="O168" s="92">
        <v>0.161907</v>
      </c>
      <c r="P168" s="92">
        <v>9.2863000000000001E-2</v>
      </c>
      <c r="Q168" s="92">
        <v>2.2340200000000001</v>
      </c>
      <c r="R168" s="92">
        <v>0.31413999999999997</v>
      </c>
      <c r="S168" s="92">
        <v>2.5587300000000002</v>
      </c>
      <c r="T168" s="195">
        <v>1.0505499999999999E-2</v>
      </c>
    </row>
    <row r="169" spans="2:20" x14ac:dyDescent="0.3">
      <c r="B169" s="14" t="s">
        <v>2882</v>
      </c>
      <c r="C169" s="1" t="s">
        <v>1556</v>
      </c>
      <c r="D169" s="1" t="s">
        <v>225</v>
      </c>
      <c r="E169" s="1">
        <v>31409355</v>
      </c>
      <c r="F169" s="1">
        <v>87603</v>
      </c>
      <c r="G169" t="s">
        <v>39</v>
      </c>
      <c r="H169" s="238">
        <v>-0.64514581238072599</v>
      </c>
      <c r="I169" s="92">
        <v>0.133344160440628</v>
      </c>
      <c r="J169" s="93">
        <v>2.3034764789605202E-6</v>
      </c>
      <c r="K169" s="93">
        <v>1.47024621443471E-4</v>
      </c>
      <c r="L169" s="14" t="s">
        <v>2236</v>
      </c>
      <c r="M169" s="1" t="s">
        <v>2232</v>
      </c>
      <c r="N169" s="1" t="s">
        <v>2236</v>
      </c>
      <c r="O169" s="92">
        <v>0.161907</v>
      </c>
      <c r="P169" s="92">
        <v>9.2863000000000001E-2</v>
      </c>
      <c r="Q169" s="92">
        <v>2.2340200000000001</v>
      </c>
      <c r="R169" s="92">
        <v>0.31413999999999997</v>
      </c>
      <c r="S169" s="92">
        <v>2.5587300000000002</v>
      </c>
      <c r="T169" s="195">
        <v>1.0505499999999999E-2</v>
      </c>
    </row>
    <row r="170" spans="2:20" x14ac:dyDescent="0.3">
      <c r="B170" s="14" t="s">
        <v>2882</v>
      </c>
      <c r="C170" s="1" t="s">
        <v>1618</v>
      </c>
      <c r="D170" s="1" t="s">
        <v>225</v>
      </c>
      <c r="E170" s="1">
        <v>31409467</v>
      </c>
      <c r="F170" s="1">
        <v>87715</v>
      </c>
      <c r="G170" t="s">
        <v>39</v>
      </c>
      <c r="H170" s="238">
        <v>-0.56157478816511297</v>
      </c>
      <c r="I170" s="92">
        <v>0.13661571390260099</v>
      </c>
      <c r="J170" s="93">
        <v>5.3675327104692498E-5</v>
      </c>
      <c r="K170" s="93">
        <v>2.25661360240746E-3</v>
      </c>
      <c r="L170" s="14" t="s">
        <v>2236</v>
      </c>
      <c r="M170" s="1" t="s">
        <v>2232</v>
      </c>
      <c r="N170" s="1" t="s">
        <v>2236</v>
      </c>
      <c r="O170" s="92">
        <v>0.161907</v>
      </c>
      <c r="P170" s="92">
        <v>9.2863000000000001E-2</v>
      </c>
      <c r="Q170" s="92">
        <v>2.2340200000000001</v>
      </c>
      <c r="R170" s="92">
        <v>0.31413999999999997</v>
      </c>
      <c r="S170" s="92">
        <v>2.5587300000000002</v>
      </c>
      <c r="T170" s="195">
        <v>1.0505499999999999E-2</v>
      </c>
    </row>
    <row r="171" spans="2:20" x14ac:dyDescent="0.3">
      <c r="B171" s="14" t="s">
        <v>2883</v>
      </c>
      <c r="C171" s="1" t="s">
        <v>1550</v>
      </c>
      <c r="D171" s="1" t="s">
        <v>225</v>
      </c>
      <c r="E171" s="1">
        <v>31409319</v>
      </c>
      <c r="F171" s="1">
        <v>85851</v>
      </c>
      <c r="G171" t="s">
        <v>39</v>
      </c>
      <c r="H171" s="238">
        <v>-0.67691641735973895</v>
      </c>
      <c r="I171" s="92">
        <v>0.12870363296568699</v>
      </c>
      <c r="J171" s="93">
        <v>3.12138040133629E-7</v>
      </c>
      <c r="K171" s="93">
        <v>2.1485501762531499E-5</v>
      </c>
      <c r="L171" s="14" t="s">
        <v>2232</v>
      </c>
      <c r="M171" s="1" t="s">
        <v>2236</v>
      </c>
      <c r="N171" s="1" t="s">
        <v>2232</v>
      </c>
      <c r="O171" s="92">
        <v>0.168493</v>
      </c>
      <c r="P171" s="92">
        <v>0.105521</v>
      </c>
      <c r="Q171" s="92">
        <v>2.0712299999999999</v>
      </c>
      <c r="R171" s="92">
        <v>0.30355700000000002</v>
      </c>
      <c r="S171" s="92">
        <v>2.3986999999999998</v>
      </c>
      <c r="T171" s="195">
        <v>1.64534E-2</v>
      </c>
    </row>
    <row r="172" spans="2:20" x14ac:dyDescent="0.3">
      <c r="B172" s="14" t="s">
        <v>2883</v>
      </c>
      <c r="C172" s="1" t="s">
        <v>1618</v>
      </c>
      <c r="D172" s="1" t="s">
        <v>225</v>
      </c>
      <c r="E172" s="1">
        <v>31409467</v>
      </c>
      <c r="F172" s="1">
        <v>85999</v>
      </c>
      <c r="G172" t="s">
        <v>39</v>
      </c>
      <c r="H172" s="238">
        <v>-0.58935421698348101</v>
      </c>
      <c r="I172" s="92">
        <v>0.131336148672068</v>
      </c>
      <c r="J172" s="93">
        <v>1.1042702784613901E-5</v>
      </c>
      <c r="K172" s="93">
        <v>6.7418101087629904E-4</v>
      </c>
      <c r="L172" s="14" t="s">
        <v>2232</v>
      </c>
      <c r="M172" s="1" t="s">
        <v>2236</v>
      </c>
      <c r="N172" s="1" t="s">
        <v>2232</v>
      </c>
      <c r="O172" s="92">
        <v>0.168493</v>
      </c>
      <c r="P172" s="92">
        <v>0.105521</v>
      </c>
      <c r="Q172" s="92">
        <v>2.0712299999999999</v>
      </c>
      <c r="R172" s="92">
        <v>0.30355700000000002</v>
      </c>
      <c r="S172" s="92">
        <v>2.3986999999999998</v>
      </c>
      <c r="T172" s="195">
        <v>1.64534E-2</v>
      </c>
    </row>
    <row r="173" spans="2:20" x14ac:dyDescent="0.3">
      <c r="B173" s="14" t="s">
        <v>2883</v>
      </c>
      <c r="C173" s="1" t="s">
        <v>1465</v>
      </c>
      <c r="D173" s="1" t="s">
        <v>225</v>
      </c>
      <c r="E173" s="1">
        <v>31409361</v>
      </c>
      <c r="F173" s="1">
        <v>85893</v>
      </c>
      <c r="G173" t="s">
        <v>39</v>
      </c>
      <c r="H173" s="238">
        <v>-0.77378551033033505</v>
      </c>
      <c r="I173" s="92">
        <v>0.12544020658928001</v>
      </c>
      <c r="J173" s="93">
        <v>2.7837896812783098E-9</v>
      </c>
      <c r="K173" s="93">
        <v>2.6773955277061602E-7</v>
      </c>
      <c r="L173" s="14" t="s">
        <v>2232</v>
      </c>
      <c r="M173" s="1" t="s">
        <v>2236</v>
      </c>
      <c r="N173" s="1" t="s">
        <v>2232</v>
      </c>
      <c r="O173" s="92">
        <v>0.168493</v>
      </c>
      <c r="P173" s="92">
        <v>0.105521</v>
      </c>
      <c r="Q173" s="92">
        <v>2.0712299999999999</v>
      </c>
      <c r="R173" s="92">
        <v>0.30355700000000002</v>
      </c>
      <c r="S173" s="92">
        <v>2.3986999999999998</v>
      </c>
      <c r="T173" s="195">
        <v>1.64534E-2</v>
      </c>
    </row>
    <row r="174" spans="2:20" x14ac:dyDescent="0.3">
      <c r="B174" s="14" t="s">
        <v>2883</v>
      </c>
      <c r="C174" s="1" t="s">
        <v>1556</v>
      </c>
      <c r="D174" s="1" t="s">
        <v>225</v>
      </c>
      <c r="E174" s="1">
        <v>31409355</v>
      </c>
      <c r="F174" s="1">
        <v>85887</v>
      </c>
      <c r="G174" t="s">
        <v>39</v>
      </c>
      <c r="H174" s="238">
        <v>-0.65991601357340302</v>
      </c>
      <c r="I174" s="92">
        <v>0.12824946396044301</v>
      </c>
      <c r="J174" s="93">
        <v>5.4251850091838698E-7</v>
      </c>
      <c r="K174" s="93">
        <v>3.6625215336038398E-5</v>
      </c>
      <c r="L174" s="14" t="s">
        <v>2232</v>
      </c>
      <c r="M174" s="1" t="s">
        <v>2236</v>
      </c>
      <c r="N174" s="1" t="s">
        <v>2232</v>
      </c>
      <c r="O174" s="92">
        <v>0.168493</v>
      </c>
      <c r="P174" s="92">
        <v>0.105521</v>
      </c>
      <c r="Q174" s="92">
        <v>2.0712299999999999</v>
      </c>
      <c r="R174" s="92">
        <v>0.30355700000000002</v>
      </c>
      <c r="S174" s="92">
        <v>2.3986999999999998</v>
      </c>
      <c r="T174" s="195">
        <v>1.64534E-2</v>
      </c>
    </row>
    <row r="175" spans="2:20" x14ac:dyDescent="0.3">
      <c r="B175" s="14" t="s">
        <v>2884</v>
      </c>
      <c r="C175" s="1" t="s">
        <v>1550</v>
      </c>
      <c r="D175" s="1" t="s">
        <v>225</v>
      </c>
      <c r="E175" s="1">
        <v>31409319</v>
      </c>
      <c r="F175" s="1">
        <v>85191</v>
      </c>
      <c r="G175" t="s">
        <v>39</v>
      </c>
      <c r="H175" s="238">
        <v>-0.81632615313177803</v>
      </c>
      <c r="I175" s="92">
        <v>0.199960974397311</v>
      </c>
      <c r="J175" s="93">
        <v>6.0154334960108201E-5</v>
      </c>
      <c r="K175" s="93">
        <v>2.5139499152078502E-3</v>
      </c>
      <c r="L175" s="14" t="s">
        <v>2232</v>
      </c>
      <c r="M175" s="1" t="s">
        <v>2233</v>
      </c>
      <c r="N175" s="1" t="s">
        <v>2232</v>
      </c>
      <c r="O175" s="92">
        <v>7.7594000000000093E-2</v>
      </c>
      <c r="P175" s="92">
        <v>3.0425000000000001E-2</v>
      </c>
      <c r="Q175" s="92">
        <v>3.2382399999999998</v>
      </c>
      <c r="R175" s="92">
        <v>0.48330699999999999</v>
      </c>
      <c r="S175" s="92">
        <v>2.4312299999999998</v>
      </c>
      <c r="T175" s="195">
        <v>1.50478E-2</v>
      </c>
    </row>
    <row r="176" spans="2:20" x14ac:dyDescent="0.3">
      <c r="B176" s="14" t="s">
        <v>2884</v>
      </c>
      <c r="C176" s="1" t="s">
        <v>1465</v>
      </c>
      <c r="D176" s="1" t="s">
        <v>225</v>
      </c>
      <c r="E176" s="1">
        <v>31409361</v>
      </c>
      <c r="F176" s="1">
        <v>85233</v>
      </c>
      <c r="G176" t="s">
        <v>39</v>
      </c>
      <c r="H176" s="238">
        <v>-0.85963842995427497</v>
      </c>
      <c r="I176" s="92">
        <v>0.197693677977097</v>
      </c>
      <c r="J176" s="93">
        <v>2.00407771414785E-5</v>
      </c>
      <c r="K176" s="93">
        <v>1.1693825276621599E-3</v>
      </c>
      <c r="L176" s="14" t="s">
        <v>2232</v>
      </c>
      <c r="M176" s="1" t="s">
        <v>2233</v>
      </c>
      <c r="N176" s="1" t="s">
        <v>2232</v>
      </c>
      <c r="O176" s="92">
        <v>7.7594000000000093E-2</v>
      </c>
      <c r="P176" s="92">
        <v>3.0425000000000001E-2</v>
      </c>
      <c r="Q176" s="92">
        <v>3.2382399999999998</v>
      </c>
      <c r="R176" s="92">
        <v>0.48330699999999999</v>
      </c>
      <c r="S176" s="92">
        <v>2.4312299999999998</v>
      </c>
      <c r="T176" s="195">
        <v>1.50478E-2</v>
      </c>
    </row>
    <row r="177" spans="2:20" x14ac:dyDescent="0.3">
      <c r="B177" s="14" t="s">
        <v>2885</v>
      </c>
      <c r="C177" s="1" t="s">
        <v>1465</v>
      </c>
      <c r="D177" s="1" t="s">
        <v>225</v>
      </c>
      <c r="E177" s="1">
        <v>31409361</v>
      </c>
      <c r="F177" s="1">
        <v>83371</v>
      </c>
      <c r="G177" t="s">
        <v>39</v>
      </c>
      <c r="H177" s="238">
        <v>-0.77080072257205201</v>
      </c>
      <c r="I177" s="92">
        <v>0.12516615762269101</v>
      </c>
      <c r="J177" s="93">
        <v>2.94602822914072E-9</v>
      </c>
      <c r="K177" s="93">
        <v>2.7578752262396001E-7</v>
      </c>
      <c r="L177" s="14" t="s">
        <v>2235</v>
      </c>
      <c r="M177" s="1" t="s">
        <v>2233</v>
      </c>
      <c r="N177" s="1" t="s">
        <v>2235</v>
      </c>
      <c r="O177" s="92">
        <v>0.167216</v>
      </c>
      <c r="P177" s="92">
        <v>0.104264</v>
      </c>
      <c r="Q177" s="92">
        <v>2.06412</v>
      </c>
      <c r="R177" s="92">
        <v>0.30279099999999998</v>
      </c>
      <c r="S177" s="92">
        <v>2.3934099999999998</v>
      </c>
      <c r="T177" s="195">
        <v>1.6692599999999998E-2</v>
      </c>
    </row>
    <row r="178" spans="2:20" x14ac:dyDescent="0.3">
      <c r="B178" s="14" t="s">
        <v>2885</v>
      </c>
      <c r="C178" s="1" t="s">
        <v>1618</v>
      </c>
      <c r="D178" s="1" t="s">
        <v>225</v>
      </c>
      <c r="E178" s="1">
        <v>31409467</v>
      </c>
      <c r="F178" s="1">
        <v>83477</v>
      </c>
      <c r="G178" t="s">
        <v>39</v>
      </c>
      <c r="H178" s="238">
        <v>-0.58061496317532901</v>
      </c>
      <c r="I178" s="92">
        <v>0.13115158820848</v>
      </c>
      <c r="J178" s="93">
        <v>1.4326565460743199E-5</v>
      </c>
      <c r="K178" s="93">
        <v>8.5971637692203195E-4</v>
      </c>
      <c r="L178" s="14" t="s">
        <v>2235</v>
      </c>
      <c r="M178" s="1" t="s">
        <v>2233</v>
      </c>
      <c r="N178" s="1" t="s">
        <v>2235</v>
      </c>
      <c r="O178" s="92">
        <v>0.167216</v>
      </c>
      <c r="P178" s="92">
        <v>0.104264</v>
      </c>
      <c r="Q178" s="92">
        <v>2.06412</v>
      </c>
      <c r="R178" s="92">
        <v>0.30279099999999998</v>
      </c>
      <c r="S178" s="92">
        <v>2.3934099999999998</v>
      </c>
      <c r="T178" s="195">
        <v>1.6692599999999998E-2</v>
      </c>
    </row>
    <row r="179" spans="2:20" x14ac:dyDescent="0.3">
      <c r="B179" s="14" t="s">
        <v>2885</v>
      </c>
      <c r="C179" s="1" t="s">
        <v>1550</v>
      </c>
      <c r="D179" s="1" t="s">
        <v>225</v>
      </c>
      <c r="E179" s="1">
        <v>31409319</v>
      </c>
      <c r="F179" s="1">
        <v>83329</v>
      </c>
      <c r="G179" t="s">
        <v>39</v>
      </c>
      <c r="H179" s="238">
        <v>-0.67563002002547901</v>
      </c>
      <c r="I179" s="92">
        <v>0.128386562505656</v>
      </c>
      <c r="J179" s="93">
        <v>3.07636484430171E-7</v>
      </c>
      <c r="K179" s="93">
        <v>2.1385304526576501E-5</v>
      </c>
      <c r="L179" s="14" t="s">
        <v>2235</v>
      </c>
      <c r="M179" s="1" t="s">
        <v>2233</v>
      </c>
      <c r="N179" s="1" t="s">
        <v>2235</v>
      </c>
      <c r="O179" s="92">
        <v>0.167216</v>
      </c>
      <c r="P179" s="92">
        <v>0.104264</v>
      </c>
      <c r="Q179" s="92">
        <v>2.06412</v>
      </c>
      <c r="R179" s="92">
        <v>0.30279099999999998</v>
      </c>
      <c r="S179" s="92">
        <v>2.3934099999999998</v>
      </c>
      <c r="T179" s="195">
        <v>1.6692599999999998E-2</v>
      </c>
    </row>
    <row r="180" spans="2:20" x14ac:dyDescent="0.3">
      <c r="B180" s="14" t="s">
        <v>2885</v>
      </c>
      <c r="C180" s="1" t="s">
        <v>1556</v>
      </c>
      <c r="D180" s="1" t="s">
        <v>225</v>
      </c>
      <c r="E180" s="1">
        <v>31409355</v>
      </c>
      <c r="F180" s="1">
        <v>83365</v>
      </c>
      <c r="G180" t="s">
        <v>39</v>
      </c>
      <c r="H180" s="238">
        <v>-0.656709242322848</v>
      </c>
      <c r="I180" s="92">
        <v>0.12797429407844199</v>
      </c>
      <c r="J180" s="93">
        <v>5.8027288150634705E-7</v>
      </c>
      <c r="K180" s="93">
        <v>3.8434866991094902E-5</v>
      </c>
      <c r="L180" s="14" t="s">
        <v>2235</v>
      </c>
      <c r="M180" s="1" t="s">
        <v>2233</v>
      </c>
      <c r="N180" s="1" t="s">
        <v>2235</v>
      </c>
      <c r="O180" s="92">
        <v>0.167216</v>
      </c>
      <c r="P180" s="92">
        <v>0.104264</v>
      </c>
      <c r="Q180" s="92">
        <v>2.06412</v>
      </c>
      <c r="R180" s="92">
        <v>0.30279099999999998</v>
      </c>
      <c r="S180" s="92">
        <v>2.3934099999999998</v>
      </c>
      <c r="T180" s="195">
        <v>1.6692599999999998E-2</v>
      </c>
    </row>
    <row r="181" spans="2:20" x14ac:dyDescent="0.3">
      <c r="B181" s="14" t="s">
        <v>2886</v>
      </c>
      <c r="C181" s="1" t="s">
        <v>1556</v>
      </c>
      <c r="D181" s="1" t="s">
        <v>225</v>
      </c>
      <c r="E181" s="1">
        <v>31409355</v>
      </c>
      <c r="F181" s="1">
        <v>83331</v>
      </c>
      <c r="G181" t="s">
        <v>39</v>
      </c>
      <c r="H181" s="238">
        <v>-0.65667995214210395</v>
      </c>
      <c r="I181" s="92">
        <v>0.127951967750873</v>
      </c>
      <c r="J181" s="93">
        <v>5.7841834751217901E-7</v>
      </c>
      <c r="K181" s="93">
        <v>3.8434866991094902E-5</v>
      </c>
      <c r="L181" s="14" t="s">
        <v>2236</v>
      </c>
      <c r="M181" s="1" t="s">
        <v>2232</v>
      </c>
      <c r="N181" s="1" t="s">
        <v>2236</v>
      </c>
      <c r="O181" s="92">
        <v>0.167242</v>
      </c>
      <c r="P181" s="92">
        <v>0.104283</v>
      </c>
      <c r="Q181" s="92">
        <v>2.06366</v>
      </c>
      <c r="R181" s="92">
        <v>0.30273899999999998</v>
      </c>
      <c r="S181" s="92">
        <v>2.3930899999999999</v>
      </c>
      <c r="T181" s="195">
        <v>1.6707199999999998E-2</v>
      </c>
    </row>
    <row r="182" spans="2:20" x14ac:dyDescent="0.3">
      <c r="B182" s="14" t="s">
        <v>2886</v>
      </c>
      <c r="C182" s="1" t="s">
        <v>1550</v>
      </c>
      <c r="D182" s="1" t="s">
        <v>225</v>
      </c>
      <c r="E182" s="1">
        <v>31409319</v>
      </c>
      <c r="F182" s="1">
        <v>83295</v>
      </c>
      <c r="G182" t="s">
        <v>39</v>
      </c>
      <c r="H182" s="238">
        <v>-0.67567880197332397</v>
      </c>
      <c r="I182" s="92">
        <v>0.12836240666947299</v>
      </c>
      <c r="J182" s="93">
        <v>3.0558040346441498E-7</v>
      </c>
      <c r="K182" s="93">
        <v>2.1385304526576501E-5</v>
      </c>
      <c r="L182" s="14" t="s">
        <v>2236</v>
      </c>
      <c r="M182" s="1" t="s">
        <v>2232</v>
      </c>
      <c r="N182" s="1" t="s">
        <v>2236</v>
      </c>
      <c r="O182" s="92">
        <v>0.167242</v>
      </c>
      <c r="P182" s="92">
        <v>0.104283</v>
      </c>
      <c r="Q182" s="92">
        <v>2.06366</v>
      </c>
      <c r="R182" s="92">
        <v>0.30273899999999998</v>
      </c>
      <c r="S182" s="92">
        <v>2.3930899999999999</v>
      </c>
      <c r="T182" s="195">
        <v>1.6707199999999998E-2</v>
      </c>
    </row>
    <row r="183" spans="2:20" x14ac:dyDescent="0.3">
      <c r="B183" s="14" t="s">
        <v>2886</v>
      </c>
      <c r="C183" s="1" t="s">
        <v>1618</v>
      </c>
      <c r="D183" s="1" t="s">
        <v>225</v>
      </c>
      <c r="E183" s="1">
        <v>31409467</v>
      </c>
      <c r="F183" s="1">
        <v>83443</v>
      </c>
      <c r="G183" t="s">
        <v>39</v>
      </c>
      <c r="H183" s="238">
        <v>-0.580530112574831</v>
      </c>
      <c r="I183" s="92">
        <v>0.13113017814214001</v>
      </c>
      <c r="J183" s="93">
        <v>1.4321906760415901E-5</v>
      </c>
      <c r="K183" s="93">
        <v>8.5971637692203195E-4</v>
      </c>
      <c r="L183" s="14" t="s">
        <v>2236</v>
      </c>
      <c r="M183" s="1" t="s">
        <v>2232</v>
      </c>
      <c r="N183" s="1" t="s">
        <v>2236</v>
      </c>
      <c r="O183" s="92">
        <v>0.167242</v>
      </c>
      <c r="P183" s="92">
        <v>0.104283</v>
      </c>
      <c r="Q183" s="92">
        <v>2.06366</v>
      </c>
      <c r="R183" s="92">
        <v>0.30273899999999998</v>
      </c>
      <c r="S183" s="92">
        <v>2.3930899999999999</v>
      </c>
      <c r="T183" s="195">
        <v>1.6707199999999998E-2</v>
      </c>
    </row>
    <row r="184" spans="2:20" x14ac:dyDescent="0.3">
      <c r="B184" s="14" t="s">
        <v>2886</v>
      </c>
      <c r="C184" s="1" t="s">
        <v>1465</v>
      </c>
      <c r="D184" s="1" t="s">
        <v>225</v>
      </c>
      <c r="E184" s="1">
        <v>31409361</v>
      </c>
      <c r="F184" s="1">
        <v>83337</v>
      </c>
      <c r="G184" t="s">
        <v>39</v>
      </c>
      <c r="H184" s="238">
        <v>-0.77075946261176598</v>
      </c>
      <c r="I184" s="92">
        <v>0.12514380531719499</v>
      </c>
      <c r="J184" s="93">
        <v>2.9336309779314899E-9</v>
      </c>
      <c r="K184" s="93">
        <v>2.7578752262396001E-7</v>
      </c>
      <c r="L184" s="14" t="s">
        <v>2236</v>
      </c>
      <c r="M184" s="1" t="s">
        <v>2232</v>
      </c>
      <c r="N184" s="1" t="s">
        <v>2236</v>
      </c>
      <c r="O184" s="92">
        <v>0.167242</v>
      </c>
      <c r="P184" s="92">
        <v>0.104283</v>
      </c>
      <c r="Q184" s="92">
        <v>2.06366</v>
      </c>
      <c r="R184" s="92">
        <v>0.30273899999999998</v>
      </c>
      <c r="S184" s="92">
        <v>2.3930899999999999</v>
      </c>
      <c r="T184" s="195">
        <v>1.6707199999999998E-2</v>
      </c>
    </row>
    <row r="185" spans="2:20" x14ac:dyDescent="0.3">
      <c r="B185" s="14" t="s">
        <v>2887</v>
      </c>
      <c r="C185" s="1" t="s">
        <v>1556</v>
      </c>
      <c r="D185" s="1" t="s">
        <v>225</v>
      </c>
      <c r="E185" s="1">
        <v>31409355</v>
      </c>
      <c r="F185" s="1">
        <v>81731</v>
      </c>
      <c r="G185" t="s">
        <v>39</v>
      </c>
      <c r="H185" s="238">
        <v>-0.65519302411725899</v>
      </c>
      <c r="I185" s="92">
        <v>0.128026341696758</v>
      </c>
      <c r="J185" s="93">
        <v>6.2037743487991202E-7</v>
      </c>
      <c r="K185" s="93">
        <v>4.0707195984036097E-5</v>
      </c>
      <c r="L185" s="14" t="s">
        <v>2235</v>
      </c>
      <c r="M185" s="1" t="s">
        <v>2236</v>
      </c>
      <c r="N185" s="1" t="s">
        <v>2235</v>
      </c>
      <c r="O185" s="92">
        <v>0.16655500000000001</v>
      </c>
      <c r="P185" s="92">
        <v>0.10360900000000001</v>
      </c>
      <c r="Q185" s="92">
        <v>2.0623</v>
      </c>
      <c r="R185" s="92">
        <v>0.30283199999999999</v>
      </c>
      <c r="S185" s="92">
        <v>2.39018</v>
      </c>
      <c r="T185" s="195">
        <v>1.6839900000000001E-2</v>
      </c>
    </row>
    <row r="186" spans="2:20" x14ac:dyDescent="0.3">
      <c r="B186" s="14" t="s">
        <v>2887</v>
      </c>
      <c r="C186" s="1" t="s">
        <v>1550</v>
      </c>
      <c r="D186" s="1" t="s">
        <v>225</v>
      </c>
      <c r="E186" s="1">
        <v>31409319</v>
      </c>
      <c r="F186" s="1">
        <v>81695</v>
      </c>
      <c r="G186" t="s">
        <v>39</v>
      </c>
      <c r="H186" s="238">
        <v>-0.67496097810400302</v>
      </c>
      <c r="I186" s="92">
        <v>0.12842163845622201</v>
      </c>
      <c r="J186" s="93">
        <v>3.1780199837296999E-7</v>
      </c>
      <c r="K186" s="93">
        <v>2.1662988646374901E-5</v>
      </c>
      <c r="L186" s="14" t="s">
        <v>2235</v>
      </c>
      <c r="M186" s="1" t="s">
        <v>2236</v>
      </c>
      <c r="N186" s="1" t="s">
        <v>2235</v>
      </c>
      <c r="O186" s="92">
        <v>0.16655500000000001</v>
      </c>
      <c r="P186" s="92">
        <v>0.10360900000000001</v>
      </c>
      <c r="Q186" s="92">
        <v>2.0623</v>
      </c>
      <c r="R186" s="92">
        <v>0.30283199999999999</v>
      </c>
      <c r="S186" s="92">
        <v>2.39018</v>
      </c>
      <c r="T186" s="195">
        <v>1.6839900000000001E-2</v>
      </c>
    </row>
    <row r="187" spans="2:20" x14ac:dyDescent="0.3">
      <c r="B187" s="14" t="s">
        <v>2887</v>
      </c>
      <c r="C187" s="1" t="s">
        <v>1618</v>
      </c>
      <c r="D187" s="1" t="s">
        <v>225</v>
      </c>
      <c r="E187" s="1">
        <v>31409467</v>
      </c>
      <c r="F187" s="1">
        <v>81843</v>
      </c>
      <c r="G187" t="s">
        <v>39</v>
      </c>
      <c r="H187" s="238">
        <v>-0.57657487938472496</v>
      </c>
      <c r="I187" s="92">
        <v>0.13124413852428399</v>
      </c>
      <c r="J187" s="93">
        <v>1.6564429742510399E-5</v>
      </c>
      <c r="K187" s="93">
        <v>9.8558356967936699E-4</v>
      </c>
      <c r="L187" s="14" t="s">
        <v>2235</v>
      </c>
      <c r="M187" s="1" t="s">
        <v>2236</v>
      </c>
      <c r="N187" s="1" t="s">
        <v>2235</v>
      </c>
      <c r="O187" s="92">
        <v>0.16655500000000001</v>
      </c>
      <c r="P187" s="92">
        <v>0.10360900000000001</v>
      </c>
      <c r="Q187" s="92">
        <v>2.0623</v>
      </c>
      <c r="R187" s="92">
        <v>0.30283199999999999</v>
      </c>
      <c r="S187" s="92">
        <v>2.39018</v>
      </c>
      <c r="T187" s="195">
        <v>1.6839900000000001E-2</v>
      </c>
    </row>
    <row r="188" spans="2:20" x14ac:dyDescent="0.3">
      <c r="B188" s="14" t="s">
        <v>2887</v>
      </c>
      <c r="C188" s="1" t="s">
        <v>1465</v>
      </c>
      <c r="D188" s="1" t="s">
        <v>225</v>
      </c>
      <c r="E188" s="1">
        <v>31409361</v>
      </c>
      <c r="F188" s="1">
        <v>81737</v>
      </c>
      <c r="G188" t="s">
        <v>39</v>
      </c>
      <c r="H188" s="238">
        <v>-0.76943446090813805</v>
      </c>
      <c r="I188" s="92">
        <v>0.125221164522101</v>
      </c>
      <c r="J188" s="93">
        <v>3.1738472079841699E-9</v>
      </c>
      <c r="K188" s="93">
        <v>2.9320501641127398E-7</v>
      </c>
      <c r="L188" s="14" t="s">
        <v>2235</v>
      </c>
      <c r="M188" s="1" t="s">
        <v>2236</v>
      </c>
      <c r="N188" s="1" t="s">
        <v>2235</v>
      </c>
      <c r="O188" s="92">
        <v>0.16655500000000001</v>
      </c>
      <c r="P188" s="92">
        <v>0.10360900000000001</v>
      </c>
      <c r="Q188" s="92">
        <v>2.0623</v>
      </c>
      <c r="R188" s="92">
        <v>0.30283199999999999</v>
      </c>
      <c r="S188" s="92">
        <v>2.39018</v>
      </c>
      <c r="T188" s="195">
        <v>1.6839900000000001E-2</v>
      </c>
    </row>
    <row r="189" spans="2:20" x14ac:dyDescent="0.3">
      <c r="B189" s="14" t="s">
        <v>2888</v>
      </c>
      <c r="C189" s="1" t="s">
        <v>1550</v>
      </c>
      <c r="D189" s="1" t="s">
        <v>225</v>
      </c>
      <c r="E189" s="1">
        <v>31409319</v>
      </c>
      <c r="F189" s="1">
        <v>44269</v>
      </c>
      <c r="G189" t="s">
        <v>39</v>
      </c>
      <c r="H189" s="238">
        <v>-0.778856616203352</v>
      </c>
      <c r="I189" s="92">
        <v>0.19507657783624399</v>
      </c>
      <c r="J189" s="93">
        <v>8.6150348249980198E-5</v>
      </c>
      <c r="K189" s="93">
        <v>3.55800938272418E-3</v>
      </c>
      <c r="L189" s="14" t="s">
        <v>2232</v>
      </c>
      <c r="M189" s="1" t="s">
        <v>2233</v>
      </c>
      <c r="N189" s="1" t="s">
        <v>2232</v>
      </c>
      <c r="O189" s="92">
        <v>8.0733000000000096E-2</v>
      </c>
      <c r="P189" s="92">
        <v>3.6594000000000002E-2</v>
      </c>
      <c r="Q189" s="92">
        <v>2.6924100000000002</v>
      </c>
      <c r="R189" s="92">
        <v>0.460951</v>
      </c>
      <c r="S189" s="92">
        <v>2.1486800000000001</v>
      </c>
      <c r="T189" s="195">
        <v>3.1659399999999997E-2</v>
      </c>
    </row>
    <row r="190" spans="2:20" x14ac:dyDescent="0.3">
      <c r="B190" s="14" t="s">
        <v>2888</v>
      </c>
      <c r="C190" s="1" t="s">
        <v>1465</v>
      </c>
      <c r="D190" s="1" t="s">
        <v>225</v>
      </c>
      <c r="E190" s="1">
        <v>31409361</v>
      </c>
      <c r="F190" s="1">
        <v>44311</v>
      </c>
      <c r="G190" t="s">
        <v>39</v>
      </c>
      <c r="H190" s="238">
        <v>-0.80431368732761299</v>
      </c>
      <c r="I190" s="92">
        <v>0.193169438589748</v>
      </c>
      <c r="J190" s="93">
        <v>4.3223988734748002E-5</v>
      </c>
      <c r="K190" s="93">
        <v>2.13715228807511E-3</v>
      </c>
      <c r="L190" s="14" t="s">
        <v>2232</v>
      </c>
      <c r="M190" s="1" t="s">
        <v>2233</v>
      </c>
      <c r="N190" s="1" t="s">
        <v>2232</v>
      </c>
      <c r="O190" s="92">
        <v>8.0733000000000096E-2</v>
      </c>
      <c r="P190" s="92">
        <v>3.6594000000000002E-2</v>
      </c>
      <c r="Q190" s="92">
        <v>2.6924100000000002</v>
      </c>
      <c r="R190" s="92">
        <v>0.460951</v>
      </c>
      <c r="S190" s="92">
        <v>2.1486800000000001</v>
      </c>
      <c r="T190" s="195">
        <v>3.1659399999999997E-2</v>
      </c>
    </row>
    <row r="191" spans="2:20" x14ac:dyDescent="0.3">
      <c r="B191" s="14" t="s">
        <v>2889</v>
      </c>
      <c r="C191" s="1" t="s">
        <v>1465</v>
      </c>
      <c r="D191" s="1" t="s">
        <v>225</v>
      </c>
      <c r="E191" s="1">
        <v>31409361</v>
      </c>
      <c r="F191" s="1">
        <v>41725</v>
      </c>
      <c r="G191" t="s">
        <v>39</v>
      </c>
      <c r="H191" s="238">
        <v>-0.82790627648816795</v>
      </c>
      <c r="I191" s="92">
        <v>0.19186473874928101</v>
      </c>
      <c r="J191" s="93">
        <v>2.3064403366549599E-5</v>
      </c>
      <c r="K191" s="93">
        <v>1.1693825276621599E-3</v>
      </c>
      <c r="L191" s="14" t="s">
        <v>2233</v>
      </c>
      <c r="M191" s="1" t="s">
        <v>2236</v>
      </c>
      <c r="N191" s="1" t="s">
        <v>2233</v>
      </c>
      <c r="O191" s="92">
        <v>7.5753000000000001E-2</v>
      </c>
      <c r="P191" s="92">
        <v>3.2271000000000001E-2</v>
      </c>
      <c r="Q191" s="92">
        <v>2.6431300000000002</v>
      </c>
      <c r="R191" s="92">
        <v>0.45829300000000001</v>
      </c>
      <c r="S191" s="92">
        <v>2.1208399999999998</v>
      </c>
      <c r="T191" s="195">
        <v>3.3935600000000003E-2</v>
      </c>
    </row>
    <row r="192" spans="2:20" x14ac:dyDescent="0.3">
      <c r="B192" s="14" t="s">
        <v>2889</v>
      </c>
      <c r="C192" s="1" t="s">
        <v>1550</v>
      </c>
      <c r="D192" s="1" t="s">
        <v>225</v>
      </c>
      <c r="E192" s="1">
        <v>31409319</v>
      </c>
      <c r="F192" s="1">
        <v>41683</v>
      </c>
      <c r="G192" t="s">
        <v>39</v>
      </c>
      <c r="H192" s="238">
        <v>-0.80014834999596596</v>
      </c>
      <c r="I192" s="92">
        <v>0.19382261147664301</v>
      </c>
      <c r="J192" s="93">
        <v>4.9966449488616001E-5</v>
      </c>
      <c r="K192" s="93">
        <v>2.1458214128684001E-3</v>
      </c>
      <c r="L192" s="14" t="s">
        <v>2233</v>
      </c>
      <c r="M192" s="1" t="s">
        <v>2236</v>
      </c>
      <c r="N192" s="1" t="s">
        <v>2233</v>
      </c>
      <c r="O192" s="92">
        <v>7.5753000000000001E-2</v>
      </c>
      <c r="P192" s="92">
        <v>3.2271000000000001E-2</v>
      </c>
      <c r="Q192" s="92">
        <v>2.6431300000000002</v>
      </c>
      <c r="R192" s="92">
        <v>0.45829300000000001</v>
      </c>
      <c r="S192" s="92">
        <v>2.1208399999999998</v>
      </c>
      <c r="T192" s="195">
        <v>3.3935600000000003E-2</v>
      </c>
    </row>
    <row r="193" spans="2:20" x14ac:dyDescent="0.3">
      <c r="B193" s="14" t="s">
        <v>2890</v>
      </c>
      <c r="C193" s="1" t="s">
        <v>1550</v>
      </c>
      <c r="D193" s="1" t="s">
        <v>225</v>
      </c>
      <c r="E193" s="1">
        <v>31409319</v>
      </c>
      <c r="F193" s="1">
        <v>40881</v>
      </c>
      <c r="G193" t="s">
        <v>39</v>
      </c>
      <c r="H193" s="238">
        <v>-0.80014834999596596</v>
      </c>
      <c r="I193" s="92">
        <v>0.19382261147664301</v>
      </c>
      <c r="J193" s="93">
        <v>4.9966449488616001E-5</v>
      </c>
      <c r="K193" s="93">
        <v>2.1458214128684001E-3</v>
      </c>
      <c r="L193" s="14" t="s">
        <v>2235</v>
      </c>
      <c r="M193" s="1" t="s">
        <v>2233</v>
      </c>
      <c r="N193" s="1" t="s">
        <v>2235</v>
      </c>
      <c r="O193" s="92">
        <v>7.5753000000000001E-2</v>
      </c>
      <c r="P193" s="92">
        <v>3.2271000000000001E-2</v>
      </c>
      <c r="Q193" s="92">
        <v>2.6431300000000002</v>
      </c>
      <c r="R193" s="92">
        <v>0.45829300000000001</v>
      </c>
      <c r="S193" s="92">
        <v>2.1208399999999998</v>
      </c>
      <c r="T193" s="195">
        <v>3.3935600000000003E-2</v>
      </c>
    </row>
    <row r="194" spans="2:20" x14ac:dyDescent="0.3">
      <c r="B194" s="14" t="s">
        <v>2890</v>
      </c>
      <c r="C194" s="1" t="s">
        <v>1465</v>
      </c>
      <c r="D194" s="1" t="s">
        <v>225</v>
      </c>
      <c r="E194" s="1">
        <v>31409361</v>
      </c>
      <c r="F194" s="1">
        <v>40923</v>
      </c>
      <c r="G194" t="s">
        <v>39</v>
      </c>
      <c r="H194" s="238">
        <v>-0.82790627648816795</v>
      </c>
      <c r="I194" s="92">
        <v>0.19186473874928101</v>
      </c>
      <c r="J194" s="93">
        <v>2.3064403366549599E-5</v>
      </c>
      <c r="K194" s="93">
        <v>1.1693825276621599E-3</v>
      </c>
      <c r="L194" s="14" t="s">
        <v>2235</v>
      </c>
      <c r="M194" s="1" t="s">
        <v>2233</v>
      </c>
      <c r="N194" s="1" t="s">
        <v>2235</v>
      </c>
      <c r="O194" s="92">
        <v>7.5753000000000001E-2</v>
      </c>
      <c r="P194" s="92">
        <v>3.2271000000000001E-2</v>
      </c>
      <c r="Q194" s="92">
        <v>2.6431300000000002</v>
      </c>
      <c r="R194" s="92">
        <v>0.45829300000000001</v>
      </c>
      <c r="S194" s="92">
        <v>2.1208399999999998</v>
      </c>
      <c r="T194" s="195">
        <v>3.3935600000000003E-2</v>
      </c>
    </row>
    <row r="195" spans="2:20" x14ac:dyDescent="0.3">
      <c r="B195" s="14" t="s">
        <v>2891</v>
      </c>
      <c r="C195" s="1" t="s">
        <v>1550</v>
      </c>
      <c r="D195" s="1" t="s">
        <v>225</v>
      </c>
      <c r="E195" s="1">
        <v>31409319</v>
      </c>
      <c r="F195" s="1">
        <v>38656</v>
      </c>
      <c r="G195" t="s">
        <v>39</v>
      </c>
      <c r="H195" s="238">
        <v>-0.80014932803296801</v>
      </c>
      <c r="I195" s="92">
        <v>0.193821610811483</v>
      </c>
      <c r="J195" s="93">
        <v>4.9961093026987702E-5</v>
      </c>
      <c r="K195" s="93">
        <v>2.1458214128684001E-3</v>
      </c>
      <c r="L195" s="14" t="s">
        <v>2232</v>
      </c>
      <c r="M195" s="1" t="s">
        <v>2233</v>
      </c>
      <c r="N195" s="1" t="s">
        <v>2232</v>
      </c>
      <c r="O195" s="92">
        <v>7.5753000000000001E-2</v>
      </c>
      <c r="P195" s="92">
        <v>3.2267999999999998E-2</v>
      </c>
      <c r="Q195" s="92">
        <v>2.6433200000000001</v>
      </c>
      <c r="R195" s="92">
        <v>0.45829300000000001</v>
      </c>
      <c r="S195" s="92">
        <v>2.1209899999999999</v>
      </c>
      <c r="T195" s="195">
        <v>3.3922599999999997E-2</v>
      </c>
    </row>
    <row r="196" spans="2:20" x14ac:dyDescent="0.3">
      <c r="B196" s="14" t="s">
        <v>2891</v>
      </c>
      <c r="C196" s="1" t="s">
        <v>1465</v>
      </c>
      <c r="D196" s="1" t="s">
        <v>225</v>
      </c>
      <c r="E196" s="1">
        <v>31409361</v>
      </c>
      <c r="F196" s="1">
        <v>38698</v>
      </c>
      <c r="G196" t="s">
        <v>39</v>
      </c>
      <c r="H196" s="238">
        <v>-0.82790545168498197</v>
      </c>
      <c r="I196" s="92">
        <v>0.191863772860835</v>
      </c>
      <c r="J196" s="93">
        <v>2.3062711779581801E-5</v>
      </c>
      <c r="K196" s="93">
        <v>1.1693825276621599E-3</v>
      </c>
      <c r="L196" s="14" t="s">
        <v>2232</v>
      </c>
      <c r="M196" s="1" t="s">
        <v>2233</v>
      </c>
      <c r="N196" s="1" t="s">
        <v>2232</v>
      </c>
      <c r="O196" s="92">
        <v>7.5753000000000001E-2</v>
      </c>
      <c r="P196" s="92">
        <v>3.2267999999999998E-2</v>
      </c>
      <c r="Q196" s="92">
        <v>2.6433200000000001</v>
      </c>
      <c r="R196" s="92">
        <v>0.45829300000000001</v>
      </c>
      <c r="S196" s="92">
        <v>2.1209899999999999</v>
      </c>
      <c r="T196" s="195">
        <v>3.3922599999999997E-2</v>
      </c>
    </row>
    <row r="197" spans="2:20" x14ac:dyDescent="0.3">
      <c r="B197" s="14" t="s">
        <v>2892</v>
      </c>
      <c r="C197" s="1" t="s">
        <v>1550</v>
      </c>
      <c r="D197" s="1" t="s">
        <v>225</v>
      </c>
      <c r="E197" s="1">
        <v>31409319</v>
      </c>
      <c r="F197" s="1">
        <v>33837</v>
      </c>
      <c r="G197" t="s">
        <v>39</v>
      </c>
      <c r="H197" s="238">
        <v>-0.80018164060348296</v>
      </c>
      <c r="I197" s="92">
        <v>0.19396337162453001</v>
      </c>
      <c r="J197" s="93">
        <v>5.0543545675152599E-5</v>
      </c>
      <c r="K197" s="93">
        <v>2.1458214128684001E-3</v>
      </c>
      <c r="L197" s="14" t="s">
        <v>2235</v>
      </c>
      <c r="M197" s="1" t="s">
        <v>2236</v>
      </c>
      <c r="N197" s="1" t="s">
        <v>2235</v>
      </c>
      <c r="O197" s="92">
        <v>7.5657000000000002E-2</v>
      </c>
      <c r="P197" s="92">
        <v>3.2267999999999998E-2</v>
      </c>
      <c r="Q197" s="92">
        <v>2.6411799999999999</v>
      </c>
      <c r="R197" s="92">
        <v>0.45858399999999999</v>
      </c>
      <c r="S197" s="92">
        <v>2.11788</v>
      </c>
      <c r="T197" s="195">
        <v>3.4185500000000001E-2</v>
      </c>
    </row>
    <row r="198" spans="2:20" x14ac:dyDescent="0.3">
      <c r="B198" s="14" t="s">
        <v>2892</v>
      </c>
      <c r="C198" s="1" t="s">
        <v>1465</v>
      </c>
      <c r="D198" s="1" t="s">
        <v>225</v>
      </c>
      <c r="E198" s="1">
        <v>31409361</v>
      </c>
      <c r="F198" s="1">
        <v>33879</v>
      </c>
      <c r="G198" t="s">
        <v>39</v>
      </c>
      <c r="H198" s="238">
        <v>-0.82829316857128499</v>
      </c>
      <c r="I198" s="92">
        <v>0.191998728889097</v>
      </c>
      <c r="J198" s="93">
        <v>2.31613220415366E-5</v>
      </c>
      <c r="K198" s="93">
        <v>1.1693825276621599E-3</v>
      </c>
      <c r="L198" s="14" t="s">
        <v>2235</v>
      </c>
      <c r="M198" s="1" t="s">
        <v>2236</v>
      </c>
      <c r="N198" s="1" t="s">
        <v>2235</v>
      </c>
      <c r="O198" s="92">
        <v>7.5657000000000002E-2</v>
      </c>
      <c r="P198" s="92">
        <v>3.2267999999999998E-2</v>
      </c>
      <c r="Q198" s="92">
        <v>2.6411799999999999</v>
      </c>
      <c r="R198" s="92">
        <v>0.45858399999999999</v>
      </c>
      <c r="S198" s="92">
        <v>2.11788</v>
      </c>
      <c r="T198" s="195">
        <v>3.4185500000000001E-2</v>
      </c>
    </row>
    <row r="199" spans="2:20" x14ac:dyDescent="0.3">
      <c r="B199" s="14" t="s">
        <v>2893</v>
      </c>
      <c r="C199" s="1" t="s">
        <v>1550</v>
      </c>
      <c r="D199" s="1" t="s">
        <v>225</v>
      </c>
      <c r="E199" s="1">
        <v>31409319</v>
      </c>
      <c r="F199" s="1">
        <v>33364</v>
      </c>
      <c r="G199" t="s">
        <v>39</v>
      </c>
      <c r="H199" s="238">
        <v>-0.80014932803296801</v>
      </c>
      <c r="I199" s="92">
        <v>0.193821610811483</v>
      </c>
      <c r="J199" s="93">
        <v>4.9961093026987702E-5</v>
      </c>
      <c r="K199" s="93">
        <v>2.1458214128684001E-3</v>
      </c>
      <c r="L199" s="14" t="s">
        <v>2232</v>
      </c>
      <c r="M199" s="1" t="s">
        <v>2235</v>
      </c>
      <c r="N199" s="1" t="s">
        <v>2232</v>
      </c>
      <c r="O199" s="92">
        <v>7.5753000000000001E-2</v>
      </c>
      <c r="P199" s="92">
        <v>3.2267999999999998E-2</v>
      </c>
      <c r="Q199" s="92">
        <v>2.6433200000000001</v>
      </c>
      <c r="R199" s="92">
        <v>0.45829300000000001</v>
      </c>
      <c r="S199" s="92">
        <v>2.1209899999999999</v>
      </c>
      <c r="T199" s="195">
        <v>3.3922599999999997E-2</v>
      </c>
    </row>
    <row r="200" spans="2:20" x14ac:dyDescent="0.3">
      <c r="B200" s="14" t="s">
        <v>2893</v>
      </c>
      <c r="C200" s="1" t="s">
        <v>1465</v>
      </c>
      <c r="D200" s="1" t="s">
        <v>225</v>
      </c>
      <c r="E200" s="1">
        <v>31409361</v>
      </c>
      <c r="F200" s="1">
        <v>33406</v>
      </c>
      <c r="G200" t="s">
        <v>39</v>
      </c>
      <c r="H200" s="238">
        <v>-0.82790545168498197</v>
      </c>
      <c r="I200" s="92">
        <v>0.191863772860835</v>
      </c>
      <c r="J200" s="93">
        <v>2.3062711779581801E-5</v>
      </c>
      <c r="K200" s="93">
        <v>1.1693825276621599E-3</v>
      </c>
      <c r="L200" s="14" t="s">
        <v>2232</v>
      </c>
      <c r="M200" s="1" t="s">
        <v>2235</v>
      </c>
      <c r="N200" s="1" t="s">
        <v>2232</v>
      </c>
      <c r="O200" s="92">
        <v>7.5753000000000001E-2</v>
      </c>
      <c r="P200" s="92">
        <v>3.2267999999999998E-2</v>
      </c>
      <c r="Q200" s="92">
        <v>2.6433200000000001</v>
      </c>
      <c r="R200" s="92">
        <v>0.45829300000000001</v>
      </c>
      <c r="S200" s="92">
        <v>2.1209899999999999</v>
      </c>
      <c r="T200" s="195">
        <v>3.3922599999999997E-2</v>
      </c>
    </row>
    <row r="201" spans="2:20" x14ac:dyDescent="0.3">
      <c r="B201" s="14" t="s">
        <v>2894</v>
      </c>
      <c r="C201" s="1" t="s">
        <v>1465</v>
      </c>
      <c r="D201" s="1" t="s">
        <v>225</v>
      </c>
      <c r="E201" s="1">
        <v>31409361</v>
      </c>
      <c r="F201" s="1">
        <v>32873</v>
      </c>
      <c r="G201" t="s">
        <v>39</v>
      </c>
      <c r="H201" s="238">
        <v>-0.82790545168498197</v>
      </c>
      <c r="I201" s="92">
        <v>0.191863772860835</v>
      </c>
      <c r="J201" s="93">
        <v>2.3062711779581801E-5</v>
      </c>
      <c r="K201" s="93">
        <v>1.1693825276621599E-3</v>
      </c>
      <c r="L201" s="14" t="s">
        <v>2233</v>
      </c>
      <c r="M201" s="1" t="s">
        <v>2232</v>
      </c>
      <c r="N201" s="1" t="s">
        <v>2233</v>
      </c>
      <c r="O201" s="92">
        <v>7.5753000000000001E-2</v>
      </c>
      <c r="P201" s="92">
        <v>3.2267999999999998E-2</v>
      </c>
      <c r="Q201" s="92">
        <v>2.6433200000000001</v>
      </c>
      <c r="R201" s="92">
        <v>0.45829300000000001</v>
      </c>
      <c r="S201" s="92">
        <v>2.1209899999999999</v>
      </c>
      <c r="T201" s="195">
        <v>3.3922599999999997E-2</v>
      </c>
    </row>
    <row r="202" spans="2:20" x14ac:dyDescent="0.3">
      <c r="B202" s="14" t="s">
        <v>2894</v>
      </c>
      <c r="C202" s="1" t="s">
        <v>1550</v>
      </c>
      <c r="D202" s="1" t="s">
        <v>225</v>
      </c>
      <c r="E202" s="1">
        <v>31409319</v>
      </c>
      <c r="F202" s="1">
        <v>32831</v>
      </c>
      <c r="G202" t="s">
        <v>39</v>
      </c>
      <c r="H202" s="238">
        <v>-0.80014932803296801</v>
      </c>
      <c r="I202" s="92">
        <v>0.193821610811483</v>
      </c>
      <c r="J202" s="93">
        <v>4.9961093026987702E-5</v>
      </c>
      <c r="K202" s="93">
        <v>2.1458214128684001E-3</v>
      </c>
      <c r="L202" s="14" t="s">
        <v>2233</v>
      </c>
      <c r="M202" s="1" t="s">
        <v>2232</v>
      </c>
      <c r="N202" s="1" t="s">
        <v>2233</v>
      </c>
      <c r="O202" s="92">
        <v>7.5753000000000001E-2</v>
      </c>
      <c r="P202" s="92">
        <v>3.2267999999999998E-2</v>
      </c>
      <c r="Q202" s="92">
        <v>2.6433200000000001</v>
      </c>
      <c r="R202" s="92">
        <v>0.45829300000000001</v>
      </c>
      <c r="S202" s="92">
        <v>2.1209899999999999</v>
      </c>
      <c r="T202" s="195">
        <v>3.3922599999999997E-2</v>
      </c>
    </row>
    <row r="203" spans="2:20" x14ac:dyDescent="0.3">
      <c r="B203" s="14" t="s">
        <v>2895</v>
      </c>
      <c r="C203" s="1" t="s">
        <v>1550</v>
      </c>
      <c r="D203" s="1" t="s">
        <v>225</v>
      </c>
      <c r="E203" s="1">
        <v>31409319</v>
      </c>
      <c r="F203" s="1">
        <v>30547</v>
      </c>
      <c r="G203" t="s">
        <v>39</v>
      </c>
      <c r="H203" s="238">
        <v>-0.80006761515140201</v>
      </c>
      <c r="I203" s="92">
        <v>0.19381758203403901</v>
      </c>
      <c r="J203" s="93">
        <v>5.0029368214170802E-5</v>
      </c>
      <c r="K203" s="93">
        <v>2.1458214128684001E-3</v>
      </c>
      <c r="L203" s="14" t="s">
        <v>2232</v>
      </c>
      <c r="M203" s="1" t="s">
        <v>2233</v>
      </c>
      <c r="N203" s="1" t="s">
        <v>2232</v>
      </c>
      <c r="O203" s="92">
        <v>7.5753000000000001E-2</v>
      </c>
      <c r="P203" s="92">
        <v>3.2277E-2</v>
      </c>
      <c r="Q203" s="92">
        <v>2.6427399999999999</v>
      </c>
      <c r="R203" s="92">
        <v>0.45827699999999999</v>
      </c>
      <c r="S203" s="92">
        <v>2.12059</v>
      </c>
      <c r="T203" s="195">
        <v>3.3956500000000001E-2</v>
      </c>
    </row>
    <row r="204" spans="2:20" x14ac:dyDescent="0.3">
      <c r="B204" s="14" t="s">
        <v>2895</v>
      </c>
      <c r="C204" s="1" t="s">
        <v>1465</v>
      </c>
      <c r="D204" s="1" t="s">
        <v>225</v>
      </c>
      <c r="E204" s="1">
        <v>31409361</v>
      </c>
      <c r="F204" s="1">
        <v>30589</v>
      </c>
      <c r="G204" t="s">
        <v>39</v>
      </c>
      <c r="H204" s="238">
        <v>-0.82785887216701004</v>
      </c>
      <c r="I204" s="92">
        <v>0.19185921705292899</v>
      </c>
      <c r="J204" s="93">
        <v>2.3076337455344302E-5</v>
      </c>
      <c r="K204" s="93">
        <v>1.1693825276621599E-3</v>
      </c>
      <c r="L204" s="14" t="s">
        <v>2232</v>
      </c>
      <c r="M204" s="1" t="s">
        <v>2233</v>
      </c>
      <c r="N204" s="1" t="s">
        <v>2232</v>
      </c>
      <c r="O204" s="92">
        <v>7.5753000000000001E-2</v>
      </c>
      <c r="P204" s="92">
        <v>3.2277E-2</v>
      </c>
      <c r="Q204" s="92">
        <v>2.6427399999999999</v>
      </c>
      <c r="R204" s="92">
        <v>0.45827699999999999</v>
      </c>
      <c r="S204" s="92">
        <v>2.12059</v>
      </c>
      <c r="T204" s="195">
        <v>3.3956500000000001E-2</v>
      </c>
    </row>
    <row r="205" spans="2:20" x14ac:dyDescent="0.3">
      <c r="B205" s="14" t="s">
        <v>2896</v>
      </c>
      <c r="C205" s="1" t="s">
        <v>1465</v>
      </c>
      <c r="D205" s="1" t="s">
        <v>225</v>
      </c>
      <c r="E205" s="1">
        <v>31409361</v>
      </c>
      <c r="F205" s="1">
        <v>28138</v>
      </c>
      <c r="G205" t="s">
        <v>39</v>
      </c>
      <c r="H205" s="238">
        <v>-0.82784961680564695</v>
      </c>
      <c r="I205" s="92">
        <v>0.191855801114198</v>
      </c>
      <c r="J205" s="93">
        <v>2.3073561035656999E-5</v>
      </c>
      <c r="K205" s="93">
        <v>1.1693825276621599E-3</v>
      </c>
      <c r="L205" s="14" t="s">
        <v>2232</v>
      </c>
      <c r="M205" s="1" t="s">
        <v>2233</v>
      </c>
      <c r="N205" s="1" t="s">
        <v>2232</v>
      </c>
      <c r="O205" s="92">
        <v>7.5758000000000006E-2</v>
      </c>
      <c r="P205" s="92">
        <v>3.2260999999999998E-2</v>
      </c>
      <c r="Q205" s="92">
        <v>2.64385</v>
      </c>
      <c r="R205" s="92">
        <v>0.45828400000000002</v>
      </c>
      <c r="S205" s="92">
        <v>2.12147</v>
      </c>
      <c r="T205" s="195">
        <v>3.3882099999999998E-2</v>
      </c>
    </row>
    <row r="206" spans="2:20" x14ac:dyDescent="0.3">
      <c r="B206" s="14" t="s">
        <v>2896</v>
      </c>
      <c r="C206" s="1" t="s">
        <v>1550</v>
      </c>
      <c r="D206" s="1" t="s">
        <v>225</v>
      </c>
      <c r="E206" s="1">
        <v>31409319</v>
      </c>
      <c r="F206" s="1">
        <v>28096</v>
      </c>
      <c r="G206" t="s">
        <v>39</v>
      </c>
      <c r="H206" s="238">
        <v>-0.80010849951613605</v>
      </c>
      <c r="I206" s="92">
        <v>0.19381330939696401</v>
      </c>
      <c r="J206" s="93">
        <v>4.9967968997563603E-5</v>
      </c>
      <c r="K206" s="93">
        <v>2.1458214128684001E-3</v>
      </c>
      <c r="L206" s="14" t="s">
        <v>2232</v>
      </c>
      <c r="M206" s="1" t="s">
        <v>2233</v>
      </c>
      <c r="N206" s="1" t="s">
        <v>2232</v>
      </c>
      <c r="O206" s="92">
        <v>7.5758000000000006E-2</v>
      </c>
      <c r="P206" s="92">
        <v>3.2260999999999998E-2</v>
      </c>
      <c r="Q206" s="92">
        <v>2.64385</v>
      </c>
      <c r="R206" s="92">
        <v>0.45828400000000002</v>
      </c>
      <c r="S206" s="92">
        <v>2.12147</v>
      </c>
      <c r="T206" s="195">
        <v>3.3882099999999998E-2</v>
      </c>
    </row>
    <row r="207" spans="2:20" x14ac:dyDescent="0.3">
      <c r="B207" s="14" t="s">
        <v>2897</v>
      </c>
      <c r="C207" s="1" t="s">
        <v>1550</v>
      </c>
      <c r="D207" s="1" t="s">
        <v>225</v>
      </c>
      <c r="E207" s="1">
        <v>31409319</v>
      </c>
      <c r="F207" s="1">
        <v>25040</v>
      </c>
      <c r="G207" t="s">
        <v>39</v>
      </c>
      <c r="H207" s="238">
        <v>-0.80013308265602001</v>
      </c>
      <c r="I207" s="92">
        <v>0.193812396535918</v>
      </c>
      <c r="J207" s="93">
        <v>4.9938248926037601E-5</v>
      </c>
      <c r="K207" s="93">
        <v>2.1458214128684001E-3</v>
      </c>
      <c r="L207" s="14" t="s">
        <v>2233</v>
      </c>
      <c r="M207" s="1" t="s">
        <v>2232</v>
      </c>
      <c r="N207" s="1" t="s">
        <v>2233</v>
      </c>
      <c r="O207" s="92">
        <v>7.5758000000000006E-2</v>
      </c>
      <c r="P207" s="92">
        <v>3.2258000000000002E-2</v>
      </c>
      <c r="Q207" s="92">
        <v>2.6440899999999998</v>
      </c>
      <c r="R207" s="92">
        <v>0.458287</v>
      </c>
      <c r="S207" s="92">
        <v>2.1216599999999999</v>
      </c>
      <c r="T207" s="195">
        <v>3.38667E-2</v>
      </c>
    </row>
    <row r="208" spans="2:20" x14ac:dyDescent="0.3">
      <c r="B208" s="14" t="s">
        <v>2897</v>
      </c>
      <c r="C208" s="1" t="s">
        <v>1465</v>
      </c>
      <c r="D208" s="1" t="s">
        <v>225</v>
      </c>
      <c r="E208" s="1">
        <v>31409361</v>
      </c>
      <c r="F208" s="1">
        <v>25082</v>
      </c>
      <c r="G208" t="s">
        <v>39</v>
      </c>
      <c r="H208" s="238">
        <v>-0.82786725900806502</v>
      </c>
      <c r="I208" s="92">
        <v>0.19185499263535299</v>
      </c>
      <c r="J208" s="93">
        <v>2.30628663124919E-5</v>
      </c>
      <c r="K208" s="93">
        <v>1.1693825276621599E-3</v>
      </c>
      <c r="L208" s="14" t="s">
        <v>2233</v>
      </c>
      <c r="M208" s="1" t="s">
        <v>2232</v>
      </c>
      <c r="N208" s="1" t="s">
        <v>2233</v>
      </c>
      <c r="O208" s="92">
        <v>7.5758000000000006E-2</v>
      </c>
      <c r="P208" s="92">
        <v>3.2258000000000002E-2</v>
      </c>
      <c r="Q208" s="92">
        <v>2.6440899999999998</v>
      </c>
      <c r="R208" s="92">
        <v>0.458287</v>
      </c>
      <c r="S208" s="92">
        <v>2.1216599999999999</v>
      </c>
      <c r="T208" s="195">
        <v>3.38667E-2</v>
      </c>
    </row>
    <row r="209" spans="2:20" x14ac:dyDescent="0.3">
      <c r="B209" s="14" t="s">
        <v>2898</v>
      </c>
      <c r="C209" s="1" t="s">
        <v>1550</v>
      </c>
      <c r="D209" s="1" t="s">
        <v>225</v>
      </c>
      <c r="E209" s="1">
        <v>31409319</v>
      </c>
      <c r="F209" s="1">
        <v>24982</v>
      </c>
      <c r="G209" t="s">
        <v>39</v>
      </c>
      <c r="H209" s="238">
        <v>-0.80013308265602001</v>
      </c>
      <c r="I209" s="92">
        <v>0.193812396535918</v>
      </c>
      <c r="J209" s="93">
        <v>4.9938248926037601E-5</v>
      </c>
      <c r="K209" s="93">
        <v>2.1458214128684001E-3</v>
      </c>
      <c r="L209" s="14" t="s">
        <v>2233</v>
      </c>
      <c r="M209" s="1" t="s">
        <v>2232</v>
      </c>
      <c r="N209" s="1" t="s">
        <v>2233</v>
      </c>
      <c r="O209" s="92">
        <v>7.5758000000000006E-2</v>
      </c>
      <c r="P209" s="92">
        <v>3.2258000000000002E-2</v>
      </c>
      <c r="Q209" s="92">
        <v>2.6440899999999998</v>
      </c>
      <c r="R209" s="92">
        <v>0.458287</v>
      </c>
      <c r="S209" s="92">
        <v>2.1216599999999999</v>
      </c>
      <c r="T209" s="195">
        <v>3.38667E-2</v>
      </c>
    </row>
    <row r="210" spans="2:20" x14ac:dyDescent="0.3">
      <c r="B210" s="14" t="s">
        <v>2898</v>
      </c>
      <c r="C210" s="1" t="s">
        <v>1465</v>
      </c>
      <c r="D210" s="1" t="s">
        <v>225</v>
      </c>
      <c r="E210" s="1">
        <v>31409361</v>
      </c>
      <c r="F210" s="1">
        <v>25024</v>
      </c>
      <c r="G210" t="s">
        <v>39</v>
      </c>
      <c r="H210" s="238">
        <v>-0.82786725900806502</v>
      </c>
      <c r="I210" s="92">
        <v>0.19185499263535299</v>
      </c>
      <c r="J210" s="93">
        <v>2.30628663124919E-5</v>
      </c>
      <c r="K210" s="93">
        <v>1.1693825276621599E-3</v>
      </c>
      <c r="L210" s="14" t="s">
        <v>2233</v>
      </c>
      <c r="M210" s="1" t="s">
        <v>2232</v>
      </c>
      <c r="N210" s="1" t="s">
        <v>2233</v>
      </c>
      <c r="O210" s="92">
        <v>7.5758000000000006E-2</v>
      </c>
      <c r="P210" s="92">
        <v>3.2258000000000002E-2</v>
      </c>
      <c r="Q210" s="92">
        <v>2.6440899999999998</v>
      </c>
      <c r="R210" s="92">
        <v>0.458287</v>
      </c>
      <c r="S210" s="92">
        <v>2.1216599999999999</v>
      </c>
      <c r="T210" s="195">
        <v>3.38667E-2</v>
      </c>
    </row>
    <row r="211" spans="2:20" x14ac:dyDescent="0.3">
      <c r="B211" s="14" t="s">
        <v>2899</v>
      </c>
      <c r="C211" s="1" t="s">
        <v>1465</v>
      </c>
      <c r="D211" s="1" t="s">
        <v>225</v>
      </c>
      <c r="E211" s="1">
        <v>31409361</v>
      </c>
      <c r="F211" s="1">
        <v>24882</v>
      </c>
      <c r="G211" t="s">
        <v>39</v>
      </c>
      <c r="H211" s="238">
        <v>-0.82786725900806502</v>
      </c>
      <c r="I211" s="92">
        <v>0.19185499263535299</v>
      </c>
      <c r="J211" s="93">
        <v>2.30628663124919E-5</v>
      </c>
      <c r="K211" s="93">
        <v>1.1693825276621599E-3</v>
      </c>
      <c r="L211" s="14" t="s">
        <v>2235</v>
      </c>
      <c r="M211" s="1" t="s">
        <v>2236</v>
      </c>
      <c r="N211" s="1" t="s">
        <v>2235</v>
      </c>
      <c r="O211" s="92">
        <v>7.5758000000000006E-2</v>
      </c>
      <c r="P211" s="92">
        <v>3.2258000000000002E-2</v>
      </c>
      <c r="Q211" s="92">
        <v>2.6440899999999998</v>
      </c>
      <c r="R211" s="92">
        <v>0.458287</v>
      </c>
      <c r="S211" s="92">
        <v>2.1216599999999999</v>
      </c>
      <c r="T211" s="195">
        <v>3.38667E-2</v>
      </c>
    </row>
    <row r="212" spans="2:20" x14ac:dyDescent="0.3">
      <c r="B212" s="14" t="s">
        <v>2899</v>
      </c>
      <c r="C212" s="1" t="s">
        <v>1550</v>
      </c>
      <c r="D212" s="1" t="s">
        <v>225</v>
      </c>
      <c r="E212" s="1">
        <v>31409319</v>
      </c>
      <c r="F212" s="1">
        <v>24840</v>
      </c>
      <c r="G212" t="s">
        <v>39</v>
      </c>
      <c r="H212" s="238">
        <v>-0.80013308265602001</v>
      </c>
      <c r="I212" s="92">
        <v>0.193812396535918</v>
      </c>
      <c r="J212" s="93">
        <v>4.9938248926037601E-5</v>
      </c>
      <c r="K212" s="93">
        <v>2.1458214128684001E-3</v>
      </c>
      <c r="L212" s="14" t="s">
        <v>2235</v>
      </c>
      <c r="M212" s="1" t="s">
        <v>2236</v>
      </c>
      <c r="N212" s="1" t="s">
        <v>2235</v>
      </c>
      <c r="O212" s="92">
        <v>7.5758000000000006E-2</v>
      </c>
      <c r="P212" s="92">
        <v>3.2258000000000002E-2</v>
      </c>
      <c r="Q212" s="92">
        <v>2.6440899999999998</v>
      </c>
      <c r="R212" s="92">
        <v>0.458287</v>
      </c>
      <c r="S212" s="92">
        <v>2.1216599999999999</v>
      </c>
      <c r="T212" s="195">
        <v>3.38667E-2</v>
      </c>
    </row>
    <row r="213" spans="2:20" x14ac:dyDescent="0.3">
      <c r="B213" s="14" t="s">
        <v>2900</v>
      </c>
      <c r="C213" s="1" t="s">
        <v>1550</v>
      </c>
      <c r="D213" s="1" t="s">
        <v>225</v>
      </c>
      <c r="E213" s="1">
        <v>31409319</v>
      </c>
      <c r="F213" s="1">
        <v>22991</v>
      </c>
      <c r="G213" t="s">
        <v>39</v>
      </c>
      <c r="H213" s="238">
        <v>-0.80013308265602001</v>
      </c>
      <c r="I213" s="92">
        <v>0.193812396535918</v>
      </c>
      <c r="J213" s="93">
        <v>4.9938248926037601E-5</v>
      </c>
      <c r="K213" s="93">
        <v>2.1458214128684001E-3</v>
      </c>
      <c r="L213" s="14" t="s">
        <v>2235</v>
      </c>
      <c r="M213" s="1" t="s">
        <v>2236</v>
      </c>
      <c r="N213" s="1" t="s">
        <v>2235</v>
      </c>
      <c r="O213" s="92">
        <v>7.5758000000000006E-2</v>
      </c>
      <c r="P213" s="92">
        <v>3.2258000000000002E-2</v>
      </c>
      <c r="Q213" s="92">
        <v>2.6440899999999998</v>
      </c>
      <c r="R213" s="92">
        <v>0.458287</v>
      </c>
      <c r="S213" s="92">
        <v>2.1216599999999999</v>
      </c>
      <c r="T213" s="195">
        <v>3.38667E-2</v>
      </c>
    </row>
    <row r="214" spans="2:20" x14ac:dyDescent="0.3">
      <c r="B214" s="14" t="s">
        <v>2900</v>
      </c>
      <c r="C214" s="1" t="s">
        <v>1465</v>
      </c>
      <c r="D214" s="1" t="s">
        <v>225</v>
      </c>
      <c r="E214" s="1">
        <v>31409361</v>
      </c>
      <c r="F214" s="1">
        <v>23033</v>
      </c>
      <c r="G214" t="s">
        <v>39</v>
      </c>
      <c r="H214" s="238">
        <v>-0.82786725900806502</v>
      </c>
      <c r="I214" s="92">
        <v>0.19185499263535299</v>
      </c>
      <c r="J214" s="93">
        <v>2.30628663124919E-5</v>
      </c>
      <c r="K214" s="93">
        <v>1.1693825276621599E-3</v>
      </c>
      <c r="L214" s="14" t="s">
        <v>2235</v>
      </c>
      <c r="M214" s="1" t="s">
        <v>2236</v>
      </c>
      <c r="N214" s="1" t="s">
        <v>2235</v>
      </c>
      <c r="O214" s="92">
        <v>7.5758000000000006E-2</v>
      </c>
      <c r="P214" s="92">
        <v>3.2258000000000002E-2</v>
      </c>
      <c r="Q214" s="92">
        <v>2.6440899999999998</v>
      </c>
      <c r="R214" s="92">
        <v>0.458287</v>
      </c>
      <c r="S214" s="92">
        <v>2.1216599999999999</v>
      </c>
      <c r="T214" s="195">
        <v>3.38667E-2</v>
      </c>
    </row>
    <row r="215" spans="2:20" x14ac:dyDescent="0.3">
      <c r="B215" s="14" t="s">
        <v>2901</v>
      </c>
      <c r="C215" s="1" t="s">
        <v>1550</v>
      </c>
      <c r="D215" s="1" t="s">
        <v>225</v>
      </c>
      <c r="E215" s="1">
        <v>31409319</v>
      </c>
      <c r="F215" s="1">
        <v>22218</v>
      </c>
      <c r="G215" t="s">
        <v>39</v>
      </c>
      <c r="H215" s="238">
        <v>-0.80013308265602001</v>
      </c>
      <c r="I215" s="92">
        <v>0.193812396535918</v>
      </c>
      <c r="J215" s="93">
        <v>4.9938248926037601E-5</v>
      </c>
      <c r="K215" s="93">
        <v>2.1458214128684001E-3</v>
      </c>
      <c r="L215" s="14" t="s">
        <v>2233</v>
      </c>
      <c r="M215" s="1" t="s">
        <v>2232</v>
      </c>
      <c r="N215" s="1" t="s">
        <v>2233</v>
      </c>
      <c r="O215" s="92">
        <v>7.5758000000000006E-2</v>
      </c>
      <c r="P215" s="92">
        <v>3.2258000000000002E-2</v>
      </c>
      <c r="Q215" s="92">
        <v>2.6440899999999998</v>
      </c>
      <c r="R215" s="92">
        <v>0.458287</v>
      </c>
      <c r="S215" s="92">
        <v>2.1216599999999999</v>
      </c>
      <c r="T215" s="195">
        <v>3.38667E-2</v>
      </c>
    </row>
    <row r="216" spans="2:20" x14ac:dyDescent="0.3">
      <c r="B216" s="14" t="s">
        <v>2901</v>
      </c>
      <c r="C216" s="1" t="s">
        <v>1465</v>
      </c>
      <c r="D216" s="1" t="s">
        <v>225</v>
      </c>
      <c r="E216" s="1">
        <v>31409361</v>
      </c>
      <c r="F216" s="1">
        <v>22260</v>
      </c>
      <c r="G216" t="s">
        <v>39</v>
      </c>
      <c r="H216" s="238">
        <v>-0.82786725900806502</v>
      </c>
      <c r="I216" s="92">
        <v>0.19185499263535299</v>
      </c>
      <c r="J216" s="93">
        <v>2.30628663124919E-5</v>
      </c>
      <c r="K216" s="93">
        <v>1.1693825276621599E-3</v>
      </c>
      <c r="L216" s="14" t="s">
        <v>2233</v>
      </c>
      <c r="M216" s="1" t="s">
        <v>2232</v>
      </c>
      <c r="N216" s="1" t="s">
        <v>2233</v>
      </c>
      <c r="O216" s="92">
        <v>7.5758000000000006E-2</v>
      </c>
      <c r="P216" s="92">
        <v>3.2258000000000002E-2</v>
      </c>
      <c r="Q216" s="92">
        <v>2.6440899999999998</v>
      </c>
      <c r="R216" s="92">
        <v>0.458287</v>
      </c>
      <c r="S216" s="92">
        <v>2.1216599999999999</v>
      </c>
      <c r="T216" s="195">
        <v>3.38667E-2</v>
      </c>
    </row>
    <row r="217" spans="2:20" x14ac:dyDescent="0.3">
      <c r="B217" s="14" t="s">
        <v>2902</v>
      </c>
      <c r="C217" s="1" t="s">
        <v>1465</v>
      </c>
      <c r="D217" s="1" t="s">
        <v>225</v>
      </c>
      <c r="E217" s="1">
        <v>31409361</v>
      </c>
      <c r="F217" s="1">
        <v>17762</v>
      </c>
      <c r="G217" t="s">
        <v>39</v>
      </c>
      <c r="H217" s="238">
        <v>-0.82792316850887504</v>
      </c>
      <c r="I217" s="92">
        <v>0.19186297214832901</v>
      </c>
      <c r="J217" s="93">
        <v>2.3052001478222102E-5</v>
      </c>
      <c r="K217" s="93">
        <v>1.1693825276621599E-3</v>
      </c>
      <c r="L217" s="14" t="s">
        <v>2232</v>
      </c>
      <c r="M217" s="1" t="s">
        <v>2233</v>
      </c>
      <c r="N217" s="1" t="s">
        <v>2232</v>
      </c>
      <c r="O217" s="92">
        <v>7.5753000000000001E-2</v>
      </c>
      <c r="P217" s="92">
        <v>3.2264000000000001E-2</v>
      </c>
      <c r="Q217" s="92">
        <v>2.64357</v>
      </c>
      <c r="R217" s="92">
        <v>0.45829599999999998</v>
      </c>
      <c r="S217" s="92">
        <v>2.1211899999999999</v>
      </c>
      <c r="T217" s="195">
        <v>3.3906100000000002E-2</v>
      </c>
    </row>
    <row r="218" spans="2:20" x14ac:dyDescent="0.3">
      <c r="B218" s="14" t="s">
        <v>2902</v>
      </c>
      <c r="C218" s="1" t="s">
        <v>1550</v>
      </c>
      <c r="D218" s="1" t="s">
        <v>225</v>
      </c>
      <c r="E218" s="1">
        <v>31409319</v>
      </c>
      <c r="F218" s="1">
        <v>17720</v>
      </c>
      <c r="G218" t="s">
        <v>39</v>
      </c>
      <c r="H218" s="238">
        <v>-0.80017398401034101</v>
      </c>
      <c r="I218" s="92">
        <v>0.193820705846276</v>
      </c>
      <c r="J218" s="93">
        <v>4.9931335932471998E-5</v>
      </c>
      <c r="K218" s="93">
        <v>2.1458214128684001E-3</v>
      </c>
      <c r="L218" s="14" t="s">
        <v>2232</v>
      </c>
      <c r="M218" s="1" t="s">
        <v>2233</v>
      </c>
      <c r="N218" s="1" t="s">
        <v>2232</v>
      </c>
      <c r="O218" s="92">
        <v>7.5753000000000001E-2</v>
      </c>
      <c r="P218" s="92">
        <v>3.2264000000000001E-2</v>
      </c>
      <c r="Q218" s="92">
        <v>2.64357</v>
      </c>
      <c r="R218" s="92">
        <v>0.45829599999999998</v>
      </c>
      <c r="S218" s="92">
        <v>2.1211899999999999</v>
      </c>
      <c r="T218" s="195">
        <v>3.3906100000000002E-2</v>
      </c>
    </row>
    <row r="219" spans="2:20" x14ac:dyDescent="0.3">
      <c r="B219" s="14" t="s">
        <v>2903</v>
      </c>
      <c r="C219" s="1" t="s">
        <v>1550</v>
      </c>
      <c r="D219" s="1" t="s">
        <v>225</v>
      </c>
      <c r="E219" s="1">
        <v>31409319</v>
      </c>
      <c r="F219" s="1">
        <v>240</v>
      </c>
      <c r="G219" t="s">
        <v>39</v>
      </c>
      <c r="H219" s="238">
        <v>-0.80192835571844401</v>
      </c>
      <c r="I219" s="92">
        <v>0.19428591980555801</v>
      </c>
      <c r="J219" s="93">
        <v>5.01053793665947E-5</v>
      </c>
      <c r="K219" s="93">
        <v>2.1458214128684001E-3</v>
      </c>
      <c r="L219" s="14" t="s">
        <v>2235</v>
      </c>
      <c r="M219" s="1" t="s">
        <v>2236</v>
      </c>
      <c r="N219" s="1" t="s">
        <v>2235</v>
      </c>
      <c r="O219" s="92">
        <v>7.6146000000000005E-2</v>
      </c>
      <c r="P219" s="92">
        <v>3.2295999999999998E-2</v>
      </c>
      <c r="Q219" s="92">
        <v>2.6832600000000002</v>
      </c>
      <c r="R219" s="92">
        <v>0.45966400000000002</v>
      </c>
      <c r="S219" s="92">
        <v>2.1472899999999999</v>
      </c>
      <c r="T219" s="195">
        <v>3.177E-2</v>
      </c>
    </row>
    <row r="220" spans="2:20" x14ac:dyDescent="0.3">
      <c r="B220" s="14" t="s">
        <v>2903</v>
      </c>
      <c r="C220" s="1" t="s">
        <v>1465</v>
      </c>
      <c r="D220" s="1" t="s">
        <v>225</v>
      </c>
      <c r="E220" s="1">
        <v>31409361</v>
      </c>
      <c r="F220" s="1">
        <v>198</v>
      </c>
      <c r="G220" t="s">
        <v>39</v>
      </c>
      <c r="H220" s="238">
        <v>-0.82943350679322903</v>
      </c>
      <c r="I220" s="92">
        <v>0.192329026825176</v>
      </c>
      <c r="J220" s="93">
        <v>2.3305987654324801E-5</v>
      </c>
      <c r="K220" s="93">
        <v>1.1693825276621599E-3</v>
      </c>
      <c r="L220" s="14" t="s">
        <v>2235</v>
      </c>
      <c r="M220" s="1" t="s">
        <v>2236</v>
      </c>
      <c r="N220" s="1" t="s">
        <v>2235</v>
      </c>
      <c r="O220" s="92">
        <v>7.6146000000000005E-2</v>
      </c>
      <c r="P220" s="92">
        <v>3.2295999999999998E-2</v>
      </c>
      <c r="Q220" s="92">
        <v>2.6832600000000002</v>
      </c>
      <c r="R220" s="92">
        <v>0.45966400000000002</v>
      </c>
      <c r="S220" s="92">
        <v>2.1472899999999999</v>
      </c>
      <c r="T220" s="195">
        <v>3.177E-2</v>
      </c>
    </row>
    <row r="221" spans="2:20" x14ac:dyDescent="0.3">
      <c r="B221" s="14" t="s">
        <v>2904</v>
      </c>
      <c r="C221" s="1" t="s">
        <v>1465</v>
      </c>
      <c r="D221" s="1" t="s">
        <v>225</v>
      </c>
      <c r="E221" s="1">
        <v>31409361</v>
      </c>
      <c r="F221" s="1">
        <v>4427</v>
      </c>
      <c r="G221" t="s">
        <v>39</v>
      </c>
      <c r="H221" s="238">
        <v>-0.82792408640270998</v>
      </c>
      <c r="I221" s="92">
        <v>0.191863604035655</v>
      </c>
      <c r="J221" s="93">
        <v>2.3052916317440601E-5</v>
      </c>
      <c r="K221" s="93">
        <v>1.1693825276621599E-3</v>
      </c>
      <c r="L221" s="14" t="s">
        <v>2233</v>
      </c>
      <c r="M221" s="1" t="s">
        <v>2232</v>
      </c>
      <c r="N221" s="1" t="s">
        <v>2233</v>
      </c>
      <c r="O221" s="92">
        <v>7.5753000000000001E-2</v>
      </c>
      <c r="P221" s="92">
        <v>3.2264000000000001E-2</v>
      </c>
      <c r="Q221" s="92">
        <v>2.64364</v>
      </c>
      <c r="R221" s="92">
        <v>0.45829399999999998</v>
      </c>
      <c r="S221" s="92">
        <v>2.1212499999999999</v>
      </c>
      <c r="T221" s="195">
        <v>3.3901000000000001E-2</v>
      </c>
    </row>
    <row r="222" spans="2:20" x14ac:dyDescent="0.3">
      <c r="B222" s="14" t="s">
        <v>2904</v>
      </c>
      <c r="C222" s="1" t="s">
        <v>1550</v>
      </c>
      <c r="D222" s="1" t="s">
        <v>225</v>
      </c>
      <c r="E222" s="1">
        <v>31409319</v>
      </c>
      <c r="F222" s="1">
        <v>4469</v>
      </c>
      <c r="G222" t="s">
        <v>39</v>
      </c>
      <c r="H222" s="238">
        <v>-0.80024628691605804</v>
      </c>
      <c r="I222" s="92">
        <v>0.193820152773585</v>
      </c>
      <c r="J222" s="93">
        <v>4.9853243651566701E-5</v>
      </c>
      <c r="K222" s="93">
        <v>2.1458214128684001E-3</v>
      </c>
      <c r="L222" s="14" t="s">
        <v>2233</v>
      </c>
      <c r="M222" s="1" t="s">
        <v>2232</v>
      </c>
      <c r="N222" s="1" t="s">
        <v>2233</v>
      </c>
      <c r="O222" s="92">
        <v>7.5753000000000001E-2</v>
      </c>
      <c r="P222" s="92">
        <v>3.2264000000000001E-2</v>
      </c>
      <c r="Q222" s="92">
        <v>2.64364</v>
      </c>
      <c r="R222" s="92">
        <v>0.45829399999999998</v>
      </c>
      <c r="S222" s="92">
        <v>2.1212499999999999</v>
      </c>
      <c r="T222" s="195">
        <v>3.3901000000000001E-2</v>
      </c>
    </row>
    <row r="223" spans="2:20" x14ac:dyDescent="0.3">
      <c r="B223" s="14" t="s">
        <v>2905</v>
      </c>
      <c r="C223" s="1" t="s">
        <v>1465</v>
      </c>
      <c r="D223" s="1" t="s">
        <v>225</v>
      </c>
      <c r="E223" s="1">
        <v>31409361</v>
      </c>
      <c r="F223" s="1">
        <v>4721</v>
      </c>
      <c r="G223" t="s">
        <v>39</v>
      </c>
      <c r="H223" s="238">
        <v>-0.82785334977260905</v>
      </c>
      <c r="I223" s="92">
        <v>0.191863387247764</v>
      </c>
      <c r="J223" s="93">
        <v>2.3088246081986599E-5</v>
      </c>
      <c r="K223" s="93">
        <v>1.1693825276621599E-3</v>
      </c>
      <c r="L223" s="14" t="s">
        <v>2232</v>
      </c>
      <c r="M223" s="1" t="s">
        <v>2236</v>
      </c>
      <c r="N223" s="1" t="s">
        <v>2232</v>
      </c>
      <c r="O223" s="92">
        <v>7.5753000000000001E-2</v>
      </c>
      <c r="P223" s="92">
        <v>3.2258000000000002E-2</v>
      </c>
      <c r="Q223" s="92">
        <v>2.6440899999999998</v>
      </c>
      <c r="R223" s="92">
        <v>0.45829799999999998</v>
      </c>
      <c r="S223" s="92">
        <v>2.12161</v>
      </c>
      <c r="T223" s="195">
        <v>3.3870699999999997E-2</v>
      </c>
    </row>
    <row r="224" spans="2:20" x14ac:dyDescent="0.3">
      <c r="B224" s="14" t="s">
        <v>2905</v>
      </c>
      <c r="C224" s="1" t="s">
        <v>1550</v>
      </c>
      <c r="D224" s="1" t="s">
        <v>225</v>
      </c>
      <c r="E224" s="1">
        <v>31409319</v>
      </c>
      <c r="F224" s="1">
        <v>4763</v>
      </c>
      <c r="G224" t="s">
        <v>39</v>
      </c>
      <c r="H224" s="238">
        <v>-0.80016818278898505</v>
      </c>
      <c r="I224" s="92">
        <v>0.19381999934571101</v>
      </c>
      <c r="J224" s="93">
        <v>4.9934358354651197E-5</v>
      </c>
      <c r="K224" s="93">
        <v>2.1458214128684001E-3</v>
      </c>
      <c r="L224" s="14" t="s">
        <v>2232</v>
      </c>
      <c r="M224" s="1" t="s">
        <v>2236</v>
      </c>
      <c r="N224" s="1" t="s">
        <v>2232</v>
      </c>
      <c r="O224" s="92">
        <v>7.5753000000000001E-2</v>
      </c>
      <c r="P224" s="92">
        <v>3.2258000000000002E-2</v>
      </c>
      <c r="Q224" s="92">
        <v>2.6440899999999998</v>
      </c>
      <c r="R224" s="92">
        <v>0.45829799999999998</v>
      </c>
      <c r="S224" s="92">
        <v>2.12161</v>
      </c>
      <c r="T224" s="195">
        <v>3.3870699999999997E-2</v>
      </c>
    </row>
    <row r="225" spans="2:20" x14ac:dyDescent="0.3">
      <c r="B225" s="14" t="s">
        <v>2906</v>
      </c>
      <c r="C225" s="1" t="s">
        <v>1550</v>
      </c>
      <c r="D225" s="1" t="s">
        <v>225</v>
      </c>
      <c r="E225" s="1">
        <v>31409319</v>
      </c>
      <c r="F225" s="1">
        <v>7840</v>
      </c>
      <c r="G225" t="s">
        <v>39</v>
      </c>
      <c r="H225" s="238">
        <v>-0.80001296024729496</v>
      </c>
      <c r="I225" s="92">
        <v>0.19382577373808099</v>
      </c>
      <c r="J225" s="93">
        <v>5.0122318905718401E-5</v>
      </c>
      <c r="K225" s="93">
        <v>2.1458214128684001E-3</v>
      </c>
      <c r="L225" s="14" t="s">
        <v>2235</v>
      </c>
      <c r="M225" s="1" t="s">
        <v>2236</v>
      </c>
      <c r="N225" s="1" t="s">
        <v>2235</v>
      </c>
      <c r="O225" s="92">
        <v>7.5753000000000001E-2</v>
      </c>
      <c r="P225" s="92">
        <v>3.2271000000000001E-2</v>
      </c>
      <c r="Q225" s="92">
        <v>2.6434299999999999</v>
      </c>
      <c r="R225" s="92">
        <v>0.45829500000000001</v>
      </c>
      <c r="S225" s="92">
        <v>2.1210800000000001</v>
      </c>
      <c r="T225" s="195">
        <v>3.3915099999999997E-2</v>
      </c>
    </row>
    <row r="226" spans="2:20" x14ac:dyDescent="0.3">
      <c r="B226" s="14" t="s">
        <v>2906</v>
      </c>
      <c r="C226" s="1" t="s">
        <v>1465</v>
      </c>
      <c r="D226" s="1" t="s">
        <v>225</v>
      </c>
      <c r="E226" s="1">
        <v>31409361</v>
      </c>
      <c r="F226" s="1">
        <v>7798</v>
      </c>
      <c r="G226" t="s">
        <v>39</v>
      </c>
      <c r="H226" s="238">
        <v>-0.827695981777131</v>
      </c>
      <c r="I226" s="92">
        <v>0.19186930216287901</v>
      </c>
      <c r="J226" s="93">
        <v>2.3181058616798902E-5</v>
      </c>
      <c r="K226" s="93">
        <v>1.1693825276621599E-3</v>
      </c>
      <c r="L226" s="14" t="s">
        <v>2235</v>
      </c>
      <c r="M226" s="1" t="s">
        <v>2236</v>
      </c>
      <c r="N226" s="1" t="s">
        <v>2235</v>
      </c>
      <c r="O226" s="92">
        <v>7.5753000000000001E-2</v>
      </c>
      <c r="P226" s="92">
        <v>3.2271000000000001E-2</v>
      </c>
      <c r="Q226" s="92">
        <v>2.6434299999999999</v>
      </c>
      <c r="R226" s="92">
        <v>0.45829500000000001</v>
      </c>
      <c r="S226" s="92">
        <v>2.1210800000000001</v>
      </c>
      <c r="T226" s="195">
        <v>3.3915099999999997E-2</v>
      </c>
    </row>
    <row r="227" spans="2:20" x14ac:dyDescent="0.3">
      <c r="B227" s="14" t="s">
        <v>2907</v>
      </c>
      <c r="C227" s="1" t="s">
        <v>1550</v>
      </c>
      <c r="D227" s="1" t="s">
        <v>225</v>
      </c>
      <c r="E227" s="1">
        <v>31409319</v>
      </c>
      <c r="F227" s="1">
        <v>8558</v>
      </c>
      <c r="G227" t="s">
        <v>39</v>
      </c>
      <c r="H227" s="238">
        <v>-0.79996933463438502</v>
      </c>
      <c r="I227" s="92">
        <v>0.19382733373070199</v>
      </c>
      <c r="J227" s="93">
        <v>5.01749915989515E-5</v>
      </c>
      <c r="K227" s="93">
        <v>2.1458214128684001E-3</v>
      </c>
      <c r="L227" s="14" t="s">
        <v>2235</v>
      </c>
      <c r="M227" s="1" t="s">
        <v>2233</v>
      </c>
      <c r="N227" s="1" t="s">
        <v>2235</v>
      </c>
      <c r="O227" s="92">
        <v>7.5753000000000001E-2</v>
      </c>
      <c r="P227" s="92">
        <v>3.2273999999999997E-2</v>
      </c>
      <c r="Q227" s="92">
        <v>2.6432699999999998</v>
      </c>
      <c r="R227" s="92">
        <v>0.45829399999999998</v>
      </c>
      <c r="S227" s="92">
        <v>2.12094</v>
      </c>
      <c r="T227" s="195">
        <v>3.3926600000000001E-2</v>
      </c>
    </row>
    <row r="228" spans="2:20" x14ac:dyDescent="0.3">
      <c r="B228" s="14" t="s">
        <v>2907</v>
      </c>
      <c r="C228" s="1" t="s">
        <v>1465</v>
      </c>
      <c r="D228" s="1" t="s">
        <v>225</v>
      </c>
      <c r="E228" s="1">
        <v>31409361</v>
      </c>
      <c r="F228" s="1">
        <v>8516</v>
      </c>
      <c r="G228" t="s">
        <v>39</v>
      </c>
      <c r="H228" s="238">
        <v>-0.82766119761851098</v>
      </c>
      <c r="I228" s="92">
        <v>0.191870737636473</v>
      </c>
      <c r="J228" s="93">
        <v>2.3201902104821599E-5</v>
      </c>
      <c r="K228" s="93">
        <v>1.1693825276621599E-3</v>
      </c>
      <c r="L228" s="14" t="s">
        <v>2235</v>
      </c>
      <c r="M228" s="1" t="s">
        <v>2233</v>
      </c>
      <c r="N228" s="1" t="s">
        <v>2235</v>
      </c>
      <c r="O228" s="92">
        <v>7.5753000000000001E-2</v>
      </c>
      <c r="P228" s="92">
        <v>3.2273999999999997E-2</v>
      </c>
      <c r="Q228" s="92">
        <v>2.6432699999999998</v>
      </c>
      <c r="R228" s="92">
        <v>0.45829399999999998</v>
      </c>
      <c r="S228" s="92">
        <v>2.12094</v>
      </c>
      <c r="T228" s="195">
        <v>3.3926600000000001E-2</v>
      </c>
    </row>
    <row r="229" spans="2:20" x14ac:dyDescent="0.3">
      <c r="B229" s="14" t="s">
        <v>2908</v>
      </c>
      <c r="C229" s="1" t="s">
        <v>1550</v>
      </c>
      <c r="D229" s="1" t="s">
        <v>225</v>
      </c>
      <c r="E229" s="1">
        <v>31409319</v>
      </c>
      <c r="F229" s="1">
        <v>11436</v>
      </c>
      <c r="G229" t="s">
        <v>39</v>
      </c>
      <c r="H229" s="238">
        <v>-0.79972627344355895</v>
      </c>
      <c r="I229" s="92">
        <v>0.19382931490243999</v>
      </c>
      <c r="J229" s="93">
        <v>5.0440113729754901E-5</v>
      </c>
      <c r="K229" s="93">
        <v>2.1458214128684001E-3</v>
      </c>
      <c r="L229" s="14" t="s">
        <v>2233</v>
      </c>
      <c r="M229" s="1" t="s">
        <v>2232</v>
      </c>
      <c r="N229" s="1" t="s">
        <v>2233</v>
      </c>
      <c r="O229" s="92">
        <v>7.5777999999999998E-2</v>
      </c>
      <c r="P229" s="92">
        <v>3.2280000000000003E-2</v>
      </c>
      <c r="Q229" s="92">
        <v>2.6442399999999999</v>
      </c>
      <c r="R229" s="92">
        <v>0.45830900000000002</v>
      </c>
      <c r="S229" s="92">
        <v>2.12168</v>
      </c>
      <c r="T229" s="195">
        <v>3.3864499999999999E-2</v>
      </c>
    </row>
    <row r="230" spans="2:20" x14ac:dyDescent="0.3">
      <c r="B230" s="14" t="s">
        <v>2908</v>
      </c>
      <c r="C230" s="1" t="s">
        <v>1465</v>
      </c>
      <c r="D230" s="1" t="s">
        <v>225</v>
      </c>
      <c r="E230" s="1">
        <v>31409361</v>
      </c>
      <c r="F230" s="1">
        <v>11394</v>
      </c>
      <c r="G230" t="s">
        <v>39</v>
      </c>
      <c r="H230" s="238">
        <v>-0.82743345486209996</v>
      </c>
      <c r="I230" s="92">
        <v>0.19187264383635899</v>
      </c>
      <c r="J230" s="93">
        <v>2.3322278620903399E-5</v>
      </c>
      <c r="K230" s="93">
        <v>1.1693825276621599E-3</v>
      </c>
      <c r="L230" s="14" t="s">
        <v>2233</v>
      </c>
      <c r="M230" s="1" t="s">
        <v>2232</v>
      </c>
      <c r="N230" s="1" t="s">
        <v>2233</v>
      </c>
      <c r="O230" s="92">
        <v>7.5777999999999998E-2</v>
      </c>
      <c r="P230" s="92">
        <v>3.2280000000000003E-2</v>
      </c>
      <c r="Q230" s="92">
        <v>2.6442399999999999</v>
      </c>
      <c r="R230" s="92">
        <v>0.45830900000000002</v>
      </c>
      <c r="S230" s="92">
        <v>2.12168</v>
      </c>
      <c r="T230" s="195">
        <v>3.3864499999999999E-2</v>
      </c>
    </row>
    <row r="231" spans="2:20" x14ac:dyDescent="0.3">
      <c r="B231" s="14" t="s">
        <v>2909</v>
      </c>
      <c r="C231" s="1" t="s">
        <v>1465</v>
      </c>
      <c r="D231" s="1" t="s">
        <v>225</v>
      </c>
      <c r="E231" s="1">
        <v>31409361</v>
      </c>
      <c r="F231" s="1">
        <v>12061</v>
      </c>
      <c r="G231" t="s">
        <v>39</v>
      </c>
      <c r="H231" s="238">
        <v>-0.82723031890792997</v>
      </c>
      <c r="I231" s="92">
        <v>0.19188183585013199</v>
      </c>
      <c r="J231" s="93">
        <v>2.3446747283204201E-5</v>
      </c>
      <c r="K231" s="93">
        <v>1.1693825276621599E-3</v>
      </c>
      <c r="L231" s="14" t="s">
        <v>2236</v>
      </c>
      <c r="M231" s="1" t="s">
        <v>2235</v>
      </c>
      <c r="N231" s="1" t="s">
        <v>2236</v>
      </c>
      <c r="O231" s="92">
        <v>7.5802999999999995E-2</v>
      </c>
      <c r="P231" s="92">
        <v>3.2284E-2</v>
      </c>
      <c r="Q231" s="92">
        <v>2.6454</v>
      </c>
      <c r="R231" s="92">
        <v>0.45833699999999999</v>
      </c>
      <c r="S231" s="92">
        <v>2.1225000000000001</v>
      </c>
      <c r="T231" s="195">
        <v>3.3795400000000003E-2</v>
      </c>
    </row>
    <row r="232" spans="2:20" x14ac:dyDescent="0.3">
      <c r="B232" s="14" t="s">
        <v>2909</v>
      </c>
      <c r="C232" s="1" t="s">
        <v>1550</v>
      </c>
      <c r="D232" s="1" t="s">
        <v>225</v>
      </c>
      <c r="E232" s="1">
        <v>31409319</v>
      </c>
      <c r="F232" s="1">
        <v>12103</v>
      </c>
      <c r="G232" t="s">
        <v>39</v>
      </c>
      <c r="H232" s="238">
        <v>-0.79955894325740695</v>
      </c>
      <c r="I232" s="92">
        <v>0.193837782627654</v>
      </c>
      <c r="J232" s="93">
        <v>5.0654519802234099E-5</v>
      </c>
      <c r="K232" s="93">
        <v>2.1458214128684001E-3</v>
      </c>
      <c r="L232" s="14" t="s">
        <v>2236</v>
      </c>
      <c r="M232" s="1" t="s">
        <v>2235</v>
      </c>
      <c r="N232" s="1" t="s">
        <v>2236</v>
      </c>
      <c r="O232" s="92">
        <v>7.5802999999999995E-2</v>
      </c>
      <c r="P232" s="92">
        <v>3.2284E-2</v>
      </c>
      <c r="Q232" s="92">
        <v>2.6454</v>
      </c>
      <c r="R232" s="92">
        <v>0.45833699999999999</v>
      </c>
      <c r="S232" s="92">
        <v>2.1225000000000001</v>
      </c>
      <c r="T232" s="195">
        <v>3.3795400000000003E-2</v>
      </c>
    </row>
    <row r="233" spans="2:20" x14ac:dyDescent="0.3">
      <c r="B233" s="14" t="s">
        <v>2910</v>
      </c>
      <c r="C233" s="1" t="s">
        <v>1550</v>
      </c>
      <c r="D233" s="1" t="s">
        <v>225</v>
      </c>
      <c r="E233" s="1">
        <v>31409319</v>
      </c>
      <c r="F233" s="1">
        <v>15955</v>
      </c>
      <c r="G233" t="s">
        <v>39</v>
      </c>
      <c r="H233" s="238">
        <v>-0.79949062672300397</v>
      </c>
      <c r="I233" s="92">
        <v>0.19383944349671201</v>
      </c>
      <c r="J233" s="93">
        <v>5.0734418820133203E-5</v>
      </c>
      <c r="K233" s="93">
        <v>2.1458214128684001E-3</v>
      </c>
      <c r="L233" s="14" t="s">
        <v>2236</v>
      </c>
      <c r="M233" s="1" t="s">
        <v>2233</v>
      </c>
      <c r="N233" s="1" t="s">
        <v>2236</v>
      </c>
      <c r="O233" s="92">
        <v>7.5798000000000004E-2</v>
      </c>
      <c r="P233" s="92">
        <v>3.2287000000000003E-2</v>
      </c>
      <c r="Q233" s="92">
        <v>2.64507</v>
      </c>
      <c r="R233" s="92">
        <v>0.45833400000000002</v>
      </c>
      <c r="S233" s="92">
        <v>2.1222400000000001</v>
      </c>
      <c r="T233" s="195">
        <v>3.38175E-2</v>
      </c>
    </row>
    <row r="234" spans="2:20" x14ac:dyDescent="0.3">
      <c r="B234" s="14" t="s">
        <v>2910</v>
      </c>
      <c r="C234" s="1" t="s">
        <v>1465</v>
      </c>
      <c r="D234" s="1" t="s">
        <v>225</v>
      </c>
      <c r="E234" s="1">
        <v>31409361</v>
      </c>
      <c r="F234" s="1">
        <v>15913</v>
      </c>
      <c r="G234" t="s">
        <v>39</v>
      </c>
      <c r="H234" s="238">
        <v>-0.82716458482499799</v>
      </c>
      <c r="I234" s="92">
        <v>0.19188350092338299</v>
      </c>
      <c r="J234" s="93">
        <v>2.3484252442724E-5</v>
      </c>
      <c r="K234" s="93">
        <v>1.1693825276621599E-3</v>
      </c>
      <c r="L234" s="14" t="s">
        <v>2236</v>
      </c>
      <c r="M234" s="1" t="s">
        <v>2233</v>
      </c>
      <c r="N234" s="1" t="s">
        <v>2236</v>
      </c>
      <c r="O234" s="92">
        <v>7.5798000000000004E-2</v>
      </c>
      <c r="P234" s="92">
        <v>3.2287000000000003E-2</v>
      </c>
      <c r="Q234" s="92">
        <v>2.64507</v>
      </c>
      <c r="R234" s="92">
        <v>0.45833400000000002</v>
      </c>
      <c r="S234" s="92">
        <v>2.1222400000000001</v>
      </c>
      <c r="T234" s="195">
        <v>3.38175E-2</v>
      </c>
    </row>
    <row r="235" spans="2:20" x14ac:dyDescent="0.3">
      <c r="B235" s="14" t="s">
        <v>2911</v>
      </c>
      <c r="C235" s="1" t="s">
        <v>1614</v>
      </c>
      <c r="D235" s="1" t="s">
        <v>484</v>
      </c>
      <c r="E235" s="1">
        <v>117778069</v>
      </c>
      <c r="F235" s="1">
        <v>156650</v>
      </c>
      <c r="G235" t="s">
        <v>1617</v>
      </c>
      <c r="H235" s="238">
        <v>-0.42657929143242601</v>
      </c>
      <c r="I235" s="92">
        <v>0.12444732063425</v>
      </c>
      <c r="J235" s="93">
        <v>7.1230431318665204E-4</v>
      </c>
      <c r="K235" s="93">
        <v>2.19345990477346E-2</v>
      </c>
      <c r="L235" s="14" t="s">
        <v>2235</v>
      </c>
      <c r="M235" s="1" t="s">
        <v>2236</v>
      </c>
      <c r="N235" s="1" t="s">
        <v>2235</v>
      </c>
      <c r="O235" s="92">
        <v>9.5993999999999996E-2</v>
      </c>
      <c r="P235" s="92">
        <v>0.148287</v>
      </c>
      <c r="Q235" s="92">
        <v>0.52772699999999995</v>
      </c>
      <c r="R235" s="92">
        <v>0.30107899999999999</v>
      </c>
      <c r="S235" s="92">
        <v>-2.12296</v>
      </c>
      <c r="T235" s="195">
        <v>3.3757500000000003E-2</v>
      </c>
    </row>
    <row r="236" spans="2:20" x14ac:dyDescent="0.3">
      <c r="B236" s="14" t="s">
        <v>2912</v>
      </c>
      <c r="C236" s="1" t="s">
        <v>1614</v>
      </c>
      <c r="D236" s="1" t="s">
        <v>484</v>
      </c>
      <c r="E236" s="1">
        <v>117778069</v>
      </c>
      <c r="F236" s="1">
        <v>155355</v>
      </c>
      <c r="G236" t="s">
        <v>1617</v>
      </c>
      <c r="H236" s="238">
        <v>-0.43130246972283298</v>
      </c>
      <c r="I236" s="92">
        <v>0.12358955781863699</v>
      </c>
      <c r="J236" s="93">
        <v>5.7191301259707297E-4</v>
      </c>
      <c r="K236" s="93">
        <v>1.8504153278543999E-2</v>
      </c>
      <c r="L236" s="14" t="s">
        <v>2233</v>
      </c>
      <c r="M236" s="1" t="s">
        <v>2236</v>
      </c>
      <c r="N236" s="1" t="s">
        <v>2233</v>
      </c>
      <c r="O236" s="92">
        <v>9.5979999999999996E-2</v>
      </c>
      <c r="P236" s="92">
        <v>0.15154500000000001</v>
      </c>
      <c r="Q236" s="92">
        <v>0.51976800000000001</v>
      </c>
      <c r="R236" s="92">
        <v>0.29990299999999998</v>
      </c>
      <c r="S236" s="92">
        <v>-2.18194</v>
      </c>
      <c r="T236" s="195">
        <v>2.9113799999999999E-2</v>
      </c>
    </row>
    <row r="237" spans="2:20" x14ac:dyDescent="0.3">
      <c r="B237" s="14" t="s">
        <v>2913</v>
      </c>
      <c r="C237" s="1" t="s">
        <v>1614</v>
      </c>
      <c r="D237" s="1" t="s">
        <v>484</v>
      </c>
      <c r="E237" s="1">
        <v>117778069</v>
      </c>
      <c r="F237" s="1">
        <v>154346</v>
      </c>
      <c r="G237" t="s">
        <v>1617</v>
      </c>
      <c r="H237" s="238">
        <v>-0.42677090543514201</v>
      </c>
      <c r="I237" s="92">
        <v>0.124392925837366</v>
      </c>
      <c r="J237" s="93">
        <v>7.0473198106298898E-4</v>
      </c>
      <c r="K237" s="93">
        <v>2.1797018674199298E-2</v>
      </c>
      <c r="L237" s="14" t="s">
        <v>2235</v>
      </c>
      <c r="M237" s="1" t="s">
        <v>2236</v>
      </c>
      <c r="N237" s="1" t="s">
        <v>2235</v>
      </c>
      <c r="O237" s="92">
        <v>9.5964999999999995E-2</v>
      </c>
      <c r="P237" s="92">
        <v>0.148345</v>
      </c>
      <c r="Q237" s="92">
        <v>0.52760899999999999</v>
      </c>
      <c r="R237" s="92">
        <v>0.30099599999999999</v>
      </c>
      <c r="S237" s="92">
        <v>-2.1242800000000002</v>
      </c>
      <c r="T237" s="195">
        <v>3.3647000000000003E-2</v>
      </c>
    </row>
    <row r="238" spans="2:20" x14ac:dyDescent="0.3">
      <c r="B238" s="14" t="s">
        <v>2914</v>
      </c>
      <c r="C238" s="1" t="s">
        <v>1614</v>
      </c>
      <c r="D238" s="1" t="s">
        <v>484</v>
      </c>
      <c r="E238" s="1">
        <v>117778069</v>
      </c>
      <c r="F238" s="1">
        <v>153586</v>
      </c>
      <c r="G238" t="s">
        <v>1617</v>
      </c>
      <c r="H238" s="238">
        <v>-0.42688213494285898</v>
      </c>
      <c r="I238" s="92">
        <v>0.124364075500332</v>
      </c>
      <c r="J238" s="93">
        <v>7.0055333273011497E-4</v>
      </c>
      <c r="K238" s="93">
        <v>2.1763650217248399E-2</v>
      </c>
      <c r="L238" s="14" t="s">
        <v>2232</v>
      </c>
      <c r="M238" s="1" t="s">
        <v>2236</v>
      </c>
      <c r="N238" s="1" t="s">
        <v>2232</v>
      </c>
      <c r="O238" s="92">
        <v>9.5964999999999995E-2</v>
      </c>
      <c r="P238" s="92">
        <v>0.14838999999999999</v>
      </c>
      <c r="Q238" s="92">
        <v>0.52756000000000003</v>
      </c>
      <c r="R238" s="92">
        <v>0.30095300000000003</v>
      </c>
      <c r="S238" s="92">
        <v>-2.1248900000000002</v>
      </c>
      <c r="T238" s="195">
        <v>3.3595800000000002E-2</v>
      </c>
    </row>
    <row r="239" spans="2:20" x14ac:dyDescent="0.3">
      <c r="B239" s="14" t="s">
        <v>2915</v>
      </c>
      <c r="C239" s="1" t="s">
        <v>1614</v>
      </c>
      <c r="D239" s="1" t="s">
        <v>484</v>
      </c>
      <c r="E239" s="1">
        <v>117778069</v>
      </c>
      <c r="F239" s="1">
        <v>153042</v>
      </c>
      <c r="G239" t="s">
        <v>1617</v>
      </c>
      <c r="H239" s="238">
        <v>-0.43267160932117998</v>
      </c>
      <c r="I239" s="92">
        <v>0.123642392374666</v>
      </c>
      <c r="J239" s="93">
        <v>5.5268501400111301E-4</v>
      </c>
      <c r="K239" s="93">
        <v>1.8132717211690699E-2</v>
      </c>
      <c r="L239" s="14" t="s">
        <v>2235</v>
      </c>
      <c r="M239" s="1" t="s">
        <v>2232</v>
      </c>
      <c r="N239" s="1" t="s">
        <v>2235</v>
      </c>
      <c r="O239" s="92">
        <v>9.6141000000000004E-2</v>
      </c>
      <c r="P239" s="92">
        <v>0.151532</v>
      </c>
      <c r="Q239" s="92">
        <v>0.52095400000000003</v>
      </c>
      <c r="R239" s="92">
        <v>0.29991200000000001</v>
      </c>
      <c r="S239" s="92">
        <v>-2.17428</v>
      </c>
      <c r="T239" s="195">
        <v>2.9683999999999999E-2</v>
      </c>
    </row>
    <row r="240" spans="2:20" x14ac:dyDescent="0.3">
      <c r="B240" s="14" t="s">
        <v>2916</v>
      </c>
      <c r="C240" s="1" t="s">
        <v>1614</v>
      </c>
      <c r="D240" s="1" t="s">
        <v>484</v>
      </c>
      <c r="E240" s="1">
        <v>117778069</v>
      </c>
      <c r="F240" s="1">
        <v>152092</v>
      </c>
      <c r="G240" t="s">
        <v>1617</v>
      </c>
      <c r="H240" s="238">
        <v>-0.43342962040944699</v>
      </c>
      <c r="I240" s="92">
        <v>0.12495369464938499</v>
      </c>
      <c r="J240" s="93">
        <v>6.1642977862320296E-4</v>
      </c>
      <c r="K240" s="93">
        <v>1.9407863119791501E-2</v>
      </c>
      <c r="L240" s="14" t="s">
        <v>2235</v>
      </c>
      <c r="M240" s="1" t="s">
        <v>2236</v>
      </c>
      <c r="N240" s="1" t="s">
        <v>2235</v>
      </c>
      <c r="O240" s="92">
        <v>9.7090999999999997E-2</v>
      </c>
      <c r="P240" s="92">
        <v>0.14788100000000001</v>
      </c>
      <c r="Q240" s="92">
        <v>0.53669299999999998</v>
      </c>
      <c r="R240" s="92">
        <v>0.301263</v>
      </c>
      <c r="S240" s="92">
        <v>-2.0657299999999998</v>
      </c>
      <c r="T240" s="195">
        <v>3.8853600000000002E-2</v>
      </c>
    </row>
    <row r="241" spans="2:20" x14ac:dyDescent="0.3">
      <c r="B241" s="14" t="s">
        <v>2917</v>
      </c>
      <c r="C241" s="1" t="s">
        <v>1614</v>
      </c>
      <c r="D241" s="1" t="s">
        <v>484</v>
      </c>
      <c r="E241" s="1">
        <v>117778069</v>
      </c>
      <c r="F241" s="1">
        <v>151741</v>
      </c>
      <c r="G241" t="s">
        <v>1617</v>
      </c>
      <c r="H241" s="238">
        <v>-0.43426923572825998</v>
      </c>
      <c r="I241" s="92">
        <v>0.12502265686240699</v>
      </c>
      <c r="J241" s="93">
        <v>6.0600928202348401E-4</v>
      </c>
      <c r="K241" s="93">
        <v>1.92205001090659E-2</v>
      </c>
      <c r="L241" s="14" t="s">
        <v>2232</v>
      </c>
      <c r="M241" s="1" t="s">
        <v>2236</v>
      </c>
      <c r="N241" s="1" t="s">
        <v>2232</v>
      </c>
      <c r="O241" s="92">
        <v>9.7267999999999993E-2</v>
      </c>
      <c r="P241" s="92">
        <v>0.14779999999999999</v>
      </c>
      <c r="Q241" s="92">
        <v>0.53825900000000004</v>
      </c>
      <c r="R241" s="92">
        <v>0.30125800000000003</v>
      </c>
      <c r="S241" s="92">
        <v>-2.0560999999999998</v>
      </c>
      <c r="T241" s="195">
        <v>3.9773200000000002E-2</v>
      </c>
    </row>
    <row r="242" spans="2:20" x14ac:dyDescent="0.3">
      <c r="B242" s="14" t="s">
        <v>2918</v>
      </c>
      <c r="C242" s="1" t="s">
        <v>1614</v>
      </c>
      <c r="D242" s="1" t="s">
        <v>484</v>
      </c>
      <c r="E242" s="1">
        <v>117778069</v>
      </c>
      <c r="F242" s="1">
        <v>151344</v>
      </c>
      <c r="G242" t="s">
        <v>1617</v>
      </c>
      <c r="H242" s="238">
        <v>-0.43552113172415902</v>
      </c>
      <c r="I242" s="92">
        <v>0.12511776934971999</v>
      </c>
      <c r="J242" s="93">
        <v>5.9034767465710098E-4</v>
      </c>
      <c r="K242" s="93">
        <v>1.8840141017125001E-2</v>
      </c>
      <c r="L242" s="14" t="s">
        <v>2233</v>
      </c>
      <c r="M242" s="1" t="s">
        <v>2236</v>
      </c>
      <c r="N242" s="1" t="s">
        <v>2233</v>
      </c>
      <c r="O242" s="92">
        <v>9.7525000000000001E-2</v>
      </c>
      <c r="P242" s="92">
        <v>0.147677</v>
      </c>
      <c r="Q242" s="92">
        <v>0.54061300000000001</v>
      </c>
      <c r="R242" s="92">
        <v>0.30123699999999998</v>
      </c>
      <c r="S242" s="92">
        <v>-2.04175</v>
      </c>
      <c r="T242" s="195">
        <v>4.1175999999999997E-2</v>
      </c>
    </row>
    <row r="243" spans="2:20" x14ac:dyDescent="0.3">
      <c r="B243" s="14" t="s">
        <v>2919</v>
      </c>
      <c r="C243" s="1" t="s">
        <v>1614</v>
      </c>
      <c r="D243" s="1" t="s">
        <v>484</v>
      </c>
      <c r="E243" s="1">
        <v>117778069</v>
      </c>
      <c r="F243" s="1">
        <v>151270</v>
      </c>
      <c r="G243" t="s">
        <v>1617</v>
      </c>
      <c r="H243" s="238">
        <v>-0.43614573022241698</v>
      </c>
      <c r="I243" s="92">
        <v>0.12516583819997401</v>
      </c>
      <c r="J243" s="93">
        <v>5.8272048023076597E-4</v>
      </c>
      <c r="K243" s="93">
        <v>1.86816460808229E-2</v>
      </c>
      <c r="L243" s="14" t="s">
        <v>2235</v>
      </c>
      <c r="M243" s="1" t="s">
        <v>2236</v>
      </c>
      <c r="N243" s="1" t="s">
        <v>2235</v>
      </c>
      <c r="O243" s="92">
        <v>9.7652000000000003E-2</v>
      </c>
      <c r="P243" s="92">
        <v>0.147616</v>
      </c>
      <c r="Q243" s="92">
        <v>0.54179900000000003</v>
      </c>
      <c r="R243" s="92">
        <v>0.30122700000000002</v>
      </c>
      <c r="S243" s="92">
        <v>-2.0345399999999998</v>
      </c>
      <c r="T243" s="195">
        <v>4.1896999999999997E-2</v>
      </c>
    </row>
    <row r="244" spans="2:20" x14ac:dyDescent="0.3">
      <c r="B244" s="14" t="s">
        <v>2920</v>
      </c>
      <c r="C244" s="1" t="s">
        <v>1614</v>
      </c>
      <c r="D244" s="1" t="s">
        <v>484</v>
      </c>
      <c r="E244" s="1">
        <v>117778069</v>
      </c>
      <c r="F244" s="1">
        <v>151136</v>
      </c>
      <c r="G244" t="s">
        <v>1617</v>
      </c>
      <c r="H244" s="238">
        <v>-0.436469334185212</v>
      </c>
      <c r="I244" s="92">
        <v>0.12518993859278499</v>
      </c>
      <c r="J244" s="93">
        <v>5.7876133515562104E-4</v>
      </c>
      <c r="K244" s="93">
        <v>1.86398318079249E-2</v>
      </c>
      <c r="L244" s="14" t="s">
        <v>2235</v>
      </c>
      <c r="M244" s="1" t="s">
        <v>2236</v>
      </c>
      <c r="N244" s="1" t="s">
        <v>2235</v>
      </c>
      <c r="O244" s="92">
        <v>9.7737000000000004E-2</v>
      </c>
      <c r="P244" s="92">
        <v>0.14758099999999999</v>
      </c>
      <c r="Q244" s="92">
        <v>0.54259500000000005</v>
      </c>
      <c r="R244" s="92">
        <v>0.30120400000000003</v>
      </c>
      <c r="S244" s="92">
        <v>-2.02983</v>
      </c>
      <c r="T244" s="195">
        <v>4.2374000000000002E-2</v>
      </c>
    </row>
    <row r="245" spans="2:20" x14ac:dyDescent="0.3">
      <c r="B245" s="14" t="s">
        <v>2921</v>
      </c>
      <c r="C245" s="1" t="s">
        <v>1614</v>
      </c>
      <c r="D245" s="1" t="s">
        <v>484</v>
      </c>
      <c r="E245" s="1">
        <v>117778069</v>
      </c>
      <c r="F245" s="1">
        <v>150487</v>
      </c>
      <c r="G245" t="s">
        <v>1617</v>
      </c>
      <c r="H245" s="238">
        <v>-0.44030914875696497</v>
      </c>
      <c r="I245" s="92">
        <v>0.127810731744643</v>
      </c>
      <c r="J245" s="93">
        <v>6.7038759289725E-4</v>
      </c>
      <c r="K245" s="93">
        <v>2.1012461114873201E-2</v>
      </c>
      <c r="L245" s="14" t="s">
        <v>2233</v>
      </c>
      <c r="M245" s="1" t="s">
        <v>2235</v>
      </c>
      <c r="N245" s="1" t="s">
        <v>2233</v>
      </c>
      <c r="O245" s="92">
        <v>9.4020999999999993E-2</v>
      </c>
      <c r="P245" s="92">
        <v>0.146868</v>
      </c>
      <c r="Q245" s="92">
        <v>0.51973800000000003</v>
      </c>
      <c r="R245" s="92">
        <v>0.30899300000000002</v>
      </c>
      <c r="S245" s="92">
        <v>-2.11795</v>
      </c>
      <c r="T245" s="195">
        <v>3.4179399999999999E-2</v>
      </c>
    </row>
    <row r="246" spans="2:20" x14ac:dyDescent="0.3">
      <c r="B246" s="14" t="s">
        <v>2922</v>
      </c>
      <c r="C246" s="1" t="s">
        <v>1614</v>
      </c>
      <c r="D246" s="1" t="s">
        <v>484</v>
      </c>
      <c r="E246" s="1">
        <v>117778069</v>
      </c>
      <c r="F246" s="1">
        <v>150316</v>
      </c>
      <c r="G246" t="s">
        <v>1617</v>
      </c>
      <c r="H246" s="238">
        <v>-0.43744930392716702</v>
      </c>
      <c r="I246" s="92">
        <v>0.12525792057281701</v>
      </c>
      <c r="J246" s="93">
        <v>5.66652164353529E-4</v>
      </c>
      <c r="K246" s="93">
        <v>1.84188187311395E-2</v>
      </c>
      <c r="L246" s="14" t="s">
        <v>2235</v>
      </c>
      <c r="M246" s="1" t="s">
        <v>2233</v>
      </c>
      <c r="N246" s="1" t="s">
        <v>2235</v>
      </c>
      <c r="O246" s="92">
        <v>9.8000000000000004E-2</v>
      </c>
      <c r="P246" s="92">
        <v>0.14747099999999999</v>
      </c>
      <c r="Q246" s="92">
        <v>0.545072</v>
      </c>
      <c r="R246" s="92">
        <v>0.30111900000000003</v>
      </c>
      <c r="S246" s="92">
        <v>-2.0152700000000001</v>
      </c>
      <c r="T246" s="195">
        <v>4.3876400000000003E-2</v>
      </c>
    </row>
    <row r="247" spans="2:20" x14ac:dyDescent="0.3">
      <c r="B247" s="14" t="s">
        <v>2923</v>
      </c>
      <c r="C247" s="1" t="s">
        <v>1614</v>
      </c>
      <c r="D247" s="1" t="s">
        <v>484</v>
      </c>
      <c r="E247" s="1">
        <v>117778069</v>
      </c>
      <c r="F247" s="1">
        <v>150027</v>
      </c>
      <c r="G247" t="s">
        <v>1617</v>
      </c>
      <c r="H247" s="238">
        <v>-0.43804222124865699</v>
      </c>
      <c r="I247" s="92">
        <v>0.12529380399502299</v>
      </c>
      <c r="J247" s="93">
        <v>5.5915519894314005E-4</v>
      </c>
      <c r="K247" s="93">
        <v>1.8259668147813001E-2</v>
      </c>
      <c r="L247" s="14" t="s">
        <v>2232</v>
      </c>
      <c r="M247" s="1" t="s">
        <v>2233</v>
      </c>
      <c r="N247" s="1" t="s">
        <v>2232</v>
      </c>
      <c r="O247" s="92">
        <v>9.8127000000000006E-2</v>
      </c>
      <c r="P247" s="92">
        <v>0.14740300000000001</v>
      </c>
      <c r="Q247" s="92">
        <v>0.54633399999999999</v>
      </c>
      <c r="R247" s="92">
        <v>0.30108299999999999</v>
      </c>
      <c r="S247" s="92">
        <v>-2.0078299999999998</v>
      </c>
      <c r="T247" s="195">
        <v>4.4661100000000002E-2</v>
      </c>
    </row>
    <row r="248" spans="2:20" x14ac:dyDescent="0.3">
      <c r="B248" s="14" t="s">
        <v>2924</v>
      </c>
      <c r="C248" s="1" t="s">
        <v>1614</v>
      </c>
      <c r="D248" s="1" t="s">
        <v>484</v>
      </c>
      <c r="E248" s="1">
        <v>117778069</v>
      </c>
      <c r="F248" s="1">
        <v>149213</v>
      </c>
      <c r="G248" t="s">
        <v>1617</v>
      </c>
      <c r="H248" s="238">
        <v>-0.619527107850943</v>
      </c>
      <c r="I248" s="92">
        <v>0.132339606962079</v>
      </c>
      <c r="J248" s="93">
        <v>4.6941223080727996E-6</v>
      </c>
      <c r="K248" s="93">
        <v>2.9165869668123102E-4</v>
      </c>
      <c r="L248" s="14" t="s">
        <v>2232</v>
      </c>
      <c r="M248" s="1" t="s">
        <v>2233</v>
      </c>
      <c r="N248" s="1" t="s">
        <v>2232</v>
      </c>
      <c r="O248" s="92">
        <v>7.8379000000000004E-2</v>
      </c>
      <c r="P248" s="92">
        <v>0.13546800000000001</v>
      </c>
      <c r="Q248" s="92">
        <v>0.46259499999999998</v>
      </c>
      <c r="R248" s="92">
        <v>0.33139400000000002</v>
      </c>
      <c r="S248" s="92">
        <v>-2.3262499999999999</v>
      </c>
      <c r="T248" s="195">
        <v>2.00053E-2</v>
      </c>
    </row>
    <row r="249" spans="2:20" x14ac:dyDescent="0.3">
      <c r="B249" s="14" t="s">
        <v>2925</v>
      </c>
      <c r="C249" s="1" t="s">
        <v>1614</v>
      </c>
      <c r="D249" s="1" t="s">
        <v>484</v>
      </c>
      <c r="E249" s="1">
        <v>117778069</v>
      </c>
      <c r="F249" s="1">
        <v>148080</v>
      </c>
      <c r="G249" t="s">
        <v>1617</v>
      </c>
      <c r="H249" s="238">
        <v>-0.61786364109801595</v>
      </c>
      <c r="I249" s="92">
        <v>0.12868434523279201</v>
      </c>
      <c r="J249" s="93">
        <v>2.72667966166583E-6</v>
      </c>
      <c r="K249" s="93">
        <v>1.72468629770773E-4</v>
      </c>
      <c r="L249" s="14" t="s">
        <v>2233</v>
      </c>
      <c r="M249" s="1" t="s">
        <v>2236</v>
      </c>
      <c r="N249" s="1" t="s">
        <v>2233</v>
      </c>
      <c r="O249" s="92">
        <v>9.8074999999999996E-2</v>
      </c>
      <c r="P249" s="92">
        <v>0.145786</v>
      </c>
      <c r="Q249" s="92">
        <v>0.53093900000000005</v>
      </c>
      <c r="R249" s="92">
        <v>0.31436999999999998</v>
      </c>
      <c r="S249" s="92">
        <v>-2.01389</v>
      </c>
      <c r="T249" s="195">
        <v>4.4020799999999999E-2</v>
      </c>
    </row>
    <row r="250" spans="2:20" x14ac:dyDescent="0.3">
      <c r="B250" s="14" t="s">
        <v>2926</v>
      </c>
      <c r="C250" s="1" t="s">
        <v>1614</v>
      </c>
      <c r="D250" s="1" t="s">
        <v>484</v>
      </c>
      <c r="E250" s="1">
        <v>117778069</v>
      </c>
      <c r="F250" s="1">
        <v>147718</v>
      </c>
      <c r="G250" t="s">
        <v>1617</v>
      </c>
      <c r="H250" s="238">
        <v>-0.62737984777001898</v>
      </c>
      <c r="I250" s="92">
        <v>0.13213182686731501</v>
      </c>
      <c r="J250" s="93">
        <v>3.4741685470416698E-6</v>
      </c>
      <c r="K250" s="93">
        <v>2.17786940792675E-4</v>
      </c>
      <c r="L250" s="14" t="s">
        <v>2235</v>
      </c>
      <c r="M250" s="1" t="s">
        <v>2236</v>
      </c>
      <c r="N250" s="1" t="s">
        <v>2235</v>
      </c>
      <c r="O250" s="92">
        <v>7.9323000000000005E-2</v>
      </c>
      <c r="P250" s="92">
        <v>0.13442599999999999</v>
      </c>
      <c r="Q250" s="92">
        <v>0.47458</v>
      </c>
      <c r="R250" s="92">
        <v>0.33001900000000001</v>
      </c>
      <c r="S250" s="92">
        <v>-2.2584300000000002</v>
      </c>
      <c r="T250" s="195">
        <v>2.39188E-2</v>
      </c>
    </row>
    <row r="251" spans="2:20" x14ac:dyDescent="0.3">
      <c r="B251" s="14" t="s">
        <v>2927</v>
      </c>
      <c r="C251" s="1" t="s">
        <v>1614</v>
      </c>
      <c r="D251" s="1" t="s">
        <v>484</v>
      </c>
      <c r="E251" s="1">
        <v>117778069</v>
      </c>
      <c r="F251" s="1">
        <v>143644</v>
      </c>
      <c r="G251" t="s">
        <v>1617</v>
      </c>
      <c r="H251" s="238">
        <v>-0.65216345608540904</v>
      </c>
      <c r="I251" s="92">
        <v>0.132103056962696</v>
      </c>
      <c r="J251" s="93">
        <v>1.45931422762004E-6</v>
      </c>
      <c r="K251" s="93">
        <v>9.4868936964077099E-5</v>
      </c>
      <c r="L251" s="14" t="s">
        <v>2233</v>
      </c>
      <c r="M251" s="1" t="s">
        <v>2232</v>
      </c>
      <c r="N251" s="1" t="s">
        <v>2233</v>
      </c>
      <c r="O251" s="92">
        <v>8.0793000000000004E-2</v>
      </c>
      <c r="P251" s="92">
        <v>0.129577</v>
      </c>
      <c r="Q251" s="92">
        <v>0.51124899999999995</v>
      </c>
      <c r="R251" s="92">
        <v>0.32765499999999997</v>
      </c>
      <c r="S251" s="92">
        <v>-2.04758</v>
      </c>
      <c r="T251" s="195">
        <v>4.0601400000000003E-2</v>
      </c>
    </row>
    <row r="252" spans="2:20" x14ac:dyDescent="0.3">
      <c r="B252" s="14" t="s">
        <v>2928</v>
      </c>
      <c r="C252" s="1" t="s">
        <v>1614</v>
      </c>
      <c r="D252" s="1" t="s">
        <v>484</v>
      </c>
      <c r="E252" s="1">
        <v>117778069</v>
      </c>
      <c r="F252" s="1">
        <v>137130</v>
      </c>
      <c r="G252" t="s">
        <v>1617</v>
      </c>
      <c r="H252" s="238">
        <v>-0.68230136837474598</v>
      </c>
      <c r="I252" s="92">
        <v>0.12581554087017399</v>
      </c>
      <c r="J252" s="93">
        <v>1.3900118116673299E-7</v>
      </c>
      <c r="K252" s="93">
        <v>9.8578514441578892E-6</v>
      </c>
      <c r="L252" s="14" t="s">
        <v>2235</v>
      </c>
      <c r="M252" s="1" t="s">
        <v>2236</v>
      </c>
      <c r="N252" s="1" t="s">
        <v>2235</v>
      </c>
      <c r="O252" s="92">
        <v>8.8786000000000004E-2</v>
      </c>
      <c r="P252" s="92">
        <v>0.13819799999999999</v>
      </c>
      <c r="Q252" s="92">
        <v>0.51274900000000001</v>
      </c>
      <c r="R252" s="92">
        <v>0.31476100000000001</v>
      </c>
      <c r="S252" s="92">
        <v>-2.12215</v>
      </c>
      <c r="T252" s="195">
        <v>3.3825099999999997E-2</v>
      </c>
    </row>
    <row r="253" spans="2:20" x14ac:dyDescent="0.3">
      <c r="B253" s="14" t="s">
        <v>2929</v>
      </c>
      <c r="C253" s="1" t="s">
        <v>1614</v>
      </c>
      <c r="D253" s="1" t="s">
        <v>484</v>
      </c>
      <c r="E253" s="1">
        <v>117778069</v>
      </c>
      <c r="F253" s="1">
        <v>135716</v>
      </c>
      <c r="G253" t="s">
        <v>1617</v>
      </c>
      <c r="H253" s="238">
        <v>-0.67851890899502698</v>
      </c>
      <c r="I253" s="92">
        <v>0.121653387777149</v>
      </c>
      <c r="J253" s="93">
        <v>6.3683667092831806E-8</v>
      </c>
      <c r="K253" s="93">
        <v>4.70655817535549E-6</v>
      </c>
      <c r="L253" s="14" t="s">
        <v>2235</v>
      </c>
      <c r="M253" s="1" t="s">
        <v>2236</v>
      </c>
      <c r="N253" s="1" t="s">
        <v>2235</v>
      </c>
      <c r="O253" s="92">
        <v>8.9887999999999996E-2</v>
      </c>
      <c r="P253" s="92">
        <v>0.14314199999999999</v>
      </c>
      <c r="Q253" s="92">
        <v>0.51602400000000004</v>
      </c>
      <c r="R253" s="92">
        <v>0.30910500000000002</v>
      </c>
      <c r="S253" s="92">
        <v>-2.1403799999999999</v>
      </c>
      <c r="T253" s="195">
        <v>3.2323999999999999E-2</v>
      </c>
    </row>
    <row r="254" spans="2:20" x14ac:dyDescent="0.3">
      <c r="B254" s="14" t="s">
        <v>2930</v>
      </c>
      <c r="C254" s="1" t="s">
        <v>1614</v>
      </c>
      <c r="D254" s="1" t="s">
        <v>484</v>
      </c>
      <c r="E254" s="1">
        <v>117778069</v>
      </c>
      <c r="F254" s="1">
        <v>133924</v>
      </c>
      <c r="G254" t="s">
        <v>1617</v>
      </c>
      <c r="H254" s="238">
        <v>-0.67942860212993705</v>
      </c>
      <c r="I254" s="92">
        <v>0.121518658897243</v>
      </c>
      <c r="J254" s="93">
        <v>5.9387238210743899E-8</v>
      </c>
      <c r="K254" s="93">
        <v>4.4357212710386496E-6</v>
      </c>
      <c r="L254" s="14" t="s">
        <v>2232</v>
      </c>
      <c r="M254" s="1" t="s">
        <v>2233</v>
      </c>
      <c r="N254" s="1" t="s">
        <v>2232</v>
      </c>
      <c r="O254" s="92">
        <v>9.0565000000000007E-2</v>
      </c>
      <c r="P254" s="92">
        <v>0.14319999999999999</v>
      </c>
      <c r="Q254" s="92">
        <v>0.51922800000000002</v>
      </c>
      <c r="R254" s="92">
        <v>0.30833700000000003</v>
      </c>
      <c r="S254" s="92">
        <v>-2.1256300000000001</v>
      </c>
      <c r="T254" s="195">
        <v>3.3533899999999998E-2</v>
      </c>
    </row>
    <row r="255" spans="2:20" x14ac:dyDescent="0.3">
      <c r="B255" s="14" t="s">
        <v>2931</v>
      </c>
      <c r="C255" s="1" t="s">
        <v>1614</v>
      </c>
      <c r="D255" s="1" t="s">
        <v>484</v>
      </c>
      <c r="E255" s="1">
        <v>117778069</v>
      </c>
      <c r="F255" s="1">
        <v>133040</v>
      </c>
      <c r="G255" t="s">
        <v>1617</v>
      </c>
      <c r="H255" s="238">
        <v>-0.68247185353723805</v>
      </c>
      <c r="I255" s="92">
        <v>0.121702455954125</v>
      </c>
      <c r="J255" s="93">
        <v>5.4559308579688899E-8</v>
      </c>
      <c r="K255" s="93">
        <v>4.1189344681504904E-6</v>
      </c>
      <c r="L255" s="14" t="s">
        <v>2235</v>
      </c>
      <c r="M255" s="1" t="s">
        <v>2232</v>
      </c>
      <c r="N255" s="1" t="s">
        <v>2235</v>
      </c>
      <c r="O255" s="92">
        <v>9.0782999999999905E-2</v>
      </c>
      <c r="P255" s="92">
        <v>0.143539</v>
      </c>
      <c r="Q255" s="92">
        <v>0.51818500000000001</v>
      </c>
      <c r="R255" s="92">
        <v>0.30869000000000002</v>
      </c>
      <c r="S255" s="92">
        <v>-2.1297199999999998</v>
      </c>
      <c r="T255" s="195">
        <v>3.3195099999999998E-2</v>
      </c>
    </row>
    <row r="256" spans="2:20" x14ac:dyDescent="0.3">
      <c r="B256" s="14" t="s">
        <v>2932</v>
      </c>
      <c r="C256" s="1" t="s">
        <v>1614</v>
      </c>
      <c r="D256" s="1" t="s">
        <v>484</v>
      </c>
      <c r="E256" s="1">
        <v>117778069</v>
      </c>
      <c r="F256" s="1">
        <v>98468</v>
      </c>
      <c r="G256" t="s">
        <v>1617</v>
      </c>
      <c r="H256" s="238">
        <v>-0.48637276616061698</v>
      </c>
      <c r="I256" s="92">
        <v>0.14692099871059999</v>
      </c>
      <c r="J256" s="93">
        <v>1.07005693801231E-3</v>
      </c>
      <c r="K256" s="93">
        <v>3.1434601513742402E-2</v>
      </c>
      <c r="L256" s="14" t="s">
        <v>2233</v>
      </c>
      <c r="M256" s="1" t="s">
        <v>2232</v>
      </c>
      <c r="N256" s="1" t="s">
        <v>2233</v>
      </c>
      <c r="O256" s="92">
        <v>0.12608</v>
      </c>
      <c r="P256" s="92">
        <v>7.6425999999999994E-2</v>
      </c>
      <c r="Q256" s="92">
        <v>2.0194899999999998</v>
      </c>
      <c r="R256" s="92">
        <v>0.33278200000000002</v>
      </c>
      <c r="S256" s="92">
        <v>2.1120299999999999</v>
      </c>
      <c r="T256" s="195">
        <v>3.4684199999999998E-2</v>
      </c>
    </row>
    <row r="257" spans="2:20" x14ac:dyDescent="0.3">
      <c r="B257" s="14" t="s">
        <v>2933</v>
      </c>
      <c r="C257" s="1" t="s">
        <v>1614</v>
      </c>
      <c r="D257" s="1" t="s">
        <v>484</v>
      </c>
      <c r="E257" s="1">
        <v>117778069</v>
      </c>
      <c r="F257" s="1">
        <v>94925</v>
      </c>
      <c r="G257" t="s">
        <v>1617</v>
      </c>
      <c r="H257" s="238">
        <v>-0.49105215750152598</v>
      </c>
      <c r="I257" s="92">
        <v>0.14569866917391999</v>
      </c>
      <c r="J257" s="93">
        <v>8.70589408414571E-4</v>
      </c>
      <c r="K257" s="93">
        <v>2.6346587226201298E-2</v>
      </c>
      <c r="L257" s="14" t="s">
        <v>2233</v>
      </c>
      <c r="M257" s="1" t="s">
        <v>2235</v>
      </c>
      <c r="N257" s="1" t="s">
        <v>2233</v>
      </c>
      <c r="O257" s="92">
        <v>0.126162</v>
      </c>
      <c r="P257" s="92">
        <v>7.9079999999999998E-2</v>
      </c>
      <c r="Q257" s="92">
        <v>1.94594</v>
      </c>
      <c r="R257" s="92">
        <v>0.32989600000000002</v>
      </c>
      <c r="S257" s="92">
        <v>2.0180500000000001</v>
      </c>
      <c r="T257" s="195">
        <v>4.3586199999999999E-2</v>
      </c>
    </row>
    <row r="258" spans="2:20" x14ac:dyDescent="0.3">
      <c r="B258" s="14" t="s">
        <v>2934</v>
      </c>
      <c r="C258" s="1" t="s">
        <v>1614</v>
      </c>
      <c r="D258" s="1" t="s">
        <v>484</v>
      </c>
      <c r="E258" s="1">
        <v>117778069</v>
      </c>
      <c r="F258" s="1">
        <v>90453</v>
      </c>
      <c r="G258" t="s">
        <v>1617</v>
      </c>
      <c r="H258" s="238">
        <v>-0.49102042342581698</v>
      </c>
      <c r="I258" s="92">
        <v>0.14600057117697601</v>
      </c>
      <c r="J258" s="93">
        <v>8.9254663176402502E-4</v>
      </c>
      <c r="K258" s="93">
        <v>2.6895149792339999E-2</v>
      </c>
      <c r="L258" s="14" t="s">
        <v>2235</v>
      </c>
      <c r="M258" s="1" t="s">
        <v>2232</v>
      </c>
      <c r="N258" s="1" t="s">
        <v>2235</v>
      </c>
      <c r="O258" s="92">
        <v>0.12618199999999999</v>
      </c>
      <c r="P258" s="92">
        <v>7.8603000000000006E-2</v>
      </c>
      <c r="Q258" s="92">
        <v>1.96183</v>
      </c>
      <c r="R258" s="92">
        <v>0.33063999999999999</v>
      </c>
      <c r="S258" s="92">
        <v>2.0381</v>
      </c>
      <c r="T258" s="195">
        <v>4.1539899999999998E-2</v>
      </c>
    </row>
    <row r="259" spans="2:20" x14ac:dyDescent="0.3">
      <c r="B259" s="14" t="s">
        <v>2935</v>
      </c>
      <c r="C259" s="1" t="s">
        <v>1614</v>
      </c>
      <c r="D259" s="1" t="s">
        <v>484</v>
      </c>
      <c r="E259" s="1">
        <v>117778069</v>
      </c>
      <c r="F259" s="1">
        <v>74560</v>
      </c>
      <c r="G259" t="s">
        <v>1617</v>
      </c>
      <c r="H259" s="238">
        <v>-0.54903940316194899</v>
      </c>
      <c r="I259" s="92">
        <v>0.14326712905066799</v>
      </c>
      <c r="J259" s="93">
        <v>1.6097038610388901E-4</v>
      </c>
      <c r="K259" s="93">
        <v>6.3321855085708197E-3</v>
      </c>
      <c r="L259" s="14" t="s">
        <v>2236</v>
      </c>
      <c r="M259" s="1" t="s">
        <v>2232</v>
      </c>
      <c r="N259" s="1" t="s">
        <v>2236</v>
      </c>
      <c r="O259" s="92">
        <v>0.13125300000000001</v>
      </c>
      <c r="P259" s="92">
        <v>8.0529000000000003E-2</v>
      </c>
      <c r="Q259" s="92">
        <v>1.97922</v>
      </c>
      <c r="R259" s="92">
        <v>0.32639499999999999</v>
      </c>
      <c r="S259" s="92">
        <v>2.09165</v>
      </c>
      <c r="T259" s="195">
        <v>3.6469700000000001E-2</v>
      </c>
    </row>
    <row r="260" spans="2:20" x14ac:dyDescent="0.3">
      <c r="B260" s="14" t="s">
        <v>2936</v>
      </c>
      <c r="C260" s="1" t="s">
        <v>1614</v>
      </c>
      <c r="D260" s="1" t="s">
        <v>484</v>
      </c>
      <c r="E260" s="1">
        <v>117778069</v>
      </c>
      <c r="F260" s="1">
        <v>74138</v>
      </c>
      <c r="G260" t="s">
        <v>1617</v>
      </c>
      <c r="H260" s="238">
        <v>-0.54910217498618497</v>
      </c>
      <c r="I260" s="92">
        <v>0.14325521622744899</v>
      </c>
      <c r="J260" s="93">
        <v>1.6050352348473699E-4</v>
      </c>
      <c r="K260" s="93">
        <v>6.3321855085708197E-3</v>
      </c>
      <c r="L260" s="14" t="s">
        <v>2233</v>
      </c>
      <c r="M260" s="1" t="s">
        <v>2232</v>
      </c>
      <c r="N260" s="1" t="s">
        <v>2233</v>
      </c>
      <c r="O260" s="92">
        <v>0.13125300000000001</v>
      </c>
      <c r="P260" s="92">
        <v>8.0534999999999995E-2</v>
      </c>
      <c r="Q260" s="92">
        <v>1.9786999999999999</v>
      </c>
      <c r="R260" s="92">
        <v>0.32636700000000002</v>
      </c>
      <c r="S260" s="92">
        <v>2.0910299999999999</v>
      </c>
      <c r="T260" s="195">
        <v>3.6525599999999998E-2</v>
      </c>
    </row>
    <row r="261" spans="2:20" x14ac:dyDescent="0.3">
      <c r="B261" s="14" t="s">
        <v>2937</v>
      </c>
      <c r="C261" s="1" t="s">
        <v>1614</v>
      </c>
      <c r="D261" s="1" t="s">
        <v>484</v>
      </c>
      <c r="E261" s="1">
        <v>117778069</v>
      </c>
      <c r="F261" s="1">
        <v>70650</v>
      </c>
      <c r="G261" t="s">
        <v>1617</v>
      </c>
      <c r="H261" s="238">
        <v>-0.53663689931474901</v>
      </c>
      <c r="I261" s="92">
        <v>0.14343664384801399</v>
      </c>
      <c r="J261" s="93">
        <v>2.27496849687524E-4</v>
      </c>
      <c r="K261" s="93">
        <v>7.8296832434122804E-3</v>
      </c>
      <c r="L261" s="14" t="s">
        <v>2235</v>
      </c>
      <c r="M261" s="1" t="s">
        <v>2236</v>
      </c>
      <c r="N261" s="1" t="s">
        <v>2235</v>
      </c>
      <c r="O261" s="92">
        <v>0.13107099999999999</v>
      </c>
      <c r="P261" s="92">
        <v>7.7338000000000004E-2</v>
      </c>
      <c r="Q261" s="92">
        <v>2.0317699999999999</v>
      </c>
      <c r="R261" s="92">
        <v>0.32659199999999999</v>
      </c>
      <c r="S261" s="92">
        <v>2.17062</v>
      </c>
      <c r="T261" s="195">
        <v>2.9960000000000001E-2</v>
      </c>
    </row>
    <row r="262" spans="2:20" x14ac:dyDescent="0.3">
      <c r="B262" s="14" t="s">
        <v>2938</v>
      </c>
      <c r="C262" s="1" t="s">
        <v>1614</v>
      </c>
      <c r="D262" s="1" t="s">
        <v>484</v>
      </c>
      <c r="E262" s="1">
        <v>117778069</v>
      </c>
      <c r="F262" s="1">
        <v>63952</v>
      </c>
      <c r="G262" t="s">
        <v>1617</v>
      </c>
      <c r="H262" s="238">
        <v>-0.54342081791053998</v>
      </c>
      <c r="I262" s="92">
        <v>0.14357183767440401</v>
      </c>
      <c r="J262" s="93">
        <v>1.9281294249295301E-4</v>
      </c>
      <c r="K262" s="93">
        <v>6.9234979348525303E-3</v>
      </c>
      <c r="L262" s="14" t="s">
        <v>2235</v>
      </c>
      <c r="M262" s="1" t="s">
        <v>2236</v>
      </c>
      <c r="N262" s="1" t="s">
        <v>2235</v>
      </c>
      <c r="O262" s="92">
        <v>0.13068199999999999</v>
      </c>
      <c r="P262" s="92">
        <v>8.0597000000000002E-2</v>
      </c>
      <c r="Q262" s="92">
        <v>1.9664999999999999</v>
      </c>
      <c r="R262" s="92">
        <v>0.32681900000000003</v>
      </c>
      <c r="S262" s="92">
        <v>2.06921</v>
      </c>
      <c r="T262" s="195">
        <v>3.8526600000000001E-2</v>
      </c>
    </row>
    <row r="263" spans="2:20" x14ac:dyDescent="0.3">
      <c r="B263" s="14" t="s">
        <v>2939</v>
      </c>
      <c r="C263" s="1" t="s">
        <v>1614</v>
      </c>
      <c r="D263" s="1" t="s">
        <v>484</v>
      </c>
      <c r="E263" s="1">
        <v>117778069</v>
      </c>
      <c r="F263" s="1">
        <v>49773</v>
      </c>
      <c r="G263" t="s">
        <v>1617</v>
      </c>
      <c r="H263" s="238">
        <v>0.56896501374279795</v>
      </c>
      <c r="I263" s="92">
        <v>9.3976748450739403E-2</v>
      </c>
      <c r="J263" s="93">
        <v>5.1860787412443796E-9</v>
      </c>
      <c r="K263" s="93">
        <v>4.4404218100337598E-7</v>
      </c>
      <c r="L263" s="14" t="s">
        <v>2232</v>
      </c>
      <c r="M263" s="1" t="s">
        <v>2233</v>
      </c>
      <c r="N263" s="1" t="s">
        <v>2233</v>
      </c>
      <c r="O263" s="92">
        <v>0.181646</v>
      </c>
      <c r="P263" s="92">
        <v>0.2772</v>
      </c>
      <c r="Q263" s="92">
        <v>0.51583000000000001</v>
      </c>
      <c r="R263" s="92">
        <v>0.24316399999999999</v>
      </c>
      <c r="S263" s="92">
        <v>-2.7223600000000001</v>
      </c>
      <c r="T263" s="195">
        <v>6.4817599999999996E-3</v>
      </c>
    </row>
    <row r="264" spans="2:20" x14ac:dyDescent="0.3">
      <c r="B264" s="14" t="s">
        <v>2940</v>
      </c>
      <c r="C264" s="1" t="s">
        <v>1614</v>
      </c>
      <c r="D264" s="1" t="s">
        <v>484</v>
      </c>
      <c r="E264" s="1">
        <v>117778069</v>
      </c>
      <c r="F264" s="1">
        <v>42970</v>
      </c>
      <c r="G264" t="s">
        <v>1617</v>
      </c>
      <c r="H264" s="238">
        <v>-0.53623722205125202</v>
      </c>
      <c r="I264" s="92">
        <v>0.14317912370935901</v>
      </c>
      <c r="J264" s="93">
        <v>2.2414722049597901E-4</v>
      </c>
      <c r="K264" s="93">
        <v>7.7649536226275699E-3</v>
      </c>
      <c r="L264" s="14" t="s">
        <v>2232</v>
      </c>
      <c r="M264" s="1" t="s">
        <v>2233</v>
      </c>
      <c r="N264" s="1" t="s">
        <v>2232</v>
      </c>
      <c r="O264" s="92">
        <v>0.13129299999999999</v>
      </c>
      <c r="P264" s="92">
        <v>7.7419000000000002E-2</v>
      </c>
      <c r="Q264" s="92">
        <v>2.0302799999999999</v>
      </c>
      <c r="R264" s="92">
        <v>0.32601400000000003</v>
      </c>
      <c r="S264" s="92">
        <v>2.1722100000000002</v>
      </c>
      <c r="T264" s="195">
        <v>2.98398E-2</v>
      </c>
    </row>
    <row r="265" spans="2:20" x14ac:dyDescent="0.3">
      <c r="B265" s="14" t="s">
        <v>2941</v>
      </c>
      <c r="C265" s="1" t="s">
        <v>1614</v>
      </c>
      <c r="D265" s="1" t="s">
        <v>484</v>
      </c>
      <c r="E265" s="1">
        <v>117778069</v>
      </c>
      <c r="F265" s="1">
        <v>42860</v>
      </c>
      <c r="G265" t="s">
        <v>1617</v>
      </c>
      <c r="H265" s="238">
        <v>-0.53614671900101896</v>
      </c>
      <c r="I265" s="92">
        <v>0.14317136905855099</v>
      </c>
      <c r="J265" s="93">
        <v>2.2451012468215301E-4</v>
      </c>
      <c r="K265" s="93">
        <v>7.7649536226275699E-3</v>
      </c>
      <c r="L265" s="14" t="s">
        <v>2236</v>
      </c>
      <c r="M265" s="1" t="s">
        <v>2235</v>
      </c>
      <c r="N265" s="1" t="s">
        <v>2236</v>
      </c>
      <c r="O265" s="92">
        <v>0.13131300000000001</v>
      </c>
      <c r="P265" s="92">
        <v>7.7419000000000002E-2</v>
      </c>
      <c r="Q265" s="92">
        <v>2.03071</v>
      </c>
      <c r="R265" s="92">
        <v>0.32599800000000001</v>
      </c>
      <c r="S265" s="92">
        <v>2.1729699999999998</v>
      </c>
      <c r="T265" s="195">
        <v>2.9782200000000002E-2</v>
      </c>
    </row>
    <row r="266" spans="2:20" x14ac:dyDescent="0.3">
      <c r="B266" s="14" t="s">
        <v>2942</v>
      </c>
      <c r="C266" s="1" t="s">
        <v>1614</v>
      </c>
      <c r="D266" s="1" t="s">
        <v>484</v>
      </c>
      <c r="E266" s="1">
        <v>117778069</v>
      </c>
      <c r="F266" s="1">
        <v>19225</v>
      </c>
      <c r="G266" t="s">
        <v>1617</v>
      </c>
      <c r="H266" s="238">
        <v>0.569389566077103</v>
      </c>
      <c r="I266" s="92">
        <v>9.3975010167504994E-2</v>
      </c>
      <c r="J266" s="93">
        <v>5.0577482973306002E-9</v>
      </c>
      <c r="K266" s="93">
        <v>4.4388063494447599E-7</v>
      </c>
      <c r="L266" s="14" t="s">
        <v>2232</v>
      </c>
      <c r="M266" s="1" t="s">
        <v>2233</v>
      </c>
      <c r="N266" s="1" t="s">
        <v>2233</v>
      </c>
      <c r="O266" s="92">
        <v>0.18180299999999999</v>
      </c>
      <c r="P266" s="92">
        <v>0.27779999999999999</v>
      </c>
      <c r="Q266" s="92">
        <v>0.51515699999999998</v>
      </c>
      <c r="R266" s="92">
        <v>0.24312300000000001</v>
      </c>
      <c r="S266" s="92">
        <v>-2.72818</v>
      </c>
      <c r="T266" s="195">
        <v>6.3685E-3</v>
      </c>
    </row>
    <row r="267" spans="2:20" x14ac:dyDescent="0.3">
      <c r="B267" s="14" t="s">
        <v>2943</v>
      </c>
      <c r="C267" s="1" t="s">
        <v>1614</v>
      </c>
      <c r="D267" s="1" t="s">
        <v>484</v>
      </c>
      <c r="E267" s="1">
        <v>117778069</v>
      </c>
      <c r="F267" s="1">
        <v>14196</v>
      </c>
      <c r="G267" t="s">
        <v>1617</v>
      </c>
      <c r="H267" s="238">
        <v>0.56977141721075697</v>
      </c>
      <c r="I267" s="92">
        <v>9.3879000063955498E-2</v>
      </c>
      <c r="J267" s="93">
        <v>4.7842257768072404E-9</v>
      </c>
      <c r="K267" s="93">
        <v>4.3623440492160602E-7</v>
      </c>
      <c r="L267" s="14" t="s">
        <v>2236</v>
      </c>
      <c r="M267" s="1" t="s">
        <v>2235</v>
      </c>
      <c r="N267" s="1" t="s">
        <v>2235</v>
      </c>
      <c r="O267" s="92">
        <v>0.181813</v>
      </c>
      <c r="P267" s="92">
        <v>0.27741900000000003</v>
      </c>
      <c r="Q267" s="92">
        <v>0.51633099999999998</v>
      </c>
      <c r="R267" s="92">
        <v>0.24291399999999999</v>
      </c>
      <c r="S267" s="92">
        <v>-2.7211599999999998</v>
      </c>
      <c r="T267" s="195">
        <v>6.50536E-3</v>
      </c>
    </row>
    <row r="268" spans="2:20" x14ac:dyDescent="0.3">
      <c r="B268" s="14" t="s">
        <v>2944</v>
      </c>
      <c r="C268" s="1" t="s">
        <v>1614</v>
      </c>
      <c r="D268" s="1" t="s">
        <v>484</v>
      </c>
      <c r="E268" s="1">
        <v>117778069</v>
      </c>
      <c r="F268" s="1">
        <v>9941</v>
      </c>
      <c r="G268" t="s">
        <v>1617</v>
      </c>
      <c r="H268" s="238">
        <v>-0.55034885153143498</v>
      </c>
      <c r="I268" s="92">
        <v>0.143179670698697</v>
      </c>
      <c r="J268" s="93">
        <v>1.54021549263178E-4</v>
      </c>
      <c r="K268" s="93">
        <v>6.1939518043725899E-3</v>
      </c>
      <c r="L268" s="14" t="s">
        <v>2235</v>
      </c>
      <c r="M268" s="1" t="s">
        <v>2236</v>
      </c>
      <c r="N268" s="1" t="s">
        <v>2235</v>
      </c>
      <c r="O268" s="92">
        <v>0.13111999999999999</v>
      </c>
      <c r="P268" s="92">
        <v>8.0664E-2</v>
      </c>
      <c r="Q268" s="92">
        <v>1.97123</v>
      </c>
      <c r="R268" s="92">
        <v>0.32619199999999998</v>
      </c>
      <c r="S268" s="92">
        <v>2.0805500000000001</v>
      </c>
      <c r="T268" s="195">
        <v>3.7474800000000003E-2</v>
      </c>
    </row>
    <row r="269" spans="2:20" x14ac:dyDescent="0.3">
      <c r="B269" s="14" t="s">
        <v>2945</v>
      </c>
      <c r="C269" s="1" t="s">
        <v>1614</v>
      </c>
      <c r="D269" s="1" t="s">
        <v>484</v>
      </c>
      <c r="E269" s="1">
        <v>117778069</v>
      </c>
      <c r="F269" s="1">
        <v>4243</v>
      </c>
      <c r="G269" t="s">
        <v>1617</v>
      </c>
      <c r="H269" s="238">
        <v>-0.52758101714341299</v>
      </c>
      <c r="I269" s="92">
        <v>0.14310777953787801</v>
      </c>
      <c r="J269" s="93">
        <v>2.7918213755784901E-4</v>
      </c>
      <c r="K269" s="93">
        <v>9.4692646753316706E-3</v>
      </c>
      <c r="L269" s="14" t="s">
        <v>2233</v>
      </c>
      <c r="M269" s="1" t="s">
        <v>2232</v>
      </c>
      <c r="N269" s="1" t="s">
        <v>2233</v>
      </c>
      <c r="O269" s="92">
        <v>0.13481699999999999</v>
      </c>
      <c r="P269" s="92">
        <v>8.0576999999999996E-2</v>
      </c>
      <c r="Q269" s="92">
        <v>2.0602200000000002</v>
      </c>
      <c r="R269" s="92">
        <v>0.32594800000000002</v>
      </c>
      <c r="S269" s="92">
        <v>2.2175699999999998</v>
      </c>
      <c r="T269" s="195">
        <v>2.6584199999999999E-2</v>
      </c>
    </row>
    <row r="270" spans="2:20" x14ac:dyDescent="0.3">
      <c r="B270" s="14" t="s">
        <v>2946</v>
      </c>
      <c r="C270" s="1" t="s">
        <v>1614</v>
      </c>
      <c r="D270" s="1" t="s">
        <v>484</v>
      </c>
      <c r="E270" s="1">
        <v>117778069</v>
      </c>
      <c r="F270" s="1">
        <v>4082</v>
      </c>
      <c r="G270" t="s">
        <v>1617</v>
      </c>
      <c r="H270" s="238">
        <v>-0.54426436529900302</v>
      </c>
      <c r="I270" s="92">
        <v>0.14363898771522501</v>
      </c>
      <c r="J270" s="93">
        <v>1.8982854973289699E-4</v>
      </c>
      <c r="K270" s="93">
        <v>6.9234979348525303E-3</v>
      </c>
      <c r="L270" s="14" t="s">
        <v>2235</v>
      </c>
      <c r="M270" s="1" t="s">
        <v>2233</v>
      </c>
      <c r="N270" s="1" t="s">
        <v>2235</v>
      </c>
      <c r="O270" s="92">
        <v>0.13053000000000001</v>
      </c>
      <c r="P270" s="92">
        <v>8.0576999999999996E-2</v>
      </c>
      <c r="Q270" s="92">
        <v>1.9640500000000001</v>
      </c>
      <c r="R270" s="92">
        <v>0.32697900000000002</v>
      </c>
      <c r="S270" s="92">
        <v>2.0643899999999999</v>
      </c>
      <c r="T270" s="195">
        <v>3.8980800000000003E-2</v>
      </c>
    </row>
    <row r="271" spans="2:20" x14ac:dyDescent="0.3">
      <c r="B271" s="14" t="s">
        <v>2947</v>
      </c>
      <c r="C271" s="1" t="s">
        <v>1614</v>
      </c>
      <c r="D271" s="1" t="s">
        <v>484</v>
      </c>
      <c r="E271" s="1">
        <v>117778069</v>
      </c>
      <c r="F271" s="1">
        <v>155</v>
      </c>
      <c r="G271" t="s">
        <v>1617</v>
      </c>
      <c r="H271" s="238">
        <v>0.56951982229840103</v>
      </c>
      <c r="I271" s="92">
        <v>9.3954996327394E-2</v>
      </c>
      <c r="J271" s="93">
        <v>4.9849680853000503E-9</v>
      </c>
      <c r="K271" s="93">
        <v>4.4388063494447599E-7</v>
      </c>
      <c r="L271" s="14" t="s">
        <v>2236</v>
      </c>
      <c r="M271" s="1" t="s">
        <v>2233</v>
      </c>
      <c r="N271" s="1" t="s">
        <v>2233</v>
      </c>
      <c r="O271" s="92">
        <v>0.18143500000000001</v>
      </c>
      <c r="P271" s="92">
        <v>0.27738400000000002</v>
      </c>
      <c r="Q271" s="92">
        <v>0.51450899999999999</v>
      </c>
      <c r="R271" s="92">
        <v>0.24321899999999999</v>
      </c>
      <c r="S271" s="92">
        <v>-2.7322799999999998</v>
      </c>
      <c r="T271" s="195">
        <v>6.2898299999999997E-3</v>
      </c>
    </row>
    <row r="272" spans="2:20" x14ac:dyDescent="0.3">
      <c r="B272" s="14" t="s">
        <v>2948</v>
      </c>
      <c r="C272" s="1" t="s">
        <v>1614</v>
      </c>
      <c r="D272" s="1" t="s">
        <v>484</v>
      </c>
      <c r="E272" s="1">
        <v>117778069</v>
      </c>
      <c r="F272" s="1">
        <v>604</v>
      </c>
      <c r="G272" t="s">
        <v>1617</v>
      </c>
      <c r="H272" s="238">
        <v>0.56955192441956104</v>
      </c>
      <c r="I272" s="92">
        <v>9.3965858961396295E-2</v>
      </c>
      <c r="J272" s="93">
        <v>4.9946710785482798E-9</v>
      </c>
      <c r="K272" s="93">
        <v>4.4388063494447599E-7</v>
      </c>
      <c r="L272" s="14" t="s">
        <v>2235</v>
      </c>
      <c r="M272" s="1" t="s">
        <v>2236</v>
      </c>
      <c r="N272" s="1" t="s">
        <v>2236</v>
      </c>
      <c r="O272" s="92">
        <v>0.18140400000000001</v>
      </c>
      <c r="P272" s="92">
        <v>0.277391</v>
      </c>
      <c r="Q272" s="92">
        <v>0.51426400000000005</v>
      </c>
      <c r="R272" s="92">
        <v>0.24326600000000001</v>
      </c>
      <c r="S272" s="92">
        <v>-2.7337099999999999</v>
      </c>
      <c r="T272" s="195">
        <v>6.2625700000000003E-3</v>
      </c>
    </row>
    <row r="273" spans="2:20" x14ac:dyDescent="0.3">
      <c r="B273" s="14" t="s">
        <v>2949</v>
      </c>
      <c r="C273" s="1" t="s">
        <v>1614</v>
      </c>
      <c r="D273" s="1" t="s">
        <v>484</v>
      </c>
      <c r="E273" s="1">
        <v>117778069</v>
      </c>
      <c r="F273" s="1">
        <v>4316</v>
      </c>
      <c r="G273" t="s">
        <v>1617</v>
      </c>
      <c r="H273" s="238">
        <v>0.56910052983112203</v>
      </c>
      <c r="I273" s="92">
        <v>9.3998244286708998E-2</v>
      </c>
      <c r="J273" s="93">
        <v>5.1844748997415196E-9</v>
      </c>
      <c r="K273" s="93">
        <v>4.4404218100337598E-7</v>
      </c>
      <c r="L273" s="14" t="s">
        <v>2232</v>
      </c>
      <c r="M273" s="1" t="s">
        <v>2233</v>
      </c>
      <c r="N273" s="1" t="s">
        <v>2233</v>
      </c>
      <c r="O273" s="92">
        <v>0.18116699999999999</v>
      </c>
      <c r="P273" s="92">
        <v>0.27739999999999998</v>
      </c>
      <c r="Q273" s="92">
        <v>0.51312599999999997</v>
      </c>
      <c r="R273" s="92">
        <v>0.24341399999999999</v>
      </c>
      <c r="S273" s="92">
        <v>-2.7411500000000002</v>
      </c>
      <c r="T273" s="195">
        <v>6.1225200000000002E-3</v>
      </c>
    </row>
    <row r="274" spans="2:20" x14ac:dyDescent="0.3">
      <c r="B274" s="14" t="s">
        <v>2950</v>
      </c>
      <c r="C274" s="1" t="s">
        <v>1614</v>
      </c>
      <c r="D274" s="1" t="s">
        <v>484</v>
      </c>
      <c r="E274" s="1">
        <v>117778069</v>
      </c>
      <c r="F274" s="1">
        <v>5906</v>
      </c>
      <c r="G274" t="s">
        <v>1617</v>
      </c>
      <c r="H274" s="238">
        <v>-0.549980604269801</v>
      </c>
      <c r="I274" s="92">
        <v>0.14310672306196301</v>
      </c>
      <c r="J274" s="93">
        <v>1.5438563819472999E-4</v>
      </c>
      <c r="K274" s="93">
        <v>6.1939518043725899E-3</v>
      </c>
      <c r="L274" s="14" t="s">
        <v>2232</v>
      </c>
      <c r="M274" s="1" t="s">
        <v>2233</v>
      </c>
      <c r="N274" s="1" t="s">
        <v>2232</v>
      </c>
      <c r="O274" s="92">
        <v>0.13123199999999999</v>
      </c>
      <c r="P274" s="92">
        <v>8.0680000000000002E-2</v>
      </c>
      <c r="Q274" s="92">
        <v>1.97157</v>
      </c>
      <c r="R274" s="92">
        <v>0.326019</v>
      </c>
      <c r="S274" s="92">
        <v>2.0821800000000001</v>
      </c>
      <c r="T274" s="195">
        <v>3.73263E-2</v>
      </c>
    </row>
    <row r="275" spans="2:20" x14ac:dyDescent="0.3">
      <c r="B275" s="14" t="s">
        <v>2951</v>
      </c>
      <c r="C275" s="1" t="s">
        <v>1614</v>
      </c>
      <c r="D275" s="1" t="s">
        <v>484</v>
      </c>
      <c r="E275" s="1">
        <v>117778069</v>
      </c>
      <c r="F275" s="1">
        <v>9415</v>
      </c>
      <c r="G275" t="s">
        <v>1617</v>
      </c>
      <c r="H275" s="238">
        <v>0.55259549245627804</v>
      </c>
      <c r="I275" s="92">
        <v>0.14485204159135701</v>
      </c>
      <c r="J275" s="93">
        <v>1.7205233988188499E-4</v>
      </c>
      <c r="K275" s="93">
        <v>6.6739197696724702E-3</v>
      </c>
      <c r="L275" s="14" t="s">
        <v>2236</v>
      </c>
      <c r="M275" s="1" t="s">
        <v>2233</v>
      </c>
      <c r="N275" s="1" t="s">
        <v>2233</v>
      </c>
      <c r="O275" s="92">
        <v>0.131247</v>
      </c>
      <c r="P275" s="92">
        <v>8.0158300000000002E-2</v>
      </c>
      <c r="Q275" s="92">
        <v>2.0202499999999999</v>
      </c>
      <c r="R275" s="92">
        <v>0.32994000000000001</v>
      </c>
      <c r="S275" s="92">
        <v>2.13137</v>
      </c>
      <c r="T275" s="195">
        <v>3.3058999999999998E-2</v>
      </c>
    </row>
    <row r="276" spans="2:20" x14ac:dyDescent="0.3">
      <c r="B276" s="14" t="s">
        <v>2952</v>
      </c>
      <c r="C276" s="1" t="s">
        <v>1614</v>
      </c>
      <c r="D276" s="1" t="s">
        <v>484</v>
      </c>
      <c r="E276" s="1">
        <v>117778069</v>
      </c>
      <c r="F276" s="1">
        <v>9503</v>
      </c>
      <c r="G276" t="s">
        <v>1617</v>
      </c>
      <c r="H276" s="238">
        <v>0.55251194200139397</v>
      </c>
      <c r="I276" s="92">
        <v>0.14481643718921</v>
      </c>
      <c r="J276" s="93">
        <v>1.7181501729617501E-4</v>
      </c>
      <c r="K276" s="93">
        <v>6.6739197696724702E-3</v>
      </c>
      <c r="L276" s="14" t="s">
        <v>2236</v>
      </c>
      <c r="M276" s="1" t="s">
        <v>2233</v>
      </c>
      <c r="N276" s="1" t="s">
        <v>2233</v>
      </c>
      <c r="O276" s="92">
        <v>0.131248</v>
      </c>
      <c r="P276" s="92">
        <v>8.0232499999999998E-2</v>
      </c>
      <c r="Q276" s="92">
        <v>2.0179100000000001</v>
      </c>
      <c r="R276" s="92">
        <v>0.329849</v>
      </c>
      <c r="S276" s="92">
        <v>2.1284399999999999</v>
      </c>
      <c r="T276" s="195">
        <v>3.3300900000000001E-2</v>
      </c>
    </row>
    <row r="277" spans="2:20" x14ac:dyDescent="0.3">
      <c r="B277" s="14" t="s">
        <v>2953</v>
      </c>
      <c r="C277" s="1" t="s">
        <v>1614</v>
      </c>
      <c r="D277" s="1" t="s">
        <v>484</v>
      </c>
      <c r="E277" s="1">
        <v>117778069</v>
      </c>
      <c r="F277" s="1">
        <v>11436</v>
      </c>
      <c r="G277" t="s">
        <v>1617</v>
      </c>
      <c r="H277" s="238">
        <v>-0.55061294581626896</v>
      </c>
      <c r="I277" s="92">
        <v>9.3460804429279606E-2</v>
      </c>
      <c r="J277" s="93">
        <v>1.2419740409633701E-8</v>
      </c>
      <c r="K277" s="93">
        <v>1.0380833025718801E-6</v>
      </c>
      <c r="L277" s="14" t="s">
        <v>2235</v>
      </c>
      <c r="M277" s="1" t="s">
        <v>2232</v>
      </c>
      <c r="N277" s="1" t="s">
        <v>2235</v>
      </c>
      <c r="O277" s="92">
        <v>0.18367700000000001</v>
      </c>
      <c r="P277" s="92">
        <v>0.285219</v>
      </c>
      <c r="Q277" s="92">
        <v>0.50790999999999997</v>
      </c>
      <c r="R277" s="92">
        <v>0.24157100000000001</v>
      </c>
      <c r="S277" s="92">
        <v>-2.8043499999999999</v>
      </c>
      <c r="T277" s="195">
        <v>5.04178E-3</v>
      </c>
    </row>
    <row r="278" spans="2:20" x14ac:dyDescent="0.3">
      <c r="B278" s="14" t="s">
        <v>2954</v>
      </c>
      <c r="C278" s="1" t="s">
        <v>1614</v>
      </c>
      <c r="D278" s="1" t="s">
        <v>484</v>
      </c>
      <c r="E278" s="1">
        <v>117778069</v>
      </c>
      <c r="F278" s="1">
        <v>12837</v>
      </c>
      <c r="G278" t="s">
        <v>1617</v>
      </c>
      <c r="H278" s="238">
        <v>0.54988283044324904</v>
      </c>
      <c r="I278" s="92">
        <v>0.142150989588057</v>
      </c>
      <c r="J278" s="93">
        <v>1.4011727314529399E-4</v>
      </c>
      <c r="K278" s="93">
        <v>5.6864934956827101E-3</v>
      </c>
      <c r="L278" s="14" t="s">
        <v>2232</v>
      </c>
      <c r="M278" s="1" t="s">
        <v>2233</v>
      </c>
      <c r="N278" s="1" t="s">
        <v>2233</v>
      </c>
      <c r="O278" s="92">
        <v>0.13127800000000001</v>
      </c>
      <c r="P278" s="92">
        <v>8.2425799999999994E-2</v>
      </c>
      <c r="Q278" s="92">
        <v>1.9212499999999999</v>
      </c>
      <c r="R278" s="92">
        <v>0.32366899999999998</v>
      </c>
      <c r="S278" s="92">
        <v>2.01742</v>
      </c>
      <c r="T278" s="195">
        <v>4.3652099999999999E-2</v>
      </c>
    </row>
    <row r="279" spans="2:20" x14ac:dyDescent="0.3">
      <c r="B279" s="14" t="s">
        <v>2955</v>
      </c>
      <c r="C279" s="1" t="s">
        <v>1614</v>
      </c>
      <c r="D279" s="1" t="s">
        <v>484</v>
      </c>
      <c r="E279" s="1">
        <v>117778069</v>
      </c>
      <c r="F279" s="1">
        <v>13433</v>
      </c>
      <c r="G279" t="s">
        <v>1617</v>
      </c>
      <c r="H279" s="238">
        <v>0.55019668883079498</v>
      </c>
      <c r="I279" s="92">
        <v>0.14469463831617199</v>
      </c>
      <c r="J279" s="93">
        <v>1.8041491714166399E-4</v>
      </c>
      <c r="K279" s="93">
        <v>6.8469899094682303E-3</v>
      </c>
      <c r="L279" s="14" t="s">
        <v>2236</v>
      </c>
      <c r="M279" s="1" t="s">
        <v>2235</v>
      </c>
      <c r="N279" s="1" t="s">
        <v>2235</v>
      </c>
      <c r="O279" s="92">
        <v>0.13129299999999999</v>
      </c>
      <c r="P279" s="92">
        <v>8.0864699999999998E-2</v>
      </c>
      <c r="Q279" s="92">
        <v>2.00224</v>
      </c>
      <c r="R279" s="92">
        <v>0.329461</v>
      </c>
      <c r="S279" s="92">
        <v>2.1072899999999999</v>
      </c>
      <c r="T279" s="195">
        <v>3.50928E-2</v>
      </c>
    </row>
    <row r="280" spans="2:20" x14ac:dyDescent="0.3">
      <c r="B280" s="14" t="s">
        <v>2956</v>
      </c>
      <c r="C280" s="1" t="s">
        <v>1614</v>
      </c>
      <c r="D280" s="1" t="s">
        <v>484</v>
      </c>
      <c r="E280" s="1">
        <v>117778069</v>
      </c>
      <c r="F280" s="1">
        <v>13664</v>
      </c>
      <c r="G280" t="s">
        <v>1617</v>
      </c>
      <c r="H280" s="238">
        <v>0.54997453079006797</v>
      </c>
      <c r="I280" s="92">
        <v>0.14461852535657899</v>
      </c>
      <c r="J280" s="93">
        <v>1.80095178414973E-4</v>
      </c>
      <c r="K280" s="93">
        <v>6.8469899094682303E-3</v>
      </c>
      <c r="L280" s="14" t="s">
        <v>2233</v>
      </c>
      <c r="M280" s="1" t="s">
        <v>2232</v>
      </c>
      <c r="N280" s="1" t="s">
        <v>2232</v>
      </c>
      <c r="O280" s="92">
        <v>0.131298</v>
      </c>
      <c r="P280" s="92">
        <v>8.0948599999999996E-2</v>
      </c>
      <c r="Q280" s="92">
        <v>1.9989600000000001</v>
      </c>
      <c r="R280" s="92">
        <v>0.32927499999999998</v>
      </c>
      <c r="S280" s="92">
        <v>2.1034899999999999</v>
      </c>
      <c r="T280" s="195">
        <v>3.5423000000000003E-2</v>
      </c>
    </row>
    <row r="281" spans="2:20" x14ac:dyDescent="0.3">
      <c r="B281" s="14" t="s">
        <v>2957</v>
      </c>
      <c r="C281" s="1" t="s">
        <v>1614</v>
      </c>
      <c r="D281" s="1" t="s">
        <v>484</v>
      </c>
      <c r="E281" s="1">
        <v>117778069</v>
      </c>
      <c r="F281" s="1">
        <v>18126</v>
      </c>
      <c r="G281" t="s">
        <v>1617</v>
      </c>
      <c r="H281" s="238">
        <v>0.54801835785863695</v>
      </c>
      <c r="I281" s="92">
        <v>0.14400320096244301</v>
      </c>
      <c r="J281" s="93">
        <v>1.78272866595783E-4</v>
      </c>
      <c r="K281" s="93">
        <v>6.8396382315245403E-3</v>
      </c>
      <c r="L281" s="14" t="s">
        <v>2232</v>
      </c>
      <c r="M281" s="1" t="s">
        <v>2233</v>
      </c>
      <c r="N281" s="1" t="s">
        <v>2233</v>
      </c>
      <c r="O281" s="92">
        <v>0.13130800000000001</v>
      </c>
      <c r="P281" s="92">
        <v>8.1600099999999995E-2</v>
      </c>
      <c r="Q281" s="92">
        <v>1.9720899999999999</v>
      </c>
      <c r="R281" s="92">
        <v>0.32777699999999999</v>
      </c>
      <c r="S281" s="92">
        <v>2.0718200000000002</v>
      </c>
      <c r="T281" s="195">
        <v>3.8282200000000002E-2</v>
      </c>
    </row>
    <row r="282" spans="2:20" x14ac:dyDescent="0.3">
      <c r="B282" s="14" t="s">
        <v>2958</v>
      </c>
      <c r="C282" s="1" t="s">
        <v>1614</v>
      </c>
      <c r="D282" s="1" t="s">
        <v>484</v>
      </c>
      <c r="E282" s="1">
        <v>117778069</v>
      </c>
      <c r="F282" s="1">
        <v>18889</v>
      </c>
      <c r="G282" t="s">
        <v>1617</v>
      </c>
      <c r="H282" s="238">
        <v>-0.54893230743042698</v>
      </c>
      <c r="I282" s="92">
        <v>9.3414565740395306E-2</v>
      </c>
      <c r="J282" s="93">
        <v>1.34535081889545E-8</v>
      </c>
      <c r="K282" s="93">
        <v>1.09833815110058E-6</v>
      </c>
      <c r="L282" s="14" t="s">
        <v>2233</v>
      </c>
      <c r="M282" s="1" t="s">
        <v>2236</v>
      </c>
      <c r="N282" s="1" t="s">
        <v>2233</v>
      </c>
      <c r="O282" s="92">
        <v>0.18181800000000001</v>
      </c>
      <c r="P282" s="92">
        <v>0.28589999999999999</v>
      </c>
      <c r="Q282" s="92">
        <v>0.49952800000000003</v>
      </c>
      <c r="R282" s="92">
        <v>0.24202099999999999</v>
      </c>
      <c r="S282" s="92">
        <v>-2.8679000000000001</v>
      </c>
      <c r="T282" s="195">
        <v>4.1320799999999998E-3</v>
      </c>
    </row>
    <row r="283" spans="2:20" x14ac:dyDescent="0.3">
      <c r="B283" s="14" t="s">
        <v>2959</v>
      </c>
      <c r="C283" s="1" t="s">
        <v>1614</v>
      </c>
      <c r="D283" s="1" t="s">
        <v>484</v>
      </c>
      <c r="E283" s="1">
        <v>117778069</v>
      </c>
      <c r="F283" s="1">
        <v>19650</v>
      </c>
      <c r="G283" t="s">
        <v>1617</v>
      </c>
      <c r="H283" s="238">
        <v>-0.53605208431088103</v>
      </c>
      <c r="I283" s="92">
        <v>9.3368165727267804E-2</v>
      </c>
      <c r="J283" s="93">
        <v>2.7355536014470001E-8</v>
      </c>
      <c r="K283" s="93">
        <v>2.1536299935337001E-6</v>
      </c>
      <c r="L283" s="14" t="s">
        <v>2232</v>
      </c>
      <c r="M283" s="1" t="s">
        <v>2236</v>
      </c>
      <c r="N283" s="1" t="s">
        <v>2232</v>
      </c>
      <c r="O283" s="92">
        <v>0.18181800000000001</v>
      </c>
      <c r="P283" s="92">
        <v>0.28387099999999998</v>
      </c>
      <c r="Q283" s="92">
        <v>0.50787800000000005</v>
      </c>
      <c r="R283" s="92">
        <v>0.24076400000000001</v>
      </c>
      <c r="S283" s="92">
        <v>-2.8140100000000001</v>
      </c>
      <c r="T283" s="195">
        <v>4.8927099999999998E-3</v>
      </c>
    </row>
    <row r="284" spans="2:20" x14ac:dyDescent="0.3">
      <c r="B284" s="14" t="s">
        <v>2960</v>
      </c>
      <c r="C284" s="1" t="s">
        <v>1614</v>
      </c>
      <c r="D284" s="1" t="s">
        <v>484</v>
      </c>
      <c r="E284" s="1">
        <v>117778069</v>
      </c>
      <c r="F284" s="1">
        <v>19969</v>
      </c>
      <c r="G284" t="s">
        <v>1617</v>
      </c>
      <c r="H284" s="238">
        <v>-0.53627533602092803</v>
      </c>
      <c r="I284" s="92">
        <v>9.3420031185654506E-2</v>
      </c>
      <c r="J284" s="93">
        <v>2.74695079475028E-8</v>
      </c>
      <c r="K284" s="93">
        <v>2.1536299935337001E-6</v>
      </c>
      <c r="L284" s="14" t="s">
        <v>2232</v>
      </c>
      <c r="M284" s="1" t="s">
        <v>2236</v>
      </c>
      <c r="N284" s="1" t="s">
        <v>2232</v>
      </c>
      <c r="O284" s="92">
        <v>0.181813</v>
      </c>
      <c r="P284" s="92">
        <v>0.28366799999999998</v>
      </c>
      <c r="Q284" s="92">
        <v>0.50813699999999995</v>
      </c>
      <c r="R284" s="92">
        <v>0.240871</v>
      </c>
      <c r="S284" s="92">
        <v>-2.8106499999999999</v>
      </c>
      <c r="T284" s="195">
        <v>4.9441199999999998E-3</v>
      </c>
    </row>
    <row r="285" spans="2:20" x14ac:dyDescent="0.3">
      <c r="B285" s="14" t="s">
        <v>2961</v>
      </c>
      <c r="C285" s="1" t="s">
        <v>1614</v>
      </c>
      <c r="D285" s="1" t="s">
        <v>484</v>
      </c>
      <c r="E285" s="1">
        <v>117778069</v>
      </c>
      <c r="F285" s="1">
        <v>20129</v>
      </c>
      <c r="G285" t="s">
        <v>1617</v>
      </c>
      <c r="H285" s="238">
        <v>-0.536292006103818</v>
      </c>
      <c r="I285" s="92">
        <v>9.3438496323530698E-2</v>
      </c>
      <c r="J285" s="93">
        <v>2.7606708363200898E-8</v>
      </c>
      <c r="K285" s="93">
        <v>2.1536299935337001E-6</v>
      </c>
      <c r="L285" s="14" t="s">
        <v>2235</v>
      </c>
      <c r="M285" s="1" t="s">
        <v>2236</v>
      </c>
      <c r="N285" s="1" t="s">
        <v>2235</v>
      </c>
      <c r="O285" s="92">
        <v>0.181808</v>
      </c>
      <c r="P285" s="92">
        <v>0.28360000000000002</v>
      </c>
      <c r="Q285" s="92">
        <v>0.50821700000000003</v>
      </c>
      <c r="R285" s="92">
        <v>0.24090700000000001</v>
      </c>
      <c r="S285" s="92">
        <v>-2.8095699999999999</v>
      </c>
      <c r="T285" s="195">
        <v>4.9607899999999996E-3</v>
      </c>
    </row>
    <row r="286" spans="2:20" x14ac:dyDescent="0.3">
      <c r="B286" s="14" t="s">
        <v>2962</v>
      </c>
      <c r="C286" s="1" t="s">
        <v>1614</v>
      </c>
      <c r="D286" s="1" t="s">
        <v>484</v>
      </c>
      <c r="E286" s="1">
        <v>117778069</v>
      </c>
      <c r="F286" s="1">
        <v>22515</v>
      </c>
      <c r="G286" t="s">
        <v>1617</v>
      </c>
      <c r="H286" s="238">
        <v>-0.54930308419226503</v>
      </c>
      <c r="I286" s="92">
        <v>9.3616285568613594E-2</v>
      </c>
      <c r="J286" s="93">
        <v>1.40879972944853E-8</v>
      </c>
      <c r="K286" s="93">
        <v>1.1369175747653001E-6</v>
      </c>
      <c r="L286" s="14" t="s">
        <v>2232</v>
      </c>
      <c r="M286" s="1" t="s">
        <v>2235</v>
      </c>
      <c r="N286" s="1" t="s">
        <v>2232</v>
      </c>
      <c r="O286" s="92">
        <v>0.18179799999999999</v>
      </c>
      <c r="P286" s="92">
        <v>0.285103</v>
      </c>
      <c r="Q286" s="92">
        <v>0.500668</v>
      </c>
      <c r="R286" s="92">
        <v>0.24240400000000001</v>
      </c>
      <c r="S286" s="92">
        <v>-2.8539599999999998</v>
      </c>
      <c r="T286" s="195">
        <v>4.3178100000000001E-3</v>
      </c>
    </row>
    <row r="287" spans="2:20" x14ac:dyDescent="0.3">
      <c r="B287" s="14" t="s">
        <v>2963</v>
      </c>
      <c r="C287" s="1" t="s">
        <v>1614</v>
      </c>
      <c r="D287" s="1" t="s">
        <v>484</v>
      </c>
      <c r="E287" s="1">
        <v>117778069</v>
      </c>
      <c r="F287" s="1">
        <v>24798</v>
      </c>
      <c r="G287" t="s">
        <v>1617</v>
      </c>
      <c r="H287" s="238">
        <v>-0.53647583647432995</v>
      </c>
      <c r="I287" s="92">
        <v>9.36645002953502E-2</v>
      </c>
      <c r="J287" s="93">
        <v>2.9369422386271199E-8</v>
      </c>
      <c r="K287" s="93">
        <v>2.26596389641769E-6</v>
      </c>
      <c r="L287" s="14" t="s">
        <v>2235</v>
      </c>
      <c r="M287" s="1" t="s">
        <v>2236</v>
      </c>
      <c r="N287" s="1" t="s">
        <v>2235</v>
      </c>
      <c r="O287" s="92">
        <v>0.18179300000000001</v>
      </c>
      <c r="P287" s="92">
        <v>0.28268700000000002</v>
      </c>
      <c r="Q287" s="92">
        <v>0.50970499999999996</v>
      </c>
      <c r="R287" s="92">
        <v>0.24132200000000001</v>
      </c>
      <c r="S287" s="92">
        <v>-2.7926299999999999</v>
      </c>
      <c r="T287" s="195">
        <v>5.2281999999999997E-3</v>
      </c>
    </row>
    <row r="288" spans="2:20" x14ac:dyDescent="0.3">
      <c r="B288" s="10" t="s">
        <v>2964</v>
      </c>
      <c r="C288" s="117" t="s">
        <v>1614</v>
      </c>
      <c r="D288" s="117" t="s">
        <v>484</v>
      </c>
      <c r="E288" s="117">
        <v>117778069</v>
      </c>
      <c r="F288" s="117">
        <v>27212</v>
      </c>
      <c r="G288" s="133" t="s">
        <v>1617</v>
      </c>
      <c r="H288" s="239">
        <v>-0.536165798360972</v>
      </c>
      <c r="I288" s="130">
        <v>9.3767761782514294E-2</v>
      </c>
      <c r="J288" s="131">
        <v>3.0875094099573097E-8</v>
      </c>
      <c r="K288" s="131">
        <v>2.3562395181859E-6</v>
      </c>
      <c r="L288" s="10" t="s">
        <v>2236</v>
      </c>
      <c r="M288" s="117" t="s">
        <v>2235</v>
      </c>
      <c r="N288" s="117" t="s">
        <v>2236</v>
      </c>
      <c r="O288" s="130">
        <v>0.181757</v>
      </c>
      <c r="P288" s="130">
        <v>0.28228999999999999</v>
      </c>
      <c r="Q288" s="130">
        <v>0.510324</v>
      </c>
      <c r="R288" s="130">
        <v>0.24149000000000001</v>
      </c>
      <c r="S288" s="130">
        <v>-2.7856700000000001</v>
      </c>
      <c r="T288" s="198">
        <v>5.3417300000000003E-3</v>
      </c>
    </row>
    <row r="289" spans="8:12" x14ac:dyDescent="0.3">
      <c r="H289" s="1"/>
      <c r="L289" s="1"/>
    </row>
    <row r="290" spans="8:12" x14ac:dyDescent="0.3">
      <c r="H290" s="1"/>
      <c r="L290" s="1"/>
    </row>
    <row r="291" spans="8:12" x14ac:dyDescent="0.3">
      <c r="H291" s="1"/>
      <c r="L291" s="1"/>
    </row>
    <row r="292" spans="8:12" x14ac:dyDescent="0.3">
      <c r="H292" s="1"/>
      <c r="L292" s="1"/>
    </row>
    <row r="293" spans="8:12" x14ac:dyDescent="0.3">
      <c r="H293" s="1"/>
      <c r="L293" s="1"/>
    </row>
    <row r="294" spans="8:12" x14ac:dyDescent="0.3">
      <c r="H294" s="1"/>
      <c r="L294" s="1"/>
    </row>
    <row r="295" spans="8:12" x14ac:dyDescent="0.3">
      <c r="H295" s="1"/>
      <c r="L295" s="1"/>
    </row>
    <row r="296" spans="8:12" x14ac:dyDescent="0.3">
      <c r="H296" s="1"/>
      <c r="L296" s="1"/>
    </row>
    <row r="297" spans="8:12" x14ac:dyDescent="0.3">
      <c r="H297" s="1"/>
      <c r="L297" s="1"/>
    </row>
    <row r="298" spans="8:12" x14ac:dyDescent="0.3">
      <c r="H298" s="1"/>
      <c r="L298" s="1"/>
    </row>
    <row r="299" spans="8:12" x14ac:dyDescent="0.3">
      <c r="H299" s="1"/>
      <c r="L299" s="1"/>
    </row>
    <row r="300" spans="8:12" x14ac:dyDescent="0.3">
      <c r="H300" s="1"/>
      <c r="L300" s="1"/>
    </row>
    <row r="301" spans="8:12" x14ac:dyDescent="0.3">
      <c r="H301" s="1"/>
      <c r="L301" s="1"/>
    </row>
    <row r="302" spans="8:12" x14ac:dyDescent="0.3">
      <c r="H302" s="1"/>
      <c r="L302" s="1"/>
    </row>
    <row r="303" spans="8:12" x14ac:dyDescent="0.3">
      <c r="H303" s="1"/>
      <c r="L303" s="1"/>
    </row>
    <row r="304" spans="8:12" x14ac:dyDescent="0.3">
      <c r="H304" s="1"/>
      <c r="L304" s="1"/>
    </row>
    <row r="305" spans="8:12" x14ac:dyDescent="0.3">
      <c r="H305" s="1"/>
      <c r="L305" s="1"/>
    </row>
    <row r="306" spans="8:12" x14ac:dyDescent="0.3">
      <c r="H306" s="1"/>
      <c r="L306" s="1"/>
    </row>
    <row r="307" spans="8:12" x14ac:dyDescent="0.3">
      <c r="H307" s="1"/>
      <c r="L307" s="1"/>
    </row>
    <row r="308" spans="8:12" x14ac:dyDescent="0.3">
      <c r="H308" s="1"/>
      <c r="L308" s="1"/>
    </row>
    <row r="309" spans="8:12" x14ac:dyDescent="0.3">
      <c r="H309" s="1"/>
      <c r="L309" s="1"/>
    </row>
    <row r="310" spans="8:12" x14ac:dyDescent="0.3">
      <c r="H310" s="1"/>
      <c r="L310" s="1"/>
    </row>
    <row r="311" spans="8:12" x14ac:dyDescent="0.3">
      <c r="H311" s="1"/>
      <c r="L311" s="1"/>
    </row>
    <row r="312" spans="8:12" x14ac:dyDescent="0.3">
      <c r="H312" s="1"/>
      <c r="L312" s="1"/>
    </row>
    <row r="313" spans="8:12" x14ac:dyDescent="0.3">
      <c r="H313" s="1"/>
      <c r="L313" s="1"/>
    </row>
    <row r="314" spans="8:12" x14ac:dyDescent="0.3">
      <c r="H314" s="1"/>
      <c r="L314" s="1"/>
    </row>
    <row r="315" spans="8:12" x14ac:dyDescent="0.3">
      <c r="H315" s="1"/>
      <c r="L315" s="1"/>
    </row>
    <row r="316" spans="8:12" x14ac:dyDescent="0.3">
      <c r="H316" s="1"/>
      <c r="L316" s="1"/>
    </row>
    <row r="317" spans="8:12" x14ac:dyDescent="0.3">
      <c r="H317" s="1"/>
      <c r="L317" s="1"/>
    </row>
    <row r="318" spans="8:12" x14ac:dyDescent="0.3">
      <c r="H318" s="1"/>
      <c r="L318" s="1"/>
    </row>
    <row r="319" spans="8:12" x14ac:dyDescent="0.3">
      <c r="H319" s="1"/>
      <c r="L319" s="1"/>
    </row>
    <row r="320" spans="8:12" x14ac:dyDescent="0.3">
      <c r="H320" s="1"/>
      <c r="L320" s="1"/>
    </row>
    <row r="321" spans="8:12" x14ac:dyDescent="0.3">
      <c r="H321" s="1"/>
      <c r="L321" s="1"/>
    </row>
    <row r="322" spans="8:12" x14ac:dyDescent="0.3">
      <c r="H322" s="1"/>
      <c r="L322" s="1"/>
    </row>
    <row r="323" spans="8:12" x14ac:dyDescent="0.3">
      <c r="H323" s="1"/>
      <c r="L323" s="1"/>
    </row>
    <row r="324" spans="8:12" x14ac:dyDescent="0.3">
      <c r="H324" s="1"/>
      <c r="L324" s="1"/>
    </row>
    <row r="325" spans="8:12" x14ac:dyDescent="0.3">
      <c r="H325" s="1"/>
      <c r="L325" s="1"/>
    </row>
    <row r="326" spans="8:12" x14ac:dyDescent="0.3">
      <c r="H326" s="1"/>
      <c r="L326" s="1"/>
    </row>
    <row r="327" spans="8:12" x14ac:dyDescent="0.3">
      <c r="H327" s="1"/>
      <c r="L327" s="1"/>
    </row>
    <row r="328" spans="8:12" x14ac:dyDescent="0.3">
      <c r="H328" s="1"/>
      <c r="L328" s="1"/>
    </row>
    <row r="329" spans="8:12" x14ac:dyDescent="0.3">
      <c r="H329" s="1"/>
      <c r="L329" s="1"/>
    </row>
    <row r="330" spans="8:12" x14ac:dyDescent="0.3">
      <c r="H330" s="1"/>
      <c r="L330" s="1"/>
    </row>
    <row r="331" spans="8:12" x14ac:dyDescent="0.3">
      <c r="H331" s="1"/>
      <c r="L331" s="1"/>
    </row>
    <row r="332" spans="8:12" x14ac:dyDescent="0.3">
      <c r="H332" s="1"/>
      <c r="L332" s="1"/>
    </row>
    <row r="333" spans="8:12" x14ac:dyDescent="0.3">
      <c r="H333" s="1"/>
      <c r="L333" s="1"/>
    </row>
    <row r="334" spans="8:12" x14ac:dyDescent="0.3">
      <c r="H334" s="1"/>
      <c r="L334" s="1"/>
    </row>
    <row r="335" spans="8:12" x14ac:dyDescent="0.3">
      <c r="H335" s="1"/>
      <c r="L335" s="1"/>
    </row>
    <row r="336" spans="8:12" x14ac:dyDescent="0.3">
      <c r="H336" s="1"/>
      <c r="L336" s="1"/>
    </row>
    <row r="337" spans="8:12" x14ac:dyDescent="0.3">
      <c r="H337" s="1"/>
      <c r="L337" s="1"/>
    </row>
    <row r="338" spans="8:12" x14ac:dyDescent="0.3">
      <c r="H338" s="1"/>
      <c r="L338" s="1"/>
    </row>
    <row r="339" spans="8:12" x14ac:dyDescent="0.3">
      <c r="H339" s="1"/>
      <c r="L339" s="1"/>
    </row>
    <row r="340" spans="8:12" x14ac:dyDescent="0.3">
      <c r="H340" s="1"/>
      <c r="L340" s="1"/>
    </row>
    <row r="341" spans="8:12" x14ac:dyDescent="0.3">
      <c r="H341" s="1"/>
      <c r="L341" s="1"/>
    </row>
    <row r="342" spans="8:12" x14ac:dyDescent="0.3">
      <c r="H342" s="1"/>
      <c r="L342" s="1"/>
    </row>
    <row r="343" spans="8:12" x14ac:dyDescent="0.3">
      <c r="H343" s="1"/>
      <c r="L343" s="1"/>
    </row>
    <row r="344" spans="8:12" x14ac:dyDescent="0.3">
      <c r="H344" s="1"/>
      <c r="L344" s="1"/>
    </row>
    <row r="345" spans="8:12" x14ac:dyDescent="0.3">
      <c r="H345" s="1"/>
      <c r="L345" s="1"/>
    </row>
    <row r="346" spans="8:12" x14ac:dyDescent="0.3">
      <c r="H346" s="1"/>
      <c r="L346" s="1"/>
    </row>
    <row r="347" spans="8:12" x14ac:dyDescent="0.3">
      <c r="H347" s="1"/>
      <c r="L347" s="1"/>
    </row>
    <row r="348" spans="8:12" x14ac:dyDescent="0.3">
      <c r="H348" s="1"/>
      <c r="L348" s="1"/>
    </row>
    <row r="349" spans="8:12" x14ac:dyDescent="0.3">
      <c r="H349" s="1"/>
      <c r="L349" s="1"/>
    </row>
    <row r="350" spans="8:12" x14ac:dyDescent="0.3">
      <c r="H350" s="1"/>
      <c r="L350" s="1"/>
    </row>
    <row r="351" spans="8:12" x14ac:dyDescent="0.3">
      <c r="H351" s="1"/>
      <c r="L351" s="1"/>
    </row>
    <row r="352" spans="8:12" x14ac:dyDescent="0.3">
      <c r="H352" s="1"/>
      <c r="L352" s="1"/>
    </row>
    <row r="353" spans="8:12" x14ac:dyDescent="0.3">
      <c r="H353" s="1"/>
      <c r="L353" s="1"/>
    </row>
    <row r="354" spans="8:12" x14ac:dyDescent="0.3">
      <c r="H354" s="1"/>
      <c r="L354" s="1"/>
    </row>
    <row r="355" spans="8:12" x14ac:dyDescent="0.3">
      <c r="H355" s="1"/>
      <c r="L355" s="1"/>
    </row>
    <row r="356" spans="8:12" x14ac:dyDescent="0.3">
      <c r="H356" s="1"/>
      <c r="L356" s="1"/>
    </row>
    <row r="357" spans="8:12" x14ac:dyDescent="0.3">
      <c r="H357" s="1"/>
      <c r="L357" s="1"/>
    </row>
    <row r="358" spans="8:12" x14ac:dyDescent="0.3">
      <c r="H358" s="1"/>
      <c r="L358" s="1"/>
    </row>
    <row r="359" spans="8:12" x14ac:dyDescent="0.3">
      <c r="H359" s="1"/>
      <c r="L359" s="1"/>
    </row>
    <row r="360" spans="8:12" x14ac:dyDescent="0.3">
      <c r="H360" s="1"/>
      <c r="L360" s="1"/>
    </row>
    <row r="361" spans="8:12" x14ac:dyDescent="0.3">
      <c r="H361" s="1"/>
      <c r="L361" s="1"/>
    </row>
    <row r="362" spans="8:12" x14ac:dyDescent="0.3">
      <c r="H362" s="1"/>
      <c r="L362" s="1"/>
    </row>
    <row r="363" spans="8:12" x14ac:dyDescent="0.3">
      <c r="H363" s="1"/>
      <c r="L363" s="1"/>
    </row>
    <row r="364" spans="8:12" x14ac:dyDescent="0.3">
      <c r="H364" s="1"/>
      <c r="L364" s="1"/>
    </row>
    <row r="365" spans="8:12" x14ac:dyDescent="0.3">
      <c r="H365" s="1"/>
      <c r="L365" s="1"/>
    </row>
    <row r="366" spans="8:12" x14ac:dyDescent="0.3">
      <c r="H366" s="1"/>
      <c r="L366" s="1"/>
    </row>
    <row r="367" spans="8:12" x14ac:dyDescent="0.3">
      <c r="H367" s="1"/>
      <c r="L367" s="1"/>
    </row>
    <row r="368" spans="8:12" x14ac:dyDescent="0.3">
      <c r="H368" s="1"/>
      <c r="L368" s="1"/>
    </row>
    <row r="369" spans="8:12" x14ac:dyDescent="0.3">
      <c r="H369" s="1"/>
      <c r="L369" s="1"/>
    </row>
    <row r="370" spans="8:12" x14ac:dyDescent="0.3">
      <c r="H370" s="1"/>
      <c r="L370" s="1"/>
    </row>
    <row r="371" spans="8:12" x14ac:dyDescent="0.3">
      <c r="H371" s="1"/>
      <c r="L371" s="1"/>
    </row>
    <row r="372" spans="8:12" x14ac:dyDescent="0.3">
      <c r="H372" s="1"/>
      <c r="L372" s="1"/>
    </row>
    <row r="373" spans="8:12" x14ac:dyDescent="0.3">
      <c r="H373" s="1"/>
      <c r="L373" s="1"/>
    </row>
    <row r="374" spans="8:12" x14ac:dyDescent="0.3">
      <c r="H374" s="1"/>
      <c r="L374" s="1"/>
    </row>
    <row r="375" spans="8:12" x14ac:dyDescent="0.3">
      <c r="H375" s="1"/>
      <c r="L375" s="1"/>
    </row>
    <row r="376" spans="8:12" x14ac:dyDescent="0.3">
      <c r="H376" s="1"/>
      <c r="L376" s="1"/>
    </row>
    <row r="377" spans="8:12" x14ac:dyDescent="0.3">
      <c r="H377" s="1"/>
      <c r="L377" s="1"/>
    </row>
    <row r="378" spans="8:12" x14ac:dyDescent="0.3">
      <c r="H378" s="1"/>
      <c r="L378" s="1"/>
    </row>
    <row r="379" spans="8:12" x14ac:dyDescent="0.3">
      <c r="H379" s="1"/>
      <c r="L379" s="1"/>
    </row>
    <row r="380" spans="8:12" x14ac:dyDescent="0.3">
      <c r="H380" s="1"/>
      <c r="L380" s="1"/>
    </row>
    <row r="381" spans="8:12" x14ac:dyDescent="0.3">
      <c r="H381" s="1"/>
      <c r="L381" s="1"/>
    </row>
    <row r="382" spans="8:12" x14ac:dyDescent="0.3">
      <c r="H382" s="1"/>
      <c r="L382" s="1"/>
    </row>
    <row r="383" spans="8:12" x14ac:dyDescent="0.3">
      <c r="H383" s="1"/>
      <c r="L383" s="1"/>
    </row>
    <row r="384" spans="8:12" x14ac:dyDescent="0.3">
      <c r="H384" s="1"/>
      <c r="L384" s="1"/>
    </row>
    <row r="385" spans="8:12" x14ac:dyDescent="0.3">
      <c r="H385" s="1"/>
      <c r="L385" s="1"/>
    </row>
    <row r="386" spans="8:12" x14ac:dyDescent="0.3">
      <c r="H386" s="1"/>
      <c r="L386" s="1"/>
    </row>
    <row r="387" spans="8:12" x14ac:dyDescent="0.3">
      <c r="H387" s="1"/>
      <c r="L387" s="1"/>
    </row>
    <row r="388" spans="8:12" x14ac:dyDescent="0.3">
      <c r="H388" s="1"/>
      <c r="L388" s="1"/>
    </row>
    <row r="389" spans="8:12" x14ac:dyDescent="0.3">
      <c r="H389" s="1"/>
      <c r="L389" s="1"/>
    </row>
    <row r="390" spans="8:12" x14ac:dyDescent="0.3">
      <c r="H390" s="1"/>
      <c r="L390" s="1"/>
    </row>
    <row r="391" spans="8:12" x14ac:dyDescent="0.3">
      <c r="H391" s="1"/>
      <c r="L391" s="1"/>
    </row>
    <row r="392" spans="8:12" x14ac:dyDescent="0.3">
      <c r="H392" s="1"/>
      <c r="L392" s="1"/>
    </row>
    <row r="393" spans="8:12" x14ac:dyDescent="0.3">
      <c r="H393" s="1"/>
      <c r="L393" s="1"/>
    </row>
    <row r="394" spans="8:12" x14ac:dyDescent="0.3">
      <c r="H394" s="1"/>
      <c r="L394" s="1"/>
    </row>
    <row r="395" spans="8:12" x14ac:dyDescent="0.3">
      <c r="H395" s="1"/>
      <c r="L395" s="1"/>
    </row>
    <row r="396" spans="8:12" x14ac:dyDescent="0.3">
      <c r="H396" s="1"/>
      <c r="L396" s="1"/>
    </row>
    <row r="397" spans="8:12" x14ac:dyDescent="0.3">
      <c r="H397" s="1"/>
      <c r="L397" s="1"/>
    </row>
    <row r="398" spans="8:12" x14ac:dyDescent="0.3">
      <c r="H398" s="1"/>
      <c r="L398" s="1"/>
    </row>
    <row r="399" spans="8:12" x14ac:dyDescent="0.3">
      <c r="H399" s="1"/>
      <c r="L399" s="1"/>
    </row>
    <row r="400" spans="8:12" x14ac:dyDescent="0.3">
      <c r="H400" s="1"/>
      <c r="L400" s="1"/>
    </row>
    <row r="401" spans="8:12" x14ac:dyDescent="0.3">
      <c r="H401" s="1"/>
      <c r="L401" s="1"/>
    </row>
    <row r="402" spans="8:12" x14ac:dyDescent="0.3">
      <c r="H402" s="1"/>
      <c r="L402" s="1"/>
    </row>
    <row r="403" spans="8:12" x14ac:dyDescent="0.3">
      <c r="H403" s="1"/>
      <c r="L403" s="1"/>
    </row>
    <row r="404" spans="8:12" x14ac:dyDescent="0.3">
      <c r="H404" s="1"/>
      <c r="L404" s="1"/>
    </row>
    <row r="405" spans="8:12" x14ac:dyDescent="0.3">
      <c r="H405" s="1"/>
      <c r="L405" s="1"/>
    </row>
    <row r="406" spans="8:12" x14ac:dyDescent="0.3">
      <c r="H406" s="1"/>
      <c r="L406" s="1"/>
    </row>
    <row r="407" spans="8:12" x14ac:dyDescent="0.3">
      <c r="H407" s="1"/>
      <c r="L407" s="1"/>
    </row>
    <row r="408" spans="8:12" x14ac:dyDescent="0.3">
      <c r="H408" s="1"/>
      <c r="L408" s="1"/>
    </row>
    <row r="409" spans="8:12" x14ac:dyDescent="0.3">
      <c r="H409" s="1"/>
      <c r="L409" s="1"/>
    </row>
    <row r="410" spans="8:12" x14ac:dyDescent="0.3">
      <c r="H410" s="1"/>
      <c r="L410" s="1"/>
    </row>
    <row r="411" spans="8:12" x14ac:dyDescent="0.3">
      <c r="H411" s="1"/>
      <c r="L411" s="1"/>
    </row>
    <row r="412" spans="8:12" x14ac:dyDescent="0.3">
      <c r="H412" s="1"/>
      <c r="L412" s="1"/>
    </row>
    <row r="413" spans="8:12" x14ac:dyDescent="0.3">
      <c r="H413" s="1"/>
      <c r="L413" s="1"/>
    </row>
    <row r="414" spans="8:12" x14ac:dyDescent="0.3">
      <c r="H414" s="1"/>
      <c r="L414" s="1"/>
    </row>
    <row r="415" spans="8:12" x14ac:dyDescent="0.3">
      <c r="H415" s="1"/>
      <c r="L415" s="1"/>
    </row>
    <row r="416" spans="8:12" x14ac:dyDescent="0.3">
      <c r="H416" s="1"/>
      <c r="L416" s="1"/>
    </row>
    <row r="417" spans="8:12" x14ac:dyDescent="0.3">
      <c r="H417" s="1"/>
      <c r="L417" s="1"/>
    </row>
    <row r="418" spans="8:12" x14ac:dyDescent="0.3">
      <c r="H418" s="1"/>
      <c r="L418" s="1"/>
    </row>
    <row r="419" spans="8:12" x14ac:dyDescent="0.3">
      <c r="H419" s="1"/>
      <c r="L419" s="1"/>
    </row>
    <row r="420" spans="8:12" x14ac:dyDescent="0.3">
      <c r="H420" s="1"/>
      <c r="L420" s="1"/>
    </row>
    <row r="421" spans="8:12" x14ac:dyDescent="0.3">
      <c r="H421" s="1"/>
      <c r="L421" s="1"/>
    </row>
    <row r="422" spans="8:12" x14ac:dyDescent="0.3">
      <c r="H422" s="1"/>
      <c r="L422" s="1"/>
    </row>
    <row r="423" spans="8:12" x14ac:dyDescent="0.3">
      <c r="H423" s="1"/>
      <c r="L423" s="1"/>
    </row>
    <row r="424" spans="8:12" x14ac:dyDescent="0.3">
      <c r="H424" s="1"/>
      <c r="L424" s="1"/>
    </row>
    <row r="425" spans="8:12" x14ac:dyDescent="0.3">
      <c r="H425" s="1"/>
      <c r="L425" s="1"/>
    </row>
    <row r="426" spans="8:12" x14ac:dyDescent="0.3">
      <c r="H426" s="1"/>
      <c r="L426" s="1"/>
    </row>
    <row r="427" spans="8:12" x14ac:dyDescent="0.3">
      <c r="H427" s="1"/>
      <c r="L427" s="1"/>
    </row>
    <row r="428" spans="8:12" x14ac:dyDescent="0.3">
      <c r="H428" s="1"/>
      <c r="L428" s="1"/>
    </row>
    <row r="429" spans="8:12" x14ac:dyDescent="0.3">
      <c r="H429" s="1"/>
      <c r="L429" s="1"/>
    </row>
    <row r="430" spans="8:12" x14ac:dyDescent="0.3">
      <c r="H430" s="1"/>
      <c r="L430" s="1"/>
    </row>
    <row r="431" spans="8:12" x14ac:dyDescent="0.3">
      <c r="H431" s="1"/>
      <c r="L431" s="1"/>
    </row>
    <row r="432" spans="8:12" x14ac:dyDescent="0.3">
      <c r="H432" s="1"/>
      <c r="L432" s="1"/>
    </row>
    <row r="433" spans="8:12" x14ac:dyDescent="0.3">
      <c r="H433" s="1"/>
      <c r="L433" s="1"/>
    </row>
    <row r="434" spans="8:12" x14ac:dyDescent="0.3">
      <c r="H434" s="1"/>
      <c r="L434" s="1"/>
    </row>
    <row r="435" spans="8:12" x14ac:dyDescent="0.3">
      <c r="H435" s="1"/>
      <c r="L435" s="1"/>
    </row>
    <row r="436" spans="8:12" x14ac:dyDescent="0.3">
      <c r="H436" s="1"/>
      <c r="L436" s="1"/>
    </row>
    <row r="437" spans="8:12" x14ac:dyDescent="0.3">
      <c r="H437" s="1"/>
      <c r="L437" s="1"/>
    </row>
    <row r="438" spans="8:12" x14ac:dyDescent="0.3">
      <c r="H438" s="1"/>
      <c r="L438" s="1"/>
    </row>
    <row r="439" spans="8:12" x14ac:dyDescent="0.3">
      <c r="H439" s="1"/>
      <c r="L439" s="1"/>
    </row>
    <row r="440" spans="8:12" x14ac:dyDescent="0.3">
      <c r="H440" s="1"/>
      <c r="L440" s="1"/>
    </row>
    <row r="441" spans="8:12" x14ac:dyDescent="0.3">
      <c r="H441" s="1"/>
      <c r="L441" s="1"/>
    </row>
    <row r="442" spans="8:12" x14ac:dyDescent="0.3">
      <c r="H442" s="1"/>
      <c r="L442" s="1"/>
    </row>
    <row r="443" spans="8:12" x14ac:dyDescent="0.3">
      <c r="H443" s="1"/>
      <c r="L443" s="1"/>
    </row>
    <row r="444" spans="8:12" x14ac:dyDescent="0.3">
      <c r="H444" s="1"/>
      <c r="L444" s="1"/>
    </row>
    <row r="445" spans="8:12" x14ac:dyDescent="0.3">
      <c r="H445" s="1"/>
      <c r="L445" s="1"/>
    </row>
    <row r="446" spans="8:12" x14ac:dyDescent="0.3">
      <c r="H446" s="1"/>
      <c r="L446" s="1"/>
    </row>
    <row r="447" spans="8:12" x14ac:dyDescent="0.3">
      <c r="H447" s="1"/>
      <c r="L447" s="1"/>
    </row>
    <row r="448" spans="8:12" x14ac:dyDescent="0.3">
      <c r="H448" s="1"/>
      <c r="L448" s="1"/>
    </row>
    <row r="449" spans="8:12" x14ac:dyDescent="0.3">
      <c r="H449" s="1"/>
      <c r="L449" s="1"/>
    </row>
    <row r="450" spans="8:12" x14ac:dyDescent="0.3">
      <c r="H450" s="1"/>
      <c r="L450" s="1"/>
    </row>
    <row r="451" spans="8:12" x14ac:dyDescent="0.3">
      <c r="H451" s="1"/>
      <c r="L451" s="1"/>
    </row>
    <row r="452" spans="8:12" x14ac:dyDescent="0.3">
      <c r="H452" s="1"/>
      <c r="L452" s="1"/>
    </row>
    <row r="453" spans="8:12" x14ac:dyDescent="0.3">
      <c r="H453" s="1"/>
      <c r="L453" s="1"/>
    </row>
    <row r="454" spans="8:12" x14ac:dyDescent="0.3">
      <c r="H454" s="1"/>
      <c r="L454" s="1"/>
    </row>
    <row r="455" spans="8:12" x14ac:dyDescent="0.3">
      <c r="H455" s="1"/>
      <c r="L455" s="1"/>
    </row>
    <row r="456" spans="8:12" x14ac:dyDescent="0.3">
      <c r="H456" s="1"/>
      <c r="L456" s="1"/>
    </row>
    <row r="457" spans="8:12" x14ac:dyDescent="0.3">
      <c r="H457" s="1"/>
      <c r="L457" s="1"/>
    </row>
    <row r="458" spans="8:12" x14ac:dyDescent="0.3">
      <c r="H458" s="1"/>
      <c r="L458" s="1"/>
    </row>
    <row r="459" spans="8:12" x14ac:dyDescent="0.3">
      <c r="H459" s="1"/>
      <c r="L459" s="1"/>
    </row>
    <row r="460" spans="8:12" x14ac:dyDescent="0.3">
      <c r="H460" s="1"/>
      <c r="L460" s="1"/>
    </row>
    <row r="461" spans="8:12" x14ac:dyDescent="0.3">
      <c r="H461" s="1"/>
      <c r="L461" s="1"/>
    </row>
    <row r="462" spans="8:12" x14ac:dyDescent="0.3">
      <c r="H462" s="1"/>
      <c r="L462" s="1"/>
    </row>
    <row r="463" spans="8:12" x14ac:dyDescent="0.3">
      <c r="H463" s="1"/>
      <c r="L463" s="1"/>
    </row>
    <row r="464" spans="8:12" x14ac:dyDescent="0.3">
      <c r="H464" s="1"/>
      <c r="L464" s="1"/>
    </row>
    <row r="465" spans="8:12" x14ac:dyDescent="0.3">
      <c r="H465" s="1"/>
      <c r="L465" s="1"/>
    </row>
    <row r="466" spans="8:12" x14ac:dyDescent="0.3">
      <c r="H466" s="1"/>
      <c r="L466" s="1"/>
    </row>
    <row r="467" spans="8:12" x14ac:dyDescent="0.3">
      <c r="H467" s="1"/>
      <c r="L467" s="1"/>
    </row>
    <row r="468" spans="8:12" x14ac:dyDescent="0.3">
      <c r="H468" s="1"/>
      <c r="L468" s="1"/>
    </row>
    <row r="469" spans="8:12" x14ac:dyDescent="0.3">
      <c r="H469" s="1"/>
      <c r="L469" s="1"/>
    </row>
    <row r="470" spans="8:12" x14ac:dyDescent="0.3">
      <c r="H470" s="1"/>
      <c r="L470" s="1"/>
    </row>
    <row r="471" spans="8:12" x14ac:dyDescent="0.3">
      <c r="H471" s="1"/>
      <c r="L471" s="1"/>
    </row>
    <row r="472" spans="8:12" x14ac:dyDescent="0.3">
      <c r="H472" s="1"/>
      <c r="L472" s="1"/>
    </row>
    <row r="473" spans="8:12" x14ac:dyDescent="0.3">
      <c r="H473" s="1"/>
      <c r="L473" s="1"/>
    </row>
    <row r="474" spans="8:12" x14ac:dyDescent="0.3">
      <c r="H474" s="1"/>
      <c r="L474" s="1"/>
    </row>
    <row r="475" spans="8:12" x14ac:dyDescent="0.3">
      <c r="H475" s="1"/>
      <c r="L475" s="1"/>
    </row>
    <row r="476" spans="8:12" x14ac:dyDescent="0.3">
      <c r="H476" s="1"/>
      <c r="L476" s="1"/>
    </row>
    <row r="477" spans="8:12" x14ac:dyDescent="0.3">
      <c r="H477" s="1"/>
      <c r="L477" s="1"/>
    </row>
    <row r="478" spans="8:12" x14ac:dyDescent="0.3">
      <c r="H478" s="1"/>
      <c r="L478" s="1"/>
    </row>
    <row r="479" spans="8:12" x14ac:dyDescent="0.3">
      <c r="H479" s="1"/>
      <c r="L479" s="1"/>
    </row>
    <row r="480" spans="8:12" x14ac:dyDescent="0.3">
      <c r="H480" s="1"/>
      <c r="L480" s="1"/>
    </row>
    <row r="481" spans="8:12" x14ac:dyDescent="0.3">
      <c r="H481" s="1"/>
      <c r="L481" s="1"/>
    </row>
    <row r="482" spans="8:12" x14ac:dyDescent="0.3">
      <c r="H482" s="1"/>
      <c r="L482" s="1"/>
    </row>
    <row r="483" spans="8:12" x14ac:dyDescent="0.3">
      <c r="H483" s="1"/>
      <c r="L483" s="1"/>
    </row>
    <row r="484" spans="8:12" x14ac:dyDescent="0.3">
      <c r="H484" s="1"/>
      <c r="L484" s="1"/>
    </row>
    <row r="485" spans="8:12" x14ac:dyDescent="0.3">
      <c r="H485" s="1"/>
      <c r="L485" s="1"/>
    </row>
    <row r="486" spans="8:12" x14ac:dyDescent="0.3">
      <c r="H486" s="1"/>
      <c r="L486" s="1"/>
    </row>
    <row r="487" spans="8:12" x14ac:dyDescent="0.3">
      <c r="H487" s="1"/>
      <c r="L487" s="1"/>
    </row>
    <row r="488" spans="8:12" x14ac:dyDescent="0.3">
      <c r="H488" s="1"/>
      <c r="L488" s="1"/>
    </row>
    <row r="489" spans="8:12" x14ac:dyDescent="0.3">
      <c r="H489" s="1"/>
      <c r="L489" s="1"/>
    </row>
    <row r="490" spans="8:12" x14ac:dyDescent="0.3">
      <c r="H490" s="1"/>
      <c r="L490" s="1"/>
    </row>
    <row r="491" spans="8:12" x14ac:dyDescent="0.3">
      <c r="H491" s="1"/>
      <c r="L491" s="1"/>
    </row>
    <row r="492" spans="8:12" x14ac:dyDescent="0.3">
      <c r="H492" s="1"/>
      <c r="L492" s="1"/>
    </row>
    <row r="493" spans="8:12" x14ac:dyDescent="0.3">
      <c r="H493" s="1"/>
      <c r="L493" s="1"/>
    </row>
    <row r="494" spans="8:12" x14ac:dyDescent="0.3">
      <c r="H494" s="1"/>
      <c r="L494" s="1"/>
    </row>
    <row r="495" spans="8:12" x14ac:dyDescent="0.3">
      <c r="H495" s="1"/>
      <c r="L495" s="1"/>
    </row>
    <row r="496" spans="8:12" x14ac:dyDescent="0.3">
      <c r="H496" s="1"/>
      <c r="L496" s="1"/>
    </row>
    <row r="497" spans="8:12" x14ac:dyDescent="0.3">
      <c r="H497" s="1"/>
      <c r="L497" s="1"/>
    </row>
    <row r="498" spans="8:12" x14ac:dyDescent="0.3">
      <c r="H498" s="1"/>
      <c r="L498" s="1"/>
    </row>
    <row r="499" spans="8:12" x14ac:dyDescent="0.3">
      <c r="H499" s="1"/>
      <c r="L499" s="1"/>
    </row>
    <row r="500" spans="8:12" x14ac:dyDescent="0.3">
      <c r="H500" s="1"/>
      <c r="L500" s="1"/>
    </row>
    <row r="501" spans="8:12" x14ac:dyDescent="0.3">
      <c r="H501" s="1"/>
      <c r="L501" s="1"/>
    </row>
    <row r="502" spans="8:12" x14ac:dyDescent="0.3">
      <c r="H502" s="1"/>
      <c r="L502" s="1"/>
    </row>
    <row r="503" spans="8:12" x14ac:dyDescent="0.3">
      <c r="H503" s="1"/>
      <c r="L503" s="1"/>
    </row>
    <row r="504" spans="8:12" x14ac:dyDescent="0.3">
      <c r="H504" s="1"/>
      <c r="L504" s="1"/>
    </row>
    <row r="505" spans="8:12" x14ac:dyDescent="0.3">
      <c r="H505" s="1"/>
      <c r="L505" s="1"/>
    </row>
    <row r="506" spans="8:12" x14ac:dyDescent="0.3">
      <c r="H506" s="1"/>
      <c r="L506" s="1"/>
    </row>
    <row r="507" spans="8:12" x14ac:dyDescent="0.3">
      <c r="H507" s="1"/>
      <c r="L507" s="1"/>
    </row>
    <row r="508" spans="8:12" x14ac:dyDescent="0.3">
      <c r="H508" s="1"/>
      <c r="L508" s="1"/>
    </row>
    <row r="509" spans="8:12" x14ac:dyDescent="0.3">
      <c r="H509" s="1"/>
      <c r="L509" s="1"/>
    </row>
    <row r="510" spans="8:12" x14ac:dyDescent="0.3">
      <c r="H510" s="1"/>
      <c r="L510" s="1"/>
    </row>
    <row r="511" spans="8:12" x14ac:dyDescent="0.3">
      <c r="H511" s="1"/>
      <c r="L511" s="1"/>
    </row>
    <row r="512" spans="8:12" x14ac:dyDescent="0.3">
      <c r="H512" s="1"/>
      <c r="L512" s="1"/>
    </row>
    <row r="513" spans="8:12" x14ac:dyDescent="0.3">
      <c r="H513" s="1"/>
      <c r="L513" s="1"/>
    </row>
    <row r="514" spans="8:12" x14ac:dyDescent="0.3">
      <c r="H514" s="1"/>
      <c r="L514" s="1"/>
    </row>
    <row r="515" spans="8:12" x14ac:dyDescent="0.3">
      <c r="H515" s="1"/>
      <c r="L515" s="1"/>
    </row>
  </sheetData>
  <mergeCells count="4">
    <mergeCell ref="B1:T1"/>
    <mergeCell ref="B3:G3"/>
    <mergeCell ref="H3:K3"/>
    <mergeCell ref="L3:T3"/>
  </mergeCells>
  <conditionalFormatting sqref="B3">
    <cfRule type="duplicateValues" dxfId="2" priority="1"/>
  </conditionalFormatting>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376DA1-593E-422B-A733-CDF9967FAB0B}">
  <dimension ref="B1:T266"/>
  <sheetViews>
    <sheetView workbookViewId="0">
      <selection activeCell="J272" sqref="J272"/>
    </sheetView>
  </sheetViews>
  <sheetFormatPr defaultRowHeight="14.4" x14ac:dyDescent="0.3"/>
  <cols>
    <col min="1" max="1" width="4" customWidth="1"/>
    <col min="2" max="2" width="11.44140625" style="1" bestFit="1" customWidth="1"/>
    <col min="3" max="3" width="10.77734375" style="1" bestFit="1" customWidth="1"/>
    <col min="4" max="4" width="8.33203125" style="1" bestFit="1" customWidth="1"/>
    <col min="5" max="5" width="12.77734375" style="1" bestFit="1" customWidth="1"/>
    <col min="6" max="6" width="19.33203125" style="1" customWidth="1"/>
    <col min="7" max="7" width="8.77734375"/>
    <col min="8" max="8" width="18" style="92" bestFit="1" customWidth="1"/>
    <col min="9" max="9" width="17.33203125" style="92" bestFit="1" customWidth="1"/>
    <col min="10" max="11" width="12" style="93" bestFit="1" customWidth="1"/>
    <col min="12" max="14" width="8.77734375" style="1"/>
    <col min="15" max="15" width="19.109375" style="92" customWidth="1"/>
    <col min="16" max="16" width="22.77734375" style="92" bestFit="1" customWidth="1"/>
    <col min="17" max="18" width="8.77734375" style="92"/>
    <col min="19" max="19" width="11.77734375" style="92" bestFit="1" customWidth="1"/>
    <col min="20" max="20" width="8.88671875" style="93"/>
  </cols>
  <sheetData>
    <row r="1" spans="2:20" ht="105.6" customHeight="1" x14ac:dyDescent="0.3">
      <c r="B1" s="296" t="s">
        <v>2965</v>
      </c>
      <c r="C1" s="296"/>
      <c r="D1" s="296"/>
      <c r="E1" s="296"/>
      <c r="F1" s="296"/>
      <c r="G1" s="296"/>
      <c r="H1" s="296"/>
      <c r="I1" s="296"/>
      <c r="J1" s="296"/>
      <c r="K1" s="296"/>
      <c r="L1" s="296"/>
      <c r="M1" s="296"/>
      <c r="N1" s="296"/>
      <c r="O1" s="296"/>
      <c r="P1" s="296"/>
      <c r="Q1" s="296"/>
      <c r="R1" s="296"/>
      <c r="S1" s="296"/>
      <c r="T1" s="296"/>
    </row>
    <row r="2" spans="2:20" x14ac:dyDescent="0.3">
      <c r="G2" s="21"/>
    </row>
    <row r="3" spans="2:20" x14ac:dyDescent="0.3">
      <c r="B3" s="240" t="s">
        <v>2966</v>
      </c>
    </row>
    <row r="4" spans="2:20" x14ac:dyDescent="0.3">
      <c r="B4" s="282" t="s">
        <v>48</v>
      </c>
      <c r="C4" s="283"/>
      <c r="D4" s="283"/>
      <c r="E4" s="283"/>
      <c r="F4" s="283"/>
      <c r="G4" s="284"/>
      <c r="H4" s="282" t="s">
        <v>2217</v>
      </c>
      <c r="I4" s="283"/>
      <c r="J4" s="283"/>
      <c r="K4" s="284"/>
      <c r="L4" s="282" t="s">
        <v>2218</v>
      </c>
      <c r="M4" s="283"/>
      <c r="N4" s="283"/>
      <c r="O4" s="283"/>
      <c r="P4" s="283"/>
      <c r="Q4" s="283"/>
      <c r="R4" s="283"/>
      <c r="S4" s="283"/>
      <c r="T4" s="284"/>
    </row>
    <row r="5" spans="2:20" x14ac:dyDescent="0.3">
      <c r="B5" s="3" t="s">
        <v>2203</v>
      </c>
      <c r="C5" s="4" t="s">
        <v>2164</v>
      </c>
      <c r="D5" s="4" t="s">
        <v>51</v>
      </c>
      <c r="E5" s="4" t="s">
        <v>52</v>
      </c>
      <c r="F5" s="4" t="s">
        <v>2219</v>
      </c>
      <c r="G5" s="4" t="s">
        <v>56</v>
      </c>
      <c r="H5" s="60" t="s">
        <v>2220</v>
      </c>
      <c r="I5" s="61" t="s">
        <v>2221</v>
      </c>
      <c r="J5" s="241" t="s">
        <v>2222</v>
      </c>
      <c r="K5" s="241" t="s">
        <v>2170</v>
      </c>
      <c r="L5" s="3" t="s">
        <v>2223</v>
      </c>
      <c r="M5" s="4" t="s">
        <v>2224</v>
      </c>
      <c r="N5" s="4" t="s">
        <v>2225</v>
      </c>
      <c r="O5" s="61" t="s">
        <v>2226</v>
      </c>
      <c r="P5" s="61" t="s">
        <v>2227</v>
      </c>
      <c r="Q5" s="61" t="s">
        <v>2011</v>
      </c>
      <c r="R5" s="61" t="s">
        <v>2228</v>
      </c>
      <c r="S5" s="61" t="s">
        <v>2229</v>
      </c>
      <c r="T5" s="231" t="s">
        <v>2230</v>
      </c>
    </row>
    <row r="6" spans="2:20" x14ac:dyDescent="0.3">
      <c r="B6" s="14" t="s">
        <v>2967</v>
      </c>
      <c r="C6" s="1" t="s">
        <v>1503</v>
      </c>
      <c r="D6" s="1" t="s">
        <v>168</v>
      </c>
      <c r="E6" s="1">
        <v>91072797</v>
      </c>
      <c r="F6" s="1">
        <v>64261</v>
      </c>
      <c r="G6" t="s">
        <v>1506</v>
      </c>
      <c r="H6" s="238">
        <v>-0.63581466502524497</v>
      </c>
      <c r="I6" s="92">
        <v>8.4051470524155097E-2</v>
      </c>
      <c r="J6" s="93">
        <v>2.40111819122367E-13</v>
      </c>
      <c r="K6" s="93">
        <v>1.91008952111843E-10</v>
      </c>
      <c r="L6" s="14" t="s">
        <v>2233</v>
      </c>
      <c r="M6" s="1" t="s">
        <v>2232</v>
      </c>
      <c r="N6" s="1" t="s">
        <v>2233</v>
      </c>
      <c r="O6" s="92">
        <v>0.24868000000000001</v>
      </c>
      <c r="P6" s="92">
        <v>0.18343300000000001</v>
      </c>
      <c r="Q6" s="92">
        <v>1.7156499999999999</v>
      </c>
      <c r="R6" s="92">
        <v>0.19315199999999999</v>
      </c>
      <c r="S6" s="92">
        <v>2.7946399999999998</v>
      </c>
      <c r="T6" s="195">
        <v>5.1957499999999998E-3</v>
      </c>
    </row>
    <row r="7" spans="2:20" x14ac:dyDescent="0.3">
      <c r="B7" s="14" t="s">
        <v>2968</v>
      </c>
      <c r="C7" s="1" t="s">
        <v>1503</v>
      </c>
      <c r="D7" s="1" t="s">
        <v>168</v>
      </c>
      <c r="E7" s="1">
        <v>91072797</v>
      </c>
      <c r="F7" s="1">
        <v>54918</v>
      </c>
      <c r="G7" t="s">
        <v>1506</v>
      </c>
      <c r="H7" s="238">
        <v>0.30247953675932898</v>
      </c>
      <c r="I7" s="92">
        <v>7.13153953394247E-2</v>
      </c>
      <c r="J7" s="93">
        <v>2.72379897051858E-5</v>
      </c>
      <c r="K7" s="93">
        <v>3.0485419959482602E-3</v>
      </c>
      <c r="L7" s="14" t="s">
        <v>2232</v>
      </c>
      <c r="M7" s="1" t="s">
        <v>2233</v>
      </c>
      <c r="N7" s="1" t="s">
        <v>2233</v>
      </c>
      <c r="O7" s="92">
        <v>0.26383600000000001</v>
      </c>
      <c r="P7" s="92">
        <v>0.32878400000000002</v>
      </c>
      <c r="Q7" s="92">
        <v>0.72039600000000004</v>
      </c>
      <c r="R7" s="92">
        <v>0.157357</v>
      </c>
      <c r="S7" s="92">
        <v>-2.0841400000000001</v>
      </c>
      <c r="T7" s="195">
        <v>3.7147100000000002E-2</v>
      </c>
    </row>
    <row r="8" spans="2:20" x14ac:dyDescent="0.3">
      <c r="B8" s="14" t="s">
        <v>2969</v>
      </c>
      <c r="C8" s="1" t="s">
        <v>1503</v>
      </c>
      <c r="D8" s="1" t="s">
        <v>168</v>
      </c>
      <c r="E8" s="1">
        <v>91072797</v>
      </c>
      <c r="F8" s="1">
        <v>56311</v>
      </c>
      <c r="G8" t="s">
        <v>1506</v>
      </c>
      <c r="H8" s="238">
        <v>0.30079884918653799</v>
      </c>
      <c r="I8" s="92">
        <v>7.1539897253963106E-2</v>
      </c>
      <c r="J8" s="93">
        <v>3.1861744154472003E-5</v>
      </c>
      <c r="K8" s="93">
        <v>3.1682521843603099E-3</v>
      </c>
      <c r="L8" s="14" t="s">
        <v>2232</v>
      </c>
      <c r="M8" s="1" t="s">
        <v>2233</v>
      </c>
      <c r="N8" s="1" t="s">
        <v>2233</v>
      </c>
      <c r="O8" s="92">
        <v>0.26271600000000001</v>
      </c>
      <c r="P8" s="92">
        <v>0.32919199999999998</v>
      </c>
      <c r="Q8" s="92">
        <v>0.713974</v>
      </c>
      <c r="R8" s="92">
        <v>0.15795899999999999</v>
      </c>
      <c r="S8" s="92">
        <v>-2.1328900000000002</v>
      </c>
      <c r="T8" s="195">
        <v>3.2933900000000002E-2</v>
      </c>
    </row>
    <row r="9" spans="2:20" x14ac:dyDescent="0.3">
      <c r="B9" s="14" t="s">
        <v>2970</v>
      </c>
      <c r="C9" s="1" t="s">
        <v>1503</v>
      </c>
      <c r="D9" s="1" t="s">
        <v>168</v>
      </c>
      <c r="E9" s="1">
        <v>91072797</v>
      </c>
      <c r="F9" s="1">
        <v>58184</v>
      </c>
      <c r="G9" t="s">
        <v>1506</v>
      </c>
      <c r="H9" s="238">
        <v>0.29460227795879002</v>
      </c>
      <c r="I9" s="92">
        <v>7.2186297103270597E-2</v>
      </c>
      <c r="J9" s="93">
        <v>5.3474751744420202E-5</v>
      </c>
      <c r="K9" s="93">
        <v>4.2539165012686299E-3</v>
      </c>
      <c r="L9" s="14" t="s">
        <v>2232</v>
      </c>
      <c r="M9" s="1" t="s">
        <v>2236</v>
      </c>
      <c r="N9" s="1" t="s">
        <v>2236</v>
      </c>
      <c r="O9" s="92">
        <v>0.26542300000000002</v>
      </c>
      <c r="P9" s="92">
        <v>0.330123</v>
      </c>
      <c r="Q9" s="92">
        <v>0.71577599999999997</v>
      </c>
      <c r="R9" s="92">
        <v>0.15906600000000001</v>
      </c>
      <c r="S9" s="92">
        <v>-2.1021999999999998</v>
      </c>
      <c r="T9" s="195">
        <v>3.5536100000000001E-2</v>
      </c>
    </row>
    <row r="10" spans="2:20" x14ac:dyDescent="0.3">
      <c r="B10" s="14" t="s">
        <v>2971</v>
      </c>
      <c r="C10" s="1" t="s">
        <v>1503</v>
      </c>
      <c r="D10" s="1" t="s">
        <v>168</v>
      </c>
      <c r="E10" s="1">
        <v>91072797</v>
      </c>
      <c r="F10" s="1">
        <v>58193</v>
      </c>
      <c r="G10" t="s">
        <v>1506</v>
      </c>
      <c r="H10" s="238">
        <v>0.294634438429421</v>
      </c>
      <c r="I10" s="92">
        <v>7.2189575081862398E-2</v>
      </c>
      <c r="J10" s="93">
        <v>5.3417165833220901E-5</v>
      </c>
      <c r="K10" s="93">
        <v>4.2539165012686299E-3</v>
      </c>
      <c r="L10" s="14" t="s">
        <v>2235</v>
      </c>
      <c r="M10" s="1" t="s">
        <v>2233</v>
      </c>
      <c r="N10" s="1" t="s">
        <v>2233</v>
      </c>
      <c r="O10" s="92">
        <v>0.26541199999999998</v>
      </c>
      <c r="P10" s="92">
        <v>0.33013199999999998</v>
      </c>
      <c r="Q10" s="92">
        <v>0.71566300000000005</v>
      </c>
      <c r="R10" s="92">
        <v>0.159076</v>
      </c>
      <c r="S10" s="92">
        <v>-2.1030700000000002</v>
      </c>
      <c r="T10" s="195">
        <v>3.5459900000000003E-2</v>
      </c>
    </row>
    <row r="11" spans="2:20" x14ac:dyDescent="0.3">
      <c r="B11" s="14" t="s">
        <v>2972</v>
      </c>
      <c r="C11" s="1" t="s">
        <v>1503</v>
      </c>
      <c r="D11" s="1" t="s">
        <v>168</v>
      </c>
      <c r="E11" s="1">
        <v>91072797</v>
      </c>
      <c r="F11" s="1">
        <v>58195</v>
      </c>
      <c r="G11" t="s">
        <v>1506</v>
      </c>
      <c r="H11" s="238">
        <v>0.296549944378456</v>
      </c>
      <c r="I11" s="92">
        <v>7.2204994028517697E-2</v>
      </c>
      <c r="J11" s="93">
        <v>4.8019246750007398E-5</v>
      </c>
      <c r="K11" s="93">
        <v>4.24436786551454E-3</v>
      </c>
      <c r="L11" s="14" t="s">
        <v>2233</v>
      </c>
      <c r="M11" s="1" t="s">
        <v>2232</v>
      </c>
      <c r="N11" s="1" t="s">
        <v>2232</v>
      </c>
      <c r="O11" s="92">
        <v>0.26525300000000002</v>
      </c>
      <c r="P11" s="92">
        <v>0.32969399999999999</v>
      </c>
      <c r="Q11" s="92">
        <v>0.71674499999999997</v>
      </c>
      <c r="R11" s="92">
        <v>0.159134</v>
      </c>
      <c r="S11" s="92">
        <v>-2.0928</v>
      </c>
      <c r="T11" s="195">
        <v>3.6366900000000001E-2</v>
      </c>
    </row>
    <row r="12" spans="2:20" x14ac:dyDescent="0.3">
      <c r="B12" s="14" t="s">
        <v>2973</v>
      </c>
      <c r="C12" s="1" t="s">
        <v>2201</v>
      </c>
      <c r="D12" s="1" t="s">
        <v>225</v>
      </c>
      <c r="E12" s="1">
        <v>31977443</v>
      </c>
      <c r="F12" s="1">
        <v>413276</v>
      </c>
      <c r="G12" t="s">
        <v>2202</v>
      </c>
      <c r="H12" s="238">
        <v>0.23707602765711</v>
      </c>
      <c r="I12" s="92">
        <v>6.8602165167175697E-2</v>
      </c>
      <c r="J12" s="93">
        <v>6.0344624876586901E-4</v>
      </c>
      <c r="K12" s="93">
        <v>4.57182372279284E-2</v>
      </c>
      <c r="L12" s="14" t="s">
        <v>2236</v>
      </c>
      <c r="M12" s="1" t="s">
        <v>2235</v>
      </c>
      <c r="N12" s="1" t="s">
        <v>2236</v>
      </c>
      <c r="O12" s="92">
        <v>0.36012300000000003</v>
      </c>
      <c r="P12" s="92">
        <v>0.420547</v>
      </c>
      <c r="Q12" s="92">
        <v>0.69983399999999996</v>
      </c>
      <c r="R12" s="92">
        <v>0.15334800000000001</v>
      </c>
      <c r="S12" s="92">
        <v>-2.3274699999999999</v>
      </c>
      <c r="T12" s="195">
        <v>1.9940300000000001E-2</v>
      </c>
    </row>
    <row r="13" spans="2:20" x14ac:dyDescent="0.3">
      <c r="B13" s="14" t="s">
        <v>2974</v>
      </c>
      <c r="C13" s="1" t="s">
        <v>2201</v>
      </c>
      <c r="D13" s="1" t="s">
        <v>225</v>
      </c>
      <c r="E13" s="1">
        <v>31977443</v>
      </c>
      <c r="F13" s="1">
        <v>125974</v>
      </c>
      <c r="G13" t="s">
        <v>2202</v>
      </c>
      <c r="H13" s="238">
        <v>0.32425329866151298</v>
      </c>
      <c r="I13" s="92">
        <v>6.9854811737502895E-2</v>
      </c>
      <c r="J13" s="93">
        <v>4.5995010435005002E-6</v>
      </c>
      <c r="K13" s="93">
        <v>6.6525510547357195E-4</v>
      </c>
      <c r="L13" s="14" t="s">
        <v>2235</v>
      </c>
      <c r="M13" s="1" t="s">
        <v>2233</v>
      </c>
      <c r="N13" s="1" t="s">
        <v>2235</v>
      </c>
      <c r="O13" s="92">
        <v>0.3201</v>
      </c>
      <c r="P13" s="92">
        <v>0.37001299999999998</v>
      </c>
      <c r="Q13" s="92">
        <v>0.72100500000000001</v>
      </c>
      <c r="R13" s="92">
        <v>0.15817500000000001</v>
      </c>
      <c r="S13" s="92">
        <v>-2.0680200000000002</v>
      </c>
      <c r="T13" s="195">
        <v>3.8637900000000003E-2</v>
      </c>
    </row>
    <row r="14" spans="2:20" x14ac:dyDescent="0.3">
      <c r="B14" s="14" t="s">
        <v>2975</v>
      </c>
      <c r="C14" s="1" t="s">
        <v>2201</v>
      </c>
      <c r="D14" s="1" t="s">
        <v>225</v>
      </c>
      <c r="E14" s="1">
        <v>31977443</v>
      </c>
      <c r="F14" s="1">
        <v>118913</v>
      </c>
      <c r="G14" t="s">
        <v>2202</v>
      </c>
      <c r="H14" s="238">
        <v>0.31728333929969499</v>
      </c>
      <c r="I14" s="92">
        <v>6.7509691078298406E-2</v>
      </c>
      <c r="J14" s="93">
        <v>3.5158980767510399E-6</v>
      </c>
      <c r="K14" s="93">
        <v>5.5937938401109098E-4</v>
      </c>
      <c r="L14" s="14" t="s">
        <v>2233</v>
      </c>
      <c r="M14" s="1" t="s">
        <v>2232</v>
      </c>
      <c r="N14" s="1" t="s">
        <v>2233</v>
      </c>
      <c r="O14" s="92">
        <v>0.34187499999999998</v>
      </c>
      <c r="P14" s="92">
        <v>0.42784</v>
      </c>
      <c r="Q14" s="92">
        <v>0.62046699999999999</v>
      </c>
      <c r="R14" s="92">
        <v>0.155498</v>
      </c>
      <c r="S14" s="92">
        <v>-3.0693899999999998</v>
      </c>
      <c r="T14" s="195">
        <v>2.1449799999999999E-3</v>
      </c>
    </row>
    <row r="15" spans="2:20" x14ac:dyDescent="0.3">
      <c r="B15" s="14" t="s">
        <v>2976</v>
      </c>
      <c r="C15" s="1" t="s">
        <v>2201</v>
      </c>
      <c r="D15" s="1" t="s">
        <v>225</v>
      </c>
      <c r="E15" s="1">
        <v>31977443</v>
      </c>
      <c r="F15" s="1">
        <v>116302</v>
      </c>
      <c r="G15" t="s">
        <v>2202</v>
      </c>
      <c r="H15" s="238">
        <v>0.290357660001684</v>
      </c>
      <c r="I15" s="92">
        <v>6.8661135735518103E-2</v>
      </c>
      <c r="J15" s="93">
        <v>2.8741753575879301E-5</v>
      </c>
      <c r="K15" s="93">
        <v>3.0485419959482602E-3</v>
      </c>
      <c r="L15" s="14" t="s">
        <v>2232</v>
      </c>
      <c r="M15" s="1" t="s">
        <v>2235</v>
      </c>
      <c r="N15" s="1" t="s">
        <v>2232</v>
      </c>
      <c r="O15" s="92">
        <v>0.33167799999999997</v>
      </c>
      <c r="P15" s="92">
        <v>0.40509699999999998</v>
      </c>
      <c r="Q15" s="92">
        <v>0.65663000000000005</v>
      </c>
      <c r="R15" s="92">
        <v>0.156088</v>
      </c>
      <c r="S15" s="92">
        <v>-2.6948699999999999</v>
      </c>
      <c r="T15" s="195">
        <v>7.0416999999999997E-3</v>
      </c>
    </row>
    <row r="16" spans="2:20" x14ac:dyDescent="0.3">
      <c r="B16" s="14" t="s">
        <v>2977</v>
      </c>
      <c r="C16" s="1" t="s">
        <v>2201</v>
      </c>
      <c r="D16" s="1" t="s">
        <v>225</v>
      </c>
      <c r="E16" s="1">
        <v>31977443</v>
      </c>
      <c r="F16" s="1">
        <v>115121</v>
      </c>
      <c r="G16" t="s">
        <v>2202</v>
      </c>
      <c r="H16" s="238">
        <v>0.29040725175877602</v>
      </c>
      <c r="I16" s="92">
        <v>6.8647486974446503E-2</v>
      </c>
      <c r="J16" s="93">
        <v>2.8550729290719899E-5</v>
      </c>
      <c r="K16" s="93">
        <v>3.0485419959482602E-3</v>
      </c>
      <c r="L16" s="14" t="s">
        <v>2235</v>
      </c>
      <c r="M16" s="1" t="s">
        <v>2236</v>
      </c>
      <c r="N16" s="1" t="s">
        <v>2235</v>
      </c>
      <c r="O16" s="92">
        <v>0.33174599999999999</v>
      </c>
      <c r="P16" s="92">
        <v>0.40509699999999998</v>
      </c>
      <c r="Q16" s="92">
        <v>0.65700199999999997</v>
      </c>
      <c r="R16" s="92">
        <v>0.15604899999999999</v>
      </c>
      <c r="S16" s="92">
        <v>-2.6919</v>
      </c>
      <c r="T16" s="195">
        <v>7.1046900000000003E-3</v>
      </c>
    </row>
    <row r="17" spans="2:20" x14ac:dyDescent="0.3">
      <c r="B17" s="14" t="s">
        <v>2978</v>
      </c>
      <c r="C17" s="1" t="s">
        <v>2201</v>
      </c>
      <c r="D17" s="1" t="s">
        <v>225</v>
      </c>
      <c r="E17" s="1">
        <v>31977443</v>
      </c>
      <c r="F17" s="1">
        <v>112896</v>
      </c>
      <c r="G17" t="s">
        <v>2202</v>
      </c>
      <c r="H17" s="238">
        <v>0.29034286575220303</v>
      </c>
      <c r="I17" s="92">
        <v>6.8616227641834199E-2</v>
      </c>
      <c r="J17" s="93">
        <v>2.8430512884934901E-5</v>
      </c>
      <c r="K17" s="93">
        <v>3.0485419959482602E-3</v>
      </c>
      <c r="L17" s="14" t="s">
        <v>2232</v>
      </c>
      <c r="M17" s="1" t="s">
        <v>2236</v>
      </c>
      <c r="N17" s="1" t="s">
        <v>2232</v>
      </c>
      <c r="O17" s="92">
        <v>0.33183299999999999</v>
      </c>
      <c r="P17" s="92">
        <v>0.40502100000000002</v>
      </c>
      <c r="Q17" s="92">
        <v>0.65797499999999998</v>
      </c>
      <c r="R17" s="92">
        <v>0.15595600000000001</v>
      </c>
      <c r="S17" s="92">
        <v>-2.6840299999999999</v>
      </c>
      <c r="T17" s="195">
        <v>7.2741000000000004E-3</v>
      </c>
    </row>
    <row r="18" spans="2:20" x14ac:dyDescent="0.3">
      <c r="B18" s="14" t="s">
        <v>2979</v>
      </c>
      <c r="C18" s="1" t="s">
        <v>2201</v>
      </c>
      <c r="D18" s="1" t="s">
        <v>225</v>
      </c>
      <c r="E18" s="1">
        <v>31977443</v>
      </c>
      <c r="F18" s="1">
        <v>104892</v>
      </c>
      <c r="G18" t="s">
        <v>2202</v>
      </c>
      <c r="H18" s="238">
        <v>0.28764022133782902</v>
      </c>
      <c r="I18" s="92">
        <v>6.8686633206100703E-2</v>
      </c>
      <c r="J18" s="93">
        <v>3.4229246372343398E-5</v>
      </c>
      <c r="K18" s="93">
        <v>3.2034547634352002E-3</v>
      </c>
      <c r="L18" s="14" t="s">
        <v>2233</v>
      </c>
      <c r="M18" s="1" t="s">
        <v>2236</v>
      </c>
      <c r="N18" s="1" t="s">
        <v>2233</v>
      </c>
      <c r="O18" s="92">
        <v>0.333644</v>
      </c>
      <c r="P18" s="92">
        <v>0.405302</v>
      </c>
      <c r="Q18" s="92">
        <v>0.662721</v>
      </c>
      <c r="R18" s="92">
        <v>0.15595700000000001</v>
      </c>
      <c r="S18" s="92">
        <v>-2.6379000000000001</v>
      </c>
      <c r="T18" s="195">
        <v>8.34207E-3</v>
      </c>
    </row>
    <row r="19" spans="2:20" x14ac:dyDescent="0.3">
      <c r="B19" s="14" t="s">
        <v>2980</v>
      </c>
      <c r="C19" s="1" t="s">
        <v>2201</v>
      </c>
      <c r="D19" s="1" t="s">
        <v>225</v>
      </c>
      <c r="E19" s="1">
        <v>31977443</v>
      </c>
      <c r="F19" s="1">
        <v>95419</v>
      </c>
      <c r="G19" t="s">
        <v>2202</v>
      </c>
      <c r="H19" s="238">
        <v>0.32284536539356401</v>
      </c>
      <c r="I19" s="92">
        <v>6.69565629744312E-2</v>
      </c>
      <c r="J19" s="93">
        <v>1.9812499337630801E-6</v>
      </c>
      <c r="K19" s="93">
        <v>3.50240960513007E-4</v>
      </c>
      <c r="L19" s="14" t="s">
        <v>2236</v>
      </c>
      <c r="M19" s="1" t="s">
        <v>2235</v>
      </c>
      <c r="N19" s="1" t="s">
        <v>2236</v>
      </c>
      <c r="O19" s="92">
        <v>0.44921299999999997</v>
      </c>
      <c r="P19" s="92">
        <v>0.496867</v>
      </c>
      <c r="Q19" s="92">
        <v>0.74021499999999996</v>
      </c>
      <c r="R19" s="92">
        <v>0.151584</v>
      </c>
      <c r="S19" s="92">
        <v>-1.98448</v>
      </c>
      <c r="T19" s="195">
        <v>4.7202599999999997E-2</v>
      </c>
    </row>
    <row r="20" spans="2:20" x14ac:dyDescent="0.3">
      <c r="B20" s="14" t="s">
        <v>2981</v>
      </c>
      <c r="C20" s="1" t="s">
        <v>2201</v>
      </c>
      <c r="D20" s="1" t="s">
        <v>225</v>
      </c>
      <c r="E20" s="1">
        <v>31977443</v>
      </c>
      <c r="F20" s="1">
        <v>82817</v>
      </c>
      <c r="G20" t="s">
        <v>2202</v>
      </c>
      <c r="H20" s="238">
        <v>0.33346588957468298</v>
      </c>
      <c r="I20" s="92">
        <v>6.5207035776397304E-2</v>
      </c>
      <c r="J20" s="93">
        <v>4.7687396221064495E-7</v>
      </c>
      <c r="K20" s="93">
        <v>9.4838309234642005E-5</v>
      </c>
      <c r="L20" s="14" t="s">
        <v>2236</v>
      </c>
      <c r="M20" s="1" t="s">
        <v>2235</v>
      </c>
      <c r="N20" s="1" t="s">
        <v>2236</v>
      </c>
      <c r="O20" s="92">
        <v>0.375332</v>
      </c>
      <c r="P20" s="92">
        <v>0.44459399999999999</v>
      </c>
      <c r="Q20" s="92">
        <v>0.67396699999999998</v>
      </c>
      <c r="R20" s="92">
        <v>0.149725</v>
      </c>
      <c r="S20" s="92">
        <v>-2.6353200000000001</v>
      </c>
      <c r="T20" s="195">
        <v>8.4058199999999996E-3</v>
      </c>
    </row>
    <row r="21" spans="2:20" x14ac:dyDescent="0.3">
      <c r="B21" s="14" t="s">
        <v>2982</v>
      </c>
      <c r="C21" s="1" t="s">
        <v>2201</v>
      </c>
      <c r="D21" s="1" t="s">
        <v>225</v>
      </c>
      <c r="E21" s="1">
        <v>31977443</v>
      </c>
      <c r="F21" s="1">
        <v>42303</v>
      </c>
      <c r="G21" t="s">
        <v>2202</v>
      </c>
      <c r="H21" s="238">
        <v>0.44910843093286501</v>
      </c>
      <c r="I21" s="92">
        <v>6.8921928921969397E-2</v>
      </c>
      <c r="J21" s="93">
        <v>2.03024303398253E-10</v>
      </c>
      <c r="K21" s="93">
        <v>4.6144523815231602E-8</v>
      </c>
      <c r="L21" s="14" t="s">
        <v>2233</v>
      </c>
      <c r="M21" s="1" t="s">
        <v>2236</v>
      </c>
      <c r="N21" s="1" t="s">
        <v>2233</v>
      </c>
      <c r="O21" s="92">
        <v>0.30937900000000002</v>
      </c>
      <c r="P21" s="92">
        <v>0.35420499999999999</v>
      </c>
      <c r="Q21" s="92">
        <v>0.72689099999999995</v>
      </c>
      <c r="R21" s="92">
        <v>0.159918</v>
      </c>
      <c r="S21" s="92">
        <v>-1.99464</v>
      </c>
      <c r="T21" s="195">
        <v>4.6081900000000002E-2</v>
      </c>
    </row>
    <row r="22" spans="2:20" x14ac:dyDescent="0.3">
      <c r="B22" s="14" t="s">
        <v>2983</v>
      </c>
      <c r="C22" s="1" t="s">
        <v>2201</v>
      </c>
      <c r="D22" s="1" t="s">
        <v>225</v>
      </c>
      <c r="E22" s="1">
        <v>31977443</v>
      </c>
      <c r="F22" s="1">
        <v>44395</v>
      </c>
      <c r="G22" t="s">
        <v>2202</v>
      </c>
      <c r="H22" s="238">
        <v>0.44942137217137001</v>
      </c>
      <c r="I22" s="92">
        <v>6.8841258920214296E-2</v>
      </c>
      <c r="J22" s="93">
        <v>1.8856376237304401E-10</v>
      </c>
      <c r="K22" s="93">
        <v>4.6144523815231602E-8</v>
      </c>
      <c r="L22" s="14" t="s">
        <v>2232</v>
      </c>
      <c r="M22" s="1" t="s">
        <v>2235</v>
      </c>
      <c r="N22" s="1" t="s">
        <v>2232</v>
      </c>
      <c r="O22" s="92">
        <v>0.30909700000000001</v>
      </c>
      <c r="P22" s="92">
        <v>0.35427999999999998</v>
      </c>
      <c r="Q22" s="92">
        <v>0.72559300000000004</v>
      </c>
      <c r="R22" s="92">
        <v>0.15979299999999999</v>
      </c>
      <c r="S22" s="92">
        <v>-2.0073799999999999</v>
      </c>
      <c r="T22" s="195">
        <v>4.47093E-2</v>
      </c>
    </row>
    <row r="23" spans="2:20" x14ac:dyDescent="0.3">
      <c r="B23" s="14" t="s">
        <v>2984</v>
      </c>
      <c r="C23" s="1" t="s">
        <v>2201</v>
      </c>
      <c r="D23" s="1" t="s">
        <v>225</v>
      </c>
      <c r="E23" s="1">
        <v>31977443</v>
      </c>
      <c r="F23" s="1">
        <v>45455</v>
      </c>
      <c r="G23" t="s">
        <v>2202</v>
      </c>
      <c r="H23" s="238">
        <v>0.44951781585171202</v>
      </c>
      <c r="I23" s="92">
        <v>6.8830474452239804E-2</v>
      </c>
      <c r="J23" s="93">
        <v>1.85809142958695E-10</v>
      </c>
      <c r="K23" s="93">
        <v>4.6144523815231602E-8</v>
      </c>
      <c r="L23" s="14" t="s">
        <v>2232</v>
      </c>
      <c r="M23" s="1" t="s">
        <v>2233</v>
      </c>
      <c r="N23" s="1" t="s">
        <v>2232</v>
      </c>
      <c r="O23" s="92">
        <v>0.30911</v>
      </c>
      <c r="P23" s="92">
        <v>0.35427999999999998</v>
      </c>
      <c r="Q23" s="92">
        <v>0.72567800000000005</v>
      </c>
      <c r="R23" s="92">
        <v>0.159774</v>
      </c>
      <c r="S23" s="92">
        <v>-2.0068899999999998</v>
      </c>
      <c r="T23" s="195">
        <v>4.4761000000000002E-2</v>
      </c>
    </row>
    <row r="24" spans="2:20" x14ac:dyDescent="0.3">
      <c r="B24" s="14" t="s">
        <v>2985</v>
      </c>
      <c r="C24" s="1" t="s">
        <v>2201</v>
      </c>
      <c r="D24" s="1" t="s">
        <v>225</v>
      </c>
      <c r="E24" s="1">
        <v>31977443</v>
      </c>
      <c r="F24" s="1">
        <v>52841</v>
      </c>
      <c r="G24" t="s">
        <v>2202</v>
      </c>
      <c r="H24" s="238">
        <v>0.45359901602888297</v>
      </c>
      <c r="I24" s="92">
        <v>6.8157134911226699E-2</v>
      </c>
      <c r="J24" s="93">
        <v>8.6819623019889195E-11</v>
      </c>
      <c r="K24" s="93">
        <v>3.4532505056160898E-8</v>
      </c>
      <c r="L24" s="14" t="s">
        <v>2235</v>
      </c>
      <c r="M24" s="1" t="s">
        <v>2236</v>
      </c>
      <c r="N24" s="1" t="s">
        <v>2235</v>
      </c>
      <c r="O24" s="92">
        <v>0.31147900000000001</v>
      </c>
      <c r="P24" s="92">
        <v>0.35725400000000002</v>
      </c>
      <c r="Q24" s="92">
        <v>0.73141400000000001</v>
      </c>
      <c r="R24" s="92">
        <v>0.15850700000000001</v>
      </c>
      <c r="S24" s="92">
        <v>-1.97326</v>
      </c>
      <c r="T24" s="195">
        <v>4.8465500000000002E-2</v>
      </c>
    </row>
    <row r="25" spans="2:20" x14ac:dyDescent="0.3">
      <c r="B25" s="14" t="s">
        <v>2642</v>
      </c>
      <c r="C25" s="1" t="s">
        <v>2201</v>
      </c>
      <c r="D25" s="1" t="s">
        <v>225</v>
      </c>
      <c r="E25" s="1">
        <v>31977443</v>
      </c>
      <c r="F25" s="1">
        <v>130408</v>
      </c>
      <c r="G25" t="s">
        <v>2202</v>
      </c>
      <c r="H25" s="238">
        <v>-0.76951067475842105</v>
      </c>
      <c r="I25" s="92">
        <v>8.0007750752991796E-2</v>
      </c>
      <c r="J25" s="93">
        <v>5.8962820377249098E-20</v>
      </c>
      <c r="K25" s="93">
        <v>9.3809847220203405E-17</v>
      </c>
      <c r="L25" s="14" t="s">
        <v>2235</v>
      </c>
      <c r="M25" s="1" t="s">
        <v>2236</v>
      </c>
      <c r="N25" s="1" t="s">
        <v>2235</v>
      </c>
      <c r="O25" s="92">
        <v>0.185947</v>
      </c>
      <c r="P25" s="92">
        <v>0.144514</v>
      </c>
      <c r="Q25" s="92">
        <v>1.4934799999999999</v>
      </c>
      <c r="R25" s="92">
        <v>0.19677900000000001</v>
      </c>
      <c r="S25" s="92">
        <v>2.03837</v>
      </c>
      <c r="T25" s="195">
        <v>4.15127E-2</v>
      </c>
    </row>
    <row r="26" spans="2:20" x14ac:dyDescent="0.3">
      <c r="B26" s="10" t="s">
        <v>2986</v>
      </c>
      <c r="C26" s="117" t="s">
        <v>2201</v>
      </c>
      <c r="D26" s="117" t="s">
        <v>225</v>
      </c>
      <c r="E26" s="117">
        <v>31977443</v>
      </c>
      <c r="F26" s="117">
        <v>219254</v>
      </c>
      <c r="G26" s="133" t="s">
        <v>2202</v>
      </c>
      <c r="H26" s="239">
        <v>-0.74031796566600006</v>
      </c>
      <c r="I26" s="130">
        <v>0.103927386483339</v>
      </c>
      <c r="J26" s="131">
        <v>4.4897722543634398E-12</v>
      </c>
      <c r="K26" s="131">
        <v>2.3810758855640801E-9</v>
      </c>
      <c r="L26" s="10" t="s">
        <v>2235</v>
      </c>
      <c r="M26" s="117" t="s">
        <v>2232</v>
      </c>
      <c r="N26" s="117" t="s">
        <v>2235</v>
      </c>
      <c r="O26" s="130">
        <v>0.18740499999999999</v>
      </c>
      <c r="P26" s="130">
        <v>0.151639</v>
      </c>
      <c r="Q26" s="130">
        <v>1.6465799999999999</v>
      </c>
      <c r="R26" s="130">
        <v>0.24524599999999999</v>
      </c>
      <c r="S26" s="130">
        <v>2.0334699999999999</v>
      </c>
      <c r="T26" s="198">
        <v>4.2005199999999999E-2</v>
      </c>
    </row>
    <row r="28" spans="2:20" x14ac:dyDescent="0.3">
      <c r="B28" s="240" t="s">
        <v>2987</v>
      </c>
    </row>
    <row r="29" spans="2:20" x14ac:dyDescent="0.3">
      <c r="B29" s="282" t="s">
        <v>48</v>
      </c>
      <c r="C29" s="283"/>
      <c r="D29" s="283"/>
      <c r="E29" s="283"/>
      <c r="F29" s="283"/>
      <c r="G29" s="284"/>
      <c r="H29" s="282" t="s">
        <v>2217</v>
      </c>
      <c r="I29" s="283"/>
      <c r="J29" s="283"/>
      <c r="K29" s="284"/>
      <c r="L29" s="282" t="s">
        <v>2218</v>
      </c>
      <c r="M29" s="283"/>
      <c r="N29" s="283"/>
      <c r="O29" s="283"/>
      <c r="P29" s="283"/>
      <c r="Q29" s="283"/>
      <c r="R29" s="283"/>
      <c r="S29" s="283"/>
      <c r="T29" s="284"/>
    </row>
    <row r="30" spans="2:20" x14ac:dyDescent="0.3">
      <c r="B30" s="3" t="s">
        <v>2203</v>
      </c>
      <c r="C30" s="4" t="s">
        <v>2164</v>
      </c>
      <c r="D30" s="4" t="s">
        <v>51</v>
      </c>
      <c r="E30" s="4" t="s">
        <v>52</v>
      </c>
      <c r="F30" s="4" t="s">
        <v>2219</v>
      </c>
      <c r="G30" s="4" t="s">
        <v>56</v>
      </c>
      <c r="H30" s="60" t="s">
        <v>2220</v>
      </c>
      <c r="I30" s="61" t="s">
        <v>2221</v>
      </c>
      <c r="J30" s="241" t="s">
        <v>2222</v>
      </c>
      <c r="K30" s="241" t="s">
        <v>2170</v>
      </c>
      <c r="L30" s="3" t="s">
        <v>2223</v>
      </c>
      <c r="M30" s="4" t="s">
        <v>2224</v>
      </c>
      <c r="N30" s="4" t="s">
        <v>2225</v>
      </c>
      <c r="O30" s="61" t="s">
        <v>2226</v>
      </c>
      <c r="P30" s="61" t="s">
        <v>2227</v>
      </c>
      <c r="Q30" s="61" t="s">
        <v>2011</v>
      </c>
      <c r="R30" s="61" t="s">
        <v>2228</v>
      </c>
      <c r="S30" s="61" t="s">
        <v>2229</v>
      </c>
      <c r="T30" s="231" t="s">
        <v>2230</v>
      </c>
    </row>
    <row r="31" spans="2:20" x14ac:dyDescent="0.3">
      <c r="B31" s="14" t="s">
        <v>2988</v>
      </c>
      <c r="C31" s="1" t="s">
        <v>2989</v>
      </c>
      <c r="D31" s="1" t="s">
        <v>175</v>
      </c>
      <c r="E31" s="1">
        <v>56046343</v>
      </c>
      <c r="F31" s="1">
        <v>493774</v>
      </c>
      <c r="G31" t="s">
        <v>39</v>
      </c>
      <c r="H31" s="238">
        <v>0.32635739875451603</v>
      </c>
      <c r="I31" s="92">
        <v>0.118722849278475</v>
      </c>
      <c r="J31" s="93">
        <v>6.4192800176017303E-3</v>
      </c>
      <c r="K31" s="93">
        <v>3.4855124113551503E-2</v>
      </c>
      <c r="L31" s="14" t="s">
        <v>2232</v>
      </c>
      <c r="M31" s="1" t="s">
        <v>2233</v>
      </c>
      <c r="N31" s="1" t="s">
        <v>2233</v>
      </c>
      <c r="O31" s="92">
        <v>0.13000999999999999</v>
      </c>
      <c r="P31" s="92">
        <v>0.199987</v>
      </c>
      <c r="Q31" s="92">
        <v>0.57536799999999999</v>
      </c>
      <c r="R31" s="92">
        <v>0.26522200000000001</v>
      </c>
      <c r="S31" s="92">
        <v>-2.0840900000000002</v>
      </c>
      <c r="T31" s="195">
        <v>3.7152200000000003E-2</v>
      </c>
    </row>
    <row r="32" spans="2:20" x14ac:dyDescent="0.3">
      <c r="B32" s="14" t="s">
        <v>2990</v>
      </c>
      <c r="C32" s="1" t="s">
        <v>2989</v>
      </c>
      <c r="D32" s="1" t="s">
        <v>175</v>
      </c>
      <c r="E32" s="1">
        <v>56046343</v>
      </c>
      <c r="F32" s="1">
        <v>492789</v>
      </c>
      <c r="G32" t="s">
        <v>39</v>
      </c>
      <c r="H32" s="238">
        <v>0.324123765668068</v>
      </c>
      <c r="I32" s="92">
        <v>0.118454181848972</v>
      </c>
      <c r="J32" s="93">
        <v>6.6631121311243203E-3</v>
      </c>
      <c r="K32" s="93">
        <v>3.4950490947054901E-2</v>
      </c>
      <c r="L32" s="14" t="s">
        <v>2233</v>
      </c>
      <c r="M32" s="1" t="s">
        <v>2232</v>
      </c>
      <c r="N32" s="1" t="s">
        <v>2232</v>
      </c>
      <c r="O32" s="92">
        <v>0.13503499999999999</v>
      </c>
      <c r="P32" s="92">
        <v>0.2</v>
      </c>
      <c r="Q32" s="92">
        <v>0.59526699999999999</v>
      </c>
      <c r="R32" s="92">
        <v>0.26295200000000002</v>
      </c>
      <c r="S32" s="92">
        <v>-1.9727699999999999</v>
      </c>
      <c r="T32" s="195">
        <v>4.8521300000000003E-2</v>
      </c>
    </row>
    <row r="33" spans="2:20" x14ac:dyDescent="0.3">
      <c r="B33" s="14" t="s">
        <v>2991</v>
      </c>
      <c r="C33" s="1" t="s">
        <v>2989</v>
      </c>
      <c r="D33" s="1" t="s">
        <v>175</v>
      </c>
      <c r="E33" s="1">
        <v>56046343</v>
      </c>
      <c r="F33" s="1">
        <v>492774</v>
      </c>
      <c r="G33" t="s">
        <v>39</v>
      </c>
      <c r="H33" s="238">
        <v>0.32413629819178902</v>
      </c>
      <c r="I33" s="92">
        <v>0.118453302871782</v>
      </c>
      <c r="J33" s="93">
        <v>6.6606350837105201E-3</v>
      </c>
      <c r="K33" s="93">
        <v>3.4950490947054901E-2</v>
      </c>
      <c r="L33" s="14" t="s">
        <v>2235</v>
      </c>
      <c r="M33" s="1" t="s">
        <v>2236</v>
      </c>
      <c r="N33" s="1" t="s">
        <v>2236</v>
      </c>
      <c r="O33" s="92">
        <v>0.13503499999999999</v>
      </c>
      <c r="P33" s="92">
        <v>0.20000299999999999</v>
      </c>
      <c r="Q33" s="92">
        <v>0.59526100000000004</v>
      </c>
      <c r="R33" s="92">
        <v>0.26295099999999999</v>
      </c>
      <c r="S33" s="92">
        <v>-1.97282</v>
      </c>
      <c r="T33" s="195">
        <v>4.85161E-2</v>
      </c>
    </row>
    <row r="34" spans="2:20" x14ac:dyDescent="0.3">
      <c r="B34" s="14" t="s">
        <v>2992</v>
      </c>
      <c r="C34" s="1" t="s">
        <v>2989</v>
      </c>
      <c r="D34" s="1" t="s">
        <v>175</v>
      </c>
      <c r="E34" s="1">
        <v>56046343</v>
      </c>
      <c r="F34" s="1">
        <v>492622</v>
      </c>
      <c r="G34" t="s">
        <v>39</v>
      </c>
      <c r="H34" s="238">
        <v>-0.32413533628372998</v>
      </c>
      <c r="I34" s="92">
        <v>0.118452837738695</v>
      </c>
      <c r="J34" s="93">
        <v>6.66058353964861E-3</v>
      </c>
      <c r="K34" s="93">
        <v>3.4950490947054901E-2</v>
      </c>
      <c r="L34" s="14" t="s">
        <v>2232</v>
      </c>
      <c r="M34" s="1" t="s">
        <v>2235</v>
      </c>
      <c r="N34" s="1" t="s">
        <v>2232</v>
      </c>
      <c r="O34" s="92">
        <v>0.13503499999999999</v>
      </c>
      <c r="P34" s="92">
        <v>0.2</v>
      </c>
      <c r="Q34" s="92">
        <v>0.595279</v>
      </c>
      <c r="R34" s="92">
        <v>0.26294800000000002</v>
      </c>
      <c r="S34" s="92">
        <v>-1.97272</v>
      </c>
      <c r="T34" s="195">
        <v>4.8527000000000001E-2</v>
      </c>
    </row>
    <row r="35" spans="2:20" x14ac:dyDescent="0.3">
      <c r="B35" s="14" t="s">
        <v>2993</v>
      </c>
      <c r="C35" s="1" t="s">
        <v>2989</v>
      </c>
      <c r="D35" s="1" t="s">
        <v>175</v>
      </c>
      <c r="E35" s="1">
        <v>56046343</v>
      </c>
      <c r="F35" s="1">
        <v>491499</v>
      </c>
      <c r="G35" t="s">
        <v>39</v>
      </c>
      <c r="H35" s="238">
        <v>-0.32619882556346802</v>
      </c>
      <c r="I35" s="92">
        <v>0.118708577687516</v>
      </c>
      <c r="J35" s="93">
        <v>6.4384013557751904E-3</v>
      </c>
      <c r="K35" s="93">
        <v>3.4855124113551503E-2</v>
      </c>
      <c r="L35" s="14" t="s">
        <v>2235</v>
      </c>
      <c r="M35" s="1" t="s">
        <v>2236</v>
      </c>
      <c r="N35" s="1" t="s">
        <v>2235</v>
      </c>
      <c r="O35" s="92">
        <v>0.130051</v>
      </c>
      <c r="P35" s="92">
        <v>0.2</v>
      </c>
      <c r="Q35" s="92">
        <v>0.57562500000000005</v>
      </c>
      <c r="R35" s="92">
        <v>0.26517200000000002</v>
      </c>
      <c r="S35" s="92">
        <v>-2.0828000000000002</v>
      </c>
      <c r="T35" s="195">
        <v>3.7269799999999999E-2</v>
      </c>
    </row>
    <row r="36" spans="2:20" x14ac:dyDescent="0.3">
      <c r="B36" s="14" t="s">
        <v>2994</v>
      </c>
      <c r="C36" s="1" t="s">
        <v>2989</v>
      </c>
      <c r="D36" s="1" t="s">
        <v>175</v>
      </c>
      <c r="E36" s="1">
        <v>56046343</v>
      </c>
      <c r="F36" s="1">
        <v>490597</v>
      </c>
      <c r="G36" t="s">
        <v>39</v>
      </c>
      <c r="H36" s="238">
        <v>0.32617648586468501</v>
      </c>
      <c r="I36" s="92">
        <v>0.118707827695332</v>
      </c>
      <c r="J36" s="93">
        <v>6.4416556267132396E-3</v>
      </c>
      <c r="K36" s="93">
        <v>3.4855124113551503E-2</v>
      </c>
      <c r="L36" s="14" t="s">
        <v>2233</v>
      </c>
      <c r="M36" s="1" t="s">
        <v>2232</v>
      </c>
      <c r="N36" s="1" t="s">
        <v>2232</v>
      </c>
      <c r="O36" s="92">
        <v>0.13006599999999999</v>
      </c>
      <c r="P36" s="92">
        <v>0.2</v>
      </c>
      <c r="Q36" s="92">
        <v>0.57571899999999998</v>
      </c>
      <c r="R36" s="92">
        <v>0.26516200000000001</v>
      </c>
      <c r="S36" s="92">
        <v>-2.0822600000000002</v>
      </c>
      <c r="T36" s="195">
        <v>3.7319100000000001E-2</v>
      </c>
    </row>
    <row r="37" spans="2:20" x14ac:dyDescent="0.3">
      <c r="B37" s="14" t="s">
        <v>2995</v>
      </c>
      <c r="C37" s="1" t="s">
        <v>2989</v>
      </c>
      <c r="D37" s="1" t="s">
        <v>175</v>
      </c>
      <c r="E37" s="1">
        <v>56046343</v>
      </c>
      <c r="F37" s="1">
        <v>489427</v>
      </c>
      <c r="G37" t="s">
        <v>39</v>
      </c>
      <c r="H37" s="238">
        <v>0.32580593146047099</v>
      </c>
      <c r="I37" s="92">
        <v>0.11868469638877099</v>
      </c>
      <c r="J37" s="93">
        <v>6.49111314029952E-3</v>
      </c>
      <c r="K37" s="93">
        <v>3.4855124113551503E-2</v>
      </c>
      <c r="L37" s="14" t="s">
        <v>2233</v>
      </c>
      <c r="M37" s="1" t="s">
        <v>2232</v>
      </c>
      <c r="N37" s="1" t="s">
        <v>2232</v>
      </c>
      <c r="O37" s="92">
        <v>0.13007099999999999</v>
      </c>
      <c r="P37" s="92">
        <v>0.200068</v>
      </c>
      <c r="Q37" s="92">
        <v>0.57555999999999996</v>
      </c>
      <c r="R37" s="92">
        <v>0.26511000000000001</v>
      </c>
      <c r="S37" s="92">
        <v>-2.08371</v>
      </c>
      <c r="T37" s="195">
        <v>3.7186700000000003E-2</v>
      </c>
    </row>
    <row r="38" spans="2:20" x14ac:dyDescent="0.3">
      <c r="B38" s="14" t="s">
        <v>2996</v>
      </c>
      <c r="C38" s="1" t="s">
        <v>2989</v>
      </c>
      <c r="D38" s="1" t="s">
        <v>175</v>
      </c>
      <c r="E38" s="1">
        <v>56046343</v>
      </c>
      <c r="F38" s="1">
        <v>484450</v>
      </c>
      <c r="G38" t="s">
        <v>39</v>
      </c>
      <c r="H38" s="238">
        <v>0.32595273357363702</v>
      </c>
      <c r="I38" s="92">
        <v>0.118703887137927</v>
      </c>
      <c r="J38" s="93">
        <v>6.4759161776713203E-3</v>
      </c>
      <c r="K38" s="93">
        <v>3.4855124113551503E-2</v>
      </c>
      <c r="L38" s="14" t="s">
        <v>2236</v>
      </c>
      <c r="M38" s="1" t="s">
        <v>2233</v>
      </c>
      <c r="N38" s="1" t="s">
        <v>2233</v>
      </c>
      <c r="O38" s="92">
        <v>0.130111</v>
      </c>
      <c r="P38" s="92">
        <v>0.2</v>
      </c>
      <c r="Q38" s="92">
        <v>0.57602100000000001</v>
      </c>
      <c r="R38" s="92">
        <v>0.26512400000000003</v>
      </c>
      <c r="S38" s="92">
        <v>-2.0805799999999999</v>
      </c>
      <c r="T38" s="195">
        <v>3.74723E-2</v>
      </c>
    </row>
    <row r="39" spans="2:20" x14ac:dyDescent="0.3">
      <c r="B39" s="14" t="s">
        <v>2997</v>
      </c>
      <c r="C39" s="1" t="s">
        <v>2989</v>
      </c>
      <c r="D39" s="1" t="s">
        <v>175</v>
      </c>
      <c r="E39" s="1">
        <v>56046343</v>
      </c>
      <c r="F39" s="1">
        <v>484218</v>
      </c>
      <c r="G39" t="s">
        <v>39</v>
      </c>
      <c r="H39" s="238">
        <v>0.32595273357363702</v>
      </c>
      <c r="I39" s="92">
        <v>0.118703887137927</v>
      </c>
      <c r="J39" s="93">
        <v>6.4759161776713203E-3</v>
      </c>
      <c r="K39" s="93">
        <v>3.4855124113551503E-2</v>
      </c>
      <c r="L39" s="14" t="s">
        <v>2232</v>
      </c>
      <c r="M39" s="1" t="s">
        <v>2236</v>
      </c>
      <c r="N39" s="1" t="s">
        <v>2236</v>
      </c>
      <c r="O39" s="92">
        <v>0.130111</v>
      </c>
      <c r="P39" s="92">
        <v>0.2</v>
      </c>
      <c r="Q39" s="92">
        <v>0.57602100000000001</v>
      </c>
      <c r="R39" s="92">
        <v>0.26512400000000003</v>
      </c>
      <c r="S39" s="92">
        <v>-2.0805799999999999</v>
      </c>
      <c r="T39" s="195">
        <v>3.74723E-2</v>
      </c>
    </row>
    <row r="40" spans="2:20" x14ac:dyDescent="0.3">
      <c r="B40" s="14" t="s">
        <v>2998</v>
      </c>
      <c r="C40" s="1" t="s">
        <v>2989</v>
      </c>
      <c r="D40" s="1" t="s">
        <v>175</v>
      </c>
      <c r="E40" s="1">
        <v>56046343</v>
      </c>
      <c r="F40" s="1">
        <v>477153</v>
      </c>
      <c r="G40" t="s">
        <v>39</v>
      </c>
      <c r="H40" s="238">
        <v>0.32289489159843299</v>
      </c>
      <c r="I40" s="92">
        <v>0.118604660560213</v>
      </c>
      <c r="J40" s="93">
        <v>6.9399351420087897E-3</v>
      </c>
      <c r="K40" s="93">
        <v>3.5740665981345301E-2</v>
      </c>
      <c r="L40" s="14" t="s">
        <v>2235</v>
      </c>
      <c r="M40" s="1" t="s">
        <v>2233</v>
      </c>
      <c r="N40" s="1" t="s">
        <v>2233</v>
      </c>
      <c r="O40" s="92">
        <v>0.130858</v>
      </c>
      <c r="P40" s="92">
        <v>0.20000299999999999</v>
      </c>
      <c r="Q40" s="92">
        <v>0.58106400000000002</v>
      </c>
      <c r="R40" s="92">
        <v>0.26447900000000002</v>
      </c>
      <c r="S40" s="92">
        <v>-2.0527000000000002</v>
      </c>
      <c r="T40" s="195">
        <v>4.0102100000000002E-2</v>
      </c>
    </row>
    <row r="41" spans="2:20" x14ac:dyDescent="0.3">
      <c r="B41" s="14" t="s">
        <v>2999</v>
      </c>
      <c r="C41" s="1" t="s">
        <v>2989</v>
      </c>
      <c r="D41" s="1" t="s">
        <v>175</v>
      </c>
      <c r="E41" s="1">
        <v>56046343</v>
      </c>
      <c r="F41" s="1">
        <v>476212</v>
      </c>
      <c r="G41" t="s">
        <v>39</v>
      </c>
      <c r="H41" s="238">
        <v>0.32331956000276102</v>
      </c>
      <c r="I41" s="92">
        <v>0.118619912743607</v>
      </c>
      <c r="J41" s="93">
        <v>6.8743810777868496E-3</v>
      </c>
      <c r="K41" s="93">
        <v>3.5564720370467998E-2</v>
      </c>
      <c r="L41" s="14" t="s">
        <v>2235</v>
      </c>
      <c r="M41" s="1" t="s">
        <v>2236</v>
      </c>
      <c r="N41" s="1" t="s">
        <v>2236</v>
      </c>
      <c r="O41" s="92">
        <v>0.13075800000000001</v>
      </c>
      <c r="P41" s="92">
        <v>0.20000299999999999</v>
      </c>
      <c r="Q41" s="92">
        <v>0.58037300000000003</v>
      </c>
      <c r="R41" s="92">
        <v>0.26456800000000003</v>
      </c>
      <c r="S41" s="92">
        <v>-2.0565000000000002</v>
      </c>
      <c r="T41" s="195">
        <v>3.9734600000000002E-2</v>
      </c>
    </row>
    <row r="42" spans="2:20" x14ac:dyDescent="0.3">
      <c r="B42" s="14" t="s">
        <v>3000</v>
      </c>
      <c r="C42" s="1" t="s">
        <v>2989</v>
      </c>
      <c r="D42" s="1" t="s">
        <v>175</v>
      </c>
      <c r="E42" s="1">
        <v>56046343</v>
      </c>
      <c r="F42" s="1">
        <v>464394</v>
      </c>
      <c r="G42" t="s">
        <v>39</v>
      </c>
      <c r="H42" s="238">
        <v>0.328845508201978</v>
      </c>
      <c r="I42" s="92">
        <v>0.118783503691581</v>
      </c>
      <c r="J42" s="93">
        <v>6.0576452861185901E-3</v>
      </c>
      <c r="K42" s="93">
        <v>3.39767926196652E-2</v>
      </c>
      <c r="L42" s="14" t="s">
        <v>2233</v>
      </c>
      <c r="M42" s="1" t="s">
        <v>2236</v>
      </c>
      <c r="N42" s="1" t="s">
        <v>2236</v>
      </c>
      <c r="O42" s="92">
        <v>0.12936900000000001</v>
      </c>
      <c r="P42" s="92">
        <v>0.19997799999999999</v>
      </c>
      <c r="Q42" s="92">
        <v>0.57114600000000004</v>
      </c>
      <c r="R42" s="92">
        <v>0.26575500000000002</v>
      </c>
      <c r="S42" s="92">
        <v>-2.1076199999999998</v>
      </c>
      <c r="T42" s="195">
        <v>3.5063799999999999E-2</v>
      </c>
    </row>
    <row r="43" spans="2:20" x14ac:dyDescent="0.3">
      <c r="B43" s="14" t="s">
        <v>3001</v>
      </c>
      <c r="C43" s="1" t="s">
        <v>2989</v>
      </c>
      <c r="D43" s="1" t="s">
        <v>175</v>
      </c>
      <c r="E43" s="1">
        <v>56046343</v>
      </c>
      <c r="F43" s="1">
        <v>451375</v>
      </c>
      <c r="G43" t="s">
        <v>39</v>
      </c>
      <c r="H43" s="238">
        <v>-0.336851145700927</v>
      </c>
      <c r="I43" s="92">
        <v>0.118728541756112</v>
      </c>
      <c r="J43" s="93">
        <v>4.9280426386806202E-3</v>
      </c>
      <c r="K43" s="93">
        <v>3.1905556055000797E-2</v>
      </c>
      <c r="L43" s="14" t="s">
        <v>2236</v>
      </c>
      <c r="M43" s="1" t="s">
        <v>2232</v>
      </c>
      <c r="N43" s="1" t="s">
        <v>2236</v>
      </c>
      <c r="O43" s="92">
        <v>0.12693399999999999</v>
      </c>
      <c r="P43" s="92">
        <v>0.19999400000000001</v>
      </c>
      <c r="Q43" s="92">
        <v>0.55651600000000001</v>
      </c>
      <c r="R43" s="92">
        <v>0.26721400000000001</v>
      </c>
      <c r="S43" s="92">
        <v>-2.1932200000000002</v>
      </c>
      <c r="T43" s="195">
        <v>2.8291199999999999E-2</v>
      </c>
    </row>
    <row r="44" spans="2:20" x14ac:dyDescent="0.3">
      <c r="B44" s="14" t="s">
        <v>3002</v>
      </c>
      <c r="C44" s="1" t="s">
        <v>2989</v>
      </c>
      <c r="D44" s="1" t="s">
        <v>175</v>
      </c>
      <c r="E44" s="1">
        <v>56046343</v>
      </c>
      <c r="F44" s="1">
        <v>449959</v>
      </c>
      <c r="G44" t="s">
        <v>39</v>
      </c>
      <c r="H44" s="238">
        <v>-0.337409021955283</v>
      </c>
      <c r="I44" s="92">
        <v>0.11871028786384601</v>
      </c>
      <c r="J44" s="93">
        <v>4.8518439823627604E-3</v>
      </c>
      <c r="K44" s="93">
        <v>3.1775371283335303E-2</v>
      </c>
      <c r="L44" s="14" t="s">
        <v>2233</v>
      </c>
      <c r="M44" s="1" t="s">
        <v>2232</v>
      </c>
      <c r="N44" s="1" t="s">
        <v>2233</v>
      </c>
      <c r="O44" s="92">
        <v>0.12673699999999999</v>
      </c>
      <c r="P44" s="92">
        <v>0.19999400000000001</v>
      </c>
      <c r="Q44" s="92">
        <v>0.55542100000000005</v>
      </c>
      <c r="R44" s="92">
        <v>0.26729799999999998</v>
      </c>
      <c r="S44" s="92">
        <v>-2.1999</v>
      </c>
      <c r="T44" s="195">
        <v>2.7814100000000001E-2</v>
      </c>
    </row>
    <row r="45" spans="2:20" x14ac:dyDescent="0.3">
      <c r="B45" s="14" t="s">
        <v>3003</v>
      </c>
      <c r="C45" s="1" t="s">
        <v>2989</v>
      </c>
      <c r="D45" s="1" t="s">
        <v>175</v>
      </c>
      <c r="E45" s="1">
        <v>56046343</v>
      </c>
      <c r="F45" s="1">
        <v>447290</v>
      </c>
      <c r="G45" t="s">
        <v>39</v>
      </c>
      <c r="H45" s="238">
        <v>0.314490817975218</v>
      </c>
      <c r="I45" s="92">
        <v>0.120716132181991</v>
      </c>
      <c r="J45" s="93">
        <v>9.7366792278059493E-3</v>
      </c>
      <c r="K45" s="93">
        <v>4.7393054187449497E-2</v>
      </c>
      <c r="L45" s="14" t="s">
        <v>2233</v>
      </c>
      <c r="M45" s="1" t="s">
        <v>2232</v>
      </c>
      <c r="N45" s="1" t="s">
        <v>2232</v>
      </c>
      <c r="O45" s="92">
        <v>0.121278</v>
      </c>
      <c r="P45" s="92">
        <v>0.187087</v>
      </c>
      <c r="Q45" s="92">
        <v>0.57627200000000001</v>
      </c>
      <c r="R45" s="92">
        <v>0.27013999999999999</v>
      </c>
      <c r="S45" s="92">
        <v>-2.04033</v>
      </c>
      <c r="T45" s="195">
        <v>4.1317300000000001E-2</v>
      </c>
    </row>
    <row r="46" spans="2:20" x14ac:dyDescent="0.3">
      <c r="B46" s="14" t="s">
        <v>3004</v>
      </c>
      <c r="C46" s="1" t="s">
        <v>2989</v>
      </c>
      <c r="D46" s="1" t="s">
        <v>175</v>
      </c>
      <c r="E46" s="1">
        <v>56046343</v>
      </c>
      <c r="F46" s="1">
        <v>447124</v>
      </c>
      <c r="G46" t="s">
        <v>39</v>
      </c>
      <c r="H46" s="238">
        <v>0.33875271616783798</v>
      </c>
      <c r="I46" s="92">
        <v>0.118655031352706</v>
      </c>
      <c r="J46" s="93">
        <v>4.6687377031442998E-3</v>
      </c>
      <c r="K46" s="93">
        <v>3.1299880577884499E-2</v>
      </c>
      <c r="L46" s="14" t="s">
        <v>2235</v>
      </c>
      <c r="M46" s="1" t="s">
        <v>2233</v>
      </c>
      <c r="N46" s="1" t="s">
        <v>2233</v>
      </c>
      <c r="O46" s="92">
        <v>0.12629799999999999</v>
      </c>
      <c r="P46" s="92">
        <v>0.19999400000000001</v>
      </c>
      <c r="Q46" s="92">
        <v>0.55299500000000001</v>
      </c>
      <c r="R46" s="92">
        <v>0.267461</v>
      </c>
      <c r="S46" s="92">
        <v>-2.2149299999999998</v>
      </c>
      <c r="T46" s="195">
        <v>2.67651E-2</v>
      </c>
    </row>
    <row r="47" spans="2:20" x14ac:dyDescent="0.3">
      <c r="B47" s="14" t="s">
        <v>3005</v>
      </c>
      <c r="C47" s="1" t="s">
        <v>2989</v>
      </c>
      <c r="D47" s="1" t="s">
        <v>175</v>
      </c>
      <c r="E47" s="1">
        <v>56046343</v>
      </c>
      <c r="F47" s="1">
        <v>445991</v>
      </c>
      <c r="G47" t="s">
        <v>39</v>
      </c>
      <c r="H47" s="238">
        <v>-0.31365904654812599</v>
      </c>
      <c r="I47" s="92">
        <v>0.120736919966959</v>
      </c>
      <c r="J47" s="93">
        <v>9.9414462404424399E-3</v>
      </c>
      <c r="K47" s="93">
        <v>4.7930462086899099E-2</v>
      </c>
      <c r="L47" s="14" t="s">
        <v>2232</v>
      </c>
      <c r="M47" s="1" t="s">
        <v>2233</v>
      </c>
      <c r="N47" s="1" t="s">
        <v>2232</v>
      </c>
      <c r="O47" s="92">
        <v>0.12138400000000001</v>
      </c>
      <c r="P47" s="92">
        <v>0.187084</v>
      </c>
      <c r="Q47" s="92">
        <v>0.57672100000000004</v>
      </c>
      <c r="R47" s="92">
        <v>0.27012700000000001</v>
      </c>
      <c r="S47" s="92">
        <v>-2.03755</v>
      </c>
      <c r="T47" s="195">
        <v>4.1595100000000003E-2</v>
      </c>
    </row>
    <row r="48" spans="2:20" x14ac:dyDescent="0.3">
      <c r="B48" s="14" t="s">
        <v>3006</v>
      </c>
      <c r="C48" s="1" t="s">
        <v>2989</v>
      </c>
      <c r="D48" s="1" t="s">
        <v>175</v>
      </c>
      <c r="E48" s="1">
        <v>56046343</v>
      </c>
      <c r="F48" s="1">
        <v>443699</v>
      </c>
      <c r="G48" t="s">
        <v>39</v>
      </c>
      <c r="H48" s="238">
        <v>-0.335600066576768</v>
      </c>
      <c r="I48" s="92">
        <v>0.118731510879409</v>
      </c>
      <c r="J48" s="93">
        <v>5.0888907053409701E-3</v>
      </c>
      <c r="K48" s="93">
        <v>3.2031739828618497E-2</v>
      </c>
      <c r="L48" s="14" t="s">
        <v>2233</v>
      </c>
      <c r="M48" s="1" t="s">
        <v>2235</v>
      </c>
      <c r="N48" s="1" t="s">
        <v>2233</v>
      </c>
      <c r="O48" s="92">
        <v>0.126773</v>
      </c>
      <c r="P48" s="92">
        <v>0.200013</v>
      </c>
      <c r="Q48" s="92">
        <v>0.55504299999999995</v>
      </c>
      <c r="R48" s="92">
        <v>0.26735300000000001</v>
      </c>
      <c r="S48" s="92">
        <v>-2.202</v>
      </c>
      <c r="T48" s="195">
        <v>2.76654E-2</v>
      </c>
    </row>
    <row r="49" spans="2:20" x14ac:dyDescent="0.3">
      <c r="B49" s="14" t="s">
        <v>3007</v>
      </c>
      <c r="C49" s="1" t="s">
        <v>2989</v>
      </c>
      <c r="D49" s="1" t="s">
        <v>175</v>
      </c>
      <c r="E49" s="1">
        <v>56046343</v>
      </c>
      <c r="F49" s="1">
        <v>440700</v>
      </c>
      <c r="G49" t="s">
        <v>39</v>
      </c>
      <c r="H49" s="238">
        <v>-0.33353542360329602</v>
      </c>
      <c r="I49" s="92">
        <v>0.11877096656544001</v>
      </c>
      <c r="J49" s="93">
        <v>5.3779932024628904E-3</v>
      </c>
      <c r="K49" s="93">
        <v>3.2263397520834999E-2</v>
      </c>
      <c r="L49" s="14" t="s">
        <v>2233</v>
      </c>
      <c r="M49" s="1" t="s">
        <v>2235</v>
      </c>
      <c r="N49" s="1" t="s">
        <v>2233</v>
      </c>
      <c r="O49" s="92">
        <v>0.12708</v>
      </c>
      <c r="P49" s="92">
        <v>0.20002300000000001</v>
      </c>
      <c r="Q49" s="92">
        <v>0.55644000000000005</v>
      </c>
      <c r="R49" s="92">
        <v>0.26725199999999999</v>
      </c>
      <c r="S49" s="92">
        <v>-2.1934200000000001</v>
      </c>
      <c r="T49" s="195">
        <v>2.8276800000000001E-2</v>
      </c>
    </row>
    <row r="50" spans="2:20" x14ac:dyDescent="0.3">
      <c r="B50" s="14" t="s">
        <v>3008</v>
      </c>
      <c r="C50" s="1" t="s">
        <v>2989</v>
      </c>
      <c r="D50" s="1" t="s">
        <v>175</v>
      </c>
      <c r="E50" s="1">
        <v>56046343</v>
      </c>
      <c r="F50" s="1">
        <v>436086</v>
      </c>
      <c r="G50" t="s">
        <v>39</v>
      </c>
      <c r="H50" s="238">
        <v>-0.33131107841512702</v>
      </c>
      <c r="I50" s="92">
        <v>0.11881597652416501</v>
      </c>
      <c r="J50" s="93">
        <v>5.70685687876488E-3</v>
      </c>
      <c r="K50" s="93">
        <v>3.2590429622885497E-2</v>
      </c>
      <c r="L50" s="14" t="s">
        <v>2233</v>
      </c>
      <c r="M50" s="1" t="s">
        <v>2232</v>
      </c>
      <c r="N50" s="1" t="s">
        <v>2233</v>
      </c>
      <c r="O50" s="92">
        <v>0.12739400000000001</v>
      </c>
      <c r="P50" s="92">
        <v>0.20002600000000001</v>
      </c>
      <c r="Q50" s="92">
        <v>0.55788599999999999</v>
      </c>
      <c r="R50" s="92">
        <v>0.26714900000000003</v>
      </c>
      <c r="S50" s="92">
        <v>-2.1845500000000002</v>
      </c>
      <c r="T50" s="195">
        <v>2.8921700000000002E-2</v>
      </c>
    </row>
    <row r="51" spans="2:20" x14ac:dyDescent="0.3">
      <c r="B51" s="14" t="s">
        <v>3009</v>
      </c>
      <c r="C51" s="1" t="s">
        <v>2989</v>
      </c>
      <c r="D51" s="1" t="s">
        <v>175</v>
      </c>
      <c r="E51" s="1">
        <v>56046343</v>
      </c>
      <c r="F51" s="1">
        <v>435711</v>
      </c>
      <c r="G51" t="s">
        <v>39</v>
      </c>
      <c r="H51" s="238">
        <v>-0.33073944967514501</v>
      </c>
      <c r="I51" s="92">
        <v>0.11881706349077099</v>
      </c>
      <c r="J51" s="93">
        <v>5.7899769080327901E-3</v>
      </c>
      <c r="K51" s="93">
        <v>3.2800219184005802E-2</v>
      </c>
      <c r="L51" s="14" t="s">
        <v>2232</v>
      </c>
      <c r="M51" s="1" t="s">
        <v>2233</v>
      </c>
      <c r="N51" s="1" t="s">
        <v>2232</v>
      </c>
      <c r="O51" s="92">
        <v>0.12748499999999999</v>
      </c>
      <c r="P51" s="92">
        <v>0.20003899999999999</v>
      </c>
      <c r="Q51" s="92">
        <v>0.55830900000000006</v>
      </c>
      <c r="R51" s="92">
        <v>0.26709699999999997</v>
      </c>
      <c r="S51" s="92">
        <v>-2.18214</v>
      </c>
      <c r="T51" s="195">
        <v>2.9099400000000001E-2</v>
      </c>
    </row>
    <row r="52" spans="2:20" x14ac:dyDescent="0.3">
      <c r="B52" s="14" t="s">
        <v>3010</v>
      </c>
      <c r="C52" s="1" t="s">
        <v>2989</v>
      </c>
      <c r="D52" s="1" t="s">
        <v>175</v>
      </c>
      <c r="E52" s="1">
        <v>56046343</v>
      </c>
      <c r="F52" s="1">
        <v>435368</v>
      </c>
      <c r="G52" t="s">
        <v>39</v>
      </c>
      <c r="H52" s="238">
        <v>-0.33046796487123198</v>
      </c>
      <c r="I52" s="92">
        <v>0.118823940884438</v>
      </c>
      <c r="J52" s="93">
        <v>5.8324283944792398E-3</v>
      </c>
      <c r="K52" s="93">
        <v>3.2876325228581998E-2</v>
      </c>
      <c r="L52" s="14" t="s">
        <v>2236</v>
      </c>
      <c r="M52" s="1" t="s">
        <v>2235</v>
      </c>
      <c r="N52" s="1" t="s">
        <v>2236</v>
      </c>
      <c r="O52" s="92">
        <v>0.127525</v>
      </c>
      <c r="P52" s="92">
        <v>0.20003199999999999</v>
      </c>
      <c r="Q52" s="92">
        <v>0.55851399999999995</v>
      </c>
      <c r="R52" s="92">
        <v>0.26708300000000001</v>
      </c>
      <c r="S52" s="92">
        <v>-2.1808700000000001</v>
      </c>
      <c r="T52" s="195">
        <v>2.9192900000000001E-2</v>
      </c>
    </row>
    <row r="53" spans="2:20" x14ac:dyDescent="0.3">
      <c r="B53" s="14" t="s">
        <v>3011</v>
      </c>
      <c r="C53" s="1" t="s">
        <v>2989</v>
      </c>
      <c r="D53" s="1" t="s">
        <v>175</v>
      </c>
      <c r="E53" s="1">
        <v>56046343</v>
      </c>
      <c r="F53" s="1">
        <v>419391</v>
      </c>
      <c r="G53" t="s">
        <v>39</v>
      </c>
      <c r="H53" s="238">
        <v>-0.31411708059790799</v>
      </c>
      <c r="I53" s="92">
        <v>0.120722555082672</v>
      </c>
      <c r="J53" s="93">
        <v>9.8264697827511807E-3</v>
      </c>
      <c r="K53" s="93">
        <v>4.7578590871184101E-2</v>
      </c>
      <c r="L53" s="14" t="s">
        <v>2235</v>
      </c>
      <c r="M53" s="1" t="s">
        <v>2236</v>
      </c>
      <c r="N53" s="1" t="s">
        <v>2235</v>
      </c>
      <c r="O53" s="92">
        <v>0.121278</v>
      </c>
      <c r="P53" s="92">
        <v>0.187081</v>
      </c>
      <c r="Q53" s="92">
        <v>0.57624200000000003</v>
      </c>
      <c r="R53" s="92">
        <v>0.27015</v>
      </c>
      <c r="S53" s="92">
        <v>-2.0404499999999999</v>
      </c>
      <c r="T53" s="195">
        <v>4.13059E-2</v>
      </c>
    </row>
    <row r="54" spans="2:20" x14ac:dyDescent="0.3">
      <c r="B54" s="14" t="s">
        <v>3012</v>
      </c>
      <c r="C54" s="1" t="s">
        <v>2989</v>
      </c>
      <c r="D54" s="1" t="s">
        <v>175</v>
      </c>
      <c r="E54" s="1">
        <v>56046343</v>
      </c>
      <c r="F54" s="1">
        <v>418983</v>
      </c>
      <c r="G54" t="s">
        <v>39</v>
      </c>
      <c r="H54" s="238">
        <v>-0.31453744858474902</v>
      </c>
      <c r="I54" s="92">
        <v>0.12071156322646701</v>
      </c>
      <c r="J54" s="93">
        <v>9.7232814971324293E-3</v>
      </c>
      <c r="K54" s="93">
        <v>4.7393054187449497E-2</v>
      </c>
      <c r="L54" s="14" t="s">
        <v>2232</v>
      </c>
      <c r="M54" s="1" t="s">
        <v>2233</v>
      </c>
      <c r="N54" s="1" t="s">
        <v>2232</v>
      </c>
      <c r="O54" s="92">
        <v>0.121212</v>
      </c>
      <c r="P54" s="92">
        <v>0.187084</v>
      </c>
      <c r="Q54" s="92">
        <v>0.57593000000000005</v>
      </c>
      <c r="R54" s="92">
        <v>0.27016400000000002</v>
      </c>
      <c r="S54" s="92">
        <v>-2.0423399999999998</v>
      </c>
      <c r="T54" s="195">
        <v>4.1117300000000002E-2</v>
      </c>
    </row>
    <row r="55" spans="2:20" x14ac:dyDescent="0.3">
      <c r="B55" s="14" t="s">
        <v>3013</v>
      </c>
      <c r="C55" s="1" t="s">
        <v>2989</v>
      </c>
      <c r="D55" s="1" t="s">
        <v>175</v>
      </c>
      <c r="E55" s="1">
        <v>56046343</v>
      </c>
      <c r="F55" s="1">
        <v>416954</v>
      </c>
      <c r="G55" t="s">
        <v>39</v>
      </c>
      <c r="H55" s="238">
        <v>-0.31460013439428203</v>
      </c>
      <c r="I55" s="92">
        <v>0.120774253239079</v>
      </c>
      <c r="J55" s="93">
        <v>9.74632094057876E-3</v>
      </c>
      <c r="K55" s="93">
        <v>4.7393054187449497E-2</v>
      </c>
      <c r="L55" s="14" t="s">
        <v>2235</v>
      </c>
      <c r="M55" s="1" t="s">
        <v>2233</v>
      </c>
      <c r="N55" s="1" t="s">
        <v>2235</v>
      </c>
      <c r="O55" s="92">
        <v>0.121444</v>
      </c>
      <c r="P55" s="92">
        <v>0.187281</v>
      </c>
      <c r="Q55" s="92">
        <v>0.57660900000000004</v>
      </c>
      <c r="R55" s="92">
        <v>0.270181</v>
      </c>
      <c r="S55" s="92">
        <v>-2.0378599999999998</v>
      </c>
      <c r="T55" s="195">
        <v>4.1563900000000001E-2</v>
      </c>
    </row>
    <row r="56" spans="2:20" x14ac:dyDescent="0.3">
      <c r="B56" s="14" t="s">
        <v>3014</v>
      </c>
      <c r="C56" s="1" t="s">
        <v>2989</v>
      </c>
      <c r="D56" s="1" t="s">
        <v>175</v>
      </c>
      <c r="E56" s="1">
        <v>56046343</v>
      </c>
      <c r="F56" s="1">
        <v>416376</v>
      </c>
      <c r="G56" t="s">
        <v>39</v>
      </c>
      <c r="H56" s="238">
        <v>0.33604131562688599</v>
      </c>
      <c r="I56" s="92">
        <v>0.118772710902512</v>
      </c>
      <c r="J56" s="93">
        <v>5.0469757728184503E-3</v>
      </c>
      <c r="K56" s="93">
        <v>3.2031739828618497E-2</v>
      </c>
      <c r="L56" s="14" t="s">
        <v>2236</v>
      </c>
      <c r="M56" s="1" t="s">
        <v>2233</v>
      </c>
      <c r="N56" s="1" t="s">
        <v>2233</v>
      </c>
      <c r="O56" s="92">
        <v>0.12646499999999999</v>
      </c>
      <c r="P56" s="92">
        <v>0.200403</v>
      </c>
      <c r="Q56" s="92">
        <v>0.552566</v>
      </c>
      <c r="R56" s="92">
        <v>0.267596</v>
      </c>
      <c r="S56" s="92">
        <v>-2.21671</v>
      </c>
      <c r="T56" s="195">
        <v>2.6642900000000001E-2</v>
      </c>
    </row>
    <row r="57" spans="2:20" x14ac:dyDescent="0.3">
      <c r="B57" s="14" t="s">
        <v>3015</v>
      </c>
      <c r="C57" s="1" t="s">
        <v>2989</v>
      </c>
      <c r="D57" s="1" t="s">
        <v>175</v>
      </c>
      <c r="E57" s="1">
        <v>56046343</v>
      </c>
      <c r="F57" s="1">
        <v>416197</v>
      </c>
      <c r="G57" t="s">
        <v>39</v>
      </c>
      <c r="H57" s="238">
        <v>-0.33751912762088798</v>
      </c>
      <c r="I57" s="92">
        <v>0.118737018375072</v>
      </c>
      <c r="J57" s="93">
        <v>4.8476111082112402E-3</v>
      </c>
      <c r="K57" s="93">
        <v>3.1775371283335303E-2</v>
      </c>
      <c r="L57" s="14" t="s">
        <v>2236</v>
      </c>
      <c r="M57" s="1" t="s">
        <v>2232</v>
      </c>
      <c r="N57" s="1" t="s">
        <v>2236</v>
      </c>
      <c r="O57" s="92">
        <v>0.12622700000000001</v>
      </c>
      <c r="P57" s="92">
        <v>0.20041600000000001</v>
      </c>
      <c r="Q57" s="92">
        <v>0.55149099999999995</v>
      </c>
      <c r="R57" s="92">
        <v>0.267652</v>
      </c>
      <c r="S57" s="92">
        <v>-2.2235200000000002</v>
      </c>
      <c r="T57" s="195">
        <v>2.61809E-2</v>
      </c>
    </row>
    <row r="58" spans="2:20" x14ac:dyDescent="0.3">
      <c r="B58" s="14" t="s">
        <v>3016</v>
      </c>
      <c r="C58" s="1" t="s">
        <v>2989</v>
      </c>
      <c r="D58" s="1" t="s">
        <v>175</v>
      </c>
      <c r="E58" s="1">
        <v>56046343</v>
      </c>
      <c r="F58" s="1">
        <v>408268</v>
      </c>
      <c r="G58" t="s">
        <v>39</v>
      </c>
      <c r="H58" s="238">
        <v>0.32959733417354398</v>
      </c>
      <c r="I58" s="92">
        <v>0.119366198507561</v>
      </c>
      <c r="J58" s="93">
        <v>6.1889654500702097E-3</v>
      </c>
      <c r="K58" s="93">
        <v>3.4542353965170199E-2</v>
      </c>
      <c r="L58" s="14" t="s">
        <v>2235</v>
      </c>
      <c r="M58" s="1" t="s">
        <v>2236</v>
      </c>
      <c r="N58" s="1" t="s">
        <v>2236</v>
      </c>
      <c r="O58" s="92">
        <v>0.126248</v>
      </c>
      <c r="P58" s="92">
        <v>0.19894200000000001</v>
      </c>
      <c r="Q58" s="92">
        <v>0.55633999999999995</v>
      </c>
      <c r="R58" s="92">
        <v>0.26846599999999998</v>
      </c>
      <c r="S58" s="92">
        <v>-2.1841699999999999</v>
      </c>
      <c r="T58" s="195">
        <v>2.89494E-2</v>
      </c>
    </row>
    <row r="59" spans="2:20" x14ac:dyDescent="0.3">
      <c r="B59" s="14" t="s">
        <v>3017</v>
      </c>
      <c r="C59" s="1" t="s">
        <v>2989</v>
      </c>
      <c r="D59" s="1" t="s">
        <v>175</v>
      </c>
      <c r="E59" s="1">
        <v>56046343</v>
      </c>
      <c r="F59" s="1">
        <v>405707</v>
      </c>
      <c r="G59" t="s">
        <v>39</v>
      </c>
      <c r="H59" s="238">
        <v>-0.33340891503472803</v>
      </c>
      <c r="I59" s="92">
        <v>0.118811258978669</v>
      </c>
      <c r="J59" s="93">
        <v>5.4107160921016001E-3</v>
      </c>
      <c r="K59" s="93">
        <v>3.2263397520834999E-2</v>
      </c>
      <c r="L59" s="14" t="s">
        <v>2236</v>
      </c>
      <c r="M59" s="1" t="s">
        <v>2232</v>
      </c>
      <c r="N59" s="1" t="s">
        <v>2236</v>
      </c>
      <c r="O59" s="92">
        <v>0.12618199999999999</v>
      </c>
      <c r="P59" s="92">
        <v>0.20158699999999999</v>
      </c>
      <c r="Q59" s="92">
        <v>0.54878400000000005</v>
      </c>
      <c r="R59" s="92">
        <v>0.26777400000000001</v>
      </c>
      <c r="S59" s="92">
        <v>-2.2408800000000002</v>
      </c>
      <c r="T59" s="195">
        <v>2.5033699999999999E-2</v>
      </c>
    </row>
    <row r="60" spans="2:20" x14ac:dyDescent="0.3">
      <c r="B60" s="14" t="s">
        <v>3018</v>
      </c>
      <c r="C60" s="1" t="s">
        <v>2989</v>
      </c>
      <c r="D60" s="1" t="s">
        <v>175</v>
      </c>
      <c r="E60" s="1">
        <v>56046343</v>
      </c>
      <c r="F60" s="1">
        <v>403565</v>
      </c>
      <c r="G60" t="s">
        <v>39</v>
      </c>
      <c r="H60" s="238">
        <v>-0.33326644426514701</v>
      </c>
      <c r="I60" s="92">
        <v>0.118873669186623</v>
      </c>
      <c r="J60" s="93">
        <v>5.4543376096872296E-3</v>
      </c>
      <c r="K60" s="93">
        <v>3.2263397520834999E-2</v>
      </c>
      <c r="L60" s="14" t="s">
        <v>2233</v>
      </c>
      <c r="M60" s="1" t="s">
        <v>2235</v>
      </c>
      <c r="N60" s="1" t="s">
        <v>2233</v>
      </c>
      <c r="O60" s="92">
        <v>0.12595999999999999</v>
      </c>
      <c r="P60" s="92">
        <v>0.20169999999999999</v>
      </c>
      <c r="Q60" s="92">
        <v>0.54750699999999997</v>
      </c>
      <c r="R60" s="92">
        <v>0.26801900000000001</v>
      </c>
      <c r="S60" s="92">
        <v>-2.2475200000000002</v>
      </c>
      <c r="T60" s="195">
        <v>2.4606699999999999E-2</v>
      </c>
    </row>
    <row r="61" spans="2:20" x14ac:dyDescent="0.3">
      <c r="B61" s="14" t="s">
        <v>3019</v>
      </c>
      <c r="C61" s="1" t="s">
        <v>2989</v>
      </c>
      <c r="D61" s="1" t="s">
        <v>175</v>
      </c>
      <c r="E61" s="1">
        <v>56046343</v>
      </c>
      <c r="F61" s="1">
        <v>399071</v>
      </c>
      <c r="G61" t="s">
        <v>39</v>
      </c>
      <c r="H61" s="238">
        <v>-0.33647210117666998</v>
      </c>
      <c r="I61" s="92">
        <v>0.118850506937435</v>
      </c>
      <c r="J61" s="93">
        <v>5.0199734112252497E-3</v>
      </c>
      <c r="K61" s="93">
        <v>3.2031739828618497E-2</v>
      </c>
      <c r="L61" s="14" t="s">
        <v>2233</v>
      </c>
      <c r="M61" s="1" t="s">
        <v>2232</v>
      </c>
      <c r="N61" s="1" t="s">
        <v>2233</v>
      </c>
      <c r="O61" s="92">
        <v>0.12121700000000001</v>
      </c>
      <c r="P61" s="92">
        <v>0.20269699999999999</v>
      </c>
      <c r="Q61" s="92">
        <v>0.51465700000000003</v>
      </c>
      <c r="R61" s="92">
        <v>0.271227</v>
      </c>
      <c r="S61" s="92">
        <v>-2.4490699999999999</v>
      </c>
      <c r="T61" s="195">
        <v>1.43226E-2</v>
      </c>
    </row>
    <row r="62" spans="2:20" x14ac:dyDescent="0.3">
      <c r="B62" s="14" t="s">
        <v>3020</v>
      </c>
      <c r="C62" s="1" t="s">
        <v>2989</v>
      </c>
      <c r="D62" s="1" t="s">
        <v>175</v>
      </c>
      <c r="E62" s="1">
        <v>56046343</v>
      </c>
      <c r="F62" s="1">
        <v>391526</v>
      </c>
      <c r="G62" t="s">
        <v>39</v>
      </c>
      <c r="H62" s="238">
        <v>-0.34290289025473503</v>
      </c>
      <c r="I62" s="92">
        <v>0.11910968039768401</v>
      </c>
      <c r="J62" s="93">
        <v>4.3392119025974498E-3</v>
      </c>
      <c r="K62" s="93">
        <v>2.9439084345167101E-2</v>
      </c>
      <c r="L62" s="14" t="s">
        <v>2233</v>
      </c>
      <c r="M62" s="1" t="s">
        <v>2232</v>
      </c>
      <c r="N62" s="1" t="s">
        <v>2233</v>
      </c>
      <c r="O62" s="92">
        <v>0.12119099999999999</v>
      </c>
      <c r="P62" s="92">
        <v>0.203125</v>
      </c>
      <c r="Q62" s="92">
        <v>0.51171299999999997</v>
      </c>
      <c r="R62" s="92">
        <v>0.27204400000000001</v>
      </c>
      <c r="S62" s="92">
        <v>-2.4628100000000002</v>
      </c>
      <c r="T62" s="195">
        <v>1.37854E-2</v>
      </c>
    </row>
    <row r="63" spans="2:20" x14ac:dyDescent="0.3">
      <c r="B63" s="14" t="s">
        <v>3021</v>
      </c>
      <c r="C63" s="1" t="s">
        <v>2989</v>
      </c>
      <c r="D63" s="1" t="s">
        <v>175</v>
      </c>
      <c r="E63" s="1">
        <v>56046343</v>
      </c>
      <c r="F63" s="1">
        <v>375447</v>
      </c>
      <c r="G63" t="s">
        <v>39</v>
      </c>
      <c r="H63" s="238">
        <v>-0.300175892816892</v>
      </c>
      <c r="I63" s="92">
        <v>0.114559557058579</v>
      </c>
      <c r="J63" s="93">
        <v>9.3284540881142901E-3</v>
      </c>
      <c r="K63" s="93">
        <v>4.59527760079717E-2</v>
      </c>
      <c r="L63" s="14" t="s">
        <v>2233</v>
      </c>
      <c r="M63" s="1" t="s">
        <v>2236</v>
      </c>
      <c r="N63" s="1" t="s">
        <v>2233</v>
      </c>
      <c r="O63" s="92">
        <v>0.121376</v>
      </c>
      <c r="P63" s="92">
        <v>0.230159</v>
      </c>
      <c r="Q63" s="92">
        <v>0.43962699999999999</v>
      </c>
      <c r="R63" s="92">
        <v>0.26762900000000001</v>
      </c>
      <c r="S63" s="92">
        <v>-3.0707800000000001</v>
      </c>
      <c r="T63" s="195">
        <v>2.1349799999999999E-3</v>
      </c>
    </row>
    <row r="64" spans="2:20" x14ac:dyDescent="0.3">
      <c r="B64" s="14" t="s">
        <v>3022</v>
      </c>
      <c r="C64" s="1" t="s">
        <v>2989</v>
      </c>
      <c r="D64" s="1" t="s">
        <v>175</v>
      </c>
      <c r="E64" s="1">
        <v>56046343</v>
      </c>
      <c r="F64" s="1">
        <v>372923</v>
      </c>
      <c r="G64" t="s">
        <v>39</v>
      </c>
      <c r="H64" s="238">
        <v>-0.30161281541368701</v>
      </c>
      <c r="I64" s="92">
        <v>0.114570249554394</v>
      </c>
      <c r="J64" s="93">
        <v>9.00639443332364E-3</v>
      </c>
      <c r="K64" s="93">
        <v>4.4560021366618699E-2</v>
      </c>
      <c r="L64" s="14" t="s">
        <v>2236</v>
      </c>
      <c r="M64" s="1" t="s">
        <v>2232</v>
      </c>
      <c r="N64" s="1" t="s">
        <v>2236</v>
      </c>
      <c r="O64" s="92">
        <v>0.121346</v>
      </c>
      <c r="P64" s="92">
        <v>0.23009099999999999</v>
      </c>
      <c r="Q64" s="92">
        <v>0.43934699999999999</v>
      </c>
      <c r="R64" s="92">
        <v>0.26775900000000002</v>
      </c>
      <c r="S64" s="92">
        <v>-3.0716600000000001</v>
      </c>
      <c r="T64" s="195">
        <v>2.1287400000000001E-3</v>
      </c>
    </row>
    <row r="65" spans="2:20" x14ac:dyDescent="0.3">
      <c r="B65" s="14" t="s">
        <v>3023</v>
      </c>
      <c r="C65" s="1" t="s">
        <v>2989</v>
      </c>
      <c r="D65" s="1" t="s">
        <v>175</v>
      </c>
      <c r="E65" s="1">
        <v>56046343</v>
      </c>
      <c r="F65" s="1">
        <v>370044</v>
      </c>
      <c r="G65" t="s">
        <v>39</v>
      </c>
      <c r="H65" s="238">
        <v>-0.32978331443402698</v>
      </c>
      <c r="I65" s="92">
        <v>0.114437593030143</v>
      </c>
      <c r="J65" s="93">
        <v>4.3008994517971999E-3</v>
      </c>
      <c r="K65" s="93">
        <v>2.9354934210158001E-2</v>
      </c>
      <c r="L65" s="14" t="s">
        <v>2232</v>
      </c>
      <c r="M65" s="1" t="s">
        <v>2236</v>
      </c>
      <c r="N65" s="1" t="s">
        <v>2232</v>
      </c>
      <c r="O65" s="92">
        <v>0.12177499999999999</v>
      </c>
      <c r="P65" s="92">
        <v>0.22420899999999999</v>
      </c>
      <c r="Q65" s="92">
        <v>0.446413</v>
      </c>
      <c r="R65" s="92">
        <v>0.26920899999999998</v>
      </c>
      <c r="S65" s="92">
        <v>-2.9958499999999999</v>
      </c>
      <c r="T65" s="195">
        <v>2.7368000000000002E-3</v>
      </c>
    </row>
    <row r="66" spans="2:20" x14ac:dyDescent="0.3">
      <c r="B66" s="14" t="s">
        <v>3024</v>
      </c>
      <c r="C66" s="1" t="s">
        <v>2989</v>
      </c>
      <c r="D66" s="1" t="s">
        <v>175</v>
      </c>
      <c r="E66" s="1">
        <v>56046343</v>
      </c>
      <c r="F66" s="1">
        <v>367301</v>
      </c>
      <c r="G66" t="s">
        <v>39</v>
      </c>
      <c r="H66" s="238">
        <v>-0.39801911152740899</v>
      </c>
      <c r="I66" s="92">
        <v>0.11737731447971</v>
      </c>
      <c r="J66" s="93">
        <v>8.1038104026828403E-4</v>
      </c>
      <c r="K66" s="93">
        <v>1.08019025720467E-2</v>
      </c>
      <c r="L66" s="14" t="s">
        <v>2236</v>
      </c>
      <c r="M66" s="1" t="s">
        <v>2233</v>
      </c>
      <c r="N66" s="1" t="s">
        <v>2236</v>
      </c>
      <c r="O66" s="92">
        <v>0.121458</v>
      </c>
      <c r="P66" s="92">
        <v>0.210589</v>
      </c>
      <c r="Q66" s="92">
        <v>0.492954</v>
      </c>
      <c r="R66" s="92">
        <v>0.27346399999999998</v>
      </c>
      <c r="S66" s="92">
        <v>-2.5865900000000002</v>
      </c>
      <c r="T66" s="195">
        <v>9.6930499999999999E-3</v>
      </c>
    </row>
    <row r="67" spans="2:20" x14ac:dyDescent="0.3">
      <c r="B67" s="14" t="s">
        <v>3025</v>
      </c>
      <c r="C67" s="1" t="s">
        <v>2989</v>
      </c>
      <c r="D67" s="1" t="s">
        <v>175</v>
      </c>
      <c r="E67" s="1">
        <v>56046343</v>
      </c>
      <c r="F67" s="1">
        <v>366152</v>
      </c>
      <c r="G67" t="s">
        <v>39</v>
      </c>
      <c r="H67" s="238">
        <v>-0.40465058355150002</v>
      </c>
      <c r="I67" s="92">
        <v>0.11716578539021</v>
      </c>
      <c r="J67" s="93">
        <v>6.5021447152539998E-4</v>
      </c>
      <c r="K67" s="93">
        <v>8.8758192317864807E-3</v>
      </c>
      <c r="L67" s="14" t="s">
        <v>2232</v>
      </c>
      <c r="M67" s="1" t="s">
        <v>2236</v>
      </c>
      <c r="N67" s="1" t="s">
        <v>2232</v>
      </c>
      <c r="O67" s="92">
        <v>0.12141399999999999</v>
      </c>
      <c r="P67" s="92">
        <v>0.20900199999999999</v>
      </c>
      <c r="Q67" s="92">
        <v>0.49799100000000002</v>
      </c>
      <c r="R67" s="92">
        <v>0.27297100000000002</v>
      </c>
      <c r="S67" s="92">
        <v>-2.55402</v>
      </c>
      <c r="T67" s="195">
        <v>1.0648700000000001E-2</v>
      </c>
    </row>
    <row r="68" spans="2:20" x14ac:dyDescent="0.3">
      <c r="B68" s="14" t="s">
        <v>3026</v>
      </c>
      <c r="C68" s="1" t="s">
        <v>2989</v>
      </c>
      <c r="D68" s="1" t="s">
        <v>175</v>
      </c>
      <c r="E68" s="1">
        <v>56046343</v>
      </c>
      <c r="F68" s="1">
        <v>364261</v>
      </c>
      <c r="G68" t="s">
        <v>39</v>
      </c>
      <c r="H68" s="238">
        <v>-0.370379188920191</v>
      </c>
      <c r="I68" s="92">
        <v>0.11008714990035599</v>
      </c>
      <c r="J68" s="93">
        <v>8.8860587493410498E-4</v>
      </c>
      <c r="K68" s="93">
        <v>1.17068657709342E-2</v>
      </c>
      <c r="L68" s="14" t="s">
        <v>2232</v>
      </c>
      <c r="M68" s="1" t="s">
        <v>2233</v>
      </c>
      <c r="N68" s="1" t="s">
        <v>2232</v>
      </c>
      <c r="O68" s="92">
        <v>0.13525499999999999</v>
      </c>
      <c r="P68" s="92">
        <v>0.24469099999999999</v>
      </c>
      <c r="Q68" s="92">
        <v>0.45183699999999999</v>
      </c>
      <c r="R68" s="92">
        <v>0.26072400000000001</v>
      </c>
      <c r="S68" s="92">
        <v>-3.0470299999999999</v>
      </c>
      <c r="T68" s="195">
        <v>2.3111400000000002E-3</v>
      </c>
    </row>
    <row r="69" spans="2:20" x14ac:dyDescent="0.3">
      <c r="B69" s="14" t="s">
        <v>3027</v>
      </c>
      <c r="C69" s="1" t="s">
        <v>2989</v>
      </c>
      <c r="D69" s="1" t="s">
        <v>175</v>
      </c>
      <c r="E69" s="1">
        <v>56046343</v>
      </c>
      <c r="F69" s="1">
        <v>360115</v>
      </c>
      <c r="G69" t="s">
        <v>39</v>
      </c>
      <c r="H69" s="238">
        <v>-0.36181895366635197</v>
      </c>
      <c r="I69" s="92">
        <v>0.11117617001888</v>
      </c>
      <c r="J69" s="93">
        <v>1.2941893318998399E-3</v>
      </c>
      <c r="K69" s="93">
        <v>1.45179852776487E-2</v>
      </c>
      <c r="L69" s="14" t="s">
        <v>2236</v>
      </c>
      <c r="M69" s="1" t="s">
        <v>2232</v>
      </c>
      <c r="N69" s="1" t="s">
        <v>2236</v>
      </c>
      <c r="O69" s="92">
        <v>0.126308</v>
      </c>
      <c r="P69" s="92">
        <v>0.23905499999999999</v>
      </c>
      <c r="Q69" s="92">
        <v>0.43087799999999998</v>
      </c>
      <c r="R69" s="92">
        <v>0.265154</v>
      </c>
      <c r="S69" s="92">
        <v>-3.1752500000000001</v>
      </c>
      <c r="T69" s="195">
        <v>1.4970599999999999E-3</v>
      </c>
    </row>
    <row r="70" spans="2:20" x14ac:dyDescent="0.3">
      <c r="B70" s="14" t="s">
        <v>3028</v>
      </c>
      <c r="C70" s="1" t="s">
        <v>2989</v>
      </c>
      <c r="D70" s="1" t="s">
        <v>175</v>
      </c>
      <c r="E70" s="1">
        <v>56046343</v>
      </c>
      <c r="F70" s="1">
        <v>359701</v>
      </c>
      <c r="G70" t="s">
        <v>39</v>
      </c>
      <c r="H70" s="238">
        <v>-0.36189028763734998</v>
      </c>
      <c r="I70" s="92">
        <v>0.111119993427269</v>
      </c>
      <c r="J70" s="93">
        <v>1.28423502368843E-3</v>
      </c>
      <c r="K70" s="93">
        <v>1.45179852776487E-2</v>
      </c>
      <c r="L70" s="14" t="s">
        <v>2233</v>
      </c>
      <c r="M70" s="1" t="s">
        <v>2236</v>
      </c>
      <c r="N70" s="1" t="s">
        <v>2233</v>
      </c>
      <c r="O70" s="92">
        <v>0.126273</v>
      </c>
      <c r="P70" s="92">
        <v>0.23894499999999999</v>
      </c>
      <c r="Q70" s="92">
        <v>0.431307</v>
      </c>
      <c r="R70" s="92">
        <v>0.26504800000000001</v>
      </c>
      <c r="S70" s="92">
        <v>-3.1727599999999998</v>
      </c>
      <c r="T70" s="195">
        <v>1.5099499999999999E-3</v>
      </c>
    </row>
    <row r="71" spans="2:20" x14ac:dyDescent="0.3">
      <c r="B71" s="14" t="s">
        <v>3029</v>
      </c>
      <c r="C71" s="1" t="s">
        <v>2989</v>
      </c>
      <c r="D71" s="1" t="s">
        <v>175</v>
      </c>
      <c r="E71" s="1">
        <v>56046343</v>
      </c>
      <c r="F71" s="1">
        <v>358916</v>
      </c>
      <c r="G71" t="s">
        <v>39</v>
      </c>
      <c r="H71" s="238">
        <v>-0.40662148228330303</v>
      </c>
      <c r="I71" s="92">
        <v>0.116258375130517</v>
      </c>
      <c r="J71" s="93">
        <v>5.5627381799744596E-4</v>
      </c>
      <c r="K71" s="93">
        <v>7.6860760462330096E-3</v>
      </c>
      <c r="L71" s="14" t="s">
        <v>2235</v>
      </c>
      <c r="M71" s="1" t="s">
        <v>2233</v>
      </c>
      <c r="N71" s="1" t="s">
        <v>2235</v>
      </c>
      <c r="O71" s="92">
        <v>0.12128800000000001</v>
      </c>
      <c r="P71" s="92">
        <v>0.20760999999999999</v>
      </c>
      <c r="Q71" s="92">
        <v>0.50491200000000003</v>
      </c>
      <c r="R71" s="92">
        <v>0.27151500000000001</v>
      </c>
      <c r="S71" s="92">
        <v>-2.51688</v>
      </c>
      <c r="T71" s="195">
        <v>1.1839799999999999E-2</v>
      </c>
    </row>
    <row r="72" spans="2:20" x14ac:dyDescent="0.3">
      <c r="B72" s="14" t="s">
        <v>3030</v>
      </c>
      <c r="C72" s="1" t="s">
        <v>2989</v>
      </c>
      <c r="D72" s="1" t="s">
        <v>175</v>
      </c>
      <c r="E72" s="1">
        <v>56046343</v>
      </c>
      <c r="F72" s="1">
        <v>353536</v>
      </c>
      <c r="G72" t="s">
        <v>39</v>
      </c>
      <c r="H72" s="238">
        <v>0.40615296184393801</v>
      </c>
      <c r="I72" s="92">
        <v>0.11609974136265599</v>
      </c>
      <c r="J72" s="93">
        <v>5.5479870448722898E-4</v>
      </c>
      <c r="K72" s="93">
        <v>7.6860760462330096E-3</v>
      </c>
      <c r="L72" s="14" t="s">
        <v>2233</v>
      </c>
      <c r="M72" s="1" t="s">
        <v>2232</v>
      </c>
      <c r="N72" s="1" t="s">
        <v>2232</v>
      </c>
      <c r="O72" s="92">
        <v>0.11948</v>
      </c>
      <c r="P72" s="92">
        <v>0.207839</v>
      </c>
      <c r="Q72" s="92">
        <v>0.49867299999999998</v>
      </c>
      <c r="R72" s="92">
        <v>0.27212500000000001</v>
      </c>
      <c r="S72" s="92">
        <v>-2.5569299999999999</v>
      </c>
      <c r="T72" s="195">
        <v>1.056E-2</v>
      </c>
    </row>
    <row r="73" spans="2:20" x14ac:dyDescent="0.3">
      <c r="B73" s="14" t="s">
        <v>3031</v>
      </c>
      <c r="C73" s="1" t="s">
        <v>2989</v>
      </c>
      <c r="D73" s="1" t="s">
        <v>175</v>
      </c>
      <c r="E73" s="1">
        <v>56046343</v>
      </c>
      <c r="F73" s="1">
        <v>351062</v>
      </c>
      <c r="G73" t="s">
        <v>39</v>
      </c>
      <c r="H73" s="238">
        <v>-0.408398774822475</v>
      </c>
      <c r="I73" s="92">
        <v>0.11633917484277501</v>
      </c>
      <c r="J73" s="93">
        <v>5.3129116939788898E-4</v>
      </c>
      <c r="K73" s="93">
        <v>7.5359742811009602E-3</v>
      </c>
      <c r="L73" s="14" t="s">
        <v>2232</v>
      </c>
      <c r="M73" s="1" t="s">
        <v>2235</v>
      </c>
      <c r="N73" s="1" t="s">
        <v>2232</v>
      </c>
      <c r="O73" s="92">
        <v>0.119404</v>
      </c>
      <c r="P73" s="92">
        <v>0.20663899999999999</v>
      </c>
      <c r="Q73" s="92">
        <v>0.50049200000000005</v>
      </c>
      <c r="R73" s="92">
        <v>0.27261999999999997</v>
      </c>
      <c r="S73" s="92">
        <v>-2.5389300000000001</v>
      </c>
      <c r="T73" s="195">
        <v>1.11191E-2</v>
      </c>
    </row>
    <row r="74" spans="2:20" x14ac:dyDescent="0.3">
      <c r="B74" s="14" t="s">
        <v>3032</v>
      </c>
      <c r="C74" s="1" t="s">
        <v>2989</v>
      </c>
      <c r="D74" s="1" t="s">
        <v>175</v>
      </c>
      <c r="E74" s="1">
        <v>56046343</v>
      </c>
      <c r="F74" s="1">
        <v>349796</v>
      </c>
      <c r="G74" t="s">
        <v>39</v>
      </c>
      <c r="H74" s="238">
        <v>0.36422292666950001</v>
      </c>
      <c r="I74" s="92">
        <v>0.111309029416945</v>
      </c>
      <c r="J74" s="93">
        <v>1.2189365928183501E-3</v>
      </c>
      <c r="K74" s="93">
        <v>1.42376820583834E-2</v>
      </c>
      <c r="L74" s="14" t="s">
        <v>2235</v>
      </c>
      <c r="M74" s="1" t="s">
        <v>2236</v>
      </c>
      <c r="N74" s="1" t="s">
        <v>2236</v>
      </c>
      <c r="O74" s="92">
        <v>0.124449</v>
      </c>
      <c r="P74" s="92">
        <v>0.236345</v>
      </c>
      <c r="Q74" s="92">
        <v>0.43368000000000001</v>
      </c>
      <c r="R74" s="92">
        <v>0.26566800000000002</v>
      </c>
      <c r="S74" s="92">
        <v>-3.1447099999999999</v>
      </c>
      <c r="T74" s="195">
        <v>1.66252E-3</v>
      </c>
    </row>
    <row r="75" spans="2:20" x14ac:dyDescent="0.3">
      <c r="B75" s="14" t="s">
        <v>3033</v>
      </c>
      <c r="C75" s="1" t="s">
        <v>2989</v>
      </c>
      <c r="D75" s="1" t="s">
        <v>175</v>
      </c>
      <c r="E75" s="1">
        <v>56046343</v>
      </c>
      <c r="F75" s="1">
        <v>349459</v>
      </c>
      <c r="G75" t="s">
        <v>39</v>
      </c>
      <c r="H75" s="238">
        <v>0.40833063630271299</v>
      </c>
      <c r="I75" s="92">
        <v>0.11632974372452901</v>
      </c>
      <c r="J75" s="93">
        <v>5.3186450463360698E-4</v>
      </c>
      <c r="K75" s="93">
        <v>7.5359742811009602E-3</v>
      </c>
      <c r="L75" s="14" t="s">
        <v>2233</v>
      </c>
      <c r="M75" s="1" t="s">
        <v>2232</v>
      </c>
      <c r="N75" s="1" t="s">
        <v>2232</v>
      </c>
      <c r="O75" s="92">
        <v>0.119394</v>
      </c>
      <c r="P75" s="92">
        <v>0.20651900000000001</v>
      </c>
      <c r="Q75" s="92">
        <v>0.50118200000000002</v>
      </c>
      <c r="R75" s="92">
        <v>0.27252500000000002</v>
      </c>
      <c r="S75" s="92">
        <v>-2.5347599999999999</v>
      </c>
      <c r="T75" s="195">
        <v>1.1252399999999999E-2</v>
      </c>
    </row>
    <row r="76" spans="2:20" x14ac:dyDescent="0.3">
      <c r="B76" s="14" t="s">
        <v>3034</v>
      </c>
      <c r="C76" s="1" t="s">
        <v>2989</v>
      </c>
      <c r="D76" s="1" t="s">
        <v>175</v>
      </c>
      <c r="E76" s="1">
        <v>56046343</v>
      </c>
      <c r="F76" s="1">
        <v>349150</v>
      </c>
      <c r="G76" t="s">
        <v>39</v>
      </c>
      <c r="H76" s="238">
        <v>0.40830994145136601</v>
      </c>
      <c r="I76" s="92">
        <v>0.11632807692325001</v>
      </c>
      <c r="J76" s="93">
        <v>5.3210762796829399E-4</v>
      </c>
      <c r="K76" s="93">
        <v>7.5359742811009602E-3</v>
      </c>
      <c r="L76" s="14" t="s">
        <v>2235</v>
      </c>
      <c r="M76" s="1" t="s">
        <v>2236</v>
      </c>
      <c r="N76" s="1" t="s">
        <v>2236</v>
      </c>
      <c r="O76" s="92">
        <v>0.119394</v>
      </c>
      <c r="P76" s="92">
        <v>0.20651600000000001</v>
      </c>
      <c r="Q76" s="92">
        <v>0.50121700000000002</v>
      </c>
      <c r="R76" s="92">
        <v>0.27251599999999998</v>
      </c>
      <c r="S76" s="92">
        <v>-2.5345900000000001</v>
      </c>
      <c r="T76" s="195">
        <v>1.12578E-2</v>
      </c>
    </row>
    <row r="77" spans="2:20" x14ac:dyDescent="0.3">
      <c r="B77" s="14" t="s">
        <v>3035</v>
      </c>
      <c r="C77" s="1" t="s">
        <v>2989</v>
      </c>
      <c r="D77" s="1" t="s">
        <v>175</v>
      </c>
      <c r="E77" s="1">
        <v>56046343</v>
      </c>
      <c r="F77" s="1">
        <v>342553</v>
      </c>
      <c r="G77" t="s">
        <v>39</v>
      </c>
      <c r="H77" s="238">
        <v>0.36205779011139499</v>
      </c>
      <c r="I77" s="92">
        <v>0.110286035495091</v>
      </c>
      <c r="J77" s="93">
        <v>1.1753884396888501E-3</v>
      </c>
      <c r="K77" s="93">
        <v>1.4018053707025999E-2</v>
      </c>
      <c r="L77" s="14" t="s">
        <v>2233</v>
      </c>
      <c r="M77" s="1" t="s">
        <v>2232</v>
      </c>
      <c r="N77" s="1" t="s">
        <v>2232</v>
      </c>
      <c r="O77" s="92">
        <v>0.126197</v>
      </c>
      <c r="P77" s="92">
        <v>0.23907999999999999</v>
      </c>
      <c r="Q77" s="92">
        <v>0.43957800000000002</v>
      </c>
      <c r="R77" s="92">
        <v>0.26280900000000001</v>
      </c>
      <c r="S77" s="92">
        <v>-3.1275200000000001</v>
      </c>
      <c r="T77" s="195">
        <v>1.76289E-3</v>
      </c>
    </row>
    <row r="78" spans="2:20" x14ac:dyDescent="0.3">
      <c r="B78" s="14" t="s">
        <v>3036</v>
      </c>
      <c r="C78" s="1" t="s">
        <v>2989</v>
      </c>
      <c r="D78" s="1" t="s">
        <v>175</v>
      </c>
      <c r="E78" s="1">
        <v>56046343</v>
      </c>
      <c r="F78" s="1">
        <v>342355</v>
      </c>
      <c r="G78" t="s">
        <v>39</v>
      </c>
      <c r="H78" s="238">
        <v>0.40978728052183</v>
      </c>
      <c r="I78" s="92">
        <v>0.115734815007766</v>
      </c>
      <c r="J78" s="93">
        <v>4.7642667480730699E-4</v>
      </c>
      <c r="K78" s="93">
        <v>7.0102782150217998E-3</v>
      </c>
      <c r="L78" s="14" t="s">
        <v>2233</v>
      </c>
      <c r="M78" s="1" t="s">
        <v>2232</v>
      </c>
      <c r="N78" s="1" t="s">
        <v>2232</v>
      </c>
      <c r="O78" s="92">
        <v>0.12102</v>
      </c>
      <c r="P78" s="92">
        <v>0.208119</v>
      </c>
      <c r="Q78" s="92">
        <v>0.50609999999999999</v>
      </c>
      <c r="R78" s="92">
        <v>0.27038699999999999</v>
      </c>
      <c r="S78" s="92">
        <v>-2.5186899999999999</v>
      </c>
      <c r="T78" s="195">
        <v>1.17792E-2</v>
      </c>
    </row>
    <row r="79" spans="2:20" x14ac:dyDescent="0.3">
      <c r="B79" s="14" t="s">
        <v>3037</v>
      </c>
      <c r="C79" s="1" t="s">
        <v>2989</v>
      </c>
      <c r="D79" s="1" t="s">
        <v>175</v>
      </c>
      <c r="E79" s="1">
        <v>56046343</v>
      </c>
      <c r="F79" s="1">
        <v>342352</v>
      </c>
      <c r="G79" t="s">
        <v>39</v>
      </c>
      <c r="H79" s="238">
        <v>0.36232077201636897</v>
      </c>
      <c r="I79" s="92">
        <v>0.110284762692217</v>
      </c>
      <c r="J79" s="93">
        <v>1.16575018703388E-3</v>
      </c>
      <c r="K79" s="93">
        <v>1.4018053707025999E-2</v>
      </c>
      <c r="L79" s="14" t="s">
        <v>2232</v>
      </c>
      <c r="M79" s="1" t="s">
        <v>2233</v>
      </c>
      <c r="N79" s="1" t="s">
        <v>2233</v>
      </c>
      <c r="O79" s="92">
        <v>0.12618199999999999</v>
      </c>
      <c r="P79" s="92">
        <v>0.23910899999999999</v>
      </c>
      <c r="Q79" s="92">
        <v>0.43935099999999999</v>
      </c>
      <c r="R79" s="92">
        <v>0.26283899999999999</v>
      </c>
      <c r="S79" s="92">
        <v>-3.12913</v>
      </c>
      <c r="T79" s="195">
        <v>1.7532299999999999E-3</v>
      </c>
    </row>
    <row r="80" spans="2:20" x14ac:dyDescent="0.3">
      <c r="B80" s="14" t="s">
        <v>3038</v>
      </c>
      <c r="C80" s="1" t="s">
        <v>2989</v>
      </c>
      <c r="D80" s="1" t="s">
        <v>175</v>
      </c>
      <c r="E80" s="1">
        <v>56046343</v>
      </c>
      <c r="F80" s="1">
        <v>341806</v>
      </c>
      <c r="G80" t="s">
        <v>39</v>
      </c>
      <c r="H80" s="238">
        <v>0.36289667803464098</v>
      </c>
      <c r="I80" s="92">
        <v>0.11027072975704801</v>
      </c>
      <c r="J80" s="93">
        <v>1.1435913776688001E-3</v>
      </c>
      <c r="K80" s="93">
        <v>1.39321401171909E-2</v>
      </c>
      <c r="L80" s="14" t="s">
        <v>2235</v>
      </c>
      <c r="M80" s="1" t="s">
        <v>2236</v>
      </c>
      <c r="N80" s="1" t="s">
        <v>2236</v>
      </c>
      <c r="O80" s="92">
        <v>0.126191</v>
      </c>
      <c r="P80" s="92">
        <v>0.23922199999999999</v>
      </c>
      <c r="Q80" s="92">
        <v>0.43893399999999999</v>
      </c>
      <c r="R80" s="92">
        <v>0.262876</v>
      </c>
      <c r="S80" s="92">
        <v>-3.1322899999999998</v>
      </c>
      <c r="T80" s="195">
        <v>1.7344699999999999E-3</v>
      </c>
    </row>
    <row r="81" spans="2:20" x14ac:dyDescent="0.3">
      <c r="B81" s="14" t="s">
        <v>3039</v>
      </c>
      <c r="C81" s="1" t="s">
        <v>2989</v>
      </c>
      <c r="D81" s="1" t="s">
        <v>175</v>
      </c>
      <c r="E81" s="1">
        <v>56046343</v>
      </c>
      <c r="F81" s="1">
        <v>341661</v>
      </c>
      <c r="G81" t="s">
        <v>39</v>
      </c>
      <c r="H81" s="238">
        <v>0.36322733753284903</v>
      </c>
      <c r="I81" s="92">
        <v>0.11027723706581199</v>
      </c>
      <c r="J81" s="93">
        <v>1.13272168378515E-3</v>
      </c>
      <c r="K81" s="93">
        <v>1.39321401171909E-2</v>
      </c>
      <c r="L81" s="14" t="s">
        <v>2233</v>
      </c>
      <c r="M81" s="1" t="s">
        <v>2232</v>
      </c>
      <c r="N81" s="1" t="s">
        <v>2232</v>
      </c>
      <c r="O81" s="92">
        <v>0.12618599999999999</v>
      </c>
      <c r="P81" s="92">
        <v>0.239206</v>
      </c>
      <c r="Q81" s="92">
        <v>0.43872499999999998</v>
      </c>
      <c r="R81" s="92">
        <v>0.26290799999999998</v>
      </c>
      <c r="S81" s="92">
        <v>-3.1337299999999999</v>
      </c>
      <c r="T81" s="195">
        <v>1.72598E-3</v>
      </c>
    </row>
    <row r="82" spans="2:20" x14ac:dyDescent="0.3">
      <c r="B82" s="14" t="s">
        <v>3040</v>
      </c>
      <c r="C82" s="1" t="s">
        <v>2989</v>
      </c>
      <c r="D82" s="1" t="s">
        <v>175</v>
      </c>
      <c r="E82" s="1">
        <v>56046343</v>
      </c>
      <c r="F82" s="1">
        <v>341448</v>
      </c>
      <c r="G82" t="s">
        <v>39</v>
      </c>
      <c r="H82" s="238">
        <v>0.36344780923446701</v>
      </c>
      <c r="I82" s="92">
        <v>0.110267669317415</v>
      </c>
      <c r="J82" s="93">
        <v>1.1239349546513799E-3</v>
      </c>
      <c r="K82" s="93">
        <v>1.39321401171909E-2</v>
      </c>
      <c r="L82" s="14" t="s">
        <v>2233</v>
      </c>
      <c r="M82" s="1" t="s">
        <v>2232</v>
      </c>
      <c r="N82" s="1" t="s">
        <v>2232</v>
      </c>
      <c r="O82" s="92">
        <v>0.12618599999999999</v>
      </c>
      <c r="P82" s="92">
        <v>0.23927000000000001</v>
      </c>
      <c r="Q82" s="92">
        <v>0.43854399999999999</v>
      </c>
      <c r="R82" s="92">
        <v>0.26291799999999999</v>
      </c>
      <c r="S82" s="92">
        <v>-3.13517</v>
      </c>
      <c r="T82" s="195">
        <v>1.7175300000000001E-3</v>
      </c>
    </row>
    <row r="83" spans="2:20" x14ac:dyDescent="0.3">
      <c r="B83" s="14" t="s">
        <v>3041</v>
      </c>
      <c r="C83" s="1" t="s">
        <v>2989</v>
      </c>
      <c r="D83" s="1" t="s">
        <v>175</v>
      </c>
      <c r="E83" s="1">
        <v>56046343</v>
      </c>
      <c r="F83" s="1">
        <v>341150</v>
      </c>
      <c r="G83" t="s">
        <v>39</v>
      </c>
      <c r="H83" s="238">
        <v>0.32637281732239298</v>
      </c>
      <c r="I83" s="92">
        <v>0.10866573488661101</v>
      </c>
      <c r="J83" s="93">
        <v>2.9425202086620999E-3</v>
      </c>
      <c r="K83" s="93">
        <v>2.17900352706808E-2</v>
      </c>
      <c r="L83" s="14" t="s">
        <v>2232</v>
      </c>
      <c r="M83" s="1" t="s">
        <v>2233</v>
      </c>
      <c r="N83" s="1" t="s">
        <v>2233</v>
      </c>
      <c r="O83" s="92">
        <v>0.13619600000000001</v>
      </c>
      <c r="P83" s="92">
        <v>0.245777</v>
      </c>
      <c r="Q83" s="92">
        <v>0.458455</v>
      </c>
      <c r="R83" s="92">
        <v>0.25482700000000003</v>
      </c>
      <c r="S83" s="92">
        <v>-3.06047</v>
      </c>
      <c r="T83" s="195">
        <v>2.2098700000000001E-3</v>
      </c>
    </row>
    <row r="84" spans="2:20" x14ac:dyDescent="0.3">
      <c r="B84" s="14" t="s">
        <v>3042</v>
      </c>
      <c r="C84" s="1" t="s">
        <v>2989</v>
      </c>
      <c r="D84" s="1" t="s">
        <v>175</v>
      </c>
      <c r="E84" s="1">
        <v>56046343</v>
      </c>
      <c r="F84" s="1">
        <v>340632</v>
      </c>
      <c r="G84" t="s">
        <v>39</v>
      </c>
      <c r="H84" s="238">
        <v>0.411727974434838</v>
      </c>
      <c r="I84" s="92">
        <v>0.115726715901924</v>
      </c>
      <c r="J84" s="93">
        <v>4.4801774667737899E-4</v>
      </c>
      <c r="K84" s="93">
        <v>6.6790014077035501E-3</v>
      </c>
      <c r="L84" s="14" t="s">
        <v>2236</v>
      </c>
      <c r="M84" s="1" t="s">
        <v>2235</v>
      </c>
      <c r="N84" s="1" t="s">
        <v>2235</v>
      </c>
      <c r="O84" s="92">
        <v>0.120908</v>
      </c>
      <c r="P84" s="92">
        <v>0.20827999999999999</v>
      </c>
      <c r="Q84" s="92">
        <v>0.50414000000000003</v>
      </c>
      <c r="R84" s="92">
        <v>0.27058500000000002</v>
      </c>
      <c r="S84" s="92">
        <v>-2.5311900000000001</v>
      </c>
      <c r="T84" s="195">
        <v>1.1367800000000001E-2</v>
      </c>
    </row>
    <row r="85" spans="2:20" x14ac:dyDescent="0.3">
      <c r="B85" s="14" t="s">
        <v>3043</v>
      </c>
      <c r="C85" s="1" t="s">
        <v>2989</v>
      </c>
      <c r="D85" s="1" t="s">
        <v>175</v>
      </c>
      <c r="E85" s="1">
        <v>56046343</v>
      </c>
      <c r="F85" s="1">
        <v>340627</v>
      </c>
      <c r="G85" t="s">
        <v>39</v>
      </c>
      <c r="H85" s="238">
        <v>0.36409544960701701</v>
      </c>
      <c r="I85" s="92">
        <v>0.110258284004838</v>
      </c>
      <c r="J85" s="93">
        <v>1.1005853377849999E-3</v>
      </c>
      <c r="K85" s="93">
        <v>1.38551465301157E-2</v>
      </c>
      <c r="L85" s="14" t="s">
        <v>2236</v>
      </c>
      <c r="M85" s="1" t="s">
        <v>2235</v>
      </c>
      <c r="N85" s="1" t="s">
        <v>2235</v>
      </c>
      <c r="O85" s="92">
        <v>0.12618099999999999</v>
      </c>
      <c r="P85" s="92">
        <v>0.23932800000000001</v>
      </c>
      <c r="Q85" s="92">
        <v>0.43808399999999997</v>
      </c>
      <c r="R85" s="92">
        <v>0.26295600000000002</v>
      </c>
      <c r="S85" s="92">
        <v>-3.1387100000000001</v>
      </c>
      <c r="T85" s="195">
        <v>1.69692E-3</v>
      </c>
    </row>
    <row r="86" spans="2:20" x14ac:dyDescent="0.3">
      <c r="B86" s="14" t="s">
        <v>3044</v>
      </c>
      <c r="C86" s="1" t="s">
        <v>2989</v>
      </c>
      <c r="D86" s="1" t="s">
        <v>175</v>
      </c>
      <c r="E86" s="1">
        <v>56046343</v>
      </c>
      <c r="F86" s="1">
        <v>340169</v>
      </c>
      <c r="G86" t="s">
        <v>39</v>
      </c>
      <c r="H86" s="238">
        <v>0.31240390671989599</v>
      </c>
      <c r="I86" s="92">
        <v>0.102327202334506</v>
      </c>
      <c r="J86" s="93">
        <v>2.5124708220456201E-3</v>
      </c>
      <c r="K86" s="93">
        <v>2.0458117511807299E-2</v>
      </c>
      <c r="L86" s="14" t="s">
        <v>2236</v>
      </c>
      <c r="M86" s="1" t="s">
        <v>2235</v>
      </c>
      <c r="N86" s="1" t="s">
        <v>2235</v>
      </c>
      <c r="O86" s="92">
        <v>0.20307900000000001</v>
      </c>
      <c r="P86" s="92">
        <v>0.30147299999999999</v>
      </c>
      <c r="Q86" s="92">
        <v>0.53328299999999995</v>
      </c>
      <c r="R86" s="92">
        <v>0.23214599999999999</v>
      </c>
      <c r="S86" s="92">
        <v>-2.7082199999999998</v>
      </c>
      <c r="T86" s="195">
        <v>6.76445E-3</v>
      </c>
    </row>
    <row r="87" spans="2:20" x14ac:dyDescent="0.3">
      <c r="B87" s="14" t="s">
        <v>3045</v>
      </c>
      <c r="C87" s="1" t="s">
        <v>2989</v>
      </c>
      <c r="D87" s="1" t="s">
        <v>175</v>
      </c>
      <c r="E87" s="1">
        <v>56046343</v>
      </c>
      <c r="F87" s="1">
        <v>340125</v>
      </c>
      <c r="G87" t="s">
        <v>39</v>
      </c>
      <c r="H87" s="238">
        <v>0.41576860970658802</v>
      </c>
      <c r="I87" s="92">
        <v>0.11620190326199301</v>
      </c>
      <c r="J87" s="93">
        <v>4.1632531045790499E-4</v>
      </c>
      <c r="K87" s="93">
        <v>6.2892876899840796E-3</v>
      </c>
      <c r="L87" s="14" t="s">
        <v>2236</v>
      </c>
      <c r="M87" s="1" t="s">
        <v>2235</v>
      </c>
      <c r="N87" s="1" t="s">
        <v>2235</v>
      </c>
      <c r="O87" s="92">
        <v>0.12091300000000001</v>
      </c>
      <c r="P87" s="92">
        <v>0.20680299999999999</v>
      </c>
      <c r="Q87" s="92">
        <v>0.50470199999999998</v>
      </c>
      <c r="R87" s="92">
        <v>0.27170699999999998</v>
      </c>
      <c r="S87" s="92">
        <v>-2.5166400000000002</v>
      </c>
      <c r="T87" s="195">
        <v>1.18481E-2</v>
      </c>
    </row>
    <row r="88" spans="2:20" x14ac:dyDescent="0.3">
      <c r="B88" s="14" t="s">
        <v>3046</v>
      </c>
      <c r="C88" s="1" t="s">
        <v>2989</v>
      </c>
      <c r="D88" s="1" t="s">
        <v>175</v>
      </c>
      <c r="E88" s="1">
        <v>56046343</v>
      </c>
      <c r="F88" s="1">
        <v>338471</v>
      </c>
      <c r="G88" t="s">
        <v>39</v>
      </c>
      <c r="H88" s="238">
        <v>-0.42127429554339102</v>
      </c>
      <c r="I88" s="92">
        <v>0.116853715277022</v>
      </c>
      <c r="J88" s="93">
        <v>3.77070229350101E-4</v>
      </c>
      <c r="K88" s="93">
        <v>5.7732509439684396E-3</v>
      </c>
      <c r="L88" s="14" t="s">
        <v>2232</v>
      </c>
      <c r="M88" s="1" t="s">
        <v>2233</v>
      </c>
      <c r="N88" s="1" t="s">
        <v>2232</v>
      </c>
      <c r="O88" s="92">
        <v>0.119433</v>
      </c>
      <c r="P88" s="92">
        <v>0.20648900000000001</v>
      </c>
      <c r="Q88" s="92">
        <v>0.494815</v>
      </c>
      <c r="R88" s="92">
        <v>0.27397899999999997</v>
      </c>
      <c r="S88" s="92">
        <v>-2.5679699999999999</v>
      </c>
      <c r="T88" s="195">
        <v>1.0229500000000001E-2</v>
      </c>
    </row>
    <row r="89" spans="2:20" x14ac:dyDescent="0.3">
      <c r="B89" s="14" t="s">
        <v>3047</v>
      </c>
      <c r="C89" s="1" t="s">
        <v>2989</v>
      </c>
      <c r="D89" s="1" t="s">
        <v>175</v>
      </c>
      <c r="E89" s="1">
        <v>56046343</v>
      </c>
      <c r="F89" s="1">
        <v>10228</v>
      </c>
      <c r="G89" t="s">
        <v>39</v>
      </c>
      <c r="H89" s="238">
        <v>0.48206380780489999</v>
      </c>
      <c r="I89" s="92">
        <v>0.14579337220751001</v>
      </c>
      <c r="J89" s="93">
        <v>1.0846085269627199E-3</v>
      </c>
      <c r="K89" s="93">
        <v>1.3807432146615299E-2</v>
      </c>
      <c r="L89" s="14" t="s">
        <v>2232</v>
      </c>
      <c r="M89" s="1" t="s">
        <v>2233</v>
      </c>
      <c r="N89" s="1" t="s">
        <v>2233</v>
      </c>
      <c r="O89" s="92">
        <v>0.14255599999999999</v>
      </c>
      <c r="P89" s="92">
        <v>8.2841799999999993E-2</v>
      </c>
      <c r="Q89" s="92">
        <v>1.83311</v>
      </c>
      <c r="R89" s="92">
        <v>0.30668400000000001</v>
      </c>
      <c r="S89" s="92">
        <v>1.97603</v>
      </c>
      <c r="T89" s="195">
        <v>4.8151699999999999E-2</v>
      </c>
    </row>
    <row r="90" spans="2:20" x14ac:dyDescent="0.3">
      <c r="B90" s="14" t="s">
        <v>3048</v>
      </c>
      <c r="C90" s="1" t="s">
        <v>2989</v>
      </c>
      <c r="D90" s="1" t="s">
        <v>175</v>
      </c>
      <c r="E90" s="1">
        <v>56046343</v>
      </c>
      <c r="F90" s="1">
        <v>2047</v>
      </c>
      <c r="G90" t="s">
        <v>39</v>
      </c>
      <c r="H90" s="238">
        <v>-0.70704577383987199</v>
      </c>
      <c r="I90" s="92">
        <v>0.21141216415274</v>
      </c>
      <c r="J90" s="93">
        <v>9.5227420760403902E-4</v>
      </c>
      <c r="K90" s="93">
        <v>1.2401456059946799E-2</v>
      </c>
      <c r="L90" s="14" t="s">
        <v>2236</v>
      </c>
      <c r="M90" s="1" t="s">
        <v>2235</v>
      </c>
      <c r="N90" s="1" t="s">
        <v>2236</v>
      </c>
      <c r="O90" s="92">
        <v>2.5238E-2</v>
      </c>
      <c r="P90" s="92">
        <v>6.2647999999999995E-2</v>
      </c>
      <c r="Q90" s="92">
        <v>0.31978200000000001</v>
      </c>
      <c r="R90" s="92">
        <v>0.51808299999999996</v>
      </c>
      <c r="S90" s="92">
        <v>-2.2006399999999999</v>
      </c>
      <c r="T90" s="195">
        <v>2.7761399999999999E-2</v>
      </c>
    </row>
    <row r="91" spans="2:20" x14ac:dyDescent="0.3">
      <c r="B91" s="14" t="s">
        <v>3049</v>
      </c>
      <c r="C91" s="1" t="s">
        <v>2989</v>
      </c>
      <c r="D91" s="1" t="s">
        <v>175</v>
      </c>
      <c r="E91" s="1">
        <v>56046343</v>
      </c>
      <c r="F91" s="1">
        <v>816</v>
      </c>
      <c r="G91" t="s">
        <v>39</v>
      </c>
      <c r="H91" s="238">
        <v>-0.463655737828019</v>
      </c>
      <c r="I91" s="92">
        <v>0.13541323000630801</v>
      </c>
      <c r="J91" s="93">
        <v>7.2183805528195104E-4</v>
      </c>
      <c r="K91" s="93">
        <v>9.7362204361244094E-3</v>
      </c>
      <c r="L91" s="14" t="s">
        <v>2232</v>
      </c>
      <c r="M91" s="1" t="s">
        <v>2236</v>
      </c>
      <c r="N91" s="1" t="s">
        <v>2232</v>
      </c>
      <c r="O91" s="92">
        <v>0.176763</v>
      </c>
      <c r="P91" s="92">
        <v>0.105781</v>
      </c>
      <c r="Q91" s="92">
        <v>1.83433</v>
      </c>
      <c r="R91" s="92">
        <v>0.28547299999999998</v>
      </c>
      <c r="S91" s="92">
        <v>2.1251600000000002</v>
      </c>
      <c r="T91" s="195">
        <v>3.3572900000000003E-2</v>
      </c>
    </row>
    <row r="92" spans="2:20" x14ac:dyDescent="0.3">
      <c r="B92" s="14" t="s">
        <v>3050</v>
      </c>
      <c r="C92" s="1" t="s">
        <v>2989</v>
      </c>
      <c r="D92" s="1" t="s">
        <v>175</v>
      </c>
      <c r="E92" s="1">
        <v>56046343</v>
      </c>
      <c r="F92" s="1">
        <v>20187</v>
      </c>
      <c r="G92" t="s">
        <v>39</v>
      </c>
      <c r="H92" s="238">
        <v>-0.445408269839354</v>
      </c>
      <c r="I92" s="92">
        <v>0.13657774777793699</v>
      </c>
      <c r="J92" s="93">
        <v>1.2650524476193201E-3</v>
      </c>
      <c r="K92" s="93">
        <v>1.4477822456087801E-2</v>
      </c>
      <c r="L92" s="14" t="s">
        <v>2233</v>
      </c>
      <c r="M92" s="1" t="s">
        <v>2232</v>
      </c>
      <c r="N92" s="1" t="s">
        <v>2233</v>
      </c>
      <c r="O92" s="92">
        <v>0.18182300000000001</v>
      </c>
      <c r="P92" s="92">
        <v>0.106545</v>
      </c>
      <c r="Q92" s="92">
        <v>1.88198</v>
      </c>
      <c r="R92" s="92">
        <v>0.28751399999999999</v>
      </c>
      <c r="S92" s="92">
        <v>2.1992799999999999</v>
      </c>
      <c r="T92" s="195">
        <v>2.78581E-2</v>
      </c>
    </row>
    <row r="93" spans="2:20" x14ac:dyDescent="0.3">
      <c r="B93" s="14" t="s">
        <v>3051</v>
      </c>
      <c r="C93" s="1" t="s">
        <v>2989</v>
      </c>
      <c r="D93" s="1" t="s">
        <v>175</v>
      </c>
      <c r="E93" s="1">
        <v>56046343</v>
      </c>
      <c r="F93" s="1">
        <v>22001</v>
      </c>
      <c r="G93" t="s">
        <v>39</v>
      </c>
      <c r="H93" s="238">
        <v>-0.44179437251128101</v>
      </c>
      <c r="I93" s="92">
        <v>0.13647550734776001</v>
      </c>
      <c r="J93" s="93">
        <v>1.37181152940844E-3</v>
      </c>
      <c r="K93" s="93">
        <v>1.5237867282546599E-2</v>
      </c>
      <c r="L93" s="14" t="s">
        <v>2235</v>
      </c>
      <c r="M93" s="1" t="s">
        <v>2236</v>
      </c>
      <c r="N93" s="1" t="s">
        <v>2235</v>
      </c>
      <c r="O93" s="92">
        <v>0.18181800000000001</v>
      </c>
      <c r="P93" s="92">
        <v>0.108871</v>
      </c>
      <c r="Q93" s="92">
        <v>1.8593999999999999</v>
      </c>
      <c r="R93" s="92">
        <v>0.28711999999999999</v>
      </c>
      <c r="S93" s="92">
        <v>2.1602600000000001</v>
      </c>
      <c r="T93" s="195">
        <v>3.0752600000000001E-2</v>
      </c>
    </row>
    <row r="94" spans="2:20" x14ac:dyDescent="0.3">
      <c r="B94" s="14" t="s">
        <v>3052</v>
      </c>
      <c r="C94" s="1" t="s">
        <v>2989</v>
      </c>
      <c r="D94" s="1" t="s">
        <v>175</v>
      </c>
      <c r="E94" s="1">
        <v>56046343</v>
      </c>
      <c r="F94" s="1">
        <v>22268</v>
      </c>
      <c r="G94" t="s">
        <v>39</v>
      </c>
      <c r="H94" s="238">
        <v>-0.44068976732996401</v>
      </c>
      <c r="I94" s="92">
        <v>0.136279465804897</v>
      </c>
      <c r="J94" s="93">
        <v>1.3877970120742E-3</v>
      </c>
      <c r="K94" s="93">
        <v>1.52657671328162E-2</v>
      </c>
      <c r="L94" s="14" t="s">
        <v>2236</v>
      </c>
      <c r="M94" s="1" t="s">
        <v>2232</v>
      </c>
      <c r="N94" s="1" t="s">
        <v>2236</v>
      </c>
      <c r="O94" s="92">
        <v>0.182005</v>
      </c>
      <c r="P94" s="92">
        <v>0.109226</v>
      </c>
      <c r="Q94" s="92">
        <v>1.8566800000000001</v>
      </c>
      <c r="R94" s="92">
        <v>0.28670800000000002</v>
      </c>
      <c r="S94" s="92">
        <v>2.1582499999999998</v>
      </c>
      <c r="T94" s="195">
        <v>3.09082E-2</v>
      </c>
    </row>
    <row r="95" spans="2:20" x14ac:dyDescent="0.3">
      <c r="B95" s="14" t="s">
        <v>3053</v>
      </c>
      <c r="C95" s="1" t="s">
        <v>2989</v>
      </c>
      <c r="D95" s="1" t="s">
        <v>175</v>
      </c>
      <c r="E95" s="1">
        <v>56046343</v>
      </c>
      <c r="F95" s="1">
        <v>23173</v>
      </c>
      <c r="G95" t="s">
        <v>39</v>
      </c>
      <c r="H95" s="238">
        <v>-0.43854993915580798</v>
      </c>
      <c r="I95" s="92">
        <v>0.13612219790367699</v>
      </c>
      <c r="J95" s="93">
        <v>1.44469838672733E-3</v>
      </c>
      <c r="K95" s="93">
        <v>1.5738877616942998E-2</v>
      </c>
      <c r="L95" s="14" t="s">
        <v>2232</v>
      </c>
      <c r="M95" s="1" t="s">
        <v>2233</v>
      </c>
      <c r="N95" s="1" t="s">
        <v>2232</v>
      </c>
      <c r="O95" s="92">
        <v>0.18181800000000001</v>
      </c>
      <c r="P95" s="92">
        <v>0.109677</v>
      </c>
      <c r="Q95" s="92">
        <v>1.8476300000000001</v>
      </c>
      <c r="R95" s="92">
        <v>0.28633599999999998</v>
      </c>
      <c r="S95" s="92">
        <v>2.1440000000000001</v>
      </c>
      <c r="T95" s="195">
        <v>3.2032900000000003E-2</v>
      </c>
    </row>
    <row r="96" spans="2:20" x14ac:dyDescent="0.3">
      <c r="B96" s="14" t="s">
        <v>3054</v>
      </c>
      <c r="C96" s="1" t="s">
        <v>2989</v>
      </c>
      <c r="D96" s="1" t="s">
        <v>175</v>
      </c>
      <c r="E96" s="1">
        <v>56046343</v>
      </c>
      <c r="F96" s="1">
        <v>24643</v>
      </c>
      <c r="G96" t="s">
        <v>39</v>
      </c>
      <c r="H96" s="238">
        <v>-0.43837689381226003</v>
      </c>
      <c r="I96" s="92">
        <v>0.13619213746004999</v>
      </c>
      <c r="J96" s="93">
        <v>1.4589118535594499E-3</v>
      </c>
      <c r="K96" s="93">
        <v>1.57423536198367E-2</v>
      </c>
      <c r="L96" s="14" t="s">
        <v>2233</v>
      </c>
      <c r="M96" s="1" t="s">
        <v>2232</v>
      </c>
      <c r="N96" s="1" t="s">
        <v>2233</v>
      </c>
      <c r="O96" s="92">
        <v>0.18182300000000001</v>
      </c>
      <c r="P96" s="92">
        <v>0.109574</v>
      </c>
      <c r="Q96" s="92">
        <v>1.8499699999999999</v>
      </c>
      <c r="R96" s="92">
        <v>0.28647600000000001</v>
      </c>
      <c r="S96" s="92">
        <v>2.1473599999999999</v>
      </c>
      <c r="T96" s="195">
        <v>3.1764500000000001E-2</v>
      </c>
    </row>
    <row r="97" spans="2:20" x14ac:dyDescent="0.3">
      <c r="B97" s="14" t="s">
        <v>3055</v>
      </c>
      <c r="C97" s="1" t="s">
        <v>2989</v>
      </c>
      <c r="D97" s="1" t="s">
        <v>175</v>
      </c>
      <c r="E97" s="1">
        <v>56046343</v>
      </c>
      <c r="F97" s="1">
        <v>27223</v>
      </c>
      <c r="G97" t="s">
        <v>39</v>
      </c>
      <c r="H97" s="238">
        <v>-0.43763386700047202</v>
      </c>
      <c r="I97" s="92">
        <v>0.13638996690740901</v>
      </c>
      <c r="J97" s="93">
        <v>1.5090759639092299E-3</v>
      </c>
      <c r="K97" s="93">
        <v>1.6130028934992099E-2</v>
      </c>
      <c r="L97" s="14" t="s">
        <v>2233</v>
      </c>
      <c r="M97" s="1" t="s">
        <v>2232</v>
      </c>
      <c r="N97" s="1" t="s">
        <v>2233</v>
      </c>
      <c r="O97" s="92">
        <v>0.181843</v>
      </c>
      <c r="P97" s="92">
        <v>0.109301</v>
      </c>
      <c r="Q97" s="92">
        <v>1.8562399999999999</v>
      </c>
      <c r="R97" s="92">
        <v>0.28686800000000001</v>
      </c>
      <c r="S97" s="92">
        <v>2.1562299999999999</v>
      </c>
      <c r="T97" s="195">
        <v>3.1065499999999999E-2</v>
      </c>
    </row>
    <row r="98" spans="2:20" x14ac:dyDescent="0.3">
      <c r="B98" s="14" t="s">
        <v>3056</v>
      </c>
      <c r="C98" s="1" t="s">
        <v>2989</v>
      </c>
      <c r="D98" s="1" t="s">
        <v>175</v>
      </c>
      <c r="E98" s="1">
        <v>56046343</v>
      </c>
      <c r="F98" s="1">
        <v>30981</v>
      </c>
      <c r="G98" t="s">
        <v>39</v>
      </c>
      <c r="H98" s="238">
        <v>-0.43664182635596299</v>
      </c>
      <c r="I98" s="92">
        <v>0.136604145450819</v>
      </c>
      <c r="J98" s="93">
        <v>1.57218240401627E-3</v>
      </c>
      <c r="K98" s="93">
        <v>1.6510912138505501E-2</v>
      </c>
      <c r="L98" s="14" t="s">
        <v>2235</v>
      </c>
      <c r="M98" s="1" t="s">
        <v>2236</v>
      </c>
      <c r="N98" s="1" t="s">
        <v>2235</v>
      </c>
      <c r="O98" s="92">
        <v>0.18187900000000001</v>
      </c>
      <c r="P98" s="92">
        <v>0.10893899999999999</v>
      </c>
      <c r="Q98" s="92">
        <v>1.8642799999999999</v>
      </c>
      <c r="R98" s="92">
        <v>0.28727999999999998</v>
      </c>
      <c r="S98" s="92">
        <v>2.1681900000000001</v>
      </c>
      <c r="T98" s="195">
        <v>3.0144199999999999E-2</v>
      </c>
    </row>
    <row r="99" spans="2:20" x14ac:dyDescent="0.3">
      <c r="B99" s="14" t="s">
        <v>3057</v>
      </c>
      <c r="C99" s="1" t="s">
        <v>2989</v>
      </c>
      <c r="D99" s="1" t="s">
        <v>175</v>
      </c>
      <c r="E99" s="1">
        <v>56046343</v>
      </c>
      <c r="F99" s="1">
        <v>32927</v>
      </c>
      <c r="G99" t="s">
        <v>39</v>
      </c>
      <c r="H99" s="238">
        <v>-0.436137208676183</v>
      </c>
      <c r="I99" s="92">
        <v>0.13669430632669699</v>
      </c>
      <c r="J99" s="93">
        <v>1.6027971482112499E-3</v>
      </c>
      <c r="K99" s="93">
        <v>1.6510912138505501E-2</v>
      </c>
      <c r="L99" s="14" t="s">
        <v>2235</v>
      </c>
      <c r="M99" s="1" t="s">
        <v>2236</v>
      </c>
      <c r="N99" s="1" t="s">
        <v>2235</v>
      </c>
      <c r="O99" s="92">
        <v>0.18188799999999999</v>
      </c>
      <c r="P99" s="92">
        <v>0.108774</v>
      </c>
      <c r="Q99" s="92">
        <v>1.8676900000000001</v>
      </c>
      <c r="R99" s="92">
        <v>0.28744999999999998</v>
      </c>
      <c r="S99" s="92">
        <v>2.1732499999999999</v>
      </c>
      <c r="T99" s="195">
        <v>2.9761800000000001E-2</v>
      </c>
    </row>
    <row r="100" spans="2:20" x14ac:dyDescent="0.3">
      <c r="B100" s="14" t="s">
        <v>3058</v>
      </c>
      <c r="C100" s="1" t="s">
        <v>2989</v>
      </c>
      <c r="D100" s="1" t="s">
        <v>175</v>
      </c>
      <c r="E100" s="1">
        <v>56046343</v>
      </c>
      <c r="F100" s="1">
        <v>34501</v>
      </c>
      <c r="G100" t="s">
        <v>39</v>
      </c>
      <c r="H100" s="238">
        <v>-0.43559757426809997</v>
      </c>
      <c r="I100" s="92">
        <v>0.136957651434198</v>
      </c>
      <c r="J100" s="93">
        <v>1.6572947948256601E-3</v>
      </c>
      <c r="K100" s="93">
        <v>1.6510912138505501E-2</v>
      </c>
      <c r="L100" s="14" t="s">
        <v>2232</v>
      </c>
      <c r="M100" s="1" t="s">
        <v>2233</v>
      </c>
      <c r="N100" s="1" t="s">
        <v>2232</v>
      </c>
      <c r="O100" s="92">
        <v>0.18169099999999999</v>
      </c>
      <c r="P100" s="92">
        <v>0.108407</v>
      </c>
      <c r="Q100" s="92">
        <v>1.8749100000000001</v>
      </c>
      <c r="R100" s="92">
        <v>0.28801300000000002</v>
      </c>
      <c r="S100" s="92">
        <v>2.18241</v>
      </c>
      <c r="T100" s="195">
        <v>2.9079000000000001E-2</v>
      </c>
    </row>
    <row r="101" spans="2:20" x14ac:dyDescent="0.3">
      <c r="B101" s="14" t="s">
        <v>3059</v>
      </c>
      <c r="C101" s="1" t="s">
        <v>2989</v>
      </c>
      <c r="D101" s="1" t="s">
        <v>175</v>
      </c>
      <c r="E101" s="1">
        <v>56046343</v>
      </c>
      <c r="F101" s="1">
        <v>36351</v>
      </c>
      <c r="G101" t="s">
        <v>39</v>
      </c>
      <c r="H101" s="238">
        <v>-0.43595185873107301</v>
      </c>
      <c r="I101" s="92">
        <v>0.137003310623006</v>
      </c>
      <c r="J101" s="93">
        <v>1.6489318043809501E-3</v>
      </c>
      <c r="K101" s="93">
        <v>1.6510912138505501E-2</v>
      </c>
      <c r="L101" s="14" t="s">
        <v>2235</v>
      </c>
      <c r="M101" s="1" t="s">
        <v>2233</v>
      </c>
      <c r="N101" s="1" t="s">
        <v>2235</v>
      </c>
      <c r="O101" s="92">
        <v>0.181393</v>
      </c>
      <c r="P101" s="92">
        <v>0.10849</v>
      </c>
      <c r="Q101" s="92">
        <v>1.8688400000000001</v>
      </c>
      <c r="R101" s="92">
        <v>0.288018</v>
      </c>
      <c r="S101" s="92">
        <v>2.1711</v>
      </c>
      <c r="T101" s="195">
        <v>2.9923600000000002E-2</v>
      </c>
    </row>
    <row r="102" spans="2:20" x14ac:dyDescent="0.3">
      <c r="B102" s="14" t="s">
        <v>3060</v>
      </c>
      <c r="C102" s="1" t="s">
        <v>2989</v>
      </c>
      <c r="D102" s="1" t="s">
        <v>175</v>
      </c>
      <c r="E102" s="1">
        <v>56046343</v>
      </c>
      <c r="F102" s="1">
        <v>37998</v>
      </c>
      <c r="G102" t="s">
        <v>39</v>
      </c>
      <c r="H102" s="238">
        <v>-0.436033017140256</v>
      </c>
      <c r="I102" s="92">
        <v>0.137180650087807</v>
      </c>
      <c r="J102" s="93">
        <v>1.6682928771941899E-3</v>
      </c>
      <c r="K102" s="93">
        <v>1.6510912138505501E-2</v>
      </c>
      <c r="L102" s="14" t="s">
        <v>2235</v>
      </c>
      <c r="M102" s="1" t="s">
        <v>2232</v>
      </c>
      <c r="N102" s="1" t="s">
        <v>2235</v>
      </c>
      <c r="O102" s="92">
        <v>0.18109600000000001</v>
      </c>
      <c r="P102" s="92">
        <v>0.10832600000000001</v>
      </c>
      <c r="Q102" s="92">
        <v>1.86971</v>
      </c>
      <c r="R102" s="92">
        <v>0.28835899999999998</v>
      </c>
      <c r="S102" s="92">
        <v>2.1701600000000001</v>
      </c>
      <c r="T102" s="195">
        <v>2.99946E-2</v>
      </c>
    </row>
    <row r="103" spans="2:20" x14ac:dyDescent="0.3">
      <c r="B103" s="14" t="s">
        <v>3061</v>
      </c>
      <c r="C103" s="1" t="s">
        <v>2989</v>
      </c>
      <c r="D103" s="1" t="s">
        <v>175</v>
      </c>
      <c r="E103" s="1">
        <v>56046343</v>
      </c>
      <c r="F103" s="1">
        <v>38723</v>
      </c>
      <c r="G103" t="s">
        <v>39</v>
      </c>
      <c r="H103" s="238">
        <v>-0.43580936920091301</v>
      </c>
      <c r="I103" s="92">
        <v>0.13721836577112201</v>
      </c>
      <c r="J103" s="93">
        <v>1.68218301362434E-3</v>
      </c>
      <c r="K103" s="93">
        <v>1.6510912138505501E-2</v>
      </c>
      <c r="L103" s="14" t="s">
        <v>2232</v>
      </c>
      <c r="M103" s="1" t="s">
        <v>2233</v>
      </c>
      <c r="N103" s="1" t="s">
        <v>2232</v>
      </c>
      <c r="O103" s="92">
        <v>0.18096999999999999</v>
      </c>
      <c r="P103" s="92">
        <v>0.10828699999999999</v>
      </c>
      <c r="Q103" s="92">
        <v>1.86879</v>
      </c>
      <c r="R103" s="92">
        <v>0.28841299999999997</v>
      </c>
      <c r="S103" s="92">
        <v>2.16805</v>
      </c>
      <c r="T103" s="195">
        <v>3.01552E-2</v>
      </c>
    </row>
    <row r="104" spans="2:20" x14ac:dyDescent="0.3">
      <c r="B104" s="14" t="s">
        <v>3062</v>
      </c>
      <c r="C104" s="1" t="s">
        <v>2989</v>
      </c>
      <c r="D104" s="1" t="s">
        <v>175</v>
      </c>
      <c r="E104" s="1">
        <v>56046343</v>
      </c>
      <c r="F104" s="1">
        <v>39095</v>
      </c>
      <c r="G104" t="s">
        <v>39</v>
      </c>
      <c r="H104" s="238">
        <v>-0.435876386531932</v>
      </c>
      <c r="I104" s="92">
        <v>0.13728103298225999</v>
      </c>
      <c r="J104" s="93">
        <v>1.68754684979589E-3</v>
      </c>
      <c r="K104" s="93">
        <v>1.6510912138505501E-2</v>
      </c>
      <c r="L104" s="14" t="s">
        <v>2233</v>
      </c>
      <c r="M104" s="1" t="s">
        <v>2236</v>
      </c>
      <c r="N104" s="1" t="s">
        <v>2233</v>
      </c>
      <c r="O104" s="92">
        <v>0.180813</v>
      </c>
      <c r="P104" s="92">
        <v>0.108223</v>
      </c>
      <c r="Q104" s="92">
        <v>1.8682300000000001</v>
      </c>
      <c r="R104" s="92">
        <v>0.28852499999999998</v>
      </c>
      <c r="S104" s="92">
        <v>2.16615</v>
      </c>
      <c r="T104" s="195">
        <v>3.02995E-2</v>
      </c>
    </row>
    <row r="105" spans="2:20" x14ac:dyDescent="0.3">
      <c r="B105" s="14" t="s">
        <v>3063</v>
      </c>
      <c r="C105" s="1" t="s">
        <v>2989</v>
      </c>
      <c r="D105" s="1" t="s">
        <v>175</v>
      </c>
      <c r="E105" s="1">
        <v>56046343</v>
      </c>
      <c r="F105" s="1">
        <v>40056</v>
      </c>
      <c r="G105" t="s">
        <v>39</v>
      </c>
      <c r="H105" s="238">
        <v>-0.731540481208795</v>
      </c>
      <c r="I105" s="92">
        <v>0.22052957402797599</v>
      </c>
      <c r="J105" s="93">
        <v>1.04557425906073E-3</v>
      </c>
      <c r="K105" s="93">
        <v>1.3461768585406901E-2</v>
      </c>
      <c r="L105" s="14" t="s">
        <v>2236</v>
      </c>
      <c r="M105" s="1" t="s">
        <v>2235</v>
      </c>
      <c r="N105" s="1" t="s">
        <v>2236</v>
      </c>
      <c r="O105" s="92">
        <v>2.0368000000000101E-2</v>
      </c>
      <c r="P105" s="92">
        <v>6.2170999999999997E-2</v>
      </c>
      <c r="Q105" s="92">
        <v>0.253803</v>
      </c>
      <c r="R105" s="92">
        <v>0.57094299999999998</v>
      </c>
      <c r="S105" s="92">
        <v>-2.40164</v>
      </c>
      <c r="T105" s="195">
        <v>1.63219E-2</v>
      </c>
    </row>
    <row r="106" spans="2:20" x14ac:dyDescent="0.3">
      <c r="B106" s="14" t="s">
        <v>3064</v>
      </c>
      <c r="C106" s="1" t="s">
        <v>2989</v>
      </c>
      <c r="D106" s="1" t="s">
        <v>175</v>
      </c>
      <c r="E106" s="1">
        <v>56046343</v>
      </c>
      <c r="F106" s="1">
        <v>41695</v>
      </c>
      <c r="G106" t="s">
        <v>39</v>
      </c>
      <c r="H106" s="238">
        <v>-0.43595634235806502</v>
      </c>
      <c r="I106" s="92">
        <v>0.13755648145771501</v>
      </c>
      <c r="J106" s="93">
        <v>1.7201020642039599E-3</v>
      </c>
      <c r="K106" s="93">
        <v>1.6510912138505501E-2</v>
      </c>
      <c r="L106" s="14" t="s">
        <v>2232</v>
      </c>
      <c r="M106" s="1" t="s">
        <v>2233</v>
      </c>
      <c r="N106" s="1" t="s">
        <v>2232</v>
      </c>
      <c r="O106" s="92">
        <v>0.18030299999999999</v>
      </c>
      <c r="P106" s="92">
        <v>0.108</v>
      </c>
      <c r="Q106" s="92">
        <v>1.8687400000000001</v>
      </c>
      <c r="R106" s="92">
        <v>0.28905500000000001</v>
      </c>
      <c r="S106" s="92">
        <v>2.1631300000000002</v>
      </c>
      <c r="T106" s="195">
        <v>3.0531300000000001E-2</v>
      </c>
    </row>
    <row r="107" spans="2:20" x14ac:dyDescent="0.3">
      <c r="B107" s="14" t="s">
        <v>3065</v>
      </c>
      <c r="C107" s="1" t="s">
        <v>2989</v>
      </c>
      <c r="D107" s="1" t="s">
        <v>175</v>
      </c>
      <c r="E107" s="1">
        <v>56046343</v>
      </c>
      <c r="F107" s="1">
        <v>41766</v>
      </c>
      <c r="G107" t="s">
        <v>39</v>
      </c>
      <c r="H107" s="238">
        <v>-0.43555740106944801</v>
      </c>
      <c r="I107" s="92">
        <v>0.13753658528184501</v>
      </c>
      <c r="J107" s="93">
        <v>1.73403920464375E-3</v>
      </c>
      <c r="K107" s="93">
        <v>1.6510912138505501E-2</v>
      </c>
      <c r="L107" s="14" t="s">
        <v>2235</v>
      </c>
      <c r="M107" s="1" t="s">
        <v>2236</v>
      </c>
      <c r="N107" s="1" t="s">
        <v>2235</v>
      </c>
      <c r="O107" s="92">
        <v>0.18027299999999999</v>
      </c>
      <c r="P107" s="92">
        <v>0.108058</v>
      </c>
      <c r="Q107" s="92">
        <v>1.86694</v>
      </c>
      <c r="R107" s="92">
        <v>0.28898600000000002</v>
      </c>
      <c r="S107" s="92">
        <v>2.16031</v>
      </c>
      <c r="T107" s="195">
        <v>3.0748299999999999E-2</v>
      </c>
    </row>
    <row r="108" spans="2:20" x14ac:dyDescent="0.3">
      <c r="B108" s="14" t="s">
        <v>3066</v>
      </c>
      <c r="C108" s="1" t="s">
        <v>2989</v>
      </c>
      <c r="D108" s="1" t="s">
        <v>175</v>
      </c>
      <c r="E108" s="1">
        <v>56046343</v>
      </c>
      <c r="F108" s="1">
        <v>42555</v>
      </c>
      <c r="G108" t="s">
        <v>39</v>
      </c>
      <c r="H108" s="238">
        <v>-0.72182247343930395</v>
      </c>
      <c r="I108" s="92">
        <v>0.22099379641252401</v>
      </c>
      <c r="J108" s="93">
        <v>1.2436274337994501E-3</v>
      </c>
      <c r="K108" s="93">
        <v>1.4377855943824199E-2</v>
      </c>
      <c r="L108" s="14" t="s">
        <v>2232</v>
      </c>
      <c r="M108" s="1" t="s">
        <v>2233</v>
      </c>
      <c r="N108" s="1" t="s">
        <v>2232</v>
      </c>
      <c r="O108" s="92">
        <v>1.9904000000000002E-2</v>
      </c>
      <c r="P108" s="92">
        <v>6.3235E-2</v>
      </c>
      <c r="Q108" s="92">
        <v>0.239423</v>
      </c>
      <c r="R108" s="92">
        <v>0.57912300000000005</v>
      </c>
      <c r="S108" s="92">
        <v>-2.4684300000000001</v>
      </c>
      <c r="T108" s="195">
        <v>1.35707E-2</v>
      </c>
    </row>
    <row r="109" spans="2:20" x14ac:dyDescent="0.3">
      <c r="B109" s="14" t="s">
        <v>3067</v>
      </c>
      <c r="C109" s="1" t="s">
        <v>2989</v>
      </c>
      <c r="D109" s="1" t="s">
        <v>175</v>
      </c>
      <c r="E109" s="1">
        <v>56046343</v>
      </c>
      <c r="F109" s="1">
        <v>42870</v>
      </c>
      <c r="G109" t="s">
        <v>39</v>
      </c>
      <c r="H109" s="238">
        <v>-0.434881423811876</v>
      </c>
      <c r="I109" s="92">
        <v>0.13752865387686999</v>
      </c>
      <c r="J109" s="93">
        <v>1.76134526147984E-3</v>
      </c>
      <c r="K109" s="93">
        <v>1.66300348438055E-2</v>
      </c>
      <c r="L109" s="14" t="s">
        <v>2232</v>
      </c>
      <c r="M109" s="1" t="s">
        <v>2233</v>
      </c>
      <c r="N109" s="1" t="s">
        <v>2232</v>
      </c>
      <c r="O109" s="92">
        <v>0.18011099999999999</v>
      </c>
      <c r="P109" s="92">
        <v>0.107936</v>
      </c>
      <c r="Q109" s="92">
        <v>1.86528</v>
      </c>
      <c r="R109" s="92">
        <v>0.28894599999999998</v>
      </c>
      <c r="S109" s="92">
        <v>2.1575299999999999</v>
      </c>
      <c r="T109" s="195">
        <v>3.09644E-2</v>
      </c>
    </row>
    <row r="110" spans="2:20" x14ac:dyDescent="0.3">
      <c r="B110" s="14" t="s">
        <v>3068</v>
      </c>
      <c r="C110" s="1" t="s">
        <v>2989</v>
      </c>
      <c r="D110" s="1" t="s">
        <v>175</v>
      </c>
      <c r="E110" s="1">
        <v>56046343</v>
      </c>
      <c r="F110" s="1">
        <v>44207</v>
      </c>
      <c r="G110" t="s">
        <v>39</v>
      </c>
      <c r="H110" s="238">
        <v>-0.43448836074529001</v>
      </c>
      <c r="I110" s="92">
        <v>0.13764735988063401</v>
      </c>
      <c r="J110" s="93">
        <v>1.79406690545998E-3</v>
      </c>
      <c r="K110" s="93">
        <v>1.6747838185601001E-2</v>
      </c>
      <c r="L110" s="14" t="s">
        <v>2233</v>
      </c>
      <c r="M110" s="1" t="s">
        <v>2232</v>
      </c>
      <c r="N110" s="1" t="s">
        <v>2233</v>
      </c>
      <c r="O110" s="92">
        <v>0.179647</v>
      </c>
      <c r="P110" s="92">
        <v>0.10774499999999999</v>
      </c>
      <c r="Q110" s="92">
        <v>1.86233</v>
      </c>
      <c r="R110" s="92">
        <v>0.28915600000000002</v>
      </c>
      <c r="S110" s="92">
        <v>2.15049</v>
      </c>
      <c r="T110" s="195">
        <v>3.1516700000000002E-2</v>
      </c>
    </row>
    <row r="111" spans="2:20" x14ac:dyDescent="0.3">
      <c r="B111" s="14" t="s">
        <v>3069</v>
      </c>
      <c r="C111" s="1" t="s">
        <v>2989</v>
      </c>
      <c r="D111" s="1" t="s">
        <v>175</v>
      </c>
      <c r="E111" s="1">
        <v>56046343</v>
      </c>
      <c r="F111" s="1">
        <v>45248</v>
      </c>
      <c r="G111" t="s">
        <v>39</v>
      </c>
      <c r="H111" s="238">
        <v>-0.43642129672694502</v>
      </c>
      <c r="I111" s="92">
        <v>0.13832863957178501</v>
      </c>
      <c r="J111" s="93">
        <v>1.8033859299588001E-3</v>
      </c>
      <c r="K111" s="93">
        <v>1.6747838185601001E-2</v>
      </c>
      <c r="L111" s="14" t="s">
        <v>2236</v>
      </c>
      <c r="M111" s="1" t="s">
        <v>2235</v>
      </c>
      <c r="N111" s="1" t="s">
        <v>2236</v>
      </c>
      <c r="O111" s="92">
        <v>0.17927299999999999</v>
      </c>
      <c r="P111" s="92">
        <v>0.106236</v>
      </c>
      <c r="Q111" s="92">
        <v>1.8805099999999999</v>
      </c>
      <c r="R111" s="92">
        <v>0.29055999999999998</v>
      </c>
      <c r="S111" s="92">
        <v>2.17354</v>
      </c>
      <c r="T111" s="195">
        <v>2.9739399999999999E-2</v>
      </c>
    </row>
    <row r="112" spans="2:20" x14ac:dyDescent="0.3">
      <c r="B112" s="14" t="s">
        <v>3070</v>
      </c>
      <c r="C112" s="1" t="s">
        <v>3071</v>
      </c>
      <c r="D112" s="1" t="s">
        <v>285</v>
      </c>
      <c r="E112" s="1">
        <v>89021109</v>
      </c>
      <c r="F112" s="1">
        <v>202624</v>
      </c>
      <c r="G112" t="s">
        <v>3072</v>
      </c>
      <c r="H112" s="238">
        <v>2.2322201832984998</v>
      </c>
      <c r="I112" s="92">
        <v>0.73115239994579995</v>
      </c>
      <c r="J112" s="93">
        <v>2.5122573619069601E-3</v>
      </c>
      <c r="K112" s="93">
        <v>2.0458117511807299E-2</v>
      </c>
      <c r="L112" s="14" t="s">
        <v>2233</v>
      </c>
      <c r="M112" s="1" t="s">
        <v>2232</v>
      </c>
      <c r="N112" s="1" t="s">
        <v>2233</v>
      </c>
      <c r="O112" s="92">
        <v>2.0702999999999999E-2</v>
      </c>
      <c r="P112" s="92">
        <v>5.9940000000000496E-3</v>
      </c>
      <c r="Q112" s="92">
        <v>48.969200000000001</v>
      </c>
      <c r="R112" s="92">
        <v>1.9428399999999999</v>
      </c>
      <c r="S112" s="92">
        <v>2.0028299999999999</v>
      </c>
      <c r="T112" s="195">
        <v>4.5195100000000002E-2</v>
      </c>
    </row>
    <row r="113" spans="2:20" x14ac:dyDescent="0.3">
      <c r="B113" s="14" t="s">
        <v>3073</v>
      </c>
      <c r="C113" s="1" t="s">
        <v>1503</v>
      </c>
      <c r="D113" s="1" t="s">
        <v>168</v>
      </c>
      <c r="E113" s="1">
        <v>91072797</v>
      </c>
      <c r="F113" s="1">
        <v>185190</v>
      </c>
      <c r="G113" t="s">
        <v>1506</v>
      </c>
      <c r="H113" s="238">
        <v>-0.347953247328952</v>
      </c>
      <c r="I113" s="92">
        <v>0.120228405838</v>
      </c>
      <c r="J113" s="93">
        <v>4.1409611076575099E-3</v>
      </c>
      <c r="K113" s="93">
        <v>2.8607981310828999E-2</v>
      </c>
      <c r="L113" s="14" t="s">
        <v>2236</v>
      </c>
      <c r="M113" s="1" t="s">
        <v>2235</v>
      </c>
      <c r="N113" s="1" t="s">
        <v>2236</v>
      </c>
      <c r="O113" s="92">
        <v>0.21082799999999999</v>
      </c>
      <c r="P113" s="92">
        <v>0.13889000000000001</v>
      </c>
      <c r="Q113" s="92">
        <v>1.66242</v>
      </c>
      <c r="R113" s="92">
        <v>0.25753199999999998</v>
      </c>
      <c r="S113" s="92">
        <v>1.97363</v>
      </c>
      <c r="T113" s="195">
        <v>4.8423399999999998E-2</v>
      </c>
    </row>
    <row r="114" spans="2:20" x14ac:dyDescent="0.3">
      <c r="B114" s="14" t="s">
        <v>3074</v>
      </c>
      <c r="C114" s="1" t="s">
        <v>1503</v>
      </c>
      <c r="D114" s="1" t="s">
        <v>168</v>
      </c>
      <c r="E114" s="1">
        <v>91072797</v>
      </c>
      <c r="F114" s="1">
        <v>185047</v>
      </c>
      <c r="G114" t="s">
        <v>1506</v>
      </c>
      <c r="H114" s="238">
        <v>-0.34791576894293702</v>
      </c>
      <c r="I114" s="92">
        <v>0.12021417889972399</v>
      </c>
      <c r="J114" s="93">
        <v>4.1405691152048597E-3</v>
      </c>
      <c r="K114" s="93">
        <v>2.8607981310828999E-2</v>
      </c>
      <c r="L114" s="14" t="s">
        <v>2232</v>
      </c>
      <c r="M114" s="1" t="s">
        <v>2236</v>
      </c>
      <c r="N114" s="1" t="s">
        <v>2232</v>
      </c>
      <c r="O114" s="92">
        <v>0.210949</v>
      </c>
      <c r="P114" s="92">
        <v>0.13888700000000001</v>
      </c>
      <c r="Q114" s="92">
        <v>1.6638900000000001</v>
      </c>
      <c r="R114" s="92">
        <v>0.25751400000000002</v>
      </c>
      <c r="S114" s="92">
        <v>1.9772000000000001</v>
      </c>
      <c r="T114" s="195">
        <v>4.80188E-2</v>
      </c>
    </row>
    <row r="115" spans="2:20" x14ac:dyDescent="0.3">
      <c r="B115" s="14" t="s">
        <v>3075</v>
      </c>
      <c r="C115" s="1" t="s">
        <v>1503</v>
      </c>
      <c r="D115" s="1" t="s">
        <v>168</v>
      </c>
      <c r="E115" s="1">
        <v>91072797</v>
      </c>
      <c r="F115" s="1">
        <v>185032</v>
      </c>
      <c r="G115" t="s">
        <v>1506</v>
      </c>
      <c r="H115" s="238">
        <v>-0.34802368093253999</v>
      </c>
      <c r="I115" s="92">
        <v>0.120206379009571</v>
      </c>
      <c r="J115" s="93">
        <v>4.1267500960780398E-3</v>
      </c>
      <c r="K115" s="93">
        <v>2.8607981310828999E-2</v>
      </c>
      <c r="L115" s="14" t="s">
        <v>2232</v>
      </c>
      <c r="M115" s="1" t="s">
        <v>2235</v>
      </c>
      <c r="N115" s="1" t="s">
        <v>2232</v>
      </c>
      <c r="O115" s="92">
        <v>0.21099499999999999</v>
      </c>
      <c r="P115" s="92">
        <v>0.13888700000000001</v>
      </c>
      <c r="Q115" s="92">
        <v>1.66442</v>
      </c>
      <c r="R115" s="92">
        <v>0.25750499999999998</v>
      </c>
      <c r="S115" s="92">
        <v>1.9784999999999999</v>
      </c>
      <c r="T115" s="195">
        <v>4.7871999999999998E-2</v>
      </c>
    </row>
    <row r="116" spans="2:20" x14ac:dyDescent="0.3">
      <c r="B116" s="14" t="s">
        <v>3076</v>
      </c>
      <c r="C116" s="1" t="s">
        <v>1503</v>
      </c>
      <c r="D116" s="1" t="s">
        <v>168</v>
      </c>
      <c r="E116" s="1">
        <v>91072797</v>
      </c>
      <c r="F116" s="1">
        <v>184308</v>
      </c>
      <c r="G116" t="s">
        <v>1506</v>
      </c>
      <c r="H116" s="238">
        <v>-0.348471138811148</v>
      </c>
      <c r="I116" s="92">
        <v>0.120105296683487</v>
      </c>
      <c r="J116" s="93">
        <v>4.0490977372611096E-3</v>
      </c>
      <c r="K116" s="93">
        <v>2.8494582213148E-2</v>
      </c>
      <c r="L116" s="14" t="s">
        <v>2233</v>
      </c>
      <c r="M116" s="1" t="s">
        <v>2232</v>
      </c>
      <c r="N116" s="1" t="s">
        <v>2233</v>
      </c>
      <c r="O116" s="92">
        <v>0.21157500000000001</v>
      </c>
      <c r="P116" s="92">
        <v>0.138761</v>
      </c>
      <c r="Q116" s="92">
        <v>1.6721299999999999</v>
      </c>
      <c r="R116" s="92">
        <v>0.25736799999999999</v>
      </c>
      <c r="S116" s="92">
        <v>1.99753</v>
      </c>
      <c r="T116" s="195">
        <v>4.5767599999999999E-2</v>
      </c>
    </row>
    <row r="117" spans="2:20" x14ac:dyDescent="0.3">
      <c r="B117" s="14" t="s">
        <v>3077</v>
      </c>
      <c r="C117" s="1" t="s">
        <v>1503</v>
      </c>
      <c r="D117" s="1" t="s">
        <v>168</v>
      </c>
      <c r="E117" s="1">
        <v>91072797</v>
      </c>
      <c r="F117" s="1">
        <v>183835</v>
      </c>
      <c r="G117" t="s">
        <v>1506</v>
      </c>
      <c r="H117" s="238">
        <v>-0.34848752225474799</v>
      </c>
      <c r="I117" s="92">
        <v>0.12005801535782699</v>
      </c>
      <c r="J117" s="93">
        <v>4.03314765109564E-3</v>
      </c>
      <c r="K117" s="93">
        <v>2.8494582213148E-2</v>
      </c>
      <c r="L117" s="14" t="s">
        <v>2236</v>
      </c>
      <c r="M117" s="1" t="s">
        <v>2235</v>
      </c>
      <c r="N117" s="1" t="s">
        <v>2236</v>
      </c>
      <c r="O117" s="92">
        <v>0.21190400000000001</v>
      </c>
      <c r="P117" s="92">
        <v>0.138735</v>
      </c>
      <c r="Q117" s="92">
        <v>1.67594</v>
      </c>
      <c r="R117" s="92">
        <v>0.25729099999999999</v>
      </c>
      <c r="S117" s="92">
        <v>2.0069599999999999</v>
      </c>
      <c r="T117" s="195">
        <v>4.4754299999999997E-2</v>
      </c>
    </row>
    <row r="118" spans="2:20" x14ac:dyDescent="0.3">
      <c r="B118" s="14" t="s">
        <v>3078</v>
      </c>
      <c r="C118" s="1" t="s">
        <v>1503</v>
      </c>
      <c r="D118" s="1" t="s">
        <v>168</v>
      </c>
      <c r="E118" s="1">
        <v>91072797</v>
      </c>
      <c r="F118" s="1">
        <v>183460</v>
      </c>
      <c r="G118" t="s">
        <v>1506</v>
      </c>
      <c r="H118" s="238">
        <v>-0.34711184522324301</v>
      </c>
      <c r="I118" s="92">
        <v>0.12009195670956201</v>
      </c>
      <c r="J118" s="93">
        <v>4.1886177468951104E-3</v>
      </c>
      <c r="K118" s="93">
        <v>2.87618418620131E-2</v>
      </c>
      <c r="L118" s="14" t="s">
        <v>2233</v>
      </c>
      <c r="M118" s="1" t="s">
        <v>2235</v>
      </c>
      <c r="N118" s="1" t="s">
        <v>2233</v>
      </c>
      <c r="O118" s="92">
        <v>0.21227299999999999</v>
      </c>
      <c r="P118" s="92">
        <v>0.13918</v>
      </c>
      <c r="Q118" s="92">
        <v>1.67726</v>
      </c>
      <c r="R118" s="92">
        <v>0.25733200000000001</v>
      </c>
      <c r="S118" s="92">
        <v>2.0097</v>
      </c>
      <c r="T118" s="195">
        <v>4.4463200000000001E-2</v>
      </c>
    </row>
    <row r="119" spans="2:20" x14ac:dyDescent="0.3">
      <c r="B119" s="14" t="s">
        <v>3079</v>
      </c>
      <c r="C119" s="1" t="s">
        <v>1503</v>
      </c>
      <c r="D119" s="1" t="s">
        <v>168</v>
      </c>
      <c r="E119" s="1">
        <v>91072797</v>
      </c>
      <c r="F119" s="1">
        <v>182133</v>
      </c>
      <c r="G119" t="s">
        <v>1506</v>
      </c>
      <c r="H119" s="238">
        <v>-0.31117932181301999</v>
      </c>
      <c r="I119" s="92">
        <v>0.11501293691329</v>
      </c>
      <c r="J119" s="93">
        <v>7.2910330921367702E-3</v>
      </c>
      <c r="K119" s="93">
        <v>3.6714402192848702E-2</v>
      </c>
      <c r="L119" s="14" t="s">
        <v>2235</v>
      </c>
      <c r="M119" s="1" t="s">
        <v>2233</v>
      </c>
      <c r="N119" s="1" t="s">
        <v>2235</v>
      </c>
      <c r="O119" s="92">
        <v>0.24766199999999999</v>
      </c>
      <c r="P119" s="92">
        <v>0.15853900000000001</v>
      </c>
      <c r="Q119" s="92">
        <v>1.7982100000000001</v>
      </c>
      <c r="R119" s="92">
        <v>0.248418</v>
      </c>
      <c r="S119" s="92">
        <v>2.36212</v>
      </c>
      <c r="T119" s="195">
        <v>1.8170599999999999E-2</v>
      </c>
    </row>
    <row r="120" spans="2:20" x14ac:dyDescent="0.3">
      <c r="B120" s="14" t="s">
        <v>3080</v>
      </c>
      <c r="C120" s="1" t="s">
        <v>1503</v>
      </c>
      <c r="D120" s="1" t="s">
        <v>168</v>
      </c>
      <c r="E120" s="1">
        <v>91072797</v>
      </c>
      <c r="F120" s="1">
        <v>181961</v>
      </c>
      <c r="G120" t="s">
        <v>1506</v>
      </c>
      <c r="H120" s="238">
        <v>-0.31147016565112401</v>
      </c>
      <c r="I120" s="92">
        <v>0.115002387475223</v>
      </c>
      <c r="J120" s="93">
        <v>7.2320628893873902E-3</v>
      </c>
      <c r="K120" s="93">
        <v>3.6580032382481698E-2</v>
      </c>
      <c r="L120" s="14" t="s">
        <v>2233</v>
      </c>
      <c r="M120" s="1" t="s">
        <v>2236</v>
      </c>
      <c r="N120" s="1" t="s">
        <v>2233</v>
      </c>
      <c r="O120" s="92">
        <v>0.24767700000000001</v>
      </c>
      <c r="P120" s="92">
        <v>0.15848999999999999</v>
      </c>
      <c r="Q120" s="92">
        <v>1.79897</v>
      </c>
      <c r="R120" s="92">
        <v>0.24840599999999999</v>
      </c>
      <c r="S120" s="92">
        <v>2.3639299999999999</v>
      </c>
      <c r="T120" s="195">
        <v>1.80821E-2</v>
      </c>
    </row>
    <row r="121" spans="2:20" x14ac:dyDescent="0.3">
      <c r="B121" s="14" t="s">
        <v>3081</v>
      </c>
      <c r="C121" s="1" t="s">
        <v>1503</v>
      </c>
      <c r="D121" s="1" t="s">
        <v>168</v>
      </c>
      <c r="E121" s="1">
        <v>91072797</v>
      </c>
      <c r="F121" s="1">
        <v>181680</v>
      </c>
      <c r="G121" t="s">
        <v>1506</v>
      </c>
      <c r="H121" s="238">
        <v>-0.31202991014075099</v>
      </c>
      <c r="I121" s="92">
        <v>0.114982930203912</v>
      </c>
      <c r="J121" s="93">
        <v>7.1201684851679497E-3</v>
      </c>
      <c r="K121" s="93">
        <v>3.6175564545718797E-2</v>
      </c>
      <c r="L121" s="14" t="s">
        <v>2233</v>
      </c>
      <c r="M121" s="1" t="s">
        <v>2235</v>
      </c>
      <c r="N121" s="1" t="s">
        <v>2233</v>
      </c>
      <c r="O121" s="92">
        <v>0.24773700000000001</v>
      </c>
      <c r="P121" s="92">
        <v>0.158416</v>
      </c>
      <c r="Q121" s="92">
        <v>1.8005599999999999</v>
      </c>
      <c r="R121" s="92">
        <v>0.248388</v>
      </c>
      <c r="S121" s="92">
        <v>2.3676599999999999</v>
      </c>
      <c r="T121" s="195">
        <v>1.7900900000000001E-2</v>
      </c>
    </row>
    <row r="122" spans="2:20" x14ac:dyDescent="0.3">
      <c r="B122" s="14" t="s">
        <v>3082</v>
      </c>
      <c r="C122" s="1" t="s">
        <v>1503</v>
      </c>
      <c r="D122" s="1" t="s">
        <v>168</v>
      </c>
      <c r="E122" s="1">
        <v>91072797</v>
      </c>
      <c r="F122" s="1">
        <v>181443</v>
      </c>
      <c r="G122" t="s">
        <v>1506</v>
      </c>
      <c r="H122" s="238">
        <v>-0.31256368321553102</v>
      </c>
      <c r="I122" s="92">
        <v>0.114963148099017</v>
      </c>
      <c r="J122" s="93">
        <v>7.0142927198121596E-3</v>
      </c>
      <c r="K122" s="93">
        <v>3.5960152269444302E-2</v>
      </c>
      <c r="L122" s="14" t="s">
        <v>2236</v>
      </c>
      <c r="M122" s="1" t="s">
        <v>2235</v>
      </c>
      <c r="N122" s="1" t="s">
        <v>2236</v>
      </c>
      <c r="O122" s="92">
        <v>0.24773700000000001</v>
      </c>
      <c r="P122" s="92">
        <v>0.15834200000000001</v>
      </c>
      <c r="Q122" s="92">
        <v>1.80132</v>
      </c>
      <c r="R122" s="92">
        <v>0.248362</v>
      </c>
      <c r="S122" s="92">
        <v>2.3696000000000002</v>
      </c>
      <c r="T122" s="195">
        <v>1.7807099999999999E-2</v>
      </c>
    </row>
    <row r="123" spans="2:20" x14ac:dyDescent="0.3">
      <c r="B123" s="14" t="s">
        <v>2750</v>
      </c>
      <c r="C123" s="1" t="s">
        <v>1503</v>
      </c>
      <c r="D123" s="1" t="s">
        <v>168</v>
      </c>
      <c r="E123" s="1">
        <v>91072797</v>
      </c>
      <c r="F123" s="1">
        <v>181315</v>
      </c>
      <c r="G123" t="s">
        <v>1506</v>
      </c>
      <c r="H123" s="238">
        <v>-0.556543625448916</v>
      </c>
      <c r="I123" s="92">
        <v>0.10165024292234399</v>
      </c>
      <c r="J123" s="93">
        <v>1.0703799086485699E-7</v>
      </c>
      <c r="K123" s="93">
        <v>1.66128826917647E-6</v>
      </c>
      <c r="L123" s="14" t="s">
        <v>2233</v>
      </c>
      <c r="M123" s="1" t="s">
        <v>2232</v>
      </c>
      <c r="N123" s="1" t="s">
        <v>2233</v>
      </c>
      <c r="O123" s="92">
        <v>0.23416200000000001</v>
      </c>
      <c r="P123" s="92">
        <v>0.32654499999999997</v>
      </c>
      <c r="Q123" s="92">
        <v>0.58676899999999999</v>
      </c>
      <c r="R123" s="92">
        <v>0.234401</v>
      </c>
      <c r="S123" s="92">
        <v>-2.27441</v>
      </c>
      <c r="T123" s="195">
        <v>2.2941199999999998E-2</v>
      </c>
    </row>
    <row r="124" spans="2:20" x14ac:dyDescent="0.3">
      <c r="B124" s="14" t="s">
        <v>3083</v>
      </c>
      <c r="C124" s="1" t="s">
        <v>1503</v>
      </c>
      <c r="D124" s="1" t="s">
        <v>168</v>
      </c>
      <c r="E124" s="1">
        <v>91072797</v>
      </c>
      <c r="F124" s="1">
        <v>181182</v>
      </c>
      <c r="G124" t="s">
        <v>1506</v>
      </c>
      <c r="H124" s="238">
        <v>-0.314007999647541</v>
      </c>
      <c r="I124" s="92">
        <v>0.114909660870194</v>
      </c>
      <c r="J124" s="93">
        <v>6.7347459080705201E-3</v>
      </c>
      <c r="K124" s="93">
        <v>3.50087454162867E-2</v>
      </c>
      <c r="L124" s="14" t="s">
        <v>2235</v>
      </c>
      <c r="M124" s="1" t="s">
        <v>2236</v>
      </c>
      <c r="N124" s="1" t="s">
        <v>2235</v>
      </c>
      <c r="O124" s="92">
        <v>0.24778800000000001</v>
      </c>
      <c r="P124" s="92">
        <v>0.15815499999999999</v>
      </c>
      <c r="Q124" s="92">
        <v>1.8039099999999999</v>
      </c>
      <c r="R124" s="92">
        <v>0.24829499999999999</v>
      </c>
      <c r="S124" s="92">
        <v>2.3760300000000001</v>
      </c>
      <c r="T124" s="195">
        <v>1.75002E-2</v>
      </c>
    </row>
    <row r="125" spans="2:20" x14ac:dyDescent="0.3">
      <c r="B125" s="14" t="s">
        <v>3084</v>
      </c>
      <c r="C125" s="1" t="s">
        <v>1503</v>
      </c>
      <c r="D125" s="1" t="s">
        <v>168</v>
      </c>
      <c r="E125" s="1">
        <v>91072797</v>
      </c>
      <c r="F125" s="1">
        <v>181135</v>
      </c>
      <c r="G125" t="s">
        <v>1506</v>
      </c>
      <c r="H125" s="238">
        <v>-0.31394703823956199</v>
      </c>
      <c r="I125" s="92">
        <v>0.11489004472884901</v>
      </c>
      <c r="J125" s="93">
        <v>6.7360163289942702E-3</v>
      </c>
      <c r="K125" s="93">
        <v>3.50087454162867E-2</v>
      </c>
      <c r="L125" s="14" t="s">
        <v>2233</v>
      </c>
      <c r="M125" s="1" t="s">
        <v>2232</v>
      </c>
      <c r="N125" s="1" t="s">
        <v>2233</v>
      </c>
      <c r="O125" s="92">
        <v>0.24757599999999999</v>
      </c>
      <c r="P125" s="92">
        <v>0.15811</v>
      </c>
      <c r="Q125" s="92">
        <v>1.80091</v>
      </c>
      <c r="R125" s="92">
        <v>0.24823400000000001</v>
      </c>
      <c r="S125" s="92">
        <v>2.36991</v>
      </c>
      <c r="T125" s="195">
        <v>1.7792200000000001E-2</v>
      </c>
    </row>
    <row r="126" spans="2:20" x14ac:dyDescent="0.3">
      <c r="B126" s="14" t="s">
        <v>3085</v>
      </c>
      <c r="C126" s="1" t="s">
        <v>1503</v>
      </c>
      <c r="D126" s="1" t="s">
        <v>168</v>
      </c>
      <c r="E126" s="1">
        <v>91072797</v>
      </c>
      <c r="F126" s="1">
        <v>181026</v>
      </c>
      <c r="G126" t="s">
        <v>1506</v>
      </c>
      <c r="H126" s="238">
        <v>-0.31473097900245001</v>
      </c>
      <c r="I126" s="92">
        <v>0.11490018832990601</v>
      </c>
      <c r="J126" s="93">
        <v>6.6065754824286499E-3</v>
      </c>
      <c r="K126" s="93">
        <v>3.4950490947054901E-2</v>
      </c>
      <c r="L126" s="14" t="s">
        <v>2233</v>
      </c>
      <c r="M126" s="1" t="s">
        <v>2232</v>
      </c>
      <c r="N126" s="1" t="s">
        <v>2233</v>
      </c>
      <c r="O126" s="92">
        <v>0.24787400000000001</v>
      </c>
      <c r="P126" s="92">
        <v>0.15807399999999999</v>
      </c>
      <c r="Q126" s="92">
        <v>1.80643</v>
      </c>
      <c r="R126" s="92">
        <v>0.248309</v>
      </c>
      <c r="S126" s="92">
        <v>2.3815300000000001</v>
      </c>
      <c r="T126" s="195">
        <v>1.7240800000000001E-2</v>
      </c>
    </row>
    <row r="127" spans="2:20" x14ac:dyDescent="0.3">
      <c r="B127" s="14" t="s">
        <v>3086</v>
      </c>
      <c r="C127" s="1" t="s">
        <v>1503</v>
      </c>
      <c r="D127" s="1" t="s">
        <v>168</v>
      </c>
      <c r="E127" s="1">
        <v>91072797</v>
      </c>
      <c r="F127" s="1">
        <v>180815</v>
      </c>
      <c r="G127" t="s">
        <v>1506</v>
      </c>
      <c r="H127" s="238">
        <v>-0.35011439964429197</v>
      </c>
      <c r="I127" s="92">
        <v>0.115670921201662</v>
      </c>
      <c r="J127" s="93">
        <v>2.7319398832562499E-3</v>
      </c>
      <c r="K127" s="93">
        <v>2.04917027469587E-2</v>
      </c>
      <c r="L127" s="14" t="s">
        <v>2236</v>
      </c>
      <c r="M127" s="1" t="s">
        <v>2235</v>
      </c>
      <c r="N127" s="1" t="s">
        <v>2236</v>
      </c>
      <c r="O127" s="92">
        <v>0.247475</v>
      </c>
      <c r="P127" s="92">
        <v>0.15162300000000001</v>
      </c>
      <c r="Q127" s="92">
        <v>1.8950800000000001</v>
      </c>
      <c r="R127" s="92">
        <v>0.25153999999999999</v>
      </c>
      <c r="S127" s="92">
        <v>2.5413800000000002</v>
      </c>
      <c r="T127" s="195">
        <v>1.10416E-2</v>
      </c>
    </row>
    <row r="128" spans="2:20" x14ac:dyDescent="0.3">
      <c r="B128" s="14" t="s">
        <v>3087</v>
      </c>
      <c r="C128" s="1" t="s">
        <v>1503</v>
      </c>
      <c r="D128" s="1" t="s">
        <v>168</v>
      </c>
      <c r="E128" s="1">
        <v>91072797</v>
      </c>
      <c r="F128" s="1">
        <v>180212</v>
      </c>
      <c r="G128" t="s">
        <v>1506</v>
      </c>
      <c r="H128" s="238">
        <v>-0.32030012109509098</v>
      </c>
      <c r="I128" s="92">
        <v>0.114901740204485</v>
      </c>
      <c r="J128" s="93">
        <v>5.7211898363392997E-3</v>
      </c>
      <c r="K128" s="93">
        <v>3.2590429622885497E-2</v>
      </c>
      <c r="L128" s="14" t="s">
        <v>2233</v>
      </c>
      <c r="M128" s="1" t="s">
        <v>2236</v>
      </c>
      <c r="N128" s="1" t="s">
        <v>2233</v>
      </c>
      <c r="O128" s="92">
        <v>0.247692</v>
      </c>
      <c r="P128" s="92">
        <v>0.15920999999999999</v>
      </c>
      <c r="Q128" s="92">
        <v>1.7888999999999999</v>
      </c>
      <c r="R128" s="92">
        <v>0.24832399999999999</v>
      </c>
      <c r="S128" s="92">
        <v>2.3420999999999998</v>
      </c>
      <c r="T128" s="195">
        <v>1.9175399999999999E-2</v>
      </c>
    </row>
    <row r="129" spans="2:20" x14ac:dyDescent="0.3">
      <c r="B129" s="14" t="s">
        <v>3088</v>
      </c>
      <c r="C129" s="1" t="s">
        <v>1503</v>
      </c>
      <c r="D129" s="1" t="s">
        <v>168</v>
      </c>
      <c r="E129" s="1">
        <v>91072797</v>
      </c>
      <c r="F129" s="1">
        <v>180166</v>
      </c>
      <c r="G129" t="s">
        <v>1506</v>
      </c>
      <c r="H129" s="238">
        <v>-0.320275374858495</v>
      </c>
      <c r="I129" s="92">
        <v>0.114900062660702</v>
      </c>
      <c r="J129" s="93">
        <v>5.7241796071970099E-3</v>
      </c>
      <c r="K129" s="93">
        <v>3.2590429622885497E-2</v>
      </c>
      <c r="L129" s="14" t="s">
        <v>2232</v>
      </c>
      <c r="M129" s="1" t="s">
        <v>2236</v>
      </c>
      <c r="N129" s="1" t="s">
        <v>2232</v>
      </c>
      <c r="O129" s="92">
        <v>0.24754499999999999</v>
      </c>
      <c r="P129" s="92">
        <v>0.15920599999999999</v>
      </c>
      <c r="Q129" s="92">
        <v>1.7866299999999999</v>
      </c>
      <c r="R129" s="92">
        <v>0.24831</v>
      </c>
      <c r="S129" s="92">
        <v>2.3371300000000002</v>
      </c>
      <c r="T129" s="195">
        <v>1.9432399999999999E-2</v>
      </c>
    </row>
    <row r="130" spans="2:20" x14ac:dyDescent="0.3">
      <c r="B130" s="14" t="s">
        <v>3089</v>
      </c>
      <c r="C130" s="1" t="s">
        <v>1503</v>
      </c>
      <c r="D130" s="1" t="s">
        <v>168</v>
      </c>
      <c r="E130" s="1">
        <v>91072797</v>
      </c>
      <c r="F130" s="1">
        <v>179569</v>
      </c>
      <c r="G130" t="s">
        <v>1506</v>
      </c>
      <c r="H130" s="238">
        <v>-0.34403602773084502</v>
      </c>
      <c r="I130" s="92">
        <v>0.115743372666468</v>
      </c>
      <c r="J130" s="93">
        <v>3.2455623379238799E-3</v>
      </c>
      <c r="K130" s="93">
        <v>2.3421796999157699E-2</v>
      </c>
      <c r="L130" s="14" t="s">
        <v>2233</v>
      </c>
      <c r="M130" s="1" t="s">
        <v>2235</v>
      </c>
      <c r="N130" s="1" t="s">
        <v>2233</v>
      </c>
      <c r="O130" s="92">
        <v>0.24771199999999999</v>
      </c>
      <c r="P130" s="92">
        <v>0.15659000000000001</v>
      </c>
      <c r="Q130" s="92">
        <v>1.8393600000000001</v>
      </c>
      <c r="R130" s="92">
        <v>0.25115700000000002</v>
      </c>
      <c r="S130" s="92">
        <v>2.42645</v>
      </c>
      <c r="T130" s="195">
        <v>1.5247500000000001E-2</v>
      </c>
    </row>
    <row r="131" spans="2:20" x14ac:dyDescent="0.3">
      <c r="B131" s="14" t="s">
        <v>3090</v>
      </c>
      <c r="C131" s="1" t="s">
        <v>1503</v>
      </c>
      <c r="D131" s="1" t="s">
        <v>168</v>
      </c>
      <c r="E131" s="1">
        <v>91072797</v>
      </c>
      <c r="F131" s="1">
        <v>179129</v>
      </c>
      <c r="G131" t="s">
        <v>1506</v>
      </c>
      <c r="H131" s="238">
        <v>-0.34574015348966902</v>
      </c>
      <c r="I131" s="92">
        <v>0.11565121930436099</v>
      </c>
      <c r="J131" s="93">
        <v>3.0752849402353902E-3</v>
      </c>
      <c r="K131" s="93">
        <v>2.2479340885720601E-2</v>
      </c>
      <c r="L131" s="14" t="s">
        <v>2235</v>
      </c>
      <c r="M131" s="1" t="s">
        <v>2233</v>
      </c>
      <c r="N131" s="1" t="s">
        <v>2235</v>
      </c>
      <c r="O131" s="92">
        <v>0.24760599999999999</v>
      </c>
      <c r="P131" s="92">
        <v>0.15704199999999999</v>
      </c>
      <c r="Q131" s="92">
        <v>1.8294600000000001</v>
      </c>
      <c r="R131" s="92">
        <v>0.250917</v>
      </c>
      <c r="S131" s="92">
        <v>2.4072499999999999</v>
      </c>
      <c r="T131" s="195">
        <v>1.6073E-2</v>
      </c>
    </row>
    <row r="132" spans="2:20" x14ac:dyDescent="0.3">
      <c r="B132" s="14" t="s">
        <v>2751</v>
      </c>
      <c r="C132" s="1" t="s">
        <v>1503</v>
      </c>
      <c r="D132" s="1" t="s">
        <v>168</v>
      </c>
      <c r="E132" s="1">
        <v>91072797</v>
      </c>
      <c r="F132" s="1">
        <v>179093</v>
      </c>
      <c r="G132" t="s">
        <v>1506</v>
      </c>
      <c r="H132" s="238">
        <v>-0.36093573748586899</v>
      </c>
      <c r="I132" s="92">
        <v>0.115568618611906</v>
      </c>
      <c r="J132" s="93">
        <v>2.0018897174446698E-3</v>
      </c>
      <c r="K132" s="93">
        <v>1.8044231686317899E-2</v>
      </c>
      <c r="L132" s="14" t="s">
        <v>2232</v>
      </c>
      <c r="M132" s="1" t="s">
        <v>2235</v>
      </c>
      <c r="N132" s="1" t="s">
        <v>2232</v>
      </c>
      <c r="O132" s="92">
        <v>0.247475</v>
      </c>
      <c r="P132" s="92">
        <v>0.15375800000000001</v>
      </c>
      <c r="Q132" s="92">
        <v>1.86334</v>
      </c>
      <c r="R132" s="92">
        <v>0.25136199999999997</v>
      </c>
      <c r="S132" s="92">
        <v>2.4759899999999999</v>
      </c>
      <c r="T132" s="195">
        <v>1.32867E-2</v>
      </c>
    </row>
    <row r="133" spans="2:20" x14ac:dyDescent="0.3">
      <c r="B133" s="14" t="s">
        <v>3091</v>
      </c>
      <c r="C133" s="1" t="s">
        <v>1503</v>
      </c>
      <c r="D133" s="1" t="s">
        <v>168</v>
      </c>
      <c r="E133" s="1">
        <v>91072797</v>
      </c>
      <c r="F133" s="1">
        <v>178551</v>
      </c>
      <c r="G133" t="s">
        <v>1506</v>
      </c>
      <c r="H133" s="238">
        <v>-0.326816039903981</v>
      </c>
      <c r="I133" s="92">
        <v>0.11460288892600499</v>
      </c>
      <c r="J133" s="93">
        <v>4.7146267919177601E-3</v>
      </c>
      <c r="K133" s="93">
        <v>3.1421600913193098E-2</v>
      </c>
      <c r="L133" s="14" t="s">
        <v>2232</v>
      </c>
      <c r="M133" s="1" t="s">
        <v>2233</v>
      </c>
      <c r="N133" s="1" t="s">
        <v>2232</v>
      </c>
      <c r="O133" s="92">
        <v>0.24760099999999999</v>
      </c>
      <c r="P133" s="92">
        <v>0.16084799999999999</v>
      </c>
      <c r="Q133" s="92">
        <v>1.76037</v>
      </c>
      <c r="R133" s="92">
        <v>0.247589</v>
      </c>
      <c r="S133" s="92">
        <v>2.2841300000000002</v>
      </c>
      <c r="T133" s="195">
        <v>2.23637E-2</v>
      </c>
    </row>
    <row r="134" spans="2:20" x14ac:dyDescent="0.3">
      <c r="B134" s="14" t="s">
        <v>3092</v>
      </c>
      <c r="C134" s="1" t="s">
        <v>1503</v>
      </c>
      <c r="D134" s="1" t="s">
        <v>168</v>
      </c>
      <c r="E134" s="1">
        <v>91072797</v>
      </c>
      <c r="F134" s="1">
        <v>177532</v>
      </c>
      <c r="G134" t="s">
        <v>1506</v>
      </c>
      <c r="H134" s="238">
        <v>-0.34945256931020002</v>
      </c>
      <c r="I134" s="92">
        <v>0.115357252365624</v>
      </c>
      <c r="J134" s="93">
        <v>2.7103021385111998E-3</v>
      </c>
      <c r="K134" s="93">
        <v>2.04917027469587E-2</v>
      </c>
      <c r="L134" s="14" t="s">
        <v>2235</v>
      </c>
      <c r="M134" s="1" t="s">
        <v>2236</v>
      </c>
      <c r="N134" s="1" t="s">
        <v>2235</v>
      </c>
      <c r="O134" s="92">
        <v>0.247475</v>
      </c>
      <c r="P134" s="92">
        <v>0.15804799999999999</v>
      </c>
      <c r="Q134" s="92">
        <v>1.80769</v>
      </c>
      <c r="R134" s="92">
        <v>0.25016699999999997</v>
      </c>
      <c r="S134" s="92">
        <v>2.3666200000000002</v>
      </c>
      <c r="T134" s="195">
        <v>1.79512E-2</v>
      </c>
    </row>
    <row r="135" spans="2:20" x14ac:dyDescent="0.3">
      <c r="B135" s="14" t="s">
        <v>3093</v>
      </c>
      <c r="C135" s="1" t="s">
        <v>1503</v>
      </c>
      <c r="D135" s="1" t="s">
        <v>168</v>
      </c>
      <c r="E135" s="1">
        <v>91072797</v>
      </c>
      <c r="F135" s="1">
        <v>175838</v>
      </c>
      <c r="G135" t="s">
        <v>1506</v>
      </c>
      <c r="H135" s="238">
        <v>-0.34967804934080099</v>
      </c>
      <c r="I135" s="92">
        <v>0.11518990320123899</v>
      </c>
      <c r="J135" s="93">
        <v>2.6558260036583401E-3</v>
      </c>
      <c r="K135" s="93">
        <v>2.0458117511807299E-2</v>
      </c>
      <c r="L135" s="14" t="s">
        <v>2232</v>
      </c>
      <c r="M135" s="1" t="s">
        <v>2233</v>
      </c>
      <c r="N135" s="1" t="s">
        <v>2232</v>
      </c>
      <c r="O135" s="92">
        <v>0.247505</v>
      </c>
      <c r="P135" s="92">
        <v>0.158529</v>
      </c>
      <c r="Q135" s="92">
        <v>1.7978099999999999</v>
      </c>
      <c r="R135" s="92">
        <v>0.24971699999999999</v>
      </c>
      <c r="S135" s="92">
        <v>2.3489399999999998</v>
      </c>
      <c r="T135" s="195">
        <v>1.8827099999999999E-2</v>
      </c>
    </row>
    <row r="136" spans="2:20" x14ac:dyDescent="0.3">
      <c r="B136" s="14" t="s">
        <v>2752</v>
      </c>
      <c r="C136" s="1" t="s">
        <v>1503</v>
      </c>
      <c r="D136" s="1" t="s">
        <v>168</v>
      </c>
      <c r="E136" s="1">
        <v>91072797</v>
      </c>
      <c r="F136" s="1">
        <v>175739</v>
      </c>
      <c r="G136" t="s">
        <v>1506</v>
      </c>
      <c r="H136" s="238">
        <v>-0.36473852565528397</v>
      </c>
      <c r="I136" s="92">
        <v>0.11517474778769</v>
      </c>
      <c r="J136" s="93">
        <v>1.7341558203726E-3</v>
      </c>
      <c r="K136" s="93">
        <v>1.6510912138505501E-2</v>
      </c>
      <c r="L136" s="14" t="s">
        <v>2232</v>
      </c>
      <c r="M136" s="1" t="s">
        <v>2233</v>
      </c>
      <c r="N136" s="1" t="s">
        <v>2232</v>
      </c>
      <c r="O136" s="92">
        <v>0.247475</v>
      </c>
      <c r="P136" s="92">
        <v>0.155081</v>
      </c>
      <c r="Q136" s="92">
        <v>1.83629</v>
      </c>
      <c r="R136" s="92">
        <v>0.25034400000000001</v>
      </c>
      <c r="S136" s="92">
        <v>2.4276399999999998</v>
      </c>
      <c r="T136" s="195">
        <v>1.51976E-2</v>
      </c>
    </row>
    <row r="137" spans="2:20" x14ac:dyDescent="0.3">
      <c r="B137" s="14" t="s">
        <v>2753</v>
      </c>
      <c r="C137" s="1" t="s">
        <v>1503</v>
      </c>
      <c r="D137" s="1" t="s">
        <v>168</v>
      </c>
      <c r="E137" s="1">
        <v>91072797</v>
      </c>
      <c r="F137" s="1">
        <v>175688</v>
      </c>
      <c r="G137" t="s">
        <v>1506</v>
      </c>
      <c r="H137" s="238">
        <v>-0.36474689738704802</v>
      </c>
      <c r="I137" s="92">
        <v>0.115171346166844</v>
      </c>
      <c r="J137" s="93">
        <v>1.73320383864636E-3</v>
      </c>
      <c r="K137" s="93">
        <v>1.6510912138505501E-2</v>
      </c>
      <c r="L137" s="14" t="s">
        <v>2235</v>
      </c>
      <c r="M137" s="1" t="s">
        <v>2236</v>
      </c>
      <c r="N137" s="1" t="s">
        <v>2235</v>
      </c>
      <c r="O137" s="92">
        <v>0.247475</v>
      </c>
      <c r="P137" s="92">
        <v>0.15509000000000001</v>
      </c>
      <c r="Q137" s="92">
        <v>1.8360799999999999</v>
      </c>
      <c r="R137" s="92">
        <v>0.25033499999999997</v>
      </c>
      <c r="S137" s="92">
        <v>2.42727</v>
      </c>
      <c r="T137" s="195">
        <v>1.52128E-2</v>
      </c>
    </row>
    <row r="138" spans="2:20" x14ac:dyDescent="0.3">
      <c r="B138" s="14" t="s">
        <v>2754</v>
      </c>
      <c r="C138" s="1" t="s">
        <v>1503</v>
      </c>
      <c r="D138" s="1" t="s">
        <v>168</v>
      </c>
      <c r="E138" s="1">
        <v>91072797</v>
      </c>
      <c r="F138" s="1">
        <v>175317</v>
      </c>
      <c r="G138" t="s">
        <v>1506</v>
      </c>
      <c r="H138" s="238">
        <v>-0.37885290563108898</v>
      </c>
      <c r="I138" s="92">
        <v>0.120618825077319</v>
      </c>
      <c r="J138" s="93">
        <v>1.88864597535077E-3</v>
      </c>
      <c r="K138" s="93">
        <v>1.73970397566863E-2</v>
      </c>
      <c r="L138" s="14" t="s">
        <v>2233</v>
      </c>
      <c r="M138" s="1" t="s">
        <v>2236</v>
      </c>
      <c r="N138" s="1" t="s">
        <v>2233</v>
      </c>
      <c r="O138" s="92">
        <v>0.233324</v>
      </c>
      <c r="P138" s="92">
        <v>0.15165500000000001</v>
      </c>
      <c r="Q138" s="92">
        <v>1.8267599999999999</v>
      </c>
      <c r="R138" s="92">
        <v>0.26220599999999999</v>
      </c>
      <c r="S138" s="92">
        <v>2.29799</v>
      </c>
      <c r="T138" s="195">
        <v>2.1562499999999998E-2</v>
      </c>
    </row>
    <row r="139" spans="2:20" x14ac:dyDescent="0.3">
      <c r="B139" s="14" t="s">
        <v>3094</v>
      </c>
      <c r="C139" s="1" t="s">
        <v>1503</v>
      </c>
      <c r="D139" s="1" t="s">
        <v>168</v>
      </c>
      <c r="E139" s="1">
        <v>91072797</v>
      </c>
      <c r="F139" s="1">
        <v>174912</v>
      </c>
      <c r="G139" t="s">
        <v>1506</v>
      </c>
      <c r="H139" s="238">
        <v>-0.34954599186471702</v>
      </c>
      <c r="I139" s="92">
        <v>0.11518048005458</v>
      </c>
      <c r="J139" s="93">
        <v>2.66345952895686E-3</v>
      </c>
      <c r="K139" s="93">
        <v>2.0458117511807299E-2</v>
      </c>
      <c r="L139" s="14" t="s">
        <v>2233</v>
      </c>
      <c r="M139" s="1" t="s">
        <v>2236</v>
      </c>
      <c r="N139" s="1" t="s">
        <v>2233</v>
      </c>
      <c r="O139" s="92">
        <v>0.24709100000000001</v>
      </c>
      <c r="P139" s="92">
        <v>0.158719</v>
      </c>
      <c r="Q139" s="92">
        <v>1.78912</v>
      </c>
      <c r="R139" s="92">
        <v>0.24963199999999999</v>
      </c>
      <c r="S139" s="92">
        <v>2.3303199999999999</v>
      </c>
      <c r="T139" s="195">
        <v>1.9789399999999999E-2</v>
      </c>
    </row>
    <row r="140" spans="2:20" x14ac:dyDescent="0.3">
      <c r="B140" s="14" t="s">
        <v>3095</v>
      </c>
      <c r="C140" s="1" t="s">
        <v>1503</v>
      </c>
      <c r="D140" s="1" t="s">
        <v>168</v>
      </c>
      <c r="E140" s="1">
        <v>91072797</v>
      </c>
      <c r="F140" s="1">
        <v>174845</v>
      </c>
      <c r="G140" t="s">
        <v>1506</v>
      </c>
      <c r="H140" s="238">
        <v>-0.34956769264827098</v>
      </c>
      <c r="I140" s="92">
        <v>0.115093307639547</v>
      </c>
      <c r="J140" s="93">
        <v>2.6423710246516298E-3</v>
      </c>
      <c r="K140" s="93">
        <v>2.0458117511807299E-2</v>
      </c>
      <c r="L140" s="14" t="s">
        <v>2232</v>
      </c>
      <c r="M140" s="1" t="s">
        <v>2233</v>
      </c>
      <c r="N140" s="1" t="s">
        <v>2232</v>
      </c>
      <c r="O140" s="92">
        <v>0.247475</v>
      </c>
      <c r="P140" s="92">
        <v>0.158745</v>
      </c>
      <c r="Q140" s="92">
        <v>1.7922499999999999</v>
      </c>
      <c r="R140" s="92">
        <v>0.24945800000000001</v>
      </c>
      <c r="S140" s="92">
        <v>2.3389600000000002</v>
      </c>
      <c r="T140" s="195">
        <v>1.9337300000000002E-2</v>
      </c>
    </row>
    <row r="141" spans="2:20" x14ac:dyDescent="0.3">
      <c r="B141" s="14" t="s">
        <v>3096</v>
      </c>
      <c r="C141" s="1" t="s">
        <v>1503</v>
      </c>
      <c r="D141" s="1" t="s">
        <v>168</v>
      </c>
      <c r="E141" s="1">
        <v>91072797</v>
      </c>
      <c r="F141" s="1">
        <v>174270</v>
      </c>
      <c r="G141" t="s">
        <v>1506</v>
      </c>
      <c r="H141" s="238">
        <v>-0.34964970184321498</v>
      </c>
      <c r="I141" s="92">
        <v>0.115113816891924</v>
      </c>
      <c r="J141" s="93">
        <v>2.64092433313701E-3</v>
      </c>
      <c r="K141" s="93">
        <v>2.0458117511807299E-2</v>
      </c>
      <c r="L141" s="14" t="s">
        <v>2232</v>
      </c>
      <c r="M141" s="1" t="s">
        <v>2233</v>
      </c>
      <c r="N141" s="1" t="s">
        <v>2232</v>
      </c>
      <c r="O141" s="92">
        <v>0.24751000000000001</v>
      </c>
      <c r="P141" s="92">
        <v>0.158719</v>
      </c>
      <c r="Q141" s="92">
        <v>1.79365</v>
      </c>
      <c r="R141" s="92">
        <v>0.24951499999999999</v>
      </c>
      <c r="S141" s="92">
        <v>2.3415499999999998</v>
      </c>
      <c r="T141" s="195">
        <v>1.9203999999999999E-2</v>
      </c>
    </row>
    <row r="142" spans="2:20" x14ac:dyDescent="0.3">
      <c r="B142" s="14" t="s">
        <v>3097</v>
      </c>
      <c r="C142" s="1" t="s">
        <v>1503</v>
      </c>
      <c r="D142" s="1" t="s">
        <v>168</v>
      </c>
      <c r="E142" s="1">
        <v>91072797</v>
      </c>
      <c r="F142" s="1">
        <v>173890</v>
      </c>
      <c r="G142" t="s">
        <v>1506</v>
      </c>
      <c r="H142" s="238">
        <v>-0.349625275122597</v>
      </c>
      <c r="I142" s="92">
        <v>0.115233673223332</v>
      </c>
      <c r="J142" s="93">
        <v>2.6695324585189698E-3</v>
      </c>
      <c r="K142" s="93">
        <v>2.0458117511807299E-2</v>
      </c>
      <c r="L142" s="14" t="s">
        <v>2236</v>
      </c>
      <c r="M142" s="1" t="s">
        <v>2235</v>
      </c>
      <c r="N142" s="1" t="s">
        <v>2236</v>
      </c>
      <c r="O142" s="92">
        <v>0.24742900000000001</v>
      </c>
      <c r="P142" s="92">
        <v>0.15842600000000001</v>
      </c>
      <c r="Q142" s="92">
        <v>1.7990900000000001</v>
      </c>
      <c r="R142" s="92">
        <v>0.24982499999999999</v>
      </c>
      <c r="S142" s="92">
        <v>2.3507799999999999</v>
      </c>
      <c r="T142" s="195">
        <v>1.8734299999999999E-2</v>
      </c>
    </row>
    <row r="143" spans="2:20" x14ac:dyDescent="0.3">
      <c r="B143" s="14" t="s">
        <v>3098</v>
      </c>
      <c r="C143" s="1" t="s">
        <v>1503</v>
      </c>
      <c r="D143" s="1" t="s">
        <v>168</v>
      </c>
      <c r="E143" s="1">
        <v>91072797</v>
      </c>
      <c r="F143" s="1">
        <v>173738</v>
      </c>
      <c r="G143" t="s">
        <v>1506</v>
      </c>
      <c r="H143" s="238">
        <v>-0.34969159137016098</v>
      </c>
      <c r="I143" s="92">
        <v>0.115127800720211</v>
      </c>
      <c r="J143" s="93">
        <v>2.6409672629576198E-3</v>
      </c>
      <c r="K143" s="93">
        <v>2.0458117511807299E-2</v>
      </c>
      <c r="L143" s="14" t="s">
        <v>2235</v>
      </c>
      <c r="M143" s="1" t="s">
        <v>2236</v>
      </c>
      <c r="N143" s="1" t="s">
        <v>2235</v>
      </c>
      <c r="O143" s="92">
        <v>0.24751500000000001</v>
      </c>
      <c r="P143" s="92">
        <v>0.15870300000000001</v>
      </c>
      <c r="Q143" s="92">
        <v>1.7942899999999999</v>
      </c>
      <c r="R143" s="92">
        <v>0.249551</v>
      </c>
      <c r="S143" s="92">
        <v>2.3426399999999998</v>
      </c>
      <c r="T143" s="195">
        <v>1.9148100000000001E-2</v>
      </c>
    </row>
    <row r="144" spans="2:20" x14ac:dyDescent="0.3">
      <c r="B144" s="14" t="s">
        <v>3099</v>
      </c>
      <c r="C144" s="1" t="s">
        <v>1503</v>
      </c>
      <c r="D144" s="1" t="s">
        <v>168</v>
      </c>
      <c r="E144" s="1">
        <v>91072797</v>
      </c>
      <c r="F144" s="1">
        <v>172200</v>
      </c>
      <c r="G144" t="s">
        <v>1506</v>
      </c>
      <c r="H144" s="238">
        <v>-0.34968678804613601</v>
      </c>
      <c r="I144" s="92">
        <v>0.11515054003941599</v>
      </c>
      <c r="J144" s="93">
        <v>2.6463894718033801E-3</v>
      </c>
      <c r="K144" s="93">
        <v>2.0458117511807299E-2</v>
      </c>
      <c r="L144" s="14" t="s">
        <v>2235</v>
      </c>
      <c r="M144" s="1" t="s">
        <v>2236</v>
      </c>
      <c r="N144" s="1" t="s">
        <v>2235</v>
      </c>
      <c r="O144" s="92">
        <v>0.24745400000000001</v>
      </c>
      <c r="P144" s="92">
        <v>0.158668</v>
      </c>
      <c r="Q144" s="92">
        <v>1.7944</v>
      </c>
      <c r="R144" s="92">
        <v>0.24960399999999999</v>
      </c>
      <c r="S144" s="92">
        <v>2.34239</v>
      </c>
      <c r="T144" s="195">
        <v>1.9160699999999999E-2</v>
      </c>
    </row>
    <row r="145" spans="2:20" x14ac:dyDescent="0.3">
      <c r="B145" s="14" t="s">
        <v>2755</v>
      </c>
      <c r="C145" s="1" t="s">
        <v>1503</v>
      </c>
      <c r="D145" s="1" t="s">
        <v>168</v>
      </c>
      <c r="E145" s="1">
        <v>91072797</v>
      </c>
      <c r="F145" s="1">
        <v>172164</v>
      </c>
      <c r="G145" t="s">
        <v>1506</v>
      </c>
      <c r="H145" s="238">
        <v>-0.36476166007393801</v>
      </c>
      <c r="I145" s="92">
        <v>0.115172010850619</v>
      </c>
      <c r="J145" s="93">
        <v>1.7325746786784699E-3</v>
      </c>
      <c r="K145" s="93">
        <v>1.6510912138505501E-2</v>
      </c>
      <c r="L145" s="14" t="s">
        <v>2235</v>
      </c>
      <c r="M145" s="1" t="s">
        <v>2236</v>
      </c>
      <c r="N145" s="1" t="s">
        <v>2235</v>
      </c>
      <c r="O145" s="92">
        <v>0.24742900000000001</v>
      </c>
      <c r="P145" s="92">
        <v>0.15516099999999999</v>
      </c>
      <c r="Q145" s="92">
        <v>1.8344499999999999</v>
      </c>
      <c r="R145" s="92">
        <v>0.25032599999999999</v>
      </c>
      <c r="S145" s="92">
        <v>2.4238200000000001</v>
      </c>
      <c r="T145" s="195">
        <v>1.5358200000000001E-2</v>
      </c>
    </row>
    <row r="146" spans="2:20" x14ac:dyDescent="0.3">
      <c r="B146" s="14" t="s">
        <v>2756</v>
      </c>
      <c r="C146" s="1" t="s">
        <v>1503</v>
      </c>
      <c r="D146" s="1" t="s">
        <v>168</v>
      </c>
      <c r="E146" s="1">
        <v>91072797</v>
      </c>
      <c r="F146" s="1">
        <v>171637</v>
      </c>
      <c r="G146" t="s">
        <v>1506</v>
      </c>
      <c r="H146" s="238">
        <v>-0.364846236295989</v>
      </c>
      <c r="I146" s="92">
        <v>0.11518351380365099</v>
      </c>
      <c r="J146" s="93">
        <v>1.7301837448879399E-3</v>
      </c>
      <c r="K146" s="93">
        <v>1.6510912138505501E-2</v>
      </c>
      <c r="L146" s="14" t="s">
        <v>2236</v>
      </c>
      <c r="M146" s="1" t="s">
        <v>2233</v>
      </c>
      <c r="N146" s="1" t="s">
        <v>2236</v>
      </c>
      <c r="O146" s="92">
        <v>0.24736900000000001</v>
      </c>
      <c r="P146" s="92">
        <v>0.15512899999999999</v>
      </c>
      <c r="Q146" s="92">
        <v>1.83439</v>
      </c>
      <c r="R146" s="92">
        <v>0.25035499999999999</v>
      </c>
      <c r="S146" s="92">
        <v>2.4234100000000001</v>
      </c>
      <c r="T146" s="195">
        <v>1.53755E-2</v>
      </c>
    </row>
    <row r="147" spans="2:20" x14ac:dyDescent="0.3">
      <c r="B147" s="14" t="s">
        <v>3100</v>
      </c>
      <c r="C147" s="1" t="s">
        <v>1503</v>
      </c>
      <c r="D147" s="1" t="s">
        <v>168</v>
      </c>
      <c r="E147" s="1">
        <v>91072797</v>
      </c>
      <c r="F147" s="1">
        <v>168056</v>
      </c>
      <c r="G147" t="s">
        <v>1506</v>
      </c>
      <c r="H147" s="238">
        <v>-0.33227358135270002</v>
      </c>
      <c r="I147" s="92">
        <v>0.118687220518644</v>
      </c>
      <c r="J147" s="93">
        <v>5.5195991695225896E-3</v>
      </c>
      <c r="K147" s="93">
        <v>3.2263397520834999E-2</v>
      </c>
      <c r="L147" s="14" t="s">
        <v>2235</v>
      </c>
      <c r="M147" s="1" t="s">
        <v>2236</v>
      </c>
      <c r="N147" s="1" t="s">
        <v>2235</v>
      </c>
      <c r="O147" s="92">
        <v>0.23242399999999999</v>
      </c>
      <c r="P147" s="92">
        <v>0.14852899999999999</v>
      </c>
      <c r="Q147" s="92">
        <v>1.7167699999999999</v>
      </c>
      <c r="R147" s="92">
        <v>0.25446200000000002</v>
      </c>
      <c r="S147" s="92">
        <v>2.1238800000000002</v>
      </c>
      <c r="T147" s="195">
        <v>3.3680000000000002E-2</v>
      </c>
    </row>
    <row r="148" spans="2:20" x14ac:dyDescent="0.3">
      <c r="B148" s="14" t="s">
        <v>3101</v>
      </c>
      <c r="C148" s="1" t="s">
        <v>1503</v>
      </c>
      <c r="D148" s="1" t="s">
        <v>168</v>
      </c>
      <c r="E148" s="1">
        <v>91072797</v>
      </c>
      <c r="F148" s="1">
        <v>167939</v>
      </c>
      <c r="G148" t="s">
        <v>1506</v>
      </c>
      <c r="H148" s="238">
        <v>-0.31626244886840099</v>
      </c>
      <c r="I148" s="92">
        <v>0.118616227675142</v>
      </c>
      <c r="J148" s="93">
        <v>8.1741889423393894E-3</v>
      </c>
      <c r="K148" s="93">
        <v>4.0798925425861297E-2</v>
      </c>
      <c r="L148" s="14" t="s">
        <v>2235</v>
      </c>
      <c r="M148" s="1" t="s">
        <v>2236</v>
      </c>
      <c r="N148" s="1" t="s">
        <v>2235</v>
      </c>
      <c r="O148" s="92">
        <v>0.23250499999999999</v>
      </c>
      <c r="P148" s="92">
        <v>0.15201600000000001</v>
      </c>
      <c r="Q148" s="92">
        <v>1.6792199999999999</v>
      </c>
      <c r="R148" s="92">
        <v>0.25363200000000002</v>
      </c>
      <c r="S148" s="92">
        <v>2.0436299999999998</v>
      </c>
      <c r="T148" s="195">
        <v>4.0990499999999999E-2</v>
      </c>
    </row>
    <row r="149" spans="2:20" x14ac:dyDescent="0.3">
      <c r="B149" s="14" t="s">
        <v>3102</v>
      </c>
      <c r="C149" s="1" t="s">
        <v>1503</v>
      </c>
      <c r="D149" s="1" t="s">
        <v>168</v>
      </c>
      <c r="E149" s="1">
        <v>91072797</v>
      </c>
      <c r="F149" s="1">
        <v>164016</v>
      </c>
      <c r="G149" t="s">
        <v>1506</v>
      </c>
      <c r="H149" s="238">
        <v>-0.33199141413578298</v>
      </c>
      <c r="I149" s="92">
        <v>0.118729251253024</v>
      </c>
      <c r="J149" s="93">
        <v>5.5756376813854798E-3</v>
      </c>
      <c r="K149" s="93">
        <v>3.2263397520834999E-2</v>
      </c>
      <c r="L149" s="14" t="s">
        <v>2232</v>
      </c>
      <c r="M149" s="1" t="s">
        <v>2233</v>
      </c>
      <c r="N149" s="1" t="s">
        <v>2232</v>
      </c>
      <c r="O149" s="92">
        <v>0.232323</v>
      </c>
      <c r="P149" s="92">
        <v>0.14838699999999999</v>
      </c>
      <c r="Q149" s="92">
        <v>1.7181599999999999</v>
      </c>
      <c r="R149" s="92">
        <v>0.25456099999999998</v>
      </c>
      <c r="S149" s="92">
        <v>2.12622</v>
      </c>
      <c r="T149" s="195">
        <v>3.3484699999999999E-2</v>
      </c>
    </row>
    <row r="150" spans="2:20" x14ac:dyDescent="0.3">
      <c r="B150" s="14" t="s">
        <v>3103</v>
      </c>
      <c r="C150" s="1" t="s">
        <v>1503</v>
      </c>
      <c r="D150" s="1" t="s">
        <v>168</v>
      </c>
      <c r="E150" s="1">
        <v>91072797</v>
      </c>
      <c r="F150" s="1">
        <v>163600</v>
      </c>
      <c r="G150" t="s">
        <v>1506</v>
      </c>
      <c r="H150" s="238">
        <v>-0.33195547404949499</v>
      </c>
      <c r="I150" s="92">
        <v>0.118730803165955</v>
      </c>
      <c r="J150" s="93">
        <v>5.5813114863933503E-3</v>
      </c>
      <c r="K150" s="93">
        <v>3.2263397520834999E-2</v>
      </c>
      <c r="L150" s="14" t="s">
        <v>2235</v>
      </c>
      <c r="M150" s="1" t="s">
        <v>2236</v>
      </c>
      <c r="N150" s="1" t="s">
        <v>2235</v>
      </c>
      <c r="O150" s="92">
        <v>0.23232800000000001</v>
      </c>
      <c r="P150" s="92">
        <v>0.1484</v>
      </c>
      <c r="Q150" s="92">
        <v>1.71804</v>
      </c>
      <c r="R150" s="92">
        <v>0.25456299999999998</v>
      </c>
      <c r="S150" s="92">
        <v>2.1259299999999999</v>
      </c>
      <c r="T150" s="195">
        <v>3.3509200000000003E-2</v>
      </c>
    </row>
    <row r="151" spans="2:20" x14ac:dyDescent="0.3">
      <c r="B151" s="14" t="s">
        <v>3104</v>
      </c>
      <c r="C151" s="1" t="s">
        <v>1503</v>
      </c>
      <c r="D151" s="1" t="s">
        <v>168</v>
      </c>
      <c r="E151" s="1">
        <v>91072797</v>
      </c>
      <c r="F151" s="1">
        <v>159899</v>
      </c>
      <c r="G151" t="s">
        <v>1506</v>
      </c>
      <c r="H151" s="238">
        <v>-0.32786367151046603</v>
      </c>
      <c r="I151" s="92">
        <v>0.119532178424264</v>
      </c>
      <c r="J151" s="93">
        <v>6.5343755259146003E-3</v>
      </c>
      <c r="K151" s="93">
        <v>3.4921922032364397E-2</v>
      </c>
      <c r="L151" s="14" t="s">
        <v>2235</v>
      </c>
      <c r="M151" s="1" t="s">
        <v>2236</v>
      </c>
      <c r="N151" s="1" t="s">
        <v>2235</v>
      </c>
      <c r="O151" s="92">
        <v>0.23084299999999999</v>
      </c>
      <c r="P151" s="92">
        <v>0.148509</v>
      </c>
      <c r="Q151" s="92">
        <v>1.70844</v>
      </c>
      <c r="R151" s="92">
        <v>0.25614999999999999</v>
      </c>
      <c r="S151" s="92">
        <v>2.0909</v>
      </c>
      <c r="T151" s="195">
        <v>3.6537399999999998E-2</v>
      </c>
    </row>
    <row r="152" spans="2:20" x14ac:dyDescent="0.3">
      <c r="B152" s="14" t="s">
        <v>3105</v>
      </c>
      <c r="C152" s="1" t="s">
        <v>1503</v>
      </c>
      <c r="D152" s="1" t="s">
        <v>168</v>
      </c>
      <c r="E152" s="1">
        <v>91072797</v>
      </c>
      <c r="F152" s="1">
        <v>156614</v>
      </c>
      <c r="G152" t="s">
        <v>1506</v>
      </c>
      <c r="H152" s="238">
        <v>-0.33438999822125398</v>
      </c>
      <c r="I152" s="92">
        <v>0.119478652925878</v>
      </c>
      <c r="J152" s="93">
        <v>5.5333753501783899E-3</v>
      </c>
      <c r="K152" s="93">
        <v>3.2263397520834999E-2</v>
      </c>
      <c r="L152" s="14" t="s">
        <v>2235</v>
      </c>
      <c r="M152" s="1" t="s">
        <v>2236</v>
      </c>
      <c r="N152" s="1" t="s">
        <v>2235</v>
      </c>
      <c r="O152" s="92">
        <v>0.23097999999999999</v>
      </c>
      <c r="P152" s="92">
        <v>0.14782799999999999</v>
      </c>
      <c r="Q152" s="92">
        <v>1.72055</v>
      </c>
      <c r="R152" s="92">
        <v>0.256137</v>
      </c>
      <c r="S152" s="92">
        <v>2.11856</v>
      </c>
      <c r="T152" s="195">
        <v>3.4127499999999998E-2</v>
      </c>
    </row>
    <row r="153" spans="2:20" x14ac:dyDescent="0.3">
      <c r="B153" s="14" t="s">
        <v>3106</v>
      </c>
      <c r="C153" s="1" t="s">
        <v>1503</v>
      </c>
      <c r="D153" s="1" t="s">
        <v>168</v>
      </c>
      <c r="E153" s="1">
        <v>91072797</v>
      </c>
      <c r="F153" s="1">
        <v>156612</v>
      </c>
      <c r="G153" t="s">
        <v>1506</v>
      </c>
      <c r="H153" s="238">
        <v>-0.334382405359202</v>
      </c>
      <c r="I153" s="92">
        <v>0.119491017918336</v>
      </c>
      <c r="J153" s="93">
        <v>5.53924120873296E-3</v>
      </c>
      <c r="K153" s="93">
        <v>3.2263397520834999E-2</v>
      </c>
      <c r="L153" s="14" t="s">
        <v>2235</v>
      </c>
      <c r="M153" s="1" t="s">
        <v>2236</v>
      </c>
      <c r="N153" s="1" t="s">
        <v>2235</v>
      </c>
      <c r="O153" s="92">
        <v>0.23094400000000001</v>
      </c>
      <c r="P153" s="92">
        <v>0.147811</v>
      </c>
      <c r="Q153" s="92">
        <v>1.72041</v>
      </c>
      <c r="R153" s="92">
        <v>0.25616299999999997</v>
      </c>
      <c r="S153" s="92">
        <v>2.1180300000000001</v>
      </c>
      <c r="T153" s="195">
        <v>3.41727E-2</v>
      </c>
    </row>
    <row r="154" spans="2:20" x14ac:dyDescent="0.3">
      <c r="B154" s="14" t="s">
        <v>3107</v>
      </c>
      <c r="C154" s="1" t="s">
        <v>1503</v>
      </c>
      <c r="D154" s="1" t="s">
        <v>168</v>
      </c>
      <c r="E154" s="1">
        <v>91072797</v>
      </c>
      <c r="F154" s="1">
        <v>155033</v>
      </c>
      <c r="G154" t="s">
        <v>1506</v>
      </c>
      <c r="H154" s="238">
        <v>-0.31597083486203198</v>
      </c>
      <c r="I154" s="92">
        <v>0.11879613362465299</v>
      </c>
      <c r="J154" s="93">
        <v>8.3288814835513099E-3</v>
      </c>
      <c r="K154" s="93">
        <v>4.1388696144138801E-2</v>
      </c>
      <c r="L154" s="14" t="s">
        <v>2232</v>
      </c>
      <c r="M154" s="1" t="s">
        <v>2233</v>
      </c>
      <c r="N154" s="1" t="s">
        <v>2232</v>
      </c>
      <c r="O154" s="92">
        <v>0.23263</v>
      </c>
      <c r="P154" s="92">
        <v>0.15196599999999999</v>
      </c>
      <c r="Q154" s="92">
        <v>1.68414</v>
      </c>
      <c r="R154" s="92">
        <v>0.254054</v>
      </c>
      <c r="S154" s="92">
        <v>2.0517599999999998</v>
      </c>
      <c r="T154" s="195">
        <v>4.0193300000000001E-2</v>
      </c>
    </row>
    <row r="155" spans="2:20" x14ac:dyDescent="0.3">
      <c r="B155" s="14" t="s">
        <v>3108</v>
      </c>
      <c r="C155" s="1" t="s">
        <v>1503</v>
      </c>
      <c r="D155" s="1" t="s">
        <v>168</v>
      </c>
      <c r="E155" s="1">
        <v>91072797</v>
      </c>
      <c r="F155" s="1">
        <v>151788</v>
      </c>
      <c r="G155" t="s">
        <v>1506</v>
      </c>
      <c r="H155" s="238">
        <v>-0.33229591992638002</v>
      </c>
      <c r="I155" s="92">
        <v>0.118816453795969</v>
      </c>
      <c r="J155" s="93">
        <v>5.5671077604986198E-3</v>
      </c>
      <c r="K155" s="93">
        <v>3.2263397520834999E-2</v>
      </c>
      <c r="L155" s="14" t="s">
        <v>2233</v>
      </c>
      <c r="M155" s="1" t="s">
        <v>2232</v>
      </c>
      <c r="N155" s="1" t="s">
        <v>2233</v>
      </c>
      <c r="O155" s="92">
        <v>0.23266400000000001</v>
      </c>
      <c r="P155" s="92">
        <v>0.14865300000000001</v>
      </c>
      <c r="Q155" s="92">
        <v>1.7202999999999999</v>
      </c>
      <c r="R155" s="92">
        <v>0.25475100000000001</v>
      </c>
      <c r="S155" s="92">
        <v>2.1295199999999999</v>
      </c>
      <c r="T155" s="195">
        <v>3.3211499999999998E-2</v>
      </c>
    </row>
    <row r="156" spans="2:20" x14ac:dyDescent="0.3">
      <c r="B156" s="14" t="s">
        <v>3109</v>
      </c>
      <c r="C156" s="1" t="s">
        <v>1503</v>
      </c>
      <c r="D156" s="1" t="s">
        <v>168</v>
      </c>
      <c r="E156" s="1">
        <v>91072797</v>
      </c>
      <c r="F156" s="1">
        <v>151139</v>
      </c>
      <c r="G156" t="s">
        <v>1506</v>
      </c>
      <c r="H156" s="238">
        <v>-0.33252460933698602</v>
      </c>
      <c r="I156" s="92">
        <v>0.118791718996725</v>
      </c>
      <c r="J156" s="93">
        <v>5.525391869297E-3</v>
      </c>
      <c r="K156" s="93">
        <v>3.2263397520834999E-2</v>
      </c>
      <c r="L156" s="14" t="s">
        <v>2232</v>
      </c>
      <c r="M156" s="1" t="s">
        <v>2233</v>
      </c>
      <c r="N156" s="1" t="s">
        <v>2232</v>
      </c>
      <c r="O156" s="92">
        <v>0.23266500000000001</v>
      </c>
      <c r="P156" s="92">
        <v>0.14856</v>
      </c>
      <c r="Q156" s="92">
        <v>1.7211799999999999</v>
      </c>
      <c r="R156" s="92">
        <v>0.25470999999999999</v>
      </c>
      <c r="S156" s="92">
        <v>2.1318800000000002</v>
      </c>
      <c r="T156" s="195">
        <v>3.3016400000000001E-2</v>
      </c>
    </row>
    <row r="157" spans="2:20" x14ac:dyDescent="0.3">
      <c r="B157" s="14" t="s">
        <v>3110</v>
      </c>
      <c r="C157" s="1" t="s">
        <v>1503</v>
      </c>
      <c r="D157" s="1" t="s">
        <v>168</v>
      </c>
      <c r="E157" s="1">
        <v>91072797</v>
      </c>
      <c r="F157" s="1">
        <v>149220</v>
      </c>
      <c r="G157" t="s">
        <v>1506</v>
      </c>
      <c r="H157" s="238">
        <v>-0.33263588271814698</v>
      </c>
      <c r="I157" s="92">
        <v>0.118803095593768</v>
      </c>
      <c r="J157" s="93">
        <v>5.51431715823026E-3</v>
      </c>
      <c r="K157" s="93">
        <v>3.2263397520834999E-2</v>
      </c>
      <c r="L157" s="14" t="s">
        <v>2235</v>
      </c>
      <c r="M157" s="1" t="s">
        <v>2236</v>
      </c>
      <c r="N157" s="1" t="s">
        <v>2235</v>
      </c>
      <c r="O157" s="92">
        <v>0.232741</v>
      </c>
      <c r="P157" s="92">
        <v>0.14856900000000001</v>
      </c>
      <c r="Q157" s="92">
        <v>1.7220899999999999</v>
      </c>
      <c r="R157" s="92">
        <v>0.25473899999999999</v>
      </c>
      <c r="S157" s="92">
        <v>2.1337000000000002</v>
      </c>
      <c r="T157" s="195">
        <v>3.2867100000000003E-2</v>
      </c>
    </row>
    <row r="158" spans="2:20" x14ac:dyDescent="0.3">
      <c r="B158" s="14" t="s">
        <v>3111</v>
      </c>
      <c r="C158" s="1" t="s">
        <v>1503</v>
      </c>
      <c r="D158" s="1" t="s">
        <v>168</v>
      </c>
      <c r="E158" s="1">
        <v>91072797</v>
      </c>
      <c r="F158" s="1">
        <v>148289</v>
      </c>
      <c r="G158" t="s">
        <v>1506</v>
      </c>
      <c r="H158" s="238">
        <v>-0.33279761101090199</v>
      </c>
      <c r="I158" s="92">
        <v>0.118811557185498</v>
      </c>
      <c r="J158" s="93">
        <v>5.4951198231309797E-3</v>
      </c>
      <c r="K158" s="93">
        <v>3.2263397520834999E-2</v>
      </c>
      <c r="L158" s="14" t="s">
        <v>2232</v>
      </c>
      <c r="M158" s="1" t="s">
        <v>2235</v>
      </c>
      <c r="N158" s="1" t="s">
        <v>2232</v>
      </c>
      <c r="O158" s="92">
        <v>0.23277</v>
      </c>
      <c r="P158" s="92">
        <v>0.14857899999999999</v>
      </c>
      <c r="Q158" s="92">
        <v>1.7224999999999999</v>
      </c>
      <c r="R158" s="92">
        <v>0.25476399999999999</v>
      </c>
      <c r="S158" s="92">
        <v>2.13442</v>
      </c>
      <c r="T158" s="195">
        <v>3.2808200000000003E-2</v>
      </c>
    </row>
    <row r="159" spans="2:20" x14ac:dyDescent="0.3">
      <c r="B159" s="14" t="s">
        <v>2757</v>
      </c>
      <c r="C159" s="1" t="s">
        <v>1503</v>
      </c>
      <c r="D159" s="1" t="s">
        <v>168</v>
      </c>
      <c r="E159" s="1">
        <v>91072797</v>
      </c>
      <c r="F159" s="1">
        <v>143409</v>
      </c>
      <c r="G159" t="s">
        <v>1506</v>
      </c>
      <c r="H159" s="238">
        <v>-0.61726495300661399</v>
      </c>
      <c r="I159" s="92">
        <v>9.6409422992693894E-2</v>
      </c>
      <c r="J159" s="93">
        <v>7.5945124028815296E-10</v>
      </c>
      <c r="K159" s="93">
        <v>1.19508091006455E-8</v>
      </c>
      <c r="L159" s="14" t="s">
        <v>2236</v>
      </c>
      <c r="M159" s="1" t="s">
        <v>2235</v>
      </c>
      <c r="N159" s="1" t="s">
        <v>2236</v>
      </c>
      <c r="O159" s="92">
        <v>0.23005100000000001</v>
      </c>
      <c r="P159" s="92">
        <v>0.31363400000000002</v>
      </c>
      <c r="Q159" s="92">
        <v>0.64281699999999997</v>
      </c>
      <c r="R159" s="92">
        <v>0.22545699999999999</v>
      </c>
      <c r="S159" s="92">
        <v>-1.9599899999999999</v>
      </c>
      <c r="T159" s="195">
        <v>4.9996600000000002E-2</v>
      </c>
    </row>
    <row r="160" spans="2:20" x14ac:dyDescent="0.3">
      <c r="B160" s="14" t="s">
        <v>2758</v>
      </c>
      <c r="C160" s="1" t="s">
        <v>1503</v>
      </c>
      <c r="D160" s="1" t="s">
        <v>168</v>
      </c>
      <c r="E160" s="1">
        <v>91072797</v>
      </c>
      <c r="F160" s="1">
        <v>135919</v>
      </c>
      <c r="G160" t="s">
        <v>1506</v>
      </c>
      <c r="H160" s="238">
        <v>-0.62713119441759702</v>
      </c>
      <c r="I160" s="92">
        <v>9.63620126540774E-2</v>
      </c>
      <c r="J160" s="93">
        <v>4.1823066693119301E-10</v>
      </c>
      <c r="K160" s="93">
        <v>6.7855635963395597E-9</v>
      </c>
      <c r="L160" s="14" t="s">
        <v>2233</v>
      </c>
      <c r="M160" s="1" t="s">
        <v>2232</v>
      </c>
      <c r="N160" s="1" t="s">
        <v>2233</v>
      </c>
      <c r="O160" s="92">
        <v>0.22371099999999999</v>
      </c>
      <c r="P160" s="92">
        <v>0.31600600000000001</v>
      </c>
      <c r="Q160" s="92">
        <v>0.60593399999999997</v>
      </c>
      <c r="R160" s="92">
        <v>0.22793099999999999</v>
      </c>
      <c r="S160" s="92">
        <v>-2.1979700000000002</v>
      </c>
      <c r="T160" s="195">
        <v>2.7951500000000001E-2</v>
      </c>
    </row>
    <row r="161" spans="2:20" x14ac:dyDescent="0.3">
      <c r="B161" s="14" t="s">
        <v>2759</v>
      </c>
      <c r="C161" s="1" t="s">
        <v>1503</v>
      </c>
      <c r="D161" s="1" t="s">
        <v>168</v>
      </c>
      <c r="E161" s="1">
        <v>91072797</v>
      </c>
      <c r="F161" s="1">
        <v>135913</v>
      </c>
      <c r="G161" t="s">
        <v>1506</v>
      </c>
      <c r="H161" s="238">
        <v>-0.62698987850321897</v>
      </c>
      <c r="I161" s="92">
        <v>9.6346525550702194E-2</v>
      </c>
      <c r="J161" s="93">
        <v>4.1923164319838397E-10</v>
      </c>
      <c r="K161" s="93">
        <v>6.7855635963395597E-9</v>
      </c>
      <c r="L161" s="14" t="s">
        <v>2232</v>
      </c>
      <c r="M161" s="1" t="s">
        <v>2236</v>
      </c>
      <c r="N161" s="1" t="s">
        <v>2232</v>
      </c>
      <c r="O161" s="92">
        <v>0.22371199999999999</v>
      </c>
      <c r="P161" s="92">
        <v>0.31604100000000002</v>
      </c>
      <c r="Q161" s="92">
        <v>0.60592699999999999</v>
      </c>
      <c r="R161" s="92">
        <v>0.22790099999999999</v>
      </c>
      <c r="S161" s="92">
        <v>-2.1983000000000001</v>
      </c>
      <c r="T161" s="195">
        <v>2.79277E-2</v>
      </c>
    </row>
    <row r="162" spans="2:20" x14ac:dyDescent="0.3">
      <c r="B162" s="14" t="s">
        <v>3112</v>
      </c>
      <c r="C162" s="1" t="s">
        <v>3113</v>
      </c>
      <c r="D162" s="1" t="s">
        <v>155</v>
      </c>
      <c r="E162" s="1">
        <v>119182523</v>
      </c>
      <c r="F162" s="1">
        <v>116444</v>
      </c>
      <c r="G162" t="s">
        <v>3114</v>
      </c>
      <c r="H162" s="238">
        <v>-0.42796686705127401</v>
      </c>
      <c r="I162" s="92">
        <v>0.14137933968781999</v>
      </c>
      <c r="J162" s="93">
        <v>2.72960814482064E-3</v>
      </c>
      <c r="K162" s="93">
        <v>2.04917027469587E-2</v>
      </c>
      <c r="L162" s="14" t="s">
        <v>2232</v>
      </c>
      <c r="M162" s="1" t="s">
        <v>2233</v>
      </c>
      <c r="N162" s="1" t="s">
        <v>2232</v>
      </c>
      <c r="O162" s="92">
        <v>6.7089999999999997E-2</v>
      </c>
      <c r="P162" s="92">
        <v>0.11987299999999999</v>
      </c>
      <c r="Q162" s="92">
        <v>0.494585</v>
      </c>
      <c r="R162" s="92">
        <v>0.32800600000000002</v>
      </c>
      <c r="S162" s="92">
        <v>-2.1464099999999999</v>
      </c>
      <c r="T162" s="195">
        <v>3.184E-2</v>
      </c>
    </row>
    <row r="163" spans="2:20" x14ac:dyDescent="0.3">
      <c r="B163" s="14" t="s">
        <v>3115</v>
      </c>
      <c r="C163" s="1" t="s">
        <v>3113</v>
      </c>
      <c r="D163" s="1" t="s">
        <v>155</v>
      </c>
      <c r="E163" s="1">
        <v>119182523</v>
      </c>
      <c r="F163" s="1">
        <v>111736</v>
      </c>
      <c r="G163" t="s">
        <v>3114</v>
      </c>
      <c r="H163" s="238">
        <v>-0.39007046960237901</v>
      </c>
      <c r="I163" s="92">
        <v>0.14360526187393199</v>
      </c>
      <c r="J163" s="93">
        <v>7.0669003139974497E-3</v>
      </c>
      <c r="K163" s="93">
        <v>3.6066657908824802E-2</v>
      </c>
      <c r="L163" s="14" t="s">
        <v>2232</v>
      </c>
      <c r="M163" s="1" t="s">
        <v>2236</v>
      </c>
      <c r="N163" s="1" t="s">
        <v>2232</v>
      </c>
      <c r="O163" s="92">
        <v>6.1983999999999997E-2</v>
      </c>
      <c r="P163" s="92">
        <v>0.117355</v>
      </c>
      <c r="Q163" s="92">
        <v>0.45618300000000001</v>
      </c>
      <c r="R163" s="92">
        <v>0.339675</v>
      </c>
      <c r="S163" s="92">
        <v>-2.3106300000000002</v>
      </c>
      <c r="T163" s="195">
        <v>2.0853500000000001E-2</v>
      </c>
    </row>
    <row r="164" spans="2:20" x14ac:dyDescent="0.3">
      <c r="B164" s="14" t="s">
        <v>3116</v>
      </c>
      <c r="C164" s="1" t="s">
        <v>3113</v>
      </c>
      <c r="D164" s="1" t="s">
        <v>155</v>
      </c>
      <c r="E164" s="1">
        <v>119182523</v>
      </c>
      <c r="F164" s="1">
        <v>107666</v>
      </c>
      <c r="G164" t="s">
        <v>3114</v>
      </c>
      <c r="H164" s="238">
        <v>-0.403458171808591</v>
      </c>
      <c r="I164" s="92">
        <v>0.14171717488496599</v>
      </c>
      <c r="J164" s="93">
        <v>4.7839915743956799E-3</v>
      </c>
      <c r="K164" s="93">
        <v>3.16974412502357E-2</v>
      </c>
      <c r="L164" s="14" t="s">
        <v>2236</v>
      </c>
      <c r="M164" s="1" t="s">
        <v>2232</v>
      </c>
      <c r="N164" s="1" t="s">
        <v>2236</v>
      </c>
      <c r="O164" s="92">
        <v>6.5812999999999997E-2</v>
      </c>
      <c r="P164" s="92">
        <v>0.11866400000000001</v>
      </c>
      <c r="Q164" s="92">
        <v>0.47913299999999998</v>
      </c>
      <c r="R164" s="92">
        <v>0.33032899999999998</v>
      </c>
      <c r="S164" s="92">
        <v>-2.2274099999999999</v>
      </c>
      <c r="T164" s="195">
        <v>2.5919899999999999E-2</v>
      </c>
    </row>
    <row r="165" spans="2:20" x14ac:dyDescent="0.3">
      <c r="B165" s="14" t="s">
        <v>3117</v>
      </c>
      <c r="C165" s="1" t="s">
        <v>3113</v>
      </c>
      <c r="D165" s="1" t="s">
        <v>155</v>
      </c>
      <c r="E165" s="1">
        <v>119182523</v>
      </c>
      <c r="F165" s="1">
        <v>105692</v>
      </c>
      <c r="G165" t="s">
        <v>3114</v>
      </c>
      <c r="H165" s="238">
        <v>-0.403053861768919</v>
      </c>
      <c r="I165" s="92">
        <v>0.14253030999242799</v>
      </c>
      <c r="J165" s="93">
        <v>5.06891387829265E-3</v>
      </c>
      <c r="K165" s="93">
        <v>3.2031739828618497E-2</v>
      </c>
      <c r="L165" s="14" t="s">
        <v>2236</v>
      </c>
      <c r="M165" s="1" t="s">
        <v>2235</v>
      </c>
      <c r="N165" s="1" t="s">
        <v>2236</v>
      </c>
      <c r="O165" s="92">
        <v>6.5651000000000001E-2</v>
      </c>
      <c r="P165" s="92">
        <v>0.118377</v>
      </c>
      <c r="Q165" s="92">
        <v>0.47592800000000002</v>
      </c>
      <c r="R165" s="92">
        <v>0.33234599999999997</v>
      </c>
      <c r="S165" s="92">
        <v>-2.2340800000000001</v>
      </c>
      <c r="T165" s="195">
        <v>2.5478000000000001E-2</v>
      </c>
    </row>
    <row r="166" spans="2:20" x14ac:dyDescent="0.3">
      <c r="B166" s="14" t="s">
        <v>3118</v>
      </c>
      <c r="C166" s="1" t="s">
        <v>3113</v>
      </c>
      <c r="D166" s="1" t="s">
        <v>155</v>
      </c>
      <c r="E166" s="1">
        <v>119182523</v>
      </c>
      <c r="F166" s="1">
        <v>104826</v>
      </c>
      <c r="G166" t="s">
        <v>3114</v>
      </c>
      <c r="H166" s="238">
        <v>-0.40365454107399801</v>
      </c>
      <c r="I166" s="92">
        <v>0.142981074405303</v>
      </c>
      <c r="J166" s="93">
        <v>5.1416518806568197E-3</v>
      </c>
      <c r="K166" s="93">
        <v>3.2185036357923601E-2</v>
      </c>
      <c r="L166" s="14" t="s">
        <v>2233</v>
      </c>
      <c r="M166" s="1" t="s">
        <v>2236</v>
      </c>
      <c r="N166" s="1" t="s">
        <v>2233</v>
      </c>
      <c r="O166" s="92">
        <v>6.5549999999999997E-2</v>
      </c>
      <c r="P166" s="92">
        <v>0.118187</v>
      </c>
      <c r="Q166" s="92">
        <v>0.47450100000000001</v>
      </c>
      <c r="R166" s="92">
        <v>0.33344699999999999</v>
      </c>
      <c r="S166" s="92">
        <v>-2.2357100000000001</v>
      </c>
      <c r="T166" s="195">
        <v>2.5370899999999998E-2</v>
      </c>
    </row>
    <row r="167" spans="2:20" x14ac:dyDescent="0.3">
      <c r="B167" s="14" t="s">
        <v>3119</v>
      </c>
      <c r="C167" s="1" t="s">
        <v>3113</v>
      </c>
      <c r="D167" s="1" t="s">
        <v>155</v>
      </c>
      <c r="E167" s="1">
        <v>119182523</v>
      </c>
      <c r="F167" s="1">
        <v>98817</v>
      </c>
      <c r="G167" t="s">
        <v>3114</v>
      </c>
      <c r="H167" s="238">
        <v>-0.41057387015803698</v>
      </c>
      <c r="I167" s="92">
        <v>0.14647749252702799</v>
      </c>
      <c r="J167" s="93">
        <v>5.4633887620736503E-3</v>
      </c>
      <c r="K167" s="93">
        <v>3.2263397520834999E-2</v>
      </c>
      <c r="L167" s="14" t="s">
        <v>2236</v>
      </c>
      <c r="M167" s="1" t="s">
        <v>2235</v>
      </c>
      <c r="N167" s="1" t="s">
        <v>2236</v>
      </c>
      <c r="O167" s="92">
        <v>6.4474000000000004E-2</v>
      </c>
      <c r="P167" s="92">
        <v>0.11648</v>
      </c>
      <c r="Q167" s="92">
        <v>0.46306799999999998</v>
      </c>
      <c r="R167" s="92">
        <v>0.34251900000000002</v>
      </c>
      <c r="S167" s="92">
        <v>-2.2477</v>
      </c>
      <c r="T167" s="195">
        <v>2.4595100000000002E-2</v>
      </c>
    </row>
    <row r="168" spans="2:20" x14ac:dyDescent="0.3">
      <c r="B168" s="14" t="s">
        <v>3120</v>
      </c>
      <c r="C168" s="1" t="s">
        <v>3113</v>
      </c>
      <c r="D168" s="1" t="s">
        <v>155</v>
      </c>
      <c r="E168" s="1">
        <v>119182523</v>
      </c>
      <c r="F168" s="1">
        <v>91836</v>
      </c>
      <c r="G168" t="s">
        <v>3114</v>
      </c>
      <c r="H168" s="238">
        <v>-0.41287494620385401</v>
      </c>
      <c r="I168" s="92">
        <v>0.14979303751182799</v>
      </c>
      <c r="J168" s="93">
        <v>6.2800829376904897E-3</v>
      </c>
      <c r="K168" s="93">
        <v>3.4708946187333299E-2</v>
      </c>
      <c r="L168" s="14" t="s">
        <v>2232</v>
      </c>
      <c r="M168" s="1" t="s">
        <v>2235</v>
      </c>
      <c r="N168" s="1" t="s">
        <v>2232</v>
      </c>
      <c r="O168" s="92">
        <v>6.3225000000000003E-2</v>
      </c>
      <c r="P168" s="92">
        <v>0.11459900000000001</v>
      </c>
      <c r="Q168" s="92">
        <v>0.45249</v>
      </c>
      <c r="R168" s="92">
        <v>0.35157500000000003</v>
      </c>
      <c r="S168" s="92">
        <v>-2.2555399999999999</v>
      </c>
      <c r="T168" s="195">
        <v>2.4099700000000002E-2</v>
      </c>
    </row>
    <row r="169" spans="2:20" x14ac:dyDescent="0.3">
      <c r="B169" s="14" t="s">
        <v>3121</v>
      </c>
      <c r="C169" s="1" t="s">
        <v>3113</v>
      </c>
      <c r="D169" s="1" t="s">
        <v>155</v>
      </c>
      <c r="E169" s="1">
        <v>119182523</v>
      </c>
      <c r="F169" s="1">
        <v>90064</v>
      </c>
      <c r="G169" t="s">
        <v>3114</v>
      </c>
      <c r="H169" s="238">
        <v>-0.41541015658929298</v>
      </c>
      <c r="I169" s="92">
        <v>0.150602651738033</v>
      </c>
      <c r="J169" s="93">
        <v>6.2426379283320402E-3</v>
      </c>
      <c r="K169" s="93">
        <v>3.4671121435295098E-2</v>
      </c>
      <c r="L169" s="14" t="s">
        <v>2232</v>
      </c>
      <c r="M169" s="1" t="s">
        <v>2233</v>
      </c>
      <c r="N169" s="1" t="s">
        <v>2232</v>
      </c>
      <c r="O169" s="92">
        <v>6.3281999999999894E-2</v>
      </c>
      <c r="P169" s="92">
        <v>0.114228</v>
      </c>
      <c r="Q169" s="92">
        <v>0.452013</v>
      </c>
      <c r="R169" s="92">
        <v>0.35348299999999999</v>
      </c>
      <c r="S169" s="92">
        <v>-2.24634</v>
      </c>
      <c r="T169" s="195">
        <v>2.4682099999999998E-2</v>
      </c>
    </row>
    <row r="170" spans="2:20" x14ac:dyDescent="0.3">
      <c r="B170" s="14" t="s">
        <v>2787</v>
      </c>
      <c r="C170" s="1" t="s">
        <v>1455</v>
      </c>
      <c r="D170" s="1" t="s">
        <v>189</v>
      </c>
      <c r="E170" s="1">
        <v>77783895</v>
      </c>
      <c r="F170" s="1">
        <v>158947</v>
      </c>
      <c r="G170" t="s">
        <v>1458</v>
      </c>
      <c r="H170" s="238">
        <v>0.70206417075896299</v>
      </c>
      <c r="I170" s="92">
        <v>0.101917640687491</v>
      </c>
      <c r="J170" s="93">
        <v>4.6170307468205498E-11</v>
      </c>
      <c r="K170" s="93">
        <v>8.0478397479195096E-10</v>
      </c>
      <c r="L170" s="14" t="s">
        <v>2232</v>
      </c>
      <c r="M170" s="1" t="s">
        <v>2233</v>
      </c>
      <c r="N170" s="1" t="s">
        <v>2232</v>
      </c>
      <c r="O170" s="92">
        <v>0.26898</v>
      </c>
      <c r="P170" s="92">
        <v>0.184086</v>
      </c>
      <c r="Q170" s="92">
        <v>1.6647099999999999</v>
      </c>
      <c r="R170" s="92">
        <v>0.235398</v>
      </c>
      <c r="S170" s="92">
        <v>2.16506</v>
      </c>
      <c r="T170" s="195">
        <v>3.0383299999999999E-2</v>
      </c>
    </row>
    <row r="171" spans="2:20" x14ac:dyDescent="0.3">
      <c r="B171" s="14" t="s">
        <v>2788</v>
      </c>
      <c r="C171" s="1" t="s">
        <v>1455</v>
      </c>
      <c r="D171" s="1" t="s">
        <v>189</v>
      </c>
      <c r="E171" s="1">
        <v>77783895</v>
      </c>
      <c r="F171" s="1">
        <v>157138</v>
      </c>
      <c r="G171" t="s">
        <v>1458</v>
      </c>
      <c r="H171" s="238">
        <v>0.66084467101368705</v>
      </c>
      <c r="I171" s="92">
        <v>9.6741555368805798E-2</v>
      </c>
      <c r="J171" s="93">
        <v>6.4758359129333896E-11</v>
      </c>
      <c r="K171" s="93">
        <v>1.1116851650535701E-9</v>
      </c>
      <c r="L171" s="14" t="s">
        <v>2233</v>
      </c>
      <c r="M171" s="1" t="s">
        <v>2232</v>
      </c>
      <c r="N171" s="1" t="s">
        <v>2233</v>
      </c>
      <c r="O171" s="92">
        <v>0.29842000000000002</v>
      </c>
      <c r="P171" s="92">
        <v>0.197877</v>
      </c>
      <c r="Q171" s="92">
        <v>1.7111000000000001</v>
      </c>
      <c r="R171" s="92">
        <v>0.22397400000000001</v>
      </c>
      <c r="S171" s="92">
        <v>2.3982199999999998</v>
      </c>
      <c r="T171" s="195">
        <v>1.6475099999999999E-2</v>
      </c>
    </row>
    <row r="172" spans="2:20" x14ac:dyDescent="0.3">
      <c r="B172" s="14" t="s">
        <v>2789</v>
      </c>
      <c r="C172" s="1" t="s">
        <v>1455</v>
      </c>
      <c r="D172" s="1" t="s">
        <v>189</v>
      </c>
      <c r="E172" s="1">
        <v>77783895</v>
      </c>
      <c r="F172" s="1">
        <v>152261</v>
      </c>
      <c r="G172" t="s">
        <v>1458</v>
      </c>
      <c r="H172" s="238">
        <v>0.66099443559587401</v>
      </c>
      <c r="I172" s="92">
        <v>9.9583240654129004E-2</v>
      </c>
      <c r="J172" s="93">
        <v>1.99335626063551E-10</v>
      </c>
      <c r="K172" s="93">
        <v>3.3212832989706301E-9</v>
      </c>
      <c r="L172" s="14" t="s">
        <v>2236</v>
      </c>
      <c r="M172" s="1" t="s">
        <v>2235</v>
      </c>
      <c r="N172" s="1" t="s">
        <v>2236</v>
      </c>
      <c r="O172" s="92">
        <v>0.28594000000000003</v>
      </c>
      <c r="P172" s="92">
        <v>0.20064499999999999</v>
      </c>
      <c r="Q172" s="92">
        <v>1.60486</v>
      </c>
      <c r="R172" s="92">
        <v>0.228018</v>
      </c>
      <c r="S172" s="92">
        <v>2.07456</v>
      </c>
      <c r="T172" s="195">
        <v>3.8027100000000001E-2</v>
      </c>
    </row>
    <row r="173" spans="2:20" x14ac:dyDescent="0.3">
      <c r="B173" s="14" t="s">
        <v>2790</v>
      </c>
      <c r="C173" s="1" t="s">
        <v>1455</v>
      </c>
      <c r="D173" s="1" t="s">
        <v>189</v>
      </c>
      <c r="E173" s="1">
        <v>77783895</v>
      </c>
      <c r="F173" s="1">
        <v>150821</v>
      </c>
      <c r="G173" t="s">
        <v>1458</v>
      </c>
      <c r="H173" s="238">
        <v>0.66840479546982901</v>
      </c>
      <c r="I173" s="92">
        <v>9.9333655363304796E-2</v>
      </c>
      <c r="J173" s="93">
        <v>1.17570079754638E-10</v>
      </c>
      <c r="K173" s="93">
        <v>1.9881626919702301E-9</v>
      </c>
      <c r="L173" s="14" t="s">
        <v>2235</v>
      </c>
      <c r="M173" s="1" t="s">
        <v>2236</v>
      </c>
      <c r="N173" s="1" t="s">
        <v>2235</v>
      </c>
      <c r="O173" s="92">
        <v>0.28571299999999999</v>
      </c>
      <c r="P173" s="92">
        <v>0.19720699999999999</v>
      </c>
      <c r="Q173" s="92">
        <v>1.61999</v>
      </c>
      <c r="R173" s="92">
        <v>0.22802600000000001</v>
      </c>
      <c r="S173" s="92">
        <v>2.1156299999999999</v>
      </c>
      <c r="T173" s="195">
        <v>3.43761E-2</v>
      </c>
    </row>
    <row r="174" spans="2:20" x14ac:dyDescent="0.3">
      <c r="B174" s="14" t="s">
        <v>2791</v>
      </c>
      <c r="C174" s="1" t="s">
        <v>1455</v>
      </c>
      <c r="D174" s="1" t="s">
        <v>189</v>
      </c>
      <c r="E174" s="1">
        <v>77783895</v>
      </c>
      <c r="F174" s="1">
        <v>149659</v>
      </c>
      <c r="G174" t="s">
        <v>1458</v>
      </c>
      <c r="H174" s="238">
        <v>0.70843797155363497</v>
      </c>
      <c r="I174" s="92">
        <v>9.8224249814610198E-2</v>
      </c>
      <c r="J174" s="93">
        <v>6.64227327839031E-12</v>
      </c>
      <c r="K174" s="93">
        <v>1.1758899413150301E-10</v>
      </c>
      <c r="L174" s="14" t="s">
        <v>2235</v>
      </c>
      <c r="M174" s="1" t="s">
        <v>2236</v>
      </c>
      <c r="N174" s="1" t="s">
        <v>2235</v>
      </c>
      <c r="O174" s="92">
        <v>0.28567300000000001</v>
      </c>
      <c r="P174" s="92">
        <v>0.19228100000000001</v>
      </c>
      <c r="Q174" s="92">
        <v>1.6697599999999999</v>
      </c>
      <c r="R174" s="92">
        <v>0.22828999999999999</v>
      </c>
      <c r="S174" s="92">
        <v>2.24573</v>
      </c>
      <c r="T174" s="195">
        <v>2.47215E-2</v>
      </c>
    </row>
    <row r="175" spans="2:20" x14ac:dyDescent="0.3">
      <c r="B175" s="14" t="s">
        <v>2792</v>
      </c>
      <c r="C175" s="1" t="s">
        <v>1455</v>
      </c>
      <c r="D175" s="1" t="s">
        <v>189</v>
      </c>
      <c r="E175" s="1">
        <v>77783895</v>
      </c>
      <c r="F175" s="1">
        <v>143310</v>
      </c>
      <c r="G175" t="s">
        <v>1458</v>
      </c>
      <c r="H175" s="238">
        <v>0.61608520239902398</v>
      </c>
      <c r="I175" s="92">
        <v>9.4941096330538793E-2</v>
      </c>
      <c r="J175" s="93">
        <v>4.6572549802590402E-10</v>
      </c>
      <c r="K175" s="93">
        <v>7.4319294262443603E-9</v>
      </c>
      <c r="L175" s="14" t="s">
        <v>2236</v>
      </c>
      <c r="M175" s="1" t="s">
        <v>2233</v>
      </c>
      <c r="N175" s="1" t="s">
        <v>2236</v>
      </c>
      <c r="O175" s="92">
        <v>0.30626799999999998</v>
      </c>
      <c r="P175" s="92">
        <v>0.223746</v>
      </c>
      <c r="Q175" s="92">
        <v>1.5445500000000001</v>
      </c>
      <c r="R175" s="92">
        <v>0.21666299999999999</v>
      </c>
      <c r="S175" s="92">
        <v>2.0065</v>
      </c>
      <c r="T175" s="195">
        <v>4.4803500000000003E-2</v>
      </c>
    </row>
    <row r="176" spans="2:20" x14ac:dyDescent="0.3">
      <c r="B176" s="14" t="s">
        <v>2793</v>
      </c>
      <c r="C176" s="1" t="s">
        <v>1455</v>
      </c>
      <c r="D176" s="1" t="s">
        <v>189</v>
      </c>
      <c r="E176" s="1">
        <v>77783895</v>
      </c>
      <c r="F176" s="1">
        <v>134763</v>
      </c>
      <c r="G176" t="s">
        <v>1458</v>
      </c>
      <c r="H176" s="238">
        <v>0.78455929700858495</v>
      </c>
      <c r="I176" s="92">
        <v>9.6282422046489999E-2</v>
      </c>
      <c r="J176" s="93">
        <v>1.8202189714015699E-14</v>
      </c>
      <c r="K176" s="93">
        <v>3.2735049120602798E-13</v>
      </c>
      <c r="L176" s="14" t="s">
        <v>2232</v>
      </c>
      <c r="M176" s="1" t="s">
        <v>2233</v>
      </c>
      <c r="N176" s="1" t="s">
        <v>2232</v>
      </c>
      <c r="O176" s="92">
        <v>0.27605099999999999</v>
      </c>
      <c r="P176" s="92">
        <v>0.191436</v>
      </c>
      <c r="Q176" s="92">
        <v>1.6232800000000001</v>
      </c>
      <c r="R176" s="92">
        <v>0.22900100000000001</v>
      </c>
      <c r="S176" s="92">
        <v>2.1154799999999998</v>
      </c>
      <c r="T176" s="195">
        <v>3.4389400000000001E-2</v>
      </c>
    </row>
    <row r="177" spans="2:20" x14ac:dyDescent="0.3">
      <c r="B177" s="14" t="s">
        <v>2794</v>
      </c>
      <c r="C177" s="1" t="s">
        <v>1455</v>
      </c>
      <c r="D177" s="1" t="s">
        <v>189</v>
      </c>
      <c r="E177" s="1">
        <v>77783895</v>
      </c>
      <c r="F177" s="1">
        <v>129216</v>
      </c>
      <c r="G177" t="s">
        <v>1458</v>
      </c>
      <c r="H177" s="238">
        <v>0.81303309328321405</v>
      </c>
      <c r="I177" s="92">
        <v>9.3535386596009407E-2</v>
      </c>
      <c r="J177" s="93">
        <v>4.9316699056378403E-16</v>
      </c>
      <c r="K177" s="93">
        <v>9.0122290372381793E-15</v>
      </c>
      <c r="L177" s="14" t="s">
        <v>2235</v>
      </c>
      <c r="M177" s="1" t="s">
        <v>2236</v>
      </c>
      <c r="N177" s="1" t="s">
        <v>2235</v>
      </c>
      <c r="O177" s="92">
        <v>0.28474300000000002</v>
      </c>
      <c r="P177" s="92">
        <v>0.19816500000000001</v>
      </c>
      <c r="Q177" s="92">
        <v>1.60595</v>
      </c>
      <c r="R177" s="92">
        <v>0.225829</v>
      </c>
      <c r="S177" s="92">
        <v>2.09768</v>
      </c>
      <c r="T177" s="195">
        <v>3.5933399999999997E-2</v>
      </c>
    </row>
    <row r="178" spans="2:20" x14ac:dyDescent="0.3">
      <c r="B178" s="14" t="s">
        <v>2795</v>
      </c>
      <c r="C178" s="1" t="s">
        <v>1455</v>
      </c>
      <c r="D178" s="1" t="s">
        <v>189</v>
      </c>
      <c r="E178" s="1">
        <v>77783895</v>
      </c>
      <c r="F178" s="1">
        <v>127493</v>
      </c>
      <c r="G178" t="s">
        <v>1458</v>
      </c>
      <c r="H178" s="238">
        <v>0.81854400752856904</v>
      </c>
      <c r="I178" s="92">
        <v>9.3519335216497398E-2</v>
      </c>
      <c r="J178" s="93">
        <v>3.2780794038806501E-16</v>
      </c>
      <c r="K178" s="93">
        <v>6.08862945015865E-15</v>
      </c>
      <c r="L178" s="14" t="s">
        <v>2233</v>
      </c>
      <c r="M178" s="1" t="s">
        <v>2236</v>
      </c>
      <c r="N178" s="1" t="s">
        <v>2233</v>
      </c>
      <c r="O178" s="92">
        <v>0.28434900000000002</v>
      </c>
      <c r="P178" s="92">
        <v>0.198684</v>
      </c>
      <c r="Q178" s="92">
        <v>1.6003400000000001</v>
      </c>
      <c r="R178" s="92">
        <v>0.22611500000000001</v>
      </c>
      <c r="S178" s="92">
        <v>2.0795499999999998</v>
      </c>
      <c r="T178" s="195">
        <v>3.7566700000000001E-2</v>
      </c>
    </row>
    <row r="179" spans="2:20" x14ac:dyDescent="0.3">
      <c r="B179" s="14" t="s">
        <v>2796</v>
      </c>
      <c r="C179" s="1" t="s">
        <v>1455</v>
      </c>
      <c r="D179" s="1" t="s">
        <v>189</v>
      </c>
      <c r="E179" s="1">
        <v>77783895</v>
      </c>
      <c r="F179" s="1">
        <v>125938</v>
      </c>
      <c r="G179" t="s">
        <v>1458</v>
      </c>
      <c r="H179" s="238">
        <v>0.92112549162156498</v>
      </c>
      <c r="I179" s="92">
        <v>9.19916793631258E-2</v>
      </c>
      <c r="J179" s="93">
        <v>4.8525362469346903E-20</v>
      </c>
      <c r="K179" s="93">
        <v>9.3185145216559498E-19</v>
      </c>
      <c r="L179" s="14" t="s">
        <v>2236</v>
      </c>
      <c r="M179" s="1" t="s">
        <v>2232</v>
      </c>
      <c r="N179" s="1" t="s">
        <v>2236</v>
      </c>
      <c r="O179" s="92">
        <v>0.273843</v>
      </c>
      <c r="P179" s="92">
        <v>0.17638699999999999</v>
      </c>
      <c r="Q179" s="92">
        <v>1.6811700000000001</v>
      </c>
      <c r="R179" s="92">
        <v>0.23116100000000001</v>
      </c>
      <c r="S179" s="92">
        <v>2.2473100000000001</v>
      </c>
      <c r="T179" s="195">
        <v>2.4620099999999999E-2</v>
      </c>
    </row>
    <row r="180" spans="2:20" x14ac:dyDescent="0.3">
      <c r="B180" s="14" t="s">
        <v>2797</v>
      </c>
      <c r="C180" s="1" t="s">
        <v>1455</v>
      </c>
      <c r="D180" s="1" t="s">
        <v>189</v>
      </c>
      <c r="E180" s="1">
        <v>77783895</v>
      </c>
      <c r="F180" s="1">
        <v>125084</v>
      </c>
      <c r="G180" t="s">
        <v>1458</v>
      </c>
      <c r="H180" s="238">
        <v>0.92195699668185804</v>
      </c>
      <c r="I180" s="92">
        <v>9.1957545046239098E-2</v>
      </c>
      <c r="J180" s="93">
        <v>4.42653335079511E-20</v>
      </c>
      <c r="K180" s="93">
        <v>8.6470039421566502E-19</v>
      </c>
      <c r="L180" s="14" t="s">
        <v>2236</v>
      </c>
      <c r="M180" s="1" t="s">
        <v>2232</v>
      </c>
      <c r="N180" s="1" t="s">
        <v>2236</v>
      </c>
      <c r="O180" s="92">
        <v>0.27382800000000002</v>
      </c>
      <c r="P180" s="92">
        <v>0.17652000000000001</v>
      </c>
      <c r="Q180" s="92">
        <v>1.6797500000000001</v>
      </c>
      <c r="R180" s="92">
        <v>0.23114999999999999</v>
      </c>
      <c r="S180" s="92">
        <v>2.2437499999999999</v>
      </c>
      <c r="T180" s="195">
        <v>2.4848200000000001E-2</v>
      </c>
    </row>
    <row r="181" spans="2:20" x14ac:dyDescent="0.3">
      <c r="B181" s="14" t="s">
        <v>2798</v>
      </c>
      <c r="C181" s="1" t="s">
        <v>1455</v>
      </c>
      <c r="D181" s="1" t="s">
        <v>189</v>
      </c>
      <c r="E181" s="1">
        <v>77783895</v>
      </c>
      <c r="F181" s="1">
        <v>117468</v>
      </c>
      <c r="G181" t="s">
        <v>1458</v>
      </c>
      <c r="H181" s="238">
        <v>0.93222025992880297</v>
      </c>
      <c r="I181" s="92">
        <v>9.1666859484982002E-2</v>
      </c>
      <c r="J181" s="93">
        <v>1.5669431727874201E-20</v>
      </c>
      <c r="K181" s="93">
        <v>4.0348786699275998E-19</v>
      </c>
      <c r="L181" s="14" t="s">
        <v>2233</v>
      </c>
      <c r="M181" s="1" t="s">
        <v>2232</v>
      </c>
      <c r="N181" s="1" t="s">
        <v>2233</v>
      </c>
      <c r="O181" s="92">
        <v>0.27262599999999998</v>
      </c>
      <c r="P181" s="92">
        <v>0.17467099999999999</v>
      </c>
      <c r="Q181" s="92">
        <v>1.6882600000000001</v>
      </c>
      <c r="R181" s="92">
        <v>0.23125100000000001</v>
      </c>
      <c r="S181" s="92">
        <v>2.2646299999999999</v>
      </c>
      <c r="T181" s="195">
        <v>2.35357E-2</v>
      </c>
    </row>
    <row r="182" spans="2:20" x14ac:dyDescent="0.3">
      <c r="B182" s="14" t="s">
        <v>2799</v>
      </c>
      <c r="C182" s="1" t="s">
        <v>1455</v>
      </c>
      <c r="D182" s="1" t="s">
        <v>189</v>
      </c>
      <c r="E182" s="1">
        <v>77783895</v>
      </c>
      <c r="F182" s="1">
        <v>115573</v>
      </c>
      <c r="G182" t="s">
        <v>1458</v>
      </c>
      <c r="H182" s="238">
        <v>0.93340241202891605</v>
      </c>
      <c r="I182" s="92">
        <v>9.1657034165278803E-2</v>
      </c>
      <c r="J182" s="93">
        <v>1.4159027217276E-20</v>
      </c>
      <c r="K182" s="93">
        <v>3.7307390319008702E-19</v>
      </c>
      <c r="L182" s="14" t="s">
        <v>2233</v>
      </c>
      <c r="M182" s="1" t="s">
        <v>2235</v>
      </c>
      <c r="N182" s="1" t="s">
        <v>2233</v>
      </c>
      <c r="O182" s="92">
        <v>0.272424</v>
      </c>
      <c r="P182" s="92">
        <v>0.178087</v>
      </c>
      <c r="Q182" s="92">
        <v>1.6550499999999999</v>
      </c>
      <c r="R182" s="92">
        <v>0.23125599999999999</v>
      </c>
      <c r="S182" s="92">
        <v>2.1786799999999999</v>
      </c>
      <c r="T182" s="195">
        <v>2.93554E-2</v>
      </c>
    </row>
    <row r="183" spans="2:20" x14ac:dyDescent="0.3">
      <c r="B183" s="14" t="s">
        <v>2800</v>
      </c>
      <c r="C183" s="1" t="s">
        <v>1455</v>
      </c>
      <c r="D183" s="1" t="s">
        <v>189</v>
      </c>
      <c r="E183" s="1">
        <v>77783895</v>
      </c>
      <c r="F183" s="1">
        <v>115197</v>
      </c>
      <c r="G183" t="s">
        <v>1458</v>
      </c>
      <c r="H183" s="238">
        <v>0.93375846586190303</v>
      </c>
      <c r="I183" s="92">
        <v>9.1646281936521495E-2</v>
      </c>
      <c r="J183" s="93">
        <v>1.3647120593074101E-20</v>
      </c>
      <c r="K183" s="93">
        <v>3.6814732457030698E-19</v>
      </c>
      <c r="L183" s="14" t="s">
        <v>2232</v>
      </c>
      <c r="M183" s="1" t="s">
        <v>2236</v>
      </c>
      <c r="N183" s="1" t="s">
        <v>2232</v>
      </c>
      <c r="O183" s="92">
        <v>0.27236399999999999</v>
      </c>
      <c r="P183" s="92">
        <v>0.17814199999999999</v>
      </c>
      <c r="Q183" s="92">
        <v>1.65411</v>
      </c>
      <c r="R183" s="92">
        <v>0.23125499999999999</v>
      </c>
      <c r="S183" s="92">
        <v>2.1762199999999998</v>
      </c>
      <c r="T183" s="195">
        <v>2.9538700000000001E-2</v>
      </c>
    </row>
    <row r="184" spans="2:20" x14ac:dyDescent="0.3">
      <c r="B184" s="14" t="s">
        <v>2801</v>
      </c>
      <c r="C184" s="1" t="s">
        <v>1455</v>
      </c>
      <c r="D184" s="1" t="s">
        <v>189</v>
      </c>
      <c r="E184" s="1">
        <v>77783895</v>
      </c>
      <c r="F184" s="1">
        <v>114842</v>
      </c>
      <c r="G184" t="s">
        <v>1458</v>
      </c>
      <c r="H184" s="238">
        <v>0.934276055469491</v>
      </c>
      <c r="I184" s="92">
        <v>9.1628985881712005E-2</v>
      </c>
      <c r="J184" s="93">
        <v>1.29180552888908E-20</v>
      </c>
      <c r="K184" s="93">
        <v>3.6103352895697899E-19</v>
      </c>
      <c r="L184" s="14" t="s">
        <v>2235</v>
      </c>
      <c r="M184" s="1" t="s">
        <v>2232</v>
      </c>
      <c r="N184" s="1" t="s">
        <v>2235</v>
      </c>
      <c r="O184" s="92">
        <v>0.272283</v>
      </c>
      <c r="P184" s="92">
        <v>0.178226</v>
      </c>
      <c r="Q184" s="92">
        <v>1.65266</v>
      </c>
      <c r="R184" s="92">
        <v>0.23125100000000001</v>
      </c>
      <c r="S184" s="92">
        <v>2.1724800000000002</v>
      </c>
      <c r="T184" s="195">
        <v>2.9819399999999999E-2</v>
      </c>
    </row>
    <row r="185" spans="2:20" x14ac:dyDescent="0.3">
      <c r="B185" s="14" t="s">
        <v>2802</v>
      </c>
      <c r="C185" s="1" t="s">
        <v>1455</v>
      </c>
      <c r="D185" s="1" t="s">
        <v>189</v>
      </c>
      <c r="E185" s="1">
        <v>77783895</v>
      </c>
      <c r="F185" s="1">
        <v>113102</v>
      </c>
      <c r="G185" t="s">
        <v>1458</v>
      </c>
      <c r="H185" s="238">
        <v>0.93553545266986604</v>
      </c>
      <c r="I185" s="92">
        <v>9.1766516491453703E-2</v>
      </c>
      <c r="J185" s="93">
        <v>1.30647614185668E-20</v>
      </c>
      <c r="K185" s="93">
        <v>3.6103352895697899E-19</v>
      </c>
      <c r="L185" s="14" t="s">
        <v>2236</v>
      </c>
      <c r="M185" s="1" t="s">
        <v>2232</v>
      </c>
      <c r="N185" s="1" t="s">
        <v>2236</v>
      </c>
      <c r="O185" s="92">
        <v>0.27207100000000001</v>
      </c>
      <c r="P185" s="92">
        <v>0.17747099999999999</v>
      </c>
      <c r="Q185" s="92">
        <v>1.66286</v>
      </c>
      <c r="R185" s="92">
        <v>0.23170299999999999</v>
      </c>
      <c r="S185" s="92">
        <v>2.1947800000000002</v>
      </c>
      <c r="T185" s="195">
        <v>2.8179200000000001E-2</v>
      </c>
    </row>
    <row r="186" spans="2:20" x14ac:dyDescent="0.3">
      <c r="B186" s="14" t="s">
        <v>2803</v>
      </c>
      <c r="C186" s="1" t="s">
        <v>1455</v>
      </c>
      <c r="D186" s="1" t="s">
        <v>189</v>
      </c>
      <c r="E186" s="1">
        <v>77783895</v>
      </c>
      <c r="F186" s="1">
        <v>110578</v>
      </c>
      <c r="G186" t="s">
        <v>1458</v>
      </c>
      <c r="H186" s="238">
        <v>0.93715114357315699</v>
      </c>
      <c r="I186" s="92">
        <v>9.1513403516429698E-2</v>
      </c>
      <c r="J186" s="93">
        <v>9.3664565325410902E-21</v>
      </c>
      <c r="K186" s="93">
        <v>2.72107570547924E-19</v>
      </c>
      <c r="L186" s="14" t="s">
        <v>2233</v>
      </c>
      <c r="M186" s="1" t="s">
        <v>2236</v>
      </c>
      <c r="N186" s="1" t="s">
        <v>2233</v>
      </c>
      <c r="O186" s="92">
        <v>0.27173199999999997</v>
      </c>
      <c r="P186" s="92">
        <v>0.17874499999999999</v>
      </c>
      <c r="Q186" s="92">
        <v>1.6431199999999999</v>
      </c>
      <c r="R186" s="92">
        <v>0.231183</v>
      </c>
      <c r="S186" s="92">
        <v>2.1480600000000001</v>
      </c>
      <c r="T186" s="195">
        <v>3.1708600000000003E-2</v>
      </c>
    </row>
    <row r="187" spans="2:20" x14ac:dyDescent="0.3">
      <c r="B187" s="14" t="s">
        <v>2804</v>
      </c>
      <c r="C187" s="1" t="s">
        <v>1455</v>
      </c>
      <c r="D187" s="1" t="s">
        <v>189</v>
      </c>
      <c r="E187" s="1">
        <v>77783895</v>
      </c>
      <c r="F187" s="1">
        <v>107052</v>
      </c>
      <c r="G187" t="s">
        <v>1458</v>
      </c>
      <c r="H187" s="238">
        <v>0.93944043058798599</v>
      </c>
      <c r="I187" s="92">
        <v>9.1375631424412795E-2</v>
      </c>
      <c r="J187" s="93">
        <v>6.9779904775763593E-21</v>
      </c>
      <c r="K187" s="93">
        <v>2.0805429502879E-19</v>
      </c>
      <c r="L187" s="14" t="s">
        <v>2233</v>
      </c>
      <c r="M187" s="1" t="s">
        <v>2232</v>
      </c>
      <c r="N187" s="1" t="s">
        <v>2233</v>
      </c>
      <c r="O187" s="92">
        <v>0.27140900000000001</v>
      </c>
      <c r="P187" s="92">
        <v>0.179171</v>
      </c>
      <c r="Q187" s="92">
        <v>1.6359300000000001</v>
      </c>
      <c r="R187" s="92">
        <v>0.23105400000000001</v>
      </c>
      <c r="S187" s="92">
        <v>2.13028</v>
      </c>
      <c r="T187" s="195">
        <v>3.3148700000000003E-2</v>
      </c>
    </row>
    <row r="188" spans="2:20" x14ac:dyDescent="0.3">
      <c r="B188" s="14" t="s">
        <v>2805</v>
      </c>
      <c r="C188" s="1" t="s">
        <v>1455</v>
      </c>
      <c r="D188" s="1" t="s">
        <v>189</v>
      </c>
      <c r="E188" s="1">
        <v>77783895</v>
      </c>
      <c r="F188" s="1">
        <v>104684</v>
      </c>
      <c r="G188" t="s">
        <v>1458</v>
      </c>
      <c r="H188" s="238">
        <v>0.94884371797370604</v>
      </c>
      <c r="I188" s="92">
        <v>9.0901143027717402E-2</v>
      </c>
      <c r="J188" s="93">
        <v>2.2176585808071301E-21</v>
      </c>
      <c r="K188" s="93">
        <v>8.37535724018159E-20</v>
      </c>
      <c r="L188" s="14" t="s">
        <v>2235</v>
      </c>
      <c r="M188" s="1" t="s">
        <v>2236</v>
      </c>
      <c r="N188" s="1" t="s">
        <v>2235</v>
      </c>
      <c r="O188" s="92">
        <v>0.27116200000000001</v>
      </c>
      <c r="P188" s="92">
        <v>0.17302000000000001</v>
      </c>
      <c r="Q188" s="92">
        <v>1.67736</v>
      </c>
      <c r="R188" s="92">
        <v>0.23108200000000001</v>
      </c>
      <c r="S188" s="92">
        <v>2.2382499999999999</v>
      </c>
      <c r="T188" s="195">
        <v>2.5204899999999999E-2</v>
      </c>
    </row>
    <row r="189" spans="2:20" x14ac:dyDescent="0.3">
      <c r="B189" s="14" t="s">
        <v>2806</v>
      </c>
      <c r="C189" s="1" t="s">
        <v>1455</v>
      </c>
      <c r="D189" s="1" t="s">
        <v>189</v>
      </c>
      <c r="E189" s="1">
        <v>77783895</v>
      </c>
      <c r="F189" s="1">
        <v>103022</v>
      </c>
      <c r="G189" t="s">
        <v>1458</v>
      </c>
      <c r="H189" s="238">
        <v>0.94133965926357799</v>
      </c>
      <c r="I189" s="92">
        <v>9.12386364392066E-2</v>
      </c>
      <c r="J189" s="93">
        <v>5.3593204782344802E-21</v>
      </c>
      <c r="K189" s="93">
        <v>1.73488860052562E-19</v>
      </c>
      <c r="L189" s="14" t="s">
        <v>2233</v>
      </c>
      <c r="M189" s="1" t="s">
        <v>2232</v>
      </c>
      <c r="N189" s="1" t="s">
        <v>2233</v>
      </c>
      <c r="O189" s="92">
        <v>0.27099499999999999</v>
      </c>
      <c r="P189" s="92">
        <v>0.17963599999999999</v>
      </c>
      <c r="Q189" s="92">
        <v>1.62748</v>
      </c>
      <c r="R189" s="92">
        <v>0.230882</v>
      </c>
      <c r="S189" s="92">
        <v>2.1094400000000002</v>
      </c>
      <c r="T189" s="195">
        <v>3.4906899999999998E-2</v>
      </c>
    </row>
    <row r="190" spans="2:20" x14ac:dyDescent="0.3">
      <c r="B190" s="14" t="s">
        <v>2807</v>
      </c>
      <c r="C190" s="1" t="s">
        <v>1455</v>
      </c>
      <c r="D190" s="1" t="s">
        <v>189</v>
      </c>
      <c r="E190" s="1">
        <v>77783895</v>
      </c>
      <c r="F190" s="1">
        <v>100947</v>
      </c>
      <c r="G190" t="s">
        <v>1458</v>
      </c>
      <c r="H190" s="238">
        <v>0.94278094054874895</v>
      </c>
      <c r="I190" s="92">
        <v>9.1209519460402205E-2</v>
      </c>
      <c r="J190" s="93">
        <v>4.6630924873689699E-21</v>
      </c>
      <c r="K190" s="93">
        <v>1.5539069965261901E-19</v>
      </c>
      <c r="L190" s="14" t="s">
        <v>2236</v>
      </c>
      <c r="M190" s="1" t="s">
        <v>2233</v>
      </c>
      <c r="N190" s="1" t="s">
        <v>2236</v>
      </c>
      <c r="O190" s="92">
        <v>0.27075199999999999</v>
      </c>
      <c r="P190" s="92">
        <v>0.17963599999999999</v>
      </c>
      <c r="Q190" s="92">
        <v>1.6251800000000001</v>
      </c>
      <c r="R190" s="92">
        <v>0.23091</v>
      </c>
      <c r="S190" s="92">
        <v>2.1030600000000002</v>
      </c>
      <c r="T190" s="195">
        <v>3.5460699999999998E-2</v>
      </c>
    </row>
    <row r="191" spans="2:20" x14ac:dyDescent="0.3">
      <c r="B191" s="14" t="s">
        <v>2808</v>
      </c>
      <c r="C191" s="1" t="s">
        <v>1455</v>
      </c>
      <c r="D191" s="1" t="s">
        <v>189</v>
      </c>
      <c r="E191" s="1">
        <v>77783895</v>
      </c>
      <c r="F191" s="1">
        <v>100751</v>
      </c>
      <c r="G191" t="s">
        <v>1458</v>
      </c>
      <c r="H191" s="238">
        <v>0.94294439665958496</v>
      </c>
      <c r="I191" s="92">
        <v>9.1204325932771599E-2</v>
      </c>
      <c r="J191" s="93">
        <v>4.5828540916969298E-21</v>
      </c>
      <c r="K191" s="93">
        <v>1.5539069965261901E-19</v>
      </c>
      <c r="L191" s="14" t="s">
        <v>2236</v>
      </c>
      <c r="M191" s="1" t="s">
        <v>2232</v>
      </c>
      <c r="N191" s="1" t="s">
        <v>2236</v>
      </c>
      <c r="O191" s="92">
        <v>0.27069199999999999</v>
      </c>
      <c r="P191" s="92">
        <v>0.17965500000000001</v>
      </c>
      <c r="Q191" s="92">
        <v>1.6244799999999999</v>
      </c>
      <c r="R191" s="92">
        <v>0.230907</v>
      </c>
      <c r="S191" s="92">
        <v>2.1012300000000002</v>
      </c>
      <c r="T191" s="195">
        <v>3.5620400000000003E-2</v>
      </c>
    </row>
    <row r="192" spans="2:20" x14ac:dyDescent="0.3">
      <c r="B192" s="14" t="s">
        <v>2809</v>
      </c>
      <c r="C192" s="1" t="s">
        <v>1455</v>
      </c>
      <c r="D192" s="1" t="s">
        <v>189</v>
      </c>
      <c r="E192" s="1">
        <v>77783895</v>
      </c>
      <c r="F192" s="1">
        <v>100405</v>
      </c>
      <c r="G192" t="s">
        <v>1458</v>
      </c>
      <c r="H192" s="238">
        <v>0.94418818031219598</v>
      </c>
      <c r="I192" s="92">
        <v>9.1765864512295903E-2</v>
      </c>
      <c r="J192" s="93">
        <v>6.5825627912443997E-21</v>
      </c>
      <c r="K192" s="93">
        <v>2.01568747094052E-19</v>
      </c>
      <c r="L192" s="14" t="s">
        <v>2233</v>
      </c>
      <c r="M192" s="1" t="s">
        <v>2232</v>
      </c>
      <c r="N192" s="1" t="s">
        <v>2233</v>
      </c>
      <c r="O192" s="92">
        <v>0.268009</v>
      </c>
      <c r="P192" s="92">
        <v>0.17905499999999999</v>
      </c>
      <c r="Q192" s="92">
        <v>1.6147100000000001</v>
      </c>
      <c r="R192" s="92">
        <v>0.231854</v>
      </c>
      <c r="S192" s="92">
        <v>2.0666199999999999</v>
      </c>
      <c r="T192" s="195">
        <v>3.8770399999999997E-2</v>
      </c>
    </row>
    <row r="193" spans="2:20" x14ac:dyDescent="0.3">
      <c r="B193" s="14" t="s">
        <v>2810</v>
      </c>
      <c r="C193" s="1" t="s">
        <v>1455</v>
      </c>
      <c r="D193" s="1" t="s">
        <v>189</v>
      </c>
      <c r="E193" s="1">
        <v>77783895</v>
      </c>
      <c r="F193" s="1">
        <v>100389</v>
      </c>
      <c r="G193" t="s">
        <v>1458</v>
      </c>
      <c r="H193" s="238">
        <v>0.94426266618578703</v>
      </c>
      <c r="I193" s="92">
        <v>9.1764911983661407E-2</v>
      </c>
      <c r="J193" s="93">
        <v>6.53870939986257E-21</v>
      </c>
      <c r="K193" s="93">
        <v>2.01568747094052E-19</v>
      </c>
      <c r="L193" s="14" t="s">
        <v>2236</v>
      </c>
      <c r="M193" s="1" t="s">
        <v>2233</v>
      </c>
      <c r="N193" s="1" t="s">
        <v>2236</v>
      </c>
      <c r="O193" s="92">
        <v>0.26816099999999998</v>
      </c>
      <c r="P193" s="92">
        <v>0.179203</v>
      </c>
      <c r="Q193" s="92">
        <v>1.61477</v>
      </c>
      <c r="R193" s="92">
        <v>0.23185700000000001</v>
      </c>
      <c r="S193" s="92">
        <v>2.06677</v>
      </c>
      <c r="T193" s="195">
        <v>3.8755900000000003E-2</v>
      </c>
    </row>
    <row r="194" spans="2:20" x14ac:dyDescent="0.3">
      <c r="B194" s="14" t="s">
        <v>2811</v>
      </c>
      <c r="C194" s="1" t="s">
        <v>1455</v>
      </c>
      <c r="D194" s="1" t="s">
        <v>189</v>
      </c>
      <c r="E194" s="1">
        <v>77783895</v>
      </c>
      <c r="F194" s="1">
        <v>99169</v>
      </c>
      <c r="G194" t="s">
        <v>1458</v>
      </c>
      <c r="H194" s="238">
        <v>0.95056740322503497</v>
      </c>
      <c r="I194" s="92">
        <v>9.0858333568117997E-2</v>
      </c>
      <c r="J194" s="93">
        <v>1.8618688066176899E-21</v>
      </c>
      <c r="K194" s="93">
        <v>7.2741288203373996E-20</v>
      </c>
      <c r="L194" s="14" t="s">
        <v>2235</v>
      </c>
      <c r="M194" s="1" t="s">
        <v>2236</v>
      </c>
      <c r="N194" s="1" t="s">
        <v>2235</v>
      </c>
      <c r="O194" s="92">
        <v>0.27032800000000001</v>
      </c>
      <c r="P194" s="92">
        <v>0.17660699999999999</v>
      </c>
      <c r="Q194" s="92">
        <v>1.6373200000000001</v>
      </c>
      <c r="R194" s="92">
        <v>0.23103399999999999</v>
      </c>
      <c r="S194" s="92">
        <v>2.13415</v>
      </c>
      <c r="T194" s="195">
        <v>3.2830600000000001E-2</v>
      </c>
    </row>
    <row r="195" spans="2:20" x14ac:dyDescent="0.3">
      <c r="B195" s="14" t="s">
        <v>2812</v>
      </c>
      <c r="C195" s="1" t="s">
        <v>1455</v>
      </c>
      <c r="D195" s="1" t="s">
        <v>189</v>
      </c>
      <c r="E195" s="1">
        <v>77783895</v>
      </c>
      <c r="F195" s="1">
        <v>95564</v>
      </c>
      <c r="G195" t="s">
        <v>1458</v>
      </c>
      <c r="H195" s="238">
        <v>0.951249325235485</v>
      </c>
      <c r="I195" s="92">
        <v>9.0821068039295294E-2</v>
      </c>
      <c r="J195" s="93">
        <v>1.7076880592521699E-21</v>
      </c>
      <c r="K195" s="93">
        <v>6.9100377540453798E-20</v>
      </c>
      <c r="L195" s="14" t="s">
        <v>2236</v>
      </c>
      <c r="M195" s="1" t="s">
        <v>2235</v>
      </c>
      <c r="N195" s="1" t="s">
        <v>2236</v>
      </c>
      <c r="O195" s="92">
        <v>0.27002500000000002</v>
      </c>
      <c r="P195" s="92">
        <v>0.176729</v>
      </c>
      <c r="Q195" s="92">
        <v>1.63344</v>
      </c>
      <c r="R195" s="92">
        <v>0.23099600000000001</v>
      </c>
      <c r="S195" s="92">
        <v>2.1242200000000002</v>
      </c>
      <c r="T195" s="195">
        <v>3.3651899999999998E-2</v>
      </c>
    </row>
    <row r="196" spans="2:20" x14ac:dyDescent="0.3">
      <c r="B196" s="14" t="s">
        <v>2813</v>
      </c>
      <c r="C196" s="1" t="s">
        <v>1455</v>
      </c>
      <c r="D196" s="1" t="s">
        <v>189</v>
      </c>
      <c r="E196" s="1">
        <v>77783895</v>
      </c>
      <c r="F196" s="1">
        <v>93671</v>
      </c>
      <c r="G196" t="s">
        <v>1458</v>
      </c>
      <c r="H196" s="238">
        <v>0.95168236463216604</v>
      </c>
      <c r="I196" s="92">
        <v>9.0809792744001902E-2</v>
      </c>
      <c r="J196" s="93">
        <v>1.63341335782638E-21</v>
      </c>
      <c r="K196" s="93">
        <v>6.8542864237677403E-20</v>
      </c>
      <c r="L196" s="14" t="s">
        <v>2233</v>
      </c>
      <c r="M196" s="1" t="s">
        <v>2232</v>
      </c>
      <c r="N196" s="1" t="s">
        <v>2233</v>
      </c>
      <c r="O196" s="92">
        <v>0.26978200000000002</v>
      </c>
      <c r="P196" s="92">
        <v>0.17679700000000001</v>
      </c>
      <c r="Q196" s="92">
        <v>1.6308100000000001</v>
      </c>
      <c r="R196" s="92">
        <v>0.230989</v>
      </c>
      <c r="S196" s="92">
        <v>2.1173099999999998</v>
      </c>
      <c r="T196" s="195">
        <v>3.4233300000000001E-2</v>
      </c>
    </row>
    <row r="197" spans="2:20" x14ac:dyDescent="0.3">
      <c r="B197" s="14" t="s">
        <v>2814</v>
      </c>
      <c r="C197" s="1" t="s">
        <v>1455</v>
      </c>
      <c r="D197" s="1" t="s">
        <v>189</v>
      </c>
      <c r="E197" s="1">
        <v>77783895</v>
      </c>
      <c r="F197" s="1">
        <v>92950</v>
      </c>
      <c r="G197" t="s">
        <v>1458</v>
      </c>
      <c r="H197" s="238">
        <v>0.95187741029044104</v>
      </c>
      <c r="I197" s="92">
        <v>9.0798323711078502E-2</v>
      </c>
      <c r="J197" s="93">
        <v>1.5923790320747301E-21</v>
      </c>
      <c r="K197" s="93">
        <v>6.8542864237677403E-20</v>
      </c>
      <c r="L197" s="14" t="s">
        <v>2233</v>
      </c>
      <c r="M197" s="1" t="s">
        <v>2232</v>
      </c>
      <c r="N197" s="1" t="s">
        <v>2233</v>
      </c>
      <c r="O197" s="92">
        <v>0.26966600000000002</v>
      </c>
      <c r="P197" s="92">
        <v>0.176839</v>
      </c>
      <c r="Q197" s="92">
        <v>1.6294</v>
      </c>
      <c r="R197" s="92">
        <v>0.23097200000000001</v>
      </c>
      <c r="S197" s="92">
        <v>2.1137299999999999</v>
      </c>
      <c r="T197" s="195">
        <v>3.45385E-2</v>
      </c>
    </row>
    <row r="198" spans="2:20" x14ac:dyDescent="0.3">
      <c r="B198" s="14" t="s">
        <v>2815</v>
      </c>
      <c r="C198" s="1" t="s">
        <v>1455</v>
      </c>
      <c r="D198" s="1" t="s">
        <v>189</v>
      </c>
      <c r="E198" s="1">
        <v>77783895</v>
      </c>
      <c r="F198" s="1">
        <v>92737</v>
      </c>
      <c r="G198" t="s">
        <v>1458</v>
      </c>
      <c r="H198" s="238">
        <v>0.95191967664414601</v>
      </c>
      <c r="I198" s="92">
        <v>9.0795094649095603E-2</v>
      </c>
      <c r="J198" s="93">
        <v>1.5826253010498901E-21</v>
      </c>
      <c r="K198" s="93">
        <v>6.8542864237677403E-20</v>
      </c>
      <c r="L198" s="14" t="s">
        <v>2232</v>
      </c>
      <c r="M198" s="1" t="s">
        <v>2233</v>
      </c>
      <c r="N198" s="1" t="s">
        <v>2232</v>
      </c>
      <c r="O198" s="92">
        <v>0.26964100000000002</v>
      </c>
      <c r="P198" s="92">
        <v>0.17684800000000001</v>
      </c>
      <c r="Q198" s="92">
        <v>1.6291</v>
      </c>
      <c r="R198" s="92">
        <v>0.230966</v>
      </c>
      <c r="S198" s="92">
        <v>2.1129699999999998</v>
      </c>
      <c r="T198" s="195">
        <v>3.4603399999999999E-2</v>
      </c>
    </row>
    <row r="199" spans="2:20" x14ac:dyDescent="0.3">
      <c r="B199" s="14" t="s">
        <v>2816</v>
      </c>
      <c r="C199" s="1" t="s">
        <v>1455</v>
      </c>
      <c r="D199" s="1" t="s">
        <v>189</v>
      </c>
      <c r="E199" s="1">
        <v>77783895</v>
      </c>
      <c r="F199" s="1">
        <v>91876</v>
      </c>
      <c r="G199" t="s">
        <v>1458</v>
      </c>
      <c r="H199" s="238">
        <v>0.94641088486745795</v>
      </c>
      <c r="I199" s="92">
        <v>9.1133184159116504E-2</v>
      </c>
      <c r="J199" s="93">
        <v>3.27355211932452E-21</v>
      </c>
      <c r="K199" s="93">
        <v>1.1964305003853799E-19</v>
      </c>
      <c r="L199" s="14" t="s">
        <v>2233</v>
      </c>
      <c r="M199" s="1" t="s">
        <v>2232</v>
      </c>
      <c r="N199" s="1" t="s">
        <v>2233</v>
      </c>
      <c r="O199" s="92">
        <v>0.27005499999999999</v>
      </c>
      <c r="P199" s="92">
        <v>0.18010300000000001</v>
      </c>
      <c r="Q199" s="92">
        <v>1.61636</v>
      </c>
      <c r="R199" s="92">
        <v>0.23102600000000001</v>
      </c>
      <c r="S199" s="92">
        <v>2.0784500000000001</v>
      </c>
      <c r="T199" s="195">
        <v>3.76675E-2</v>
      </c>
    </row>
    <row r="200" spans="2:20" x14ac:dyDescent="0.3">
      <c r="B200" s="14" t="s">
        <v>2817</v>
      </c>
      <c r="C200" s="1" t="s">
        <v>1455</v>
      </c>
      <c r="D200" s="1" t="s">
        <v>189</v>
      </c>
      <c r="E200" s="1">
        <v>77783895</v>
      </c>
      <c r="F200" s="1">
        <v>90272</v>
      </c>
      <c r="G200" t="s">
        <v>1458</v>
      </c>
      <c r="H200" s="238">
        <v>0.94514063529566295</v>
      </c>
      <c r="I200" s="92">
        <v>9.1088580514152501E-2</v>
      </c>
      <c r="J200" s="93">
        <v>3.4923315040943902E-21</v>
      </c>
      <c r="K200" s="93">
        <v>1.2365036231684201E-19</v>
      </c>
      <c r="L200" s="14" t="s">
        <v>2236</v>
      </c>
      <c r="M200" s="1" t="s">
        <v>2235</v>
      </c>
      <c r="N200" s="1" t="s">
        <v>2236</v>
      </c>
      <c r="O200" s="92">
        <v>0.26927800000000002</v>
      </c>
      <c r="P200" s="92">
        <v>0.17696100000000001</v>
      </c>
      <c r="Q200" s="92">
        <v>1.6372199999999999</v>
      </c>
      <c r="R200" s="92">
        <v>0.23078299999999999</v>
      </c>
      <c r="S200" s="92">
        <v>2.1362100000000002</v>
      </c>
      <c r="T200" s="195">
        <v>3.2661999999999997E-2</v>
      </c>
    </row>
    <row r="201" spans="2:20" x14ac:dyDescent="0.3">
      <c r="B201" s="14" t="s">
        <v>2818</v>
      </c>
      <c r="C201" s="1" t="s">
        <v>1455</v>
      </c>
      <c r="D201" s="1" t="s">
        <v>189</v>
      </c>
      <c r="E201" s="1">
        <v>77783895</v>
      </c>
      <c r="F201" s="1">
        <v>81982</v>
      </c>
      <c r="G201" t="s">
        <v>1458</v>
      </c>
      <c r="H201" s="238">
        <v>0.95344580599770801</v>
      </c>
      <c r="I201" s="92">
        <v>9.0676239212544196E-2</v>
      </c>
      <c r="J201" s="93">
        <v>1.2647804574531001E-21</v>
      </c>
      <c r="K201" s="93">
        <v>5.9754055349017398E-20</v>
      </c>
      <c r="L201" s="14" t="s">
        <v>2236</v>
      </c>
      <c r="M201" s="1" t="s">
        <v>2235</v>
      </c>
      <c r="N201" s="1" t="s">
        <v>2236</v>
      </c>
      <c r="O201" s="92">
        <v>0.26821699999999998</v>
      </c>
      <c r="P201" s="92">
        <v>0.17727399999999999</v>
      </c>
      <c r="Q201" s="92">
        <v>1.61232</v>
      </c>
      <c r="R201" s="92">
        <v>0.230742</v>
      </c>
      <c r="S201" s="92">
        <v>2.0701700000000001</v>
      </c>
      <c r="T201" s="195">
        <v>3.8436499999999998E-2</v>
      </c>
    </row>
    <row r="202" spans="2:20" x14ac:dyDescent="0.3">
      <c r="B202" s="14" t="s">
        <v>2819</v>
      </c>
      <c r="C202" s="1" t="s">
        <v>1455</v>
      </c>
      <c r="D202" s="1" t="s">
        <v>189</v>
      </c>
      <c r="E202" s="1">
        <v>77783895</v>
      </c>
      <c r="F202" s="1">
        <v>81913</v>
      </c>
      <c r="G202" t="s">
        <v>1458</v>
      </c>
      <c r="H202" s="238">
        <v>0.95345545225693895</v>
      </c>
      <c r="I202" s="92">
        <v>9.0678059424767296E-2</v>
      </c>
      <c r="J202" s="93">
        <v>1.26575227570734E-21</v>
      </c>
      <c r="K202" s="93">
        <v>5.9754055349017398E-20</v>
      </c>
      <c r="L202" s="14" t="s">
        <v>2233</v>
      </c>
      <c r="M202" s="1" t="s">
        <v>2236</v>
      </c>
      <c r="N202" s="1" t="s">
        <v>2233</v>
      </c>
      <c r="O202" s="92">
        <v>0.26819700000000002</v>
      </c>
      <c r="P202" s="92">
        <v>0.177284</v>
      </c>
      <c r="Q202" s="92">
        <v>1.6120099999999999</v>
      </c>
      <c r="R202" s="92">
        <v>0.230743</v>
      </c>
      <c r="S202" s="92">
        <v>2.0693299999999999</v>
      </c>
      <c r="T202" s="195">
        <v>3.8514800000000002E-2</v>
      </c>
    </row>
    <row r="203" spans="2:20" x14ac:dyDescent="0.3">
      <c r="B203" s="14" t="s">
        <v>2820</v>
      </c>
      <c r="C203" s="1" t="s">
        <v>1455</v>
      </c>
      <c r="D203" s="1" t="s">
        <v>189</v>
      </c>
      <c r="E203" s="1">
        <v>77783895</v>
      </c>
      <c r="F203" s="1">
        <v>78328</v>
      </c>
      <c r="G203" t="s">
        <v>1458</v>
      </c>
      <c r="H203" s="238">
        <v>0.95401834072865799</v>
      </c>
      <c r="I203" s="92">
        <v>9.0597356078081795E-2</v>
      </c>
      <c r="J203" s="93">
        <v>1.1290009034570001E-21</v>
      </c>
      <c r="K203" s="93">
        <v>5.9754055349017398E-20</v>
      </c>
      <c r="L203" s="14" t="s">
        <v>2235</v>
      </c>
      <c r="M203" s="1" t="s">
        <v>2236</v>
      </c>
      <c r="N203" s="1" t="s">
        <v>2235</v>
      </c>
      <c r="O203" s="92">
        <v>0.26779799999999998</v>
      </c>
      <c r="P203" s="92">
        <v>0.17419699999999999</v>
      </c>
      <c r="Q203" s="92">
        <v>1.6359300000000001</v>
      </c>
      <c r="R203" s="92">
        <v>0.23061000000000001</v>
      </c>
      <c r="S203" s="92">
        <v>2.1343899999999998</v>
      </c>
      <c r="T203" s="195">
        <v>3.2810499999999999E-2</v>
      </c>
    </row>
    <row r="204" spans="2:20" x14ac:dyDescent="0.3">
      <c r="B204" s="14" t="s">
        <v>2821</v>
      </c>
      <c r="C204" s="1" t="s">
        <v>1455</v>
      </c>
      <c r="D204" s="1" t="s">
        <v>189</v>
      </c>
      <c r="E204" s="1">
        <v>77783895</v>
      </c>
      <c r="F204" s="1">
        <v>74465</v>
      </c>
      <c r="G204" t="s">
        <v>1458</v>
      </c>
      <c r="H204" s="238">
        <v>0.95380758822021205</v>
      </c>
      <c r="I204" s="92">
        <v>9.0619443641144604E-2</v>
      </c>
      <c r="J204" s="93">
        <v>1.17028024497579E-21</v>
      </c>
      <c r="K204" s="93">
        <v>5.9754055349017398E-20</v>
      </c>
      <c r="L204" s="14" t="s">
        <v>2232</v>
      </c>
      <c r="M204" s="1" t="s">
        <v>2233</v>
      </c>
      <c r="N204" s="1" t="s">
        <v>2232</v>
      </c>
      <c r="O204" s="92">
        <v>0.26766699999999999</v>
      </c>
      <c r="P204" s="92">
        <v>0.17741299999999999</v>
      </c>
      <c r="Q204" s="92">
        <v>1.6059600000000001</v>
      </c>
      <c r="R204" s="92">
        <v>0.23061200000000001</v>
      </c>
      <c r="S204" s="92">
        <v>2.0541900000000002</v>
      </c>
      <c r="T204" s="195">
        <v>3.9957800000000002E-2</v>
      </c>
    </row>
    <row r="205" spans="2:20" x14ac:dyDescent="0.3">
      <c r="B205" s="14" t="s">
        <v>2822</v>
      </c>
      <c r="C205" s="1" t="s">
        <v>1455</v>
      </c>
      <c r="D205" s="1" t="s">
        <v>189</v>
      </c>
      <c r="E205" s="1">
        <v>77783895</v>
      </c>
      <c r="F205" s="1">
        <v>73602</v>
      </c>
      <c r="G205" t="s">
        <v>1458</v>
      </c>
      <c r="H205" s="238">
        <v>0.95429268327387595</v>
      </c>
      <c r="I205" s="92">
        <v>9.0579115980065406E-2</v>
      </c>
      <c r="J205" s="93">
        <v>1.08711834660573E-21</v>
      </c>
      <c r="K205" s="93">
        <v>5.9754055349017398E-20</v>
      </c>
      <c r="L205" s="14" t="s">
        <v>2235</v>
      </c>
      <c r="M205" s="1" t="s">
        <v>2236</v>
      </c>
      <c r="N205" s="1" t="s">
        <v>2235</v>
      </c>
      <c r="O205" s="92">
        <v>0.26766200000000001</v>
      </c>
      <c r="P205" s="92">
        <v>0.17419399999999999</v>
      </c>
      <c r="Q205" s="92">
        <v>1.6347799999999999</v>
      </c>
      <c r="R205" s="92">
        <v>0.23058200000000001</v>
      </c>
      <c r="S205" s="92">
        <v>2.1316099999999998</v>
      </c>
      <c r="T205" s="195">
        <v>3.3038900000000003E-2</v>
      </c>
    </row>
    <row r="206" spans="2:20" x14ac:dyDescent="0.3">
      <c r="B206" s="14" t="s">
        <v>2823</v>
      </c>
      <c r="C206" s="1" t="s">
        <v>1455</v>
      </c>
      <c r="D206" s="1" t="s">
        <v>189</v>
      </c>
      <c r="E206" s="1">
        <v>77783895</v>
      </c>
      <c r="F206" s="1">
        <v>67274</v>
      </c>
      <c r="G206" t="s">
        <v>1458</v>
      </c>
      <c r="H206" s="238">
        <v>-0.95378128011778096</v>
      </c>
      <c r="I206" s="92">
        <v>9.0616279830622204E-2</v>
      </c>
      <c r="J206" s="93">
        <v>1.16961765230535E-21</v>
      </c>
      <c r="K206" s="93">
        <v>5.9754055349017398E-20</v>
      </c>
      <c r="L206" s="14" t="s">
        <v>2235</v>
      </c>
      <c r="M206" s="1" t="s">
        <v>2236</v>
      </c>
      <c r="N206" s="1" t="s">
        <v>2236</v>
      </c>
      <c r="O206" s="92">
        <v>0.267677</v>
      </c>
      <c r="P206" s="92">
        <v>0.17741599999999999</v>
      </c>
      <c r="Q206" s="92">
        <v>1.6059600000000001</v>
      </c>
      <c r="R206" s="92">
        <v>0.230605</v>
      </c>
      <c r="S206" s="92">
        <v>2.0542500000000001</v>
      </c>
      <c r="T206" s="195">
        <v>3.9951E-2</v>
      </c>
    </row>
    <row r="207" spans="2:20" x14ac:dyDescent="0.3">
      <c r="B207" s="14" t="s">
        <v>2824</v>
      </c>
      <c r="C207" s="1" t="s">
        <v>1455</v>
      </c>
      <c r="D207" s="1" t="s">
        <v>189</v>
      </c>
      <c r="E207" s="1">
        <v>77783895</v>
      </c>
      <c r="F207" s="1">
        <v>62464</v>
      </c>
      <c r="G207" t="s">
        <v>1458</v>
      </c>
      <c r="H207" s="238">
        <v>-0.95377013336518901</v>
      </c>
      <c r="I207" s="92">
        <v>9.0616041579227397E-2</v>
      </c>
      <c r="J207" s="93">
        <v>1.1704363436750401E-21</v>
      </c>
      <c r="K207" s="93">
        <v>5.9754055349017398E-20</v>
      </c>
      <c r="L207" s="14" t="s">
        <v>2233</v>
      </c>
      <c r="M207" s="1" t="s">
        <v>2232</v>
      </c>
      <c r="N207" s="1" t="s">
        <v>2232</v>
      </c>
      <c r="O207" s="92">
        <v>0.267677</v>
      </c>
      <c r="P207" s="92">
        <v>0.17741899999999999</v>
      </c>
      <c r="Q207" s="92">
        <v>1.6059300000000001</v>
      </c>
      <c r="R207" s="92">
        <v>0.230604</v>
      </c>
      <c r="S207" s="92">
        <v>2.0541800000000001</v>
      </c>
      <c r="T207" s="195">
        <v>3.99587E-2</v>
      </c>
    </row>
    <row r="208" spans="2:20" x14ac:dyDescent="0.3">
      <c r="B208" s="14" t="s">
        <v>2825</v>
      </c>
      <c r="C208" s="1" t="s">
        <v>1455</v>
      </c>
      <c r="D208" s="1" t="s">
        <v>189</v>
      </c>
      <c r="E208" s="1">
        <v>77783895</v>
      </c>
      <c r="F208" s="1">
        <v>62252</v>
      </c>
      <c r="G208" t="s">
        <v>1458</v>
      </c>
      <c r="H208" s="238">
        <v>-0.95377013336518901</v>
      </c>
      <c r="I208" s="92">
        <v>9.0616041579227397E-2</v>
      </c>
      <c r="J208" s="93">
        <v>1.1704363436750401E-21</v>
      </c>
      <c r="K208" s="93">
        <v>5.9754055349017398E-20</v>
      </c>
      <c r="L208" s="14" t="s">
        <v>2232</v>
      </c>
      <c r="M208" s="1" t="s">
        <v>2233</v>
      </c>
      <c r="N208" s="1" t="s">
        <v>2233</v>
      </c>
      <c r="O208" s="92">
        <v>0.267677</v>
      </c>
      <c r="P208" s="92">
        <v>0.17741899999999999</v>
      </c>
      <c r="Q208" s="92">
        <v>1.6059300000000001</v>
      </c>
      <c r="R208" s="92">
        <v>0.230604</v>
      </c>
      <c r="S208" s="92">
        <v>2.0541800000000001</v>
      </c>
      <c r="T208" s="195">
        <v>3.99587E-2</v>
      </c>
    </row>
    <row r="209" spans="2:20" x14ac:dyDescent="0.3">
      <c r="B209" s="14" t="s">
        <v>2826</v>
      </c>
      <c r="C209" s="1" t="s">
        <v>1455</v>
      </c>
      <c r="D209" s="1" t="s">
        <v>189</v>
      </c>
      <c r="E209" s="1">
        <v>77783895</v>
      </c>
      <c r="F209" s="1">
        <v>54675</v>
      </c>
      <c r="G209" t="s">
        <v>1458</v>
      </c>
      <c r="H209" s="238">
        <v>-0.953806375892576</v>
      </c>
      <c r="I209" s="92">
        <v>9.0617579913372895E-2</v>
      </c>
      <c r="J209" s="93">
        <v>1.16853709189312E-21</v>
      </c>
      <c r="K209" s="93">
        <v>5.9754055349017398E-20</v>
      </c>
      <c r="L209" s="14" t="s">
        <v>2236</v>
      </c>
      <c r="M209" s="1" t="s">
        <v>2232</v>
      </c>
      <c r="N209" s="1" t="s">
        <v>2232</v>
      </c>
      <c r="O209" s="92">
        <v>0.26766699999999999</v>
      </c>
      <c r="P209" s="92">
        <v>0.17741899999999999</v>
      </c>
      <c r="Q209" s="92">
        <v>1.60585</v>
      </c>
      <c r="R209" s="92">
        <v>0.23060900000000001</v>
      </c>
      <c r="S209" s="92">
        <v>2.0539200000000002</v>
      </c>
      <c r="T209" s="195">
        <v>3.9983699999999997E-2</v>
      </c>
    </row>
    <row r="210" spans="2:20" x14ac:dyDescent="0.3">
      <c r="B210" s="14" t="s">
        <v>2827</v>
      </c>
      <c r="C210" s="1" t="s">
        <v>1455</v>
      </c>
      <c r="D210" s="1" t="s">
        <v>189</v>
      </c>
      <c r="E210" s="1">
        <v>77783895</v>
      </c>
      <c r="F210" s="1">
        <v>50096</v>
      </c>
      <c r="G210" t="s">
        <v>1458</v>
      </c>
      <c r="H210" s="238">
        <v>-0.95430994864116403</v>
      </c>
      <c r="I210" s="92">
        <v>9.0578422599821296E-2</v>
      </c>
      <c r="J210" s="93">
        <v>1.0849553817405701E-21</v>
      </c>
      <c r="K210" s="93">
        <v>5.9754055349017398E-20</v>
      </c>
      <c r="L210" s="14" t="s">
        <v>2233</v>
      </c>
      <c r="M210" s="1" t="s">
        <v>2232</v>
      </c>
      <c r="N210" s="1" t="s">
        <v>2232</v>
      </c>
      <c r="O210" s="92">
        <v>0.26766200000000001</v>
      </c>
      <c r="P210" s="92">
        <v>0.17419399999999999</v>
      </c>
      <c r="Q210" s="92">
        <v>1.6347799999999999</v>
      </c>
      <c r="R210" s="92">
        <v>0.23058400000000001</v>
      </c>
      <c r="S210" s="92">
        <v>2.13158</v>
      </c>
      <c r="T210" s="195">
        <v>3.3041000000000001E-2</v>
      </c>
    </row>
    <row r="211" spans="2:20" x14ac:dyDescent="0.3">
      <c r="B211" s="14" t="s">
        <v>2828</v>
      </c>
      <c r="C211" s="1" t="s">
        <v>1455</v>
      </c>
      <c r="D211" s="1" t="s">
        <v>189</v>
      </c>
      <c r="E211" s="1">
        <v>77783895</v>
      </c>
      <c r="F211" s="1">
        <v>47253</v>
      </c>
      <c r="G211" t="s">
        <v>1458</v>
      </c>
      <c r="H211" s="238">
        <v>-0.95383342608705801</v>
      </c>
      <c r="I211" s="92">
        <v>9.0620925052292495E-2</v>
      </c>
      <c r="J211" s="93">
        <v>1.1693095689242699E-21</v>
      </c>
      <c r="K211" s="93">
        <v>5.9754055349017398E-20</v>
      </c>
      <c r="L211" s="14" t="s">
        <v>2235</v>
      </c>
      <c r="M211" s="1" t="s">
        <v>2236</v>
      </c>
      <c r="N211" s="1" t="s">
        <v>2236</v>
      </c>
      <c r="O211" s="92">
        <v>0.26766699999999999</v>
      </c>
      <c r="P211" s="92">
        <v>0.177426</v>
      </c>
      <c r="Q211" s="92">
        <v>1.60588</v>
      </c>
      <c r="R211" s="92">
        <v>0.23061699999999999</v>
      </c>
      <c r="S211" s="92">
        <v>2.0539299999999998</v>
      </c>
      <c r="T211" s="195">
        <v>3.99821E-2</v>
      </c>
    </row>
    <row r="212" spans="2:20" x14ac:dyDescent="0.3">
      <c r="B212" s="14" t="s">
        <v>2829</v>
      </c>
      <c r="C212" s="1" t="s">
        <v>1455</v>
      </c>
      <c r="D212" s="1" t="s">
        <v>189</v>
      </c>
      <c r="E212" s="1">
        <v>77783895</v>
      </c>
      <c r="F212" s="1">
        <v>47086</v>
      </c>
      <c r="G212" t="s">
        <v>1458</v>
      </c>
      <c r="H212" s="238">
        <v>-0.95383342608705801</v>
      </c>
      <c r="I212" s="92">
        <v>9.0620925052292495E-2</v>
      </c>
      <c r="J212" s="93">
        <v>1.1693095689242699E-21</v>
      </c>
      <c r="K212" s="93">
        <v>5.9754055349017398E-20</v>
      </c>
      <c r="L212" s="14" t="s">
        <v>2233</v>
      </c>
      <c r="M212" s="1" t="s">
        <v>2232</v>
      </c>
      <c r="N212" s="1" t="s">
        <v>2232</v>
      </c>
      <c r="O212" s="92">
        <v>0.26766699999999999</v>
      </c>
      <c r="P212" s="92">
        <v>0.177426</v>
      </c>
      <c r="Q212" s="92">
        <v>1.60588</v>
      </c>
      <c r="R212" s="92">
        <v>0.23061699999999999</v>
      </c>
      <c r="S212" s="92">
        <v>2.0539299999999998</v>
      </c>
      <c r="T212" s="195">
        <v>3.99821E-2</v>
      </c>
    </row>
    <row r="213" spans="2:20" x14ac:dyDescent="0.3">
      <c r="B213" s="14" t="s">
        <v>2830</v>
      </c>
      <c r="C213" s="1" t="s">
        <v>1455</v>
      </c>
      <c r="D213" s="1" t="s">
        <v>189</v>
      </c>
      <c r="E213" s="1">
        <v>77783895</v>
      </c>
      <c r="F213" s="1">
        <v>46366</v>
      </c>
      <c r="G213" t="s">
        <v>1458</v>
      </c>
      <c r="H213" s="238">
        <v>-0.95381494134242994</v>
      </c>
      <c r="I213" s="92">
        <v>9.0625959622851804E-2</v>
      </c>
      <c r="J213" s="93">
        <v>1.17609778594563E-21</v>
      </c>
      <c r="K213" s="93">
        <v>5.9754055349017398E-20</v>
      </c>
      <c r="L213" s="14" t="s">
        <v>2235</v>
      </c>
      <c r="M213" s="1" t="s">
        <v>2236</v>
      </c>
      <c r="N213" s="1" t="s">
        <v>2236</v>
      </c>
      <c r="O213" s="92">
        <v>0.26771699999999998</v>
      </c>
      <c r="P213" s="92">
        <v>0.177426</v>
      </c>
      <c r="Q213" s="92">
        <v>1.6063700000000001</v>
      </c>
      <c r="R213" s="92">
        <v>0.23063</v>
      </c>
      <c r="S213" s="92">
        <v>2.0551300000000001</v>
      </c>
      <c r="T213" s="195">
        <v>3.9866699999999998E-2</v>
      </c>
    </row>
    <row r="214" spans="2:20" x14ac:dyDescent="0.3">
      <c r="B214" s="14" t="s">
        <v>2831</v>
      </c>
      <c r="C214" s="1" t="s">
        <v>1455</v>
      </c>
      <c r="D214" s="1" t="s">
        <v>189</v>
      </c>
      <c r="E214" s="1">
        <v>77783895</v>
      </c>
      <c r="F214" s="1">
        <v>44741</v>
      </c>
      <c r="G214" t="s">
        <v>1458</v>
      </c>
      <c r="H214" s="238">
        <v>-0.953789502112666</v>
      </c>
      <c r="I214" s="92">
        <v>9.0619434299114607E-2</v>
      </c>
      <c r="J214" s="93">
        <v>1.17198642376876E-21</v>
      </c>
      <c r="K214" s="93">
        <v>5.9754055349017398E-20</v>
      </c>
      <c r="L214" s="14" t="s">
        <v>2233</v>
      </c>
      <c r="M214" s="1" t="s">
        <v>2232</v>
      </c>
      <c r="N214" s="1" t="s">
        <v>2232</v>
      </c>
      <c r="O214" s="92">
        <v>0.26767200000000002</v>
      </c>
      <c r="P214" s="92">
        <v>0.17741899999999999</v>
      </c>
      <c r="Q214" s="92">
        <v>1.6059399999999999</v>
      </c>
      <c r="R214" s="92">
        <v>0.23061100000000001</v>
      </c>
      <c r="S214" s="92">
        <v>2.0541499999999999</v>
      </c>
      <c r="T214" s="195">
        <v>3.9960900000000001E-2</v>
      </c>
    </row>
    <row r="215" spans="2:20" x14ac:dyDescent="0.3">
      <c r="B215" s="14" t="s">
        <v>2832</v>
      </c>
      <c r="C215" s="1" t="s">
        <v>1455</v>
      </c>
      <c r="D215" s="1" t="s">
        <v>189</v>
      </c>
      <c r="E215" s="1">
        <v>77783895</v>
      </c>
      <c r="F215" s="1">
        <v>28860</v>
      </c>
      <c r="G215" t="s">
        <v>1458</v>
      </c>
      <c r="H215" s="238">
        <v>-0.95381598314904603</v>
      </c>
      <c r="I215" s="92">
        <v>9.0617210620653393E-2</v>
      </c>
      <c r="J215" s="93">
        <v>1.1672606167437601E-21</v>
      </c>
      <c r="K215" s="93">
        <v>5.9754055349017398E-20</v>
      </c>
      <c r="L215" s="14" t="s">
        <v>2233</v>
      </c>
      <c r="M215" s="1" t="s">
        <v>2232</v>
      </c>
      <c r="N215" s="1" t="s">
        <v>2232</v>
      </c>
      <c r="O215" s="92">
        <v>0.267677</v>
      </c>
      <c r="P215" s="92">
        <v>0.17741899999999999</v>
      </c>
      <c r="Q215" s="92">
        <v>1.6059399999999999</v>
      </c>
      <c r="R215" s="92">
        <v>0.23061000000000001</v>
      </c>
      <c r="S215" s="92">
        <v>2.05416</v>
      </c>
      <c r="T215" s="195">
        <v>3.9959799999999997E-2</v>
      </c>
    </row>
    <row r="216" spans="2:20" x14ac:dyDescent="0.3">
      <c r="B216" s="14" t="s">
        <v>2833</v>
      </c>
      <c r="C216" s="1" t="s">
        <v>1455</v>
      </c>
      <c r="D216" s="1" t="s">
        <v>189</v>
      </c>
      <c r="E216" s="1">
        <v>77783895</v>
      </c>
      <c r="F216" s="1">
        <v>28552</v>
      </c>
      <c r="G216" t="s">
        <v>1458</v>
      </c>
      <c r="H216" s="238">
        <v>-0.95385573797379597</v>
      </c>
      <c r="I216" s="92">
        <v>9.0617618395955501E-2</v>
      </c>
      <c r="J216" s="93">
        <v>1.1639126976464E-21</v>
      </c>
      <c r="K216" s="93">
        <v>5.9754055349017398E-20</v>
      </c>
      <c r="L216" s="14" t="s">
        <v>2236</v>
      </c>
      <c r="M216" s="1" t="s">
        <v>2235</v>
      </c>
      <c r="N216" s="1" t="s">
        <v>2235</v>
      </c>
      <c r="O216" s="92">
        <v>0.267677</v>
      </c>
      <c r="P216" s="92">
        <v>0.17743200000000001</v>
      </c>
      <c r="Q216" s="92">
        <v>1.60588</v>
      </c>
      <c r="R216" s="92">
        <v>0.23061200000000001</v>
      </c>
      <c r="S216" s="92">
        <v>2.0539800000000001</v>
      </c>
      <c r="T216" s="195">
        <v>3.9977800000000001E-2</v>
      </c>
    </row>
    <row r="217" spans="2:20" x14ac:dyDescent="0.3">
      <c r="B217" s="14" t="s">
        <v>2834</v>
      </c>
      <c r="C217" s="1" t="s">
        <v>1455</v>
      </c>
      <c r="D217" s="1" t="s">
        <v>189</v>
      </c>
      <c r="E217" s="1">
        <v>77783895</v>
      </c>
      <c r="F217" s="1">
        <v>25470</v>
      </c>
      <c r="G217" t="s">
        <v>1458</v>
      </c>
      <c r="H217" s="238">
        <v>-0.95383776438016199</v>
      </c>
      <c r="I217" s="92">
        <v>9.0617092303955996E-2</v>
      </c>
      <c r="J217" s="93">
        <v>1.1650856455826299E-21</v>
      </c>
      <c r="K217" s="93">
        <v>5.9754055349017398E-20</v>
      </c>
      <c r="L217" s="14" t="s">
        <v>2233</v>
      </c>
      <c r="M217" s="1" t="s">
        <v>2232</v>
      </c>
      <c r="N217" s="1" t="s">
        <v>2232</v>
      </c>
      <c r="O217" s="92">
        <v>0.26768199999999998</v>
      </c>
      <c r="P217" s="92">
        <v>0.17741899999999999</v>
      </c>
      <c r="Q217" s="92">
        <v>1.6060000000000001</v>
      </c>
      <c r="R217" s="92">
        <v>0.23061200000000001</v>
      </c>
      <c r="S217" s="92">
        <v>2.0542899999999999</v>
      </c>
      <c r="T217" s="195">
        <v>3.9947499999999997E-2</v>
      </c>
    </row>
    <row r="218" spans="2:20" x14ac:dyDescent="0.3">
      <c r="B218" s="14" t="s">
        <v>2835</v>
      </c>
      <c r="C218" s="1" t="s">
        <v>1455</v>
      </c>
      <c r="D218" s="1" t="s">
        <v>189</v>
      </c>
      <c r="E218" s="1">
        <v>77783895</v>
      </c>
      <c r="F218" s="1">
        <v>24533</v>
      </c>
      <c r="G218" t="s">
        <v>1458</v>
      </c>
      <c r="H218" s="238">
        <v>-0.95385869323746997</v>
      </c>
      <c r="I218" s="92">
        <v>9.0620831112824804E-2</v>
      </c>
      <c r="J218" s="93">
        <v>1.1668256673944999E-21</v>
      </c>
      <c r="K218" s="93">
        <v>5.9754055349017398E-20</v>
      </c>
      <c r="L218" s="14" t="s">
        <v>2236</v>
      </c>
      <c r="M218" s="1" t="s">
        <v>2235</v>
      </c>
      <c r="N218" s="1" t="s">
        <v>2235</v>
      </c>
      <c r="O218" s="92">
        <v>0.26768199999999998</v>
      </c>
      <c r="P218" s="92">
        <v>0.17741299999999999</v>
      </c>
      <c r="Q218" s="92">
        <v>1.6061099999999999</v>
      </c>
      <c r="R218" s="92">
        <v>0.23062199999999999</v>
      </c>
      <c r="S218" s="92">
        <v>2.0545100000000001</v>
      </c>
      <c r="T218" s="195">
        <v>3.9926299999999998E-2</v>
      </c>
    </row>
    <row r="219" spans="2:20" x14ac:dyDescent="0.3">
      <c r="B219" s="14" t="s">
        <v>2836</v>
      </c>
      <c r="C219" s="1" t="s">
        <v>1455</v>
      </c>
      <c r="D219" s="1" t="s">
        <v>189</v>
      </c>
      <c r="E219" s="1">
        <v>77783895</v>
      </c>
      <c r="F219" s="1">
        <v>23654</v>
      </c>
      <c r="G219" t="s">
        <v>1458</v>
      </c>
      <c r="H219" s="238">
        <v>-0.95385768631951895</v>
      </c>
      <c r="I219" s="92">
        <v>9.0617297341851796E-2</v>
      </c>
      <c r="J219" s="93">
        <v>1.1634105403046699E-21</v>
      </c>
      <c r="K219" s="93">
        <v>5.9754055349017398E-20</v>
      </c>
      <c r="L219" s="14" t="s">
        <v>2236</v>
      </c>
      <c r="M219" s="1" t="s">
        <v>2235</v>
      </c>
      <c r="N219" s="1" t="s">
        <v>2235</v>
      </c>
      <c r="O219" s="92">
        <v>0.26768199999999998</v>
      </c>
      <c r="P219" s="92">
        <v>0.177426</v>
      </c>
      <c r="Q219" s="92">
        <v>1.6059699999999999</v>
      </c>
      <c r="R219" s="92">
        <v>0.23061300000000001</v>
      </c>
      <c r="S219" s="92">
        <v>2.0541999999999998</v>
      </c>
      <c r="T219" s="195">
        <v>3.9956100000000001E-2</v>
      </c>
    </row>
    <row r="220" spans="2:20" x14ac:dyDescent="0.3">
      <c r="B220" s="14" t="s">
        <v>2837</v>
      </c>
      <c r="C220" s="1" t="s">
        <v>1455</v>
      </c>
      <c r="D220" s="1" t="s">
        <v>189</v>
      </c>
      <c r="E220" s="1">
        <v>77783895</v>
      </c>
      <c r="F220" s="1">
        <v>19282</v>
      </c>
      <c r="G220" t="s">
        <v>1458</v>
      </c>
      <c r="H220" s="238">
        <v>-0.95477325916648903</v>
      </c>
      <c r="I220" s="92">
        <v>9.0584156799356302E-2</v>
      </c>
      <c r="J220" s="93">
        <v>1.0500949327555E-21</v>
      </c>
      <c r="K220" s="93">
        <v>5.9754055349017398E-20</v>
      </c>
      <c r="L220" s="14" t="s">
        <v>2233</v>
      </c>
      <c r="M220" s="1" t="s">
        <v>2236</v>
      </c>
      <c r="N220" s="1" t="s">
        <v>2236</v>
      </c>
      <c r="O220" s="92">
        <v>0.26790999999999998</v>
      </c>
      <c r="P220" s="92">
        <v>0.17422199999999999</v>
      </c>
      <c r="Q220" s="92">
        <v>1.6369800000000001</v>
      </c>
      <c r="R220" s="92">
        <v>0.230657</v>
      </c>
      <c r="S220" s="92">
        <v>2.1367400000000001</v>
      </c>
      <c r="T220" s="195">
        <v>3.2618899999999999E-2</v>
      </c>
    </row>
    <row r="221" spans="2:20" x14ac:dyDescent="0.3">
      <c r="B221" s="14" t="s">
        <v>2838</v>
      </c>
      <c r="C221" s="1" t="s">
        <v>1455</v>
      </c>
      <c r="D221" s="1" t="s">
        <v>189</v>
      </c>
      <c r="E221" s="1">
        <v>77783895</v>
      </c>
      <c r="F221" s="1">
        <v>15807</v>
      </c>
      <c r="G221" t="s">
        <v>1458</v>
      </c>
      <c r="H221" s="238">
        <v>-0.91529827682533704</v>
      </c>
      <c r="I221" s="92">
        <v>9.0628136045196997E-2</v>
      </c>
      <c r="J221" s="93">
        <v>2.6030976647569001E-20</v>
      </c>
      <c r="K221" s="93">
        <v>5.3968156309814199E-19</v>
      </c>
      <c r="L221" s="14" t="s">
        <v>2235</v>
      </c>
      <c r="M221" s="1" t="s">
        <v>2232</v>
      </c>
      <c r="N221" s="1" t="s">
        <v>2232</v>
      </c>
      <c r="O221" s="92">
        <v>0.27777800000000002</v>
      </c>
      <c r="P221" s="92">
        <v>0.18068699999999999</v>
      </c>
      <c r="Q221" s="92">
        <v>1.63578</v>
      </c>
      <c r="R221" s="92">
        <v>0.22835900000000001</v>
      </c>
      <c r="S221" s="92">
        <v>2.1550099999999999</v>
      </c>
      <c r="T221" s="195">
        <v>3.1160899999999998E-2</v>
      </c>
    </row>
    <row r="222" spans="2:20" x14ac:dyDescent="0.3">
      <c r="B222" s="14" t="s">
        <v>2839</v>
      </c>
      <c r="C222" s="1" t="s">
        <v>1455</v>
      </c>
      <c r="D222" s="1" t="s">
        <v>189</v>
      </c>
      <c r="E222" s="1">
        <v>77783895</v>
      </c>
      <c r="F222" s="1">
        <v>15593</v>
      </c>
      <c r="G222" t="s">
        <v>1458</v>
      </c>
      <c r="H222" s="238">
        <v>-0.91558298600740895</v>
      </c>
      <c r="I222" s="92">
        <v>9.0582009962163798E-2</v>
      </c>
      <c r="J222" s="93">
        <v>2.4518187852436299E-20</v>
      </c>
      <c r="K222" s="93">
        <v>5.3868716780044295E-19</v>
      </c>
      <c r="L222" s="14" t="s">
        <v>2233</v>
      </c>
      <c r="M222" s="1" t="s">
        <v>2232</v>
      </c>
      <c r="N222" s="1" t="s">
        <v>2232</v>
      </c>
      <c r="O222" s="92">
        <v>0.27777800000000002</v>
      </c>
      <c r="P222" s="92">
        <v>0.17746400000000001</v>
      </c>
      <c r="Q222" s="92">
        <v>1.6641999999999999</v>
      </c>
      <c r="R222" s="92">
        <v>0.22830800000000001</v>
      </c>
      <c r="S222" s="92">
        <v>2.2309600000000001</v>
      </c>
      <c r="T222" s="195">
        <v>2.56838E-2</v>
      </c>
    </row>
    <row r="223" spans="2:20" x14ac:dyDescent="0.3">
      <c r="B223" s="14" t="s">
        <v>2840</v>
      </c>
      <c r="C223" s="1" t="s">
        <v>1455</v>
      </c>
      <c r="D223" s="1" t="s">
        <v>189</v>
      </c>
      <c r="E223" s="1">
        <v>77783895</v>
      </c>
      <c r="F223" s="1">
        <v>15075</v>
      </c>
      <c r="G223" t="s">
        <v>1458</v>
      </c>
      <c r="H223" s="238">
        <v>-0.91531687174911502</v>
      </c>
      <c r="I223" s="92">
        <v>9.0628362055849399E-2</v>
      </c>
      <c r="J223" s="93">
        <v>2.5997149016575301E-20</v>
      </c>
      <c r="K223" s="93">
        <v>5.3968156309814199E-19</v>
      </c>
      <c r="L223" s="14" t="s">
        <v>2235</v>
      </c>
      <c r="M223" s="1" t="s">
        <v>2236</v>
      </c>
      <c r="N223" s="1" t="s">
        <v>2236</v>
      </c>
      <c r="O223" s="92">
        <v>0.27777800000000002</v>
      </c>
      <c r="P223" s="92">
        <v>0.18069399999999999</v>
      </c>
      <c r="Q223" s="92">
        <v>1.63575</v>
      </c>
      <c r="R223" s="92">
        <v>0.22836000000000001</v>
      </c>
      <c r="S223" s="92">
        <v>2.1549299999999998</v>
      </c>
      <c r="T223" s="195">
        <v>3.1167199999999999E-2</v>
      </c>
    </row>
    <row r="224" spans="2:20" x14ac:dyDescent="0.3">
      <c r="B224" s="14" t="s">
        <v>2841</v>
      </c>
      <c r="C224" s="1" t="s">
        <v>1455</v>
      </c>
      <c r="D224" s="1" t="s">
        <v>189</v>
      </c>
      <c r="E224" s="1">
        <v>77783895</v>
      </c>
      <c r="F224" s="1">
        <v>13654</v>
      </c>
      <c r="G224" t="s">
        <v>1458</v>
      </c>
      <c r="H224" s="238">
        <v>-0.95400414270521905</v>
      </c>
      <c r="I224" s="92">
        <v>9.0617714839973898E-2</v>
      </c>
      <c r="J224" s="93">
        <v>1.1501002311774699E-21</v>
      </c>
      <c r="K224" s="93">
        <v>5.9754055349017398E-20</v>
      </c>
      <c r="L224" s="14" t="s">
        <v>2233</v>
      </c>
      <c r="M224" s="1" t="s">
        <v>2236</v>
      </c>
      <c r="N224" s="1" t="s">
        <v>2236</v>
      </c>
      <c r="O224" s="92">
        <v>0.26769199999999999</v>
      </c>
      <c r="P224" s="92">
        <v>0.17746799999999999</v>
      </c>
      <c r="Q224" s="92">
        <v>1.60588</v>
      </c>
      <c r="R224" s="92">
        <v>0.23062099999999999</v>
      </c>
      <c r="S224" s="92">
        <v>2.0539000000000001</v>
      </c>
      <c r="T224" s="195">
        <v>3.9985300000000001E-2</v>
      </c>
    </row>
    <row r="225" spans="2:20" x14ac:dyDescent="0.3">
      <c r="B225" s="14" t="s">
        <v>2842</v>
      </c>
      <c r="C225" s="1" t="s">
        <v>1455</v>
      </c>
      <c r="D225" s="1" t="s">
        <v>189</v>
      </c>
      <c r="E225" s="1">
        <v>77783895</v>
      </c>
      <c r="F225" s="1">
        <v>9397</v>
      </c>
      <c r="G225" t="s">
        <v>1458</v>
      </c>
      <c r="H225" s="238">
        <v>-0.95445282800268205</v>
      </c>
      <c r="I225" s="92">
        <v>9.0629330948000394E-2</v>
      </c>
      <c r="J225" s="93">
        <v>1.12009432563371E-21</v>
      </c>
      <c r="K225" s="93">
        <v>5.9754055349017398E-20</v>
      </c>
      <c r="L225" s="14" t="s">
        <v>2235</v>
      </c>
      <c r="M225" s="1" t="s">
        <v>2232</v>
      </c>
      <c r="N225" s="1" t="s">
        <v>2232</v>
      </c>
      <c r="O225" s="92">
        <v>0.26764100000000002</v>
      </c>
      <c r="P225" s="92">
        <v>0.17740700000000001</v>
      </c>
      <c r="Q225" s="92">
        <v>1.6060700000000001</v>
      </c>
      <c r="R225" s="92">
        <v>0.23066999999999999</v>
      </c>
      <c r="S225" s="92">
        <v>2.0539900000000002</v>
      </c>
      <c r="T225" s="195">
        <v>3.99768E-2</v>
      </c>
    </row>
    <row r="226" spans="2:20" x14ac:dyDescent="0.3">
      <c r="B226" s="14" t="s">
        <v>2843</v>
      </c>
      <c r="C226" s="1" t="s">
        <v>1455</v>
      </c>
      <c r="D226" s="1" t="s">
        <v>189</v>
      </c>
      <c r="E226" s="1">
        <v>77783895</v>
      </c>
      <c r="F226" s="1">
        <v>4770</v>
      </c>
      <c r="G226" t="s">
        <v>1458</v>
      </c>
      <c r="H226" s="238">
        <v>-0.95388119130291404</v>
      </c>
      <c r="I226" s="92">
        <v>9.0620766292173402E-2</v>
      </c>
      <c r="J226" s="93">
        <v>1.16463708799074E-21</v>
      </c>
      <c r="K226" s="93">
        <v>5.9754055349017398E-20</v>
      </c>
      <c r="L226" s="14" t="s">
        <v>2236</v>
      </c>
      <c r="M226" s="1" t="s">
        <v>2235</v>
      </c>
      <c r="N226" s="1" t="s">
        <v>2235</v>
      </c>
      <c r="O226" s="92">
        <v>0.26767200000000002</v>
      </c>
      <c r="P226" s="92">
        <v>0.17741599999999999</v>
      </c>
      <c r="Q226" s="92">
        <v>1.60602</v>
      </c>
      <c r="R226" s="92">
        <v>0.23062199999999999</v>
      </c>
      <c r="S226" s="92">
        <v>2.0542699999999998</v>
      </c>
      <c r="T226" s="195">
        <v>3.9949600000000002E-2</v>
      </c>
    </row>
    <row r="227" spans="2:20" x14ac:dyDescent="0.3">
      <c r="B227" s="14" t="s">
        <v>2844</v>
      </c>
      <c r="C227" s="1" t="s">
        <v>1455</v>
      </c>
      <c r="D227" s="1" t="s">
        <v>189</v>
      </c>
      <c r="E227" s="1">
        <v>77783895</v>
      </c>
      <c r="F227" s="1">
        <v>843</v>
      </c>
      <c r="G227" t="s">
        <v>1458</v>
      </c>
      <c r="H227" s="238">
        <v>-0.92632283710017804</v>
      </c>
      <c r="I227" s="92">
        <v>8.7965205937621901E-2</v>
      </c>
      <c r="J227" s="93">
        <v>1.1269435954271E-21</v>
      </c>
      <c r="K227" s="93">
        <v>5.9754055349017398E-20</v>
      </c>
      <c r="L227" s="14" t="s">
        <v>2236</v>
      </c>
      <c r="M227" s="1" t="s">
        <v>2235</v>
      </c>
      <c r="N227" s="1" t="s">
        <v>2235</v>
      </c>
      <c r="O227" s="92">
        <v>0.29798000000000002</v>
      </c>
      <c r="P227" s="92">
        <v>0.21290600000000001</v>
      </c>
      <c r="Q227" s="92">
        <v>1.5687899999999999</v>
      </c>
      <c r="R227" s="92">
        <v>0.22397500000000001</v>
      </c>
      <c r="S227" s="92">
        <v>2.0105</v>
      </c>
      <c r="T227" s="195">
        <v>4.4378099999999997E-2</v>
      </c>
    </row>
    <row r="228" spans="2:20" x14ac:dyDescent="0.3">
      <c r="B228" s="14" t="s">
        <v>2845</v>
      </c>
      <c r="C228" s="1" t="s">
        <v>1455</v>
      </c>
      <c r="D228" s="1" t="s">
        <v>189</v>
      </c>
      <c r="E228" s="1">
        <v>77783895</v>
      </c>
      <c r="F228" s="1">
        <v>1492</v>
      </c>
      <c r="G228" t="s">
        <v>1458</v>
      </c>
      <c r="H228" s="238">
        <v>-0.91522932603157703</v>
      </c>
      <c r="I228" s="92">
        <v>9.0629259695952299E-2</v>
      </c>
      <c r="J228" s="93">
        <v>2.61981341309778E-20</v>
      </c>
      <c r="K228" s="93">
        <v>5.3968156309814199E-19</v>
      </c>
      <c r="L228" s="14" t="s">
        <v>2233</v>
      </c>
      <c r="M228" s="1" t="s">
        <v>2232</v>
      </c>
      <c r="N228" s="1" t="s">
        <v>2232</v>
      </c>
      <c r="O228" s="92">
        <v>0.27777299999999999</v>
      </c>
      <c r="P228" s="92">
        <v>0.18063599999999999</v>
      </c>
      <c r="Q228" s="92">
        <v>1.6360699999999999</v>
      </c>
      <c r="R228" s="92">
        <v>0.22836300000000001</v>
      </c>
      <c r="S228" s="92">
        <v>2.1557599999999999</v>
      </c>
      <c r="T228" s="195">
        <v>3.1102299999999999E-2</v>
      </c>
    </row>
    <row r="229" spans="2:20" x14ac:dyDescent="0.3">
      <c r="B229" s="14" t="s">
        <v>2846</v>
      </c>
      <c r="C229" s="1" t="s">
        <v>1455</v>
      </c>
      <c r="D229" s="1" t="s">
        <v>189</v>
      </c>
      <c r="E229" s="1">
        <v>77783895</v>
      </c>
      <c r="F229" s="1">
        <v>1963</v>
      </c>
      <c r="G229" t="s">
        <v>1458</v>
      </c>
      <c r="H229" s="238">
        <v>-0.91554647209636197</v>
      </c>
      <c r="I229" s="92">
        <v>9.0588739495842605E-2</v>
      </c>
      <c r="J229" s="93">
        <v>2.4723506377425401E-20</v>
      </c>
      <c r="K229" s="93">
        <v>5.3868716780044295E-19</v>
      </c>
      <c r="L229" s="14" t="s">
        <v>2235</v>
      </c>
      <c r="M229" s="1" t="s">
        <v>2236</v>
      </c>
      <c r="N229" s="1" t="s">
        <v>2236</v>
      </c>
      <c r="O229" s="92">
        <v>0.277783</v>
      </c>
      <c r="P229" s="92">
        <v>0.17741000000000001</v>
      </c>
      <c r="Q229" s="92">
        <v>1.6647400000000001</v>
      </c>
      <c r="R229" s="92">
        <v>0.228325</v>
      </c>
      <c r="S229" s="92">
        <v>2.2322099999999998</v>
      </c>
      <c r="T229" s="195">
        <v>2.5601100000000002E-2</v>
      </c>
    </row>
    <row r="230" spans="2:20" x14ac:dyDescent="0.3">
      <c r="B230" s="14" t="s">
        <v>2847</v>
      </c>
      <c r="C230" s="1" t="s">
        <v>1455</v>
      </c>
      <c r="D230" s="1" t="s">
        <v>189</v>
      </c>
      <c r="E230" s="1">
        <v>77783895</v>
      </c>
      <c r="F230" s="1">
        <v>3994</v>
      </c>
      <c r="G230" t="s">
        <v>1458</v>
      </c>
      <c r="H230" s="238">
        <v>0.88269589426003203</v>
      </c>
      <c r="I230" s="92">
        <v>9.6614432741802994E-2</v>
      </c>
      <c r="J230" s="93">
        <v>2.3735261266607899E-17</v>
      </c>
      <c r="K230" s="93">
        <v>4.4820085025111297E-16</v>
      </c>
      <c r="L230" s="14" t="s">
        <v>2236</v>
      </c>
      <c r="M230" s="1" t="s">
        <v>2233</v>
      </c>
      <c r="N230" s="1" t="s">
        <v>2236</v>
      </c>
      <c r="O230" s="92">
        <v>0.26145299999999999</v>
      </c>
      <c r="P230" s="92">
        <v>0.17398</v>
      </c>
      <c r="Q230" s="92">
        <v>1.63262</v>
      </c>
      <c r="R230" s="92">
        <v>0.23613400000000001</v>
      </c>
      <c r="S230" s="92">
        <v>2.0758800000000002</v>
      </c>
      <c r="T230" s="195">
        <v>3.7904599999999997E-2</v>
      </c>
    </row>
    <row r="231" spans="2:20" x14ac:dyDescent="0.3">
      <c r="B231" s="14" t="s">
        <v>2848</v>
      </c>
      <c r="C231" s="1" t="s">
        <v>1455</v>
      </c>
      <c r="D231" s="1" t="s">
        <v>189</v>
      </c>
      <c r="E231" s="1">
        <v>77783895</v>
      </c>
      <c r="F231" s="1">
        <v>5637</v>
      </c>
      <c r="G231" t="s">
        <v>1458</v>
      </c>
      <c r="H231" s="238">
        <v>-0.92475240443432805</v>
      </c>
      <c r="I231" s="92">
        <v>9.1204854703277702E-2</v>
      </c>
      <c r="J231" s="93">
        <v>1.9522286445311901E-20</v>
      </c>
      <c r="K231" s="93">
        <v>4.70675860905091E-19</v>
      </c>
      <c r="L231" s="14" t="s">
        <v>2233</v>
      </c>
      <c r="M231" s="1" t="s">
        <v>2232</v>
      </c>
      <c r="N231" s="1" t="s">
        <v>2232</v>
      </c>
      <c r="O231" s="92">
        <v>0.27504000000000001</v>
      </c>
      <c r="P231" s="92">
        <v>0.177426</v>
      </c>
      <c r="Q231" s="92">
        <v>1.6438200000000001</v>
      </c>
      <c r="R231" s="92">
        <v>0.230048</v>
      </c>
      <c r="S231" s="92">
        <v>2.16052</v>
      </c>
      <c r="T231" s="195">
        <v>3.0732700000000002E-2</v>
      </c>
    </row>
    <row r="232" spans="2:20" x14ac:dyDescent="0.3">
      <c r="B232" s="14" t="s">
        <v>2849</v>
      </c>
      <c r="C232" s="1" t="s">
        <v>1455</v>
      </c>
      <c r="D232" s="1" t="s">
        <v>189</v>
      </c>
      <c r="E232" s="1">
        <v>77783895</v>
      </c>
      <c r="F232" s="1">
        <v>8567</v>
      </c>
      <c r="G232" t="s">
        <v>1458</v>
      </c>
      <c r="H232" s="238">
        <v>-0.92717584520207597</v>
      </c>
      <c r="I232" s="92">
        <v>9.1463006963112797E-2</v>
      </c>
      <c r="J232" s="93">
        <v>1.9824270063988599E-20</v>
      </c>
      <c r="K232" s="93">
        <v>4.70675860905091E-19</v>
      </c>
      <c r="L232" s="14" t="s">
        <v>2233</v>
      </c>
      <c r="M232" s="1" t="s">
        <v>2235</v>
      </c>
      <c r="N232" s="1" t="s">
        <v>2235</v>
      </c>
      <c r="O232" s="92">
        <v>0.27370699999999998</v>
      </c>
      <c r="P232" s="92">
        <v>0.17746400000000001</v>
      </c>
      <c r="Q232" s="92">
        <v>1.63131</v>
      </c>
      <c r="R232" s="92">
        <v>0.230574</v>
      </c>
      <c r="S232" s="92">
        <v>2.1224500000000002</v>
      </c>
      <c r="T232" s="195">
        <v>3.38001E-2</v>
      </c>
    </row>
    <row r="233" spans="2:20" x14ac:dyDescent="0.3">
      <c r="B233" s="14" t="s">
        <v>2850</v>
      </c>
      <c r="C233" s="1" t="s">
        <v>1455</v>
      </c>
      <c r="D233" s="1" t="s">
        <v>189</v>
      </c>
      <c r="E233" s="1">
        <v>77783895</v>
      </c>
      <c r="F233" s="1">
        <v>8812</v>
      </c>
      <c r="G233" t="s">
        <v>1458</v>
      </c>
      <c r="H233" s="238">
        <v>-0.92719689017027496</v>
      </c>
      <c r="I233" s="92">
        <v>9.1474263172123704E-2</v>
      </c>
      <c r="J233" s="93">
        <v>1.9970726802914899E-20</v>
      </c>
      <c r="K233" s="93">
        <v>4.70675860905091E-19</v>
      </c>
      <c r="L233" s="14" t="s">
        <v>2233</v>
      </c>
      <c r="M233" s="1" t="s">
        <v>2232</v>
      </c>
      <c r="N233" s="1" t="s">
        <v>2232</v>
      </c>
      <c r="O233" s="92">
        <v>0.273646</v>
      </c>
      <c r="P233" s="92">
        <v>0.177477</v>
      </c>
      <c r="Q233" s="92">
        <v>1.63053</v>
      </c>
      <c r="R233" s="92">
        <v>0.23058600000000001</v>
      </c>
      <c r="S233" s="92">
        <v>2.1202700000000001</v>
      </c>
      <c r="T233" s="195">
        <v>3.3982900000000003E-2</v>
      </c>
    </row>
    <row r="234" spans="2:20" x14ac:dyDescent="0.3">
      <c r="B234" s="14" t="s">
        <v>2851</v>
      </c>
      <c r="C234" s="1" t="s">
        <v>1455</v>
      </c>
      <c r="D234" s="1" t="s">
        <v>189</v>
      </c>
      <c r="E234" s="1">
        <v>77783895</v>
      </c>
      <c r="F234" s="1">
        <v>10855</v>
      </c>
      <c r="G234" t="s">
        <v>1458</v>
      </c>
      <c r="H234" s="238">
        <v>-0.92792853985235602</v>
      </c>
      <c r="I234" s="92">
        <v>9.1594555490182999E-2</v>
      </c>
      <c r="J234" s="93">
        <v>2.07549029918567E-20</v>
      </c>
      <c r="K234" s="93">
        <v>4.70675860905091E-19</v>
      </c>
      <c r="L234" s="14" t="s">
        <v>2236</v>
      </c>
      <c r="M234" s="1" t="s">
        <v>2235</v>
      </c>
      <c r="N234" s="1" t="s">
        <v>2235</v>
      </c>
      <c r="O234" s="92">
        <v>0.27277800000000002</v>
      </c>
      <c r="P234" s="92">
        <v>0.177429</v>
      </c>
      <c r="Q234" s="92">
        <v>1.6220300000000001</v>
      </c>
      <c r="R234" s="92">
        <v>0.23075999999999999</v>
      </c>
      <c r="S234" s="92">
        <v>2.0960399999999999</v>
      </c>
      <c r="T234" s="195">
        <v>3.6079100000000003E-2</v>
      </c>
    </row>
    <row r="235" spans="2:20" x14ac:dyDescent="0.3">
      <c r="B235" s="14" t="s">
        <v>2852</v>
      </c>
      <c r="C235" s="1" t="s">
        <v>1455</v>
      </c>
      <c r="D235" s="1" t="s">
        <v>189</v>
      </c>
      <c r="E235" s="1">
        <v>77783895</v>
      </c>
      <c r="F235" s="1">
        <v>11325</v>
      </c>
      <c r="G235" t="s">
        <v>1458</v>
      </c>
      <c r="H235" s="238">
        <v>-0.92792853985235602</v>
      </c>
      <c r="I235" s="92">
        <v>9.1594555490182999E-2</v>
      </c>
      <c r="J235" s="93">
        <v>2.07549029918567E-20</v>
      </c>
      <c r="K235" s="93">
        <v>4.70675860905091E-19</v>
      </c>
      <c r="L235" s="14" t="s">
        <v>2232</v>
      </c>
      <c r="M235" s="1" t="s">
        <v>2233</v>
      </c>
      <c r="N235" s="1" t="s">
        <v>2233</v>
      </c>
      <c r="O235" s="92">
        <v>0.27277800000000002</v>
      </c>
      <c r="P235" s="92">
        <v>0.177429</v>
      </c>
      <c r="Q235" s="92">
        <v>1.6220300000000001</v>
      </c>
      <c r="R235" s="92">
        <v>0.23075999999999999</v>
      </c>
      <c r="S235" s="92">
        <v>2.0960399999999999</v>
      </c>
      <c r="T235" s="195">
        <v>3.6079100000000003E-2</v>
      </c>
    </row>
    <row r="236" spans="2:20" x14ac:dyDescent="0.3">
      <c r="B236" s="14" t="s">
        <v>2853</v>
      </c>
      <c r="C236" s="1" t="s">
        <v>1455</v>
      </c>
      <c r="D236" s="1" t="s">
        <v>189</v>
      </c>
      <c r="E236" s="1">
        <v>77783895</v>
      </c>
      <c r="F236" s="1">
        <v>11948</v>
      </c>
      <c r="G236" t="s">
        <v>1458</v>
      </c>
      <c r="H236" s="238">
        <v>-0.92793891412453</v>
      </c>
      <c r="I236" s="92">
        <v>9.1596561852297406E-2</v>
      </c>
      <c r="J236" s="93">
        <v>2.0771220693075501E-20</v>
      </c>
      <c r="K236" s="93">
        <v>4.70675860905091E-19</v>
      </c>
      <c r="L236" s="14" t="s">
        <v>2236</v>
      </c>
      <c r="M236" s="1" t="s">
        <v>2235</v>
      </c>
      <c r="N236" s="1" t="s">
        <v>2235</v>
      </c>
      <c r="O236" s="92">
        <v>0.27276299999999998</v>
      </c>
      <c r="P236" s="92">
        <v>0.177429</v>
      </c>
      <c r="Q236" s="92">
        <v>1.6218900000000001</v>
      </c>
      <c r="R236" s="92">
        <v>0.230763</v>
      </c>
      <c r="S236" s="92">
        <v>2.0956299999999999</v>
      </c>
      <c r="T236" s="195">
        <v>3.6115500000000002E-2</v>
      </c>
    </row>
    <row r="237" spans="2:20" x14ac:dyDescent="0.3">
      <c r="B237" s="14" t="s">
        <v>2854</v>
      </c>
      <c r="C237" s="1" t="s">
        <v>1455</v>
      </c>
      <c r="D237" s="1" t="s">
        <v>189</v>
      </c>
      <c r="E237" s="1">
        <v>77783895</v>
      </c>
      <c r="F237" s="1">
        <v>15263</v>
      </c>
      <c r="G237" t="s">
        <v>1458</v>
      </c>
      <c r="H237" s="238">
        <v>-0.92390023917344499</v>
      </c>
      <c r="I237" s="92">
        <v>9.16830639707511E-2</v>
      </c>
      <c r="J237" s="93">
        <v>3.0597949694139302E-20</v>
      </c>
      <c r="K237" s="93">
        <v>6.0820135093789202E-19</v>
      </c>
      <c r="L237" s="14" t="s">
        <v>2232</v>
      </c>
      <c r="M237" s="1" t="s">
        <v>2233</v>
      </c>
      <c r="N237" s="1" t="s">
        <v>2233</v>
      </c>
      <c r="O237" s="92">
        <v>0.267677</v>
      </c>
      <c r="P237" s="92">
        <v>0.177429</v>
      </c>
      <c r="Q237" s="92">
        <v>1.5759300000000001</v>
      </c>
      <c r="R237" s="92">
        <v>0.23003299999999999</v>
      </c>
      <c r="S237" s="92">
        <v>1.97732</v>
      </c>
      <c r="T237" s="195">
        <v>4.8005100000000002E-2</v>
      </c>
    </row>
    <row r="238" spans="2:20" x14ac:dyDescent="0.3">
      <c r="B238" s="14" t="s">
        <v>2855</v>
      </c>
      <c r="C238" s="1" t="s">
        <v>1455</v>
      </c>
      <c r="D238" s="1" t="s">
        <v>189</v>
      </c>
      <c r="E238" s="1">
        <v>77783895</v>
      </c>
      <c r="F238" s="1">
        <v>15298</v>
      </c>
      <c r="G238" t="s">
        <v>1458</v>
      </c>
      <c r="H238" s="238">
        <v>-0.92390023917344499</v>
      </c>
      <c r="I238" s="92">
        <v>9.16830639707511E-2</v>
      </c>
      <c r="J238" s="93">
        <v>3.0597949694139302E-20</v>
      </c>
      <c r="K238" s="93">
        <v>6.0820135093789202E-19</v>
      </c>
      <c r="L238" s="14" t="s">
        <v>2232</v>
      </c>
      <c r="M238" s="1" t="s">
        <v>2233</v>
      </c>
      <c r="N238" s="1" t="s">
        <v>2233</v>
      </c>
      <c r="O238" s="92">
        <v>0.267677</v>
      </c>
      <c r="P238" s="92">
        <v>0.177429</v>
      </c>
      <c r="Q238" s="92">
        <v>1.5759300000000001</v>
      </c>
      <c r="R238" s="92">
        <v>0.23003299999999999</v>
      </c>
      <c r="S238" s="92">
        <v>1.97732</v>
      </c>
      <c r="T238" s="195">
        <v>4.8005100000000002E-2</v>
      </c>
    </row>
    <row r="239" spans="2:20" x14ac:dyDescent="0.3">
      <c r="B239" s="14" t="s">
        <v>3122</v>
      </c>
      <c r="C239" s="1" t="s">
        <v>1455</v>
      </c>
      <c r="D239" s="1" t="s">
        <v>189</v>
      </c>
      <c r="E239" s="1">
        <v>77783895</v>
      </c>
      <c r="F239" s="1">
        <v>15335</v>
      </c>
      <c r="G239" t="s">
        <v>1458</v>
      </c>
      <c r="H239" s="238">
        <v>1.2492873630955601</v>
      </c>
      <c r="I239" s="92">
        <v>0.42837872758670498</v>
      </c>
      <c r="J239" s="93">
        <v>3.8664026260408E-3</v>
      </c>
      <c r="K239" s="93">
        <v>2.7551158335246701E-2</v>
      </c>
      <c r="L239" s="14" t="s">
        <v>2232</v>
      </c>
      <c r="M239" s="1" t="s">
        <v>2233</v>
      </c>
      <c r="N239" s="1" t="s">
        <v>2232</v>
      </c>
      <c r="O239" s="92">
        <v>2.7161999999999999E-2</v>
      </c>
      <c r="P239" s="92">
        <v>3.6709999999999798E-3</v>
      </c>
      <c r="Q239" s="92">
        <v>11.5585</v>
      </c>
      <c r="R239" s="92">
        <v>1.1913499999999999</v>
      </c>
      <c r="S239" s="92">
        <v>2.0543300000000002</v>
      </c>
      <c r="T239" s="195">
        <v>3.9943800000000002E-2</v>
      </c>
    </row>
    <row r="240" spans="2:20" x14ac:dyDescent="0.3">
      <c r="B240" s="14" t="s">
        <v>3123</v>
      </c>
      <c r="C240" s="1" t="s">
        <v>1455</v>
      </c>
      <c r="D240" s="1" t="s">
        <v>189</v>
      </c>
      <c r="E240" s="1">
        <v>77783895</v>
      </c>
      <c r="F240" s="1">
        <v>28131</v>
      </c>
      <c r="G240" t="s">
        <v>1458</v>
      </c>
      <c r="H240" s="238">
        <v>1.23990569325901</v>
      </c>
      <c r="I240" s="92">
        <v>0.42447003081644102</v>
      </c>
      <c r="J240" s="93">
        <v>3.8098652383646301E-3</v>
      </c>
      <c r="K240" s="93">
        <v>2.7320109589032401E-2</v>
      </c>
      <c r="L240" s="14" t="s">
        <v>2233</v>
      </c>
      <c r="M240" s="1" t="s">
        <v>2232</v>
      </c>
      <c r="N240" s="1" t="s">
        <v>2233</v>
      </c>
      <c r="O240" s="92">
        <v>2.7671999999999999E-2</v>
      </c>
      <c r="P240" s="92">
        <v>3.67700000000004E-3</v>
      </c>
      <c r="Q240" s="92">
        <v>11.9498</v>
      </c>
      <c r="R240" s="92">
        <v>1.18668</v>
      </c>
      <c r="S240" s="92">
        <v>2.0904699999999998</v>
      </c>
      <c r="T240" s="195">
        <v>3.6575700000000003E-2</v>
      </c>
    </row>
    <row r="241" spans="2:20" x14ac:dyDescent="0.3">
      <c r="B241" s="14" t="s">
        <v>3124</v>
      </c>
      <c r="C241" s="1" t="s">
        <v>2201</v>
      </c>
      <c r="D241" s="1" t="s">
        <v>225</v>
      </c>
      <c r="E241" s="1">
        <v>31977443</v>
      </c>
      <c r="F241" s="1">
        <v>194095</v>
      </c>
      <c r="G241" t="s">
        <v>2202</v>
      </c>
      <c r="H241" s="238">
        <v>1.0855641967995999</v>
      </c>
      <c r="I241" s="92">
        <v>0.33152757348819401</v>
      </c>
      <c r="J241" s="93">
        <v>1.20966017752999E-3</v>
      </c>
      <c r="K241" s="93">
        <v>1.42376820583834E-2</v>
      </c>
      <c r="L241" s="14" t="s">
        <v>2235</v>
      </c>
      <c r="M241" s="1" t="s">
        <v>2236</v>
      </c>
      <c r="N241" s="1" t="s">
        <v>2235</v>
      </c>
      <c r="O241" s="92">
        <v>4.0849000000000003E-2</v>
      </c>
      <c r="P241" s="92">
        <v>1.1284000000000001E-2</v>
      </c>
      <c r="Q241" s="92">
        <v>5.5014799999999999</v>
      </c>
      <c r="R241" s="92">
        <v>0.76705599999999996</v>
      </c>
      <c r="S241" s="92">
        <v>2.22281</v>
      </c>
      <c r="T241" s="195">
        <v>2.6228899999999999E-2</v>
      </c>
    </row>
    <row r="242" spans="2:20" x14ac:dyDescent="0.3">
      <c r="B242" s="14" t="s">
        <v>3125</v>
      </c>
      <c r="C242" s="1" t="s">
        <v>636</v>
      </c>
      <c r="D242" s="1" t="s">
        <v>484</v>
      </c>
      <c r="E242" s="1">
        <v>23418389</v>
      </c>
      <c r="F242" s="1">
        <v>250110</v>
      </c>
      <c r="G242" t="s">
        <v>639</v>
      </c>
      <c r="H242" s="238">
        <v>-1.08188974501024</v>
      </c>
      <c r="I242" s="92">
        <v>0.384453308802366</v>
      </c>
      <c r="J242" s="93">
        <v>5.2836976909817999E-3</v>
      </c>
      <c r="K242" s="93">
        <v>3.2263397520834999E-2</v>
      </c>
      <c r="L242" s="14" t="s">
        <v>2236</v>
      </c>
      <c r="M242" s="1" t="s">
        <v>2235</v>
      </c>
      <c r="N242" s="1" t="s">
        <v>2236</v>
      </c>
      <c r="O242" s="92">
        <v>2.5958999999999999E-2</v>
      </c>
      <c r="P242" s="92">
        <v>6.4579999999999603E-3</v>
      </c>
      <c r="Q242" s="92">
        <v>5.8465100000000003</v>
      </c>
      <c r="R242" s="92">
        <v>0.89427299999999998</v>
      </c>
      <c r="S242" s="92">
        <v>1.97462</v>
      </c>
      <c r="T242" s="195">
        <v>4.8311699999999999E-2</v>
      </c>
    </row>
    <row r="243" spans="2:20" x14ac:dyDescent="0.3">
      <c r="B243" s="14" t="s">
        <v>3126</v>
      </c>
      <c r="C243" s="1" t="s">
        <v>636</v>
      </c>
      <c r="D243" s="1" t="s">
        <v>484</v>
      </c>
      <c r="E243" s="1">
        <v>23418389</v>
      </c>
      <c r="F243" s="1">
        <v>245373</v>
      </c>
      <c r="G243" t="s">
        <v>639</v>
      </c>
      <c r="H243" s="238">
        <v>-1.07348582446015</v>
      </c>
      <c r="I243" s="92">
        <v>0.37832652718196802</v>
      </c>
      <c r="J243" s="93">
        <v>4.9234929974006497E-3</v>
      </c>
      <c r="K243" s="93">
        <v>3.1905556055000797E-2</v>
      </c>
      <c r="L243" s="14" t="s">
        <v>2232</v>
      </c>
      <c r="M243" s="1" t="s">
        <v>2236</v>
      </c>
      <c r="N243" s="1" t="s">
        <v>2232</v>
      </c>
      <c r="O243" s="92">
        <v>2.78080000000001E-2</v>
      </c>
      <c r="P243" s="92">
        <v>6.4739999999999798E-3</v>
      </c>
      <c r="Q243" s="92">
        <v>6.1785300000000003</v>
      </c>
      <c r="R243" s="92">
        <v>0.88698100000000002</v>
      </c>
      <c r="S243" s="92">
        <v>2.0531199999999998</v>
      </c>
      <c r="T243" s="195">
        <v>4.0060600000000002E-2</v>
      </c>
    </row>
    <row r="244" spans="2:20" x14ac:dyDescent="0.3">
      <c r="B244" s="14" t="s">
        <v>3127</v>
      </c>
      <c r="C244" s="1" t="s">
        <v>636</v>
      </c>
      <c r="D244" s="1" t="s">
        <v>484</v>
      </c>
      <c r="E244" s="1">
        <v>23418389</v>
      </c>
      <c r="F244" s="1">
        <v>245043</v>
      </c>
      <c r="G244" t="s">
        <v>639</v>
      </c>
      <c r="H244" s="238">
        <v>-1.07143777565245</v>
      </c>
      <c r="I244" s="92">
        <v>0.37818229360641598</v>
      </c>
      <c r="J244" s="93">
        <v>4.9885770519778397E-3</v>
      </c>
      <c r="K244" s="93">
        <v>3.2031739828618497E-2</v>
      </c>
      <c r="L244" s="14" t="s">
        <v>2235</v>
      </c>
      <c r="M244" s="1" t="s">
        <v>2236</v>
      </c>
      <c r="N244" s="1" t="s">
        <v>2235</v>
      </c>
      <c r="O244" s="92">
        <v>2.7788E-2</v>
      </c>
      <c r="P244" s="92">
        <v>6.4710000000000002E-3</v>
      </c>
      <c r="Q244" s="92">
        <v>6.1603300000000001</v>
      </c>
      <c r="R244" s="92">
        <v>0.88626799999999994</v>
      </c>
      <c r="S244" s="92">
        <v>2.0514399999999999</v>
      </c>
      <c r="T244" s="195">
        <v>4.0223599999999998E-2</v>
      </c>
    </row>
    <row r="245" spans="2:20" x14ac:dyDescent="0.3">
      <c r="B245" s="14" t="s">
        <v>3128</v>
      </c>
      <c r="C245" s="1" t="s">
        <v>636</v>
      </c>
      <c r="D245" s="1" t="s">
        <v>484</v>
      </c>
      <c r="E245" s="1">
        <v>23418389</v>
      </c>
      <c r="F245" s="1">
        <v>140511</v>
      </c>
      <c r="G245" t="s">
        <v>639</v>
      </c>
      <c r="H245" s="238">
        <v>0.31278392979296199</v>
      </c>
      <c r="I245" s="92">
        <v>0.103102385689552</v>
      </c>
      <c r="J245" s="93">
        <v>2.6723754560878002E-3</v>
      </c>
      <c r="K245" s="93">
        <v>2.0458117511807299E-2</v>
      </c>
      <c r="L245" s="14" t="s">
        <v>2235</v>
      </c>
      <c r="M245" s="1" t="s">
        <v>2236</v>
      </c>
      <c r="N245" s="1" t="s">
        <v>2235</v>
      </c>
      <c r="O245" s="92">
        <v>0.26586799999999999</v>
      </c>
      <c r="P245" s="92">
        <v>0.17257</v>
      </c>
      <c r="Q245" s="92">
        <v>1.65693</v>
      </c>
      <c r="R245" s="92">
        <v>0.223638</v>
      </c>
      <c r="S245" s="92">
        <v>2.2579500000000001</v>
      </c>
      <c r="T245" s="195">
        <v>2.3949000000000002E-2</v>
      </c>
    </row>
    <row r="246" spans="2:20" x14ac:dyDescent="0.3">
      <c r="B246" s="14" t="s">
        <v>3129</v>
      </c>
      <c r="C246" s="1" t="s">
        <v>636</v>
      </c>
      <c r="D246" s="1" t="s">
        <v>484</v>
      </c>
      <c r="E246" s="1">
        <v>23418389</v>
      </c>
      <c r="F246" s="1">
        <v>140191</v>
      </c>
      <c r="G246" t="s">
        <v>639</v>
      </c>
      <c r="H246" s="238">
        <v>0.31295387379415801</v>
      </c>
      <c r="I246" s="92">
        <v>0.103096432552143</v>
      </c>
      <c r="J246" s="93">
        <v>2.65685037463988E-3</v>
      </c>
      <c r="K246" s="93">
        <v>2.0458117511807299E-2</v>
      </c>
      <c r="L246" s="14" t="s">
        <v>2232</v>
      </c>
      <c r="M246" s="1" t="s">
        <v>2233</v>
      </c>
      <c r="N246" s="1" t="s">
        <v>2232</v>
      </c>
      <c r="O246" s="92">
        <v>0.265878</v>
      </c>
      <c r="P246" s="92">
        <v>0.17252200000000001</v>
      </c>
      <c r="Q246" s="92">
        <v>1.65734</v>
      </c>
      <c r="R246" s="92">
        <v>0.223632</v>
      </c>
      <c r="S246" s="92">
        <v>2.2591199999999998</v>
      </c>
      <c r="T246" s="195">
        <v>2.3876000000000001E-2</v>
      </c>
    </row>
    <row r="247" spans="2:20" x14ac:dyDescent="0.3">
      <c r="B247" s="14" t="s">
        <v>3130</v>
      </c>
      <c r="C247" s="1" t="s">
        <v>636</v>
      </c>
      <c r="D247" s="1" t="s">
        <v>484</v>
      </c>
      <c r="E247" s="1">
        <v>23418389</v>
      </c>
      <c r="F247" s="1">
        <v>139985</v>
      </c>
      <c r="G247" t="s">
        <v>639</v>
      </c>
      <c r="H247" s="238">
        <v>0.31306902564852901</v>
      </c>
      <c r="I247" s="92">
        <v>0.103093892261265</v>
      </c>
      <c r="J247" s="93">
        <v>2.6467491499527901E-3</v>
      </c>
      <c r="K247" s="93">
        <v>2.0458117511807299E-2</v>
      </c>
      <c r="L247" s="14" t="s">
        <v>2235</v>
      </c>
      <c r="M247" s="1" t="s">
        <v>2236</v>
      </c>
      <c r="N247" s="1" t="s">
        <v>2235</v>
      </c>
      <c r="O247" s="92">
        <v>0.26588800000000001</v>
      </c>
      <c r="P247" s="92">
        <v>0.172489</v>
      </c>
      <c r="Q247" s="92">
        <v>1.6576900000000001</v>
      </c>
      <c r="R247" s="92">
        <v>0.223632</v>
      </c>
      <c r="S247" s="92">
        <v>2.2600699999999998</v>
      </c>
      <c r="T247" s="195">
        <v>2.3817000000000001E-2</v>
      </c>
    </row>
    <row r="248" spans="2:20" x14ac:dyDescent="0.3">
      <c r="B248" s="14" t="s">
        <v>3131</v>
      </c>
      <c r="C248" s="1" t="s">
        <v>636</v>
      </c>
      <c r="D248" s="1" t="s">
        <v>484</v>
      </c>
      <c r="E248" s="1">
        <v>23418389</v>
      </c>
      <c r="F248" s="1">
        <v>139918</v>
      </c>
      <c r="G248" t="s">
        <v>639</v>
      </c>
      <c r="H248" s="238">
        <v>0.31318745801529801</v>
      </c>
      <c r="I248" s="92">
        <v>0.103089371235039</v>
      </c>
      <c r="J248" s="93">
        <v>2.63592240599172E-3</v>
      </c>
      <c r="K248" s="93">
        <v>2.0458117511807299E-2</v>
      </c>
      <c r="L248" s="14" t="s">
        <v>2236</v>
      </c>
      <c r="M248" s="1" t="s">
        <v>2235</v>
      </c>
      <c r="N248" s="1" t="s">
        <v>2236</v>
      </c>
      <c r="O248" s="92">
        <v>0.26586900000000002</v>
      </c>
      <c r="P248" s="92">
        <v>0.172454</v>
      </c>
      <c r="Q248" s="92">
        <v>1.6577900000000001</v>
      </c>
      <c r="R248" s="92">
        <v>0.22362499999999999</v>
      </c>
      <c r="S248" s="92">
        <v>2.2604099999999998</v>
      </c>
      <c r="T248" s="195">
        <v>2.3795699999999999E-2</v>
      </c>
    </row>
    <row r="249" spans="2:20" x14ac:dyDescent="0.3">
      <c r="B249" s="14" t="s">
        <v>3132</v>
      </c>
      <c r="C249" s="1" t="s">
        <v>636</v>
      </c>
      <c r="D249" s="1" t="s">
        <v>484</v>
      </c>
      <c r="E249" s="1">
        <v>23418389</v>
      </c>
      <c r="F249" s="1">
        <v>139529</v>
      </c>
      <c r="G249" t="s">
        <v>639</v>
      </c>
      <c r="H249" s="238">
        <v>0.31338876641256302</v>
      </c>
      <c r="I249" s="92">
        <v>0.10308575510809299</v>
      </c>
      <c r="J249" s="93">
        <v>2.6186157673495402E-3</v>
      </c>
      <c r="K249" s="93">
        <v>2.0458117511807299E-2</v>
      </c>
      <c r="L249" s="14" t="s">
        <v>2233</v>
      </c>
      <c r="M249" s="1" t="s">
        <v>2236</v>
      </c>
      <c r="N249" s="1" t="s">
        <v>2233</v>
      </c>
      <c r="O249" s="92">
        <v>0.265878</v>
      </c>
      <c r="P249" s="92">
        <v>0.17238300000000001</v>
      </c>
      <c r="Q249" s="92">
        <v>1.65845</v>
      </c>
      <c r="R249" s="92">
        <v>0.22362599999999999</v>
      </c>
      <c r="S249" s="92">
        <v>2.2622</v>
      </c>
      <c r="T249" s="195">
        <v>2.36852E-2</v>
      </c>
    </row>
    <row r="250" spans="2:20" x14ac:dyDescent="0.3">
      <c r="B250" s="14" t="s">
        <v>3133</v>
      </c>
      <c r="C250" s="1" t="s">
        <v>636</v>
      </c>
      <c r="D250" s="1" t="s">
        <v>484</v>
      </c>
      <c r="E250" s="1">
        <v>23418389</v>
      </c>
      <c r="F250" s="1">
        <v>139215</v>
      </c>
      <c r="G250" t="s">
        <v>639</v>
      </c>
      <c r="H250" s="238">
        <v>0.30553702353884599</v>
      </c>
      <c r="I250" s="92">
        <v>0.10269267484644</v>
      </c>
      <c r="J250" s="93">
        <v>3.2165754724544902E-3</v>
      </c>
      <c r="K250" s="93">
        <v>2.3361410322377801E-2</v>
      </c>
      <c r="L250" s="14" t="s">
        <v>2235</v>
      </c>
      <c r="M250" s="1" t="s">
        <v>2236</v>
      </c>
      <c r="N250" s="1" t="s">
        <v>2235</v>
      </c>
      <c r="O250" s="92">
        <v>0.27183299999999999</v>
      </c>
      <c r="P250" s="92">
        <v>0.17532500000000001</v>
      </c>
      <c r="Q250" s="92">
        <v>1.68072</v>
      </c>
      <c r="R250" s="92">
        <v>0.22276699999999999</v>
      </c>
      <c r="S250" s="92">
        <v>2.3307899999999999</v>
      </c>
      <c r="T250" s="195">
        <v>1.9764400000000001E-2</v>
      </c>
    </row>
    <row r="251" spans="2:20" x14ac:dyDescent="0.3">
      <c r="B251" s="14" t="s">
        <v>3134</v>
      </c>
      <c r="C251" s="1" t="s">
        <v>636</v>
      </c>
      <c r="D251" s="1" t="s">
        <v>484</v>
      </c>
      <c r="E251" s="1">
        <v>23418389</v>
      </c>
      <c r="F251" s="1">
        <v>136831</v>
      </c>
      <c r="G251" t="s">
        <v>639</v>
      </c>
      <c r="H251" s="238">
        <v>0.31265352704774502</v>
      </c>
      <c r="I251" s="92">
        <v>0.102447086759048</v>
      </c>
      <c r="J251" s="93">
        <v>2.5216489071314802E-3</v>
      </c>
      <c r="K251" s="93">
        <v>2.0458117511807299E-2</v>
      </c>
      <c r="L251" s="14" t="s">
        <v>2232</v>
      </c>
      <c r="M251" s="1" t="s">
        <v>2235</v>
      </c>
      <c r="N251" s="1" t="s">
        <v>2232</v>
      </c>
      <c r="O251" s="92">
        <v>0.267737</v>
      </c>
      <c r="P251" s="92">
        <v>0.174954</v>
      </c>
      <c r="Q251" s="92">
        <v>1.65079</v>
      </c>
      <c r="R251" s="92">
        <v>0.22236900000000001</v>
      </c>
      <c r="S251" s="92">
        <v>2.2541699999999998</v>
      </c>
      <c r="T251" s="195">
        <v>2.4185600000000002E-2</v>
      </c>
    </row>
    <row r="252" spans="2:20" x14ac:dyDescent="0.3">
      <c r="B252" s="14" t="s">
        <v>3135</v>
      </c>
      <c r="C252" s="1" t="s">
        <v>636</v>
      </c>
      <c r="D252" s="1" t="s">
        <v>484</v>
      </c>
      <c r="E252" s="1">
        <v>23418389</v>
      </c>
      <c r="F252" s="1">
        <v>134083</v>
      </c>
      <c r="G252" t="s">
        <v>639</v>
      </c>
      <c r="H252" s="238">
        <v>0.313439031381476</v>
      </c>
      <c r="I252" s="92">
        <v>0.102380991328368</v>
      </c>
      <c r="J252" s="93">
        <v>2.4447182309485799E-3</v>
      </c>
      <c r="K252" s="93">
        <v>2.0458117511807299E-2</v>
      </c>
      <c r="L252" s="14" t="s">
        <v>2235</v>
      </c>
      <c r="M252" s="1" t="s">
        <v>2236</v>
      </c>
      <c r="N252" s="1" t="s">
        <v>2235</v>
      </c>
      <c r="O252" s="92">
        <v>0.26771200000000001</v>
      </c>
      <c r="P252" s="92">
        <v>0.17449700000000001</v>
      </c>
      <c r="Q252" s="92">
        <v>1.6536500000000001</v>
      </c>
      <c r="R252" s="92">
        <v>0.222274</v>
      </c>
      <c r="S252" s="92">
        <v>2.2629199999999998</v>
      </c>
      <c r="T252" s="195">
        <v>2.3640899999999999E-2</v>
      </c>
    </row>
    <row r="253" spans="2:20" x14ac:dyDescent="0.3">
      <c r="B253" s="14" t="s">
        <v>3136</v>
      </c>
      <c r="C253" s="1" t="s">
        <v>636</v>
      </c>
      <c r="D253" s="1" t="s">
        <v>484</v>
      </c>
      <c r="E253" s="1">
        <v>23418389</v>
      </c>
      <c r="F253" s="1">
        <v>133072</v>
      </c>
      <c r="G253" t="s">
        <v>639</v>
      </c>
      <c r="H253" s="238">
        <v>0.31369073714666201</v>
      </c>
      <c r="I253" s="92">
        <v>0.10234935825822999</v>
      </c>
      <c r="J253" s="93">
        <v>2.4180688901818499E-3</v>
      </c>
      <c r="K253" s="93">
        <v>2.0458117511807299E-2</v>
      </c>
      <c r="L253" s="14" t="s">
        <v>2235</v>
      </c>
      <c r="M253" s="1" t="s">
        <v>2233</v>
      </c>
      <c r="N253" s="1" t="s">
        <v>2235</v>
      </c>
      <c r="O253" s="92">
        <v>0.267702</v>
      </c>
      <c r="P253" s="92">
        <v>0.174316</v>
      </c>
      <c r="Q253" s="92">
        <v>1.6547000000000001</v>
      </c>
      <c r="R253" s="92">
        <v>0.22222500000000001</v>
      </c>
      <c r="S253" s="92">
        <v>2.2662599999999999</v>
      </c>
      <c r="T253" s="195">
        <v>2.3435399999999999E-2</v>
      </c>
    </row>
    <row r="254" spans="2:20" x14ac:dyDescent="0.3">
      <c r="B254" s="14" t="s">
        <v>3137</v>
      </c>
      <c r="C254" s="1" t="s">
        <v>636</v>
      </c>
      <c r="D254" s="1" t="s">
        <v>484</v>
      </c>
      <c r="E254" s="1">
        <v>23418389</v>
      </c>
      <c r="F254" s="1">
        <v>128309</v>
      </c>
      <c r="G254" t="s">
        <v>639</v>
      </c>
      <c r="H254" s="238">
        <v>0.31443273411805001</v>
      </c>
      <c r="I254" s="92">
        <v>0.102402679568803</v>
      </c>
      <c r="J254" s="93">
        <v>2.3744450143124698E-3</v>
      </c>
      <c r="K254" s="93">
        <v>2.0458117511807299E-2</v>
      </c>
      <c r="L254" s="14" t="s">
        <v>2232</v>
      </c>
      <c r="M254" s="1" t="s">
        <v>2233</v>
      </c>
      <c r="N254" s="1" t="s">
        <v>2232</v>
      </c>
      <c r="O254" s="92">
        <v>0.26768199999999998</v>
      </c>
      <c r="P254" s="92">
        <v>0.17369000000000001</v>
      </c>
      <c r="Q254" s="92">
        <v>1.6632</v>
      </c>
      <c r="R254" s="92">
        <v>0.22245699999999999</v>
      </c>
      <c r="S254" s="92">
        <v>2.2869299999999999</v>
      </c>
      <c r="T254" s="195">
        <v>2.2200000000000001E-2</v>
      </c>
    </row>
    <row r="255" spans="2:20" x14ac:dyDescent="0.3">
      <c r="B255" s="14" t="s">
        <v>3138</v>
      </c>
      <c r="C255" s="1" t="s">
        <v>636</v>
      </c>
      <c r="D255" s="1" t="s">
        <v>484</v>
      </c>
      <c r="E255" s="1">
        <v>23418389</v>
      </c>
      <c r="F255" s="1">
        <v>127145</v>
      </c>
      <c r="G255" t="s">
        <v>639</v>
      </c>
      <c r="H255" s="238">
        <v>0.31392470393608202</v>
      </c>
      <c r="I255" s="92">
        <v>0.102324497195648</v>
      </c>
      <c r="J255" s="93">
        <v>2.3945740301910099E-3</v>
      </c>
      <c r="K255" s="93">
        <v>2.0458117511807299E-2</v>
      </c>
      <c r="L255" s="14" t="s">
        <v>2235</v>
      </c>
      <c r="M255" s="1" t="s">
        <v>2236</v>
      </c>
      <c r="N255" s="1" t="s">
        <v>2235</v>
      </c>
      <c r="O255" s="92">
        <v>0.26768199999999998</v>
      </c>
      <c r="P255" s="92">
        <v>0.17418700000000001</v>
      </c>
      <c r="Q255" s="92">
        <v>1.6553</v>
      </c>
      <c r="R255" s="92">
        <v>0.22218599999999999</v>
      </c>
      <c r="S255" s="92">
        <v>2.2683</v>
      </c>
      <c r="T255" s="195">
        <v>2.3310999999999998E-2</v>
      </c>
    </row>
    <row r="256" spans="2:20" x14ac:dyDescent="0.3">
      <c r="B256" s="14" t="s">
        <v>3139</v>
      </c>
      <c r="C256" s="1" t="s">
        <v>636</v>
      </c>
      <c r="D256" s="1" t="s">
        <v>484</v>
      </c>
      <c r="E256" s="1">
        <v>23418389</v>
      </c>
      <c r="F256" s="1">
        <v>121563</v>
      </c>
      <c r="G256" t="s">
        <v>639</v>
      </c>
      <c r="H256" s="238">
        <v>0.311565323581798</v>
      </c>
      <c r="I256" s="92">
        <v>0.103001935770661</v>
      </c>
      <c r="J256" s="93">
        <v>2.74910751768555E-3</v>
      </c>
      <c r="K256" s="93">
        <v>2.04917027469587E-2</v>
      </c>
      <c r="L256" s="14" t="s">
        <v>2236</v>
      </c>
      <c r="M256" s="1" t="s">
        <v>2233</v>
      </c>
      <c r="N256" s="1" t="s">
        <v>2236</v>
      </c>
      <c r="O256" s="92">
        <v>0.26564599999999999</v>
      </c>
      <c r="P256" s="92">
        <v>0.1734</v>
      </c>
      <c r="Q256" s="92">
        <v>1.65459</v>
      </c>
      <c r="R256" s="92">
        <v>0.22350600000000001</v>
      </c>
      <c r="S256" s="92">
        <v>2.2529699999999999</v>
      </c>
      <c r="T256" s="195">
        <v>2.4261000000000001E-2</v>
      </c>
    </row>
    <row r="257" spans="2:20" x14ac:dyDescent="0.3">
      <c r="B257" s="14" t="s">
        <v>3140</v>
      </c>
      <c r="C257" s="1" t="s">
        <v>636</v>
      </c>
      <c r="D257" s="1" t="s">
        <v>484</v>
      </c>
      <c r="E257" s="1">
        <v>23418389</v>
      </c>
      <c r="F257" s="1">
        <v>121473</v>
      </c>
      <c r="G257" t="s">
        <v>639</v>
      </c>
      <c r="H257" s="238">
        <v>0.299000563215088</v>
      </c>
      <c r="I257" s="92">
        <v>0.10447311964995</v>
      </c>
      <c r="J257" s="93">
        <v>4.5694566814654001E-3</v>
      </c>
      <c r="K257" s="93">
        <v>3.0816633452977998E-2</v>
      </c>
      <c r="L257" s="14" t="s">
        <v>2233</v>
      </c>
      <c r="M257" s="1" t="s">
        <v>2236</v>
      </c>
      <c r="N257" s="1" t="s">
        <v>2233</v>
      </c>
      <c r="O257" s="92">
        <v>0.26136900000000002</v>
      </c>
      <c r="P257" s="92">
        <v>0.17282900000000001</v>
      </c>
      <c r="Q257" s="92">
        <v>1.6442399999999999</v>
      </c>
      <c r="R257" s="92">
        <v>0.22622800000000001</v>
      </c>
      <c r="S257" s="92">
        <v>2.1981199999999999</v>
      </c>
      <c r="T257" s="195">
        <v>2.7940599999999999E-2</v>
      </c>
    </row>
    <row r="258" spans="2:20" x14ac:dyDescent="0.3">
      <c r="B258" s="14" t="s">
        <v>3141</v>
      </c>
      <c r="C258" s="1" t="s">
        <v>636</v>
      </c>
      <c r="D258" s="1" t="s">
        <v>484</v>
      </c>
      <c r="E258" s="1">
        <v>23418389</v>
      </c>
      <c r="F258" s="1">
        <v>115684</v>
      </c>
      <c r="G258" t="s">
        <v>639</v>
      </c>
      <c r="H258" s="238">
        <v>0.31392759896036299</v>
      </c>
      <c r="I258" s="92">
        <v>0.10232312916727899</v>
      </c>
      <c r="J258" s="93">
        <v>2.3940392682568201E-3</v>
      </c>
      <c r="K258" s="93">
        <v>2.0458117511807299E-2</v>
      </c>
      <c r="L258" s="14" t="s">
        <v>2232</v>
      </c>
      <c r="M258" s="1" t="s">
        <v>2233</v>
      </c>
      <c r="N258" s="1" t="s">
        <v>2232</v>
      </c>
      <c r="O258" s="92">
        <v>0.26768199999999998</v>
      </c>
      <c r="P258" s="92">
        <v>0.17419399999999999</v>
      </c>
      <c r="Q258" s="92">
        <v>1.65524</v>
      </c>
      <c r="R258" s="92">
        <v>0.22218199999999999</v>
      </c>
      <c r="S258" s="92">
        <v>2.26817</v>
      </c>
      <c r="T258" s="195">
        <v>2.3319099999999999E-2</v>
      </c>
    </row>
    <row r="259" spans="2:20" x14ac:dyDescent="0.3">
      <c r="B259" s="14" t="s">
        <v>3142</v>
      </c>
      <c r="C259" s="1" t="s">
        <v>636</v>
      </c>
      <c r="D259" s="1" t="s">
        <v>484</v>
      </c>
      <c r="E259" s="1">
        <v>23418389</v>
      </c>
      <c r="F259" s="1">
        <v>110535</v>
      </c>
      <c r="G259" t="s">
        <v>639</v>
      </c>
      <c r="H259" s="238">
        <v>0.31147611898719602</v>
      </c>
      <c r="I259" s="92">
        <v>0.10256369895755001</v>
      </c>
      <c r="J259" s="93">
        <v>2.64533462226826E-3</v>
      </c>
      <c r="K259" s="93">
        <v>2.0458117511807299E-2</v>
      </c>
      <c r="L259" s="14" t="s">
        <v>2235</v>
      </c>
      <c r="M259" s="1" t="s">
        <v>2236</v>
      </c>
      <c r="N259" s="1" t="s">
        <v>2235</v>
      </c>
      <c r="O259" s="92">
        <v>0.26752999999999999</v>
      </c>
      <c r="P259" s="92">
        <v>0.17367099999999999</v>
      </c>
      <c r="Q259" s="92">
        <v>1.6631199999999999</v>
      </c>
      <c r="R259" s="92">
        <v>0.22271299999999999</v>
      </c>
      <c r="S259" s="92">
        <v>2.2841</v>
      </c>
      <c r="T259" s="195">
        <v>2.2365900000000001E-2</v>
      </c>
    </row>
    <row r="260" spans="2:20" x14ac:dyDescent="0.3">
      <c r="B260" s="14" t="s">
        <v>3143</v>
      </c>
      <c r="C260" s="1" t="s">
        <v>636</v>
      </c>
      <c r="D260" s="1" t="s">
        <v>484</v>
      </c>
      <c r="E260" s="1">
        <v>23418389</v>
      </c>
      <c r="F260" s="1">
        <v>107485</v>
      </c>
      <c r="G260" t="s">
        <v>639</v>
      </c>
      <c r="H260" s="238">
        <v>0.308586305976294</v>
      </c>
      <c r="I260" s="92">
        <v>0.102976480756554</v>
      </c>
      <c r="J260" s="93">
        <v>3.00646151187586E-3</v>
      </c>
      <c r="K260" s="93">
        <v>2.2118966837372401E-2</v>
      </c>
      <c r="L260" s="14" t="s">
        <v>2235</v>
      </c>
      <c r="M260" s="1" t="s">
        <v>2233</v>
      </c>
      <c r="N260" s="1" t="s">
        <v>2235</v>
      </c>
      <c r="O260" s="92">
        <v>0.26800000000000002</v>
      </c>
      <c r="P260" s="92">
        <v>0.17375199999999999</v>
      </c>
      <c r="Q260" s="92">
        <v>1.6743600000000001</v>
      </c>
      <c r="R260" s="92">
        <v>0.22359699999999999</v>
      </c>
      <c r="S260" s="92">
        <v>2.3051699999999999</v>
      </c>
      <c r="T260" s="195">
        <v>2.1157100000000002E-2</v>
      </c>
    </row>
    <row r="261" spans="2:20" x14ac:dyDescent="0.3">
      <c r="B261" s="14" t="s">
        <v>3144</v>
      </c>
      <c r="C261" s="1" t="s">
        <v>636</v>
      </c>
      <c r="D261" s="1" t="s">
        <v>484</v>
      </c>
      <c r="E261" s="1">
        <v>23418389</v>
      </c>
      <c r="F261" s="1">
        <v>100069</v>
      </c>
      <c r="G261" t="s">
        <v>639</v>
      </c>
      <c r="H261" s="238">
        <v>0.29337234122316302</v>
      </c>
      <c r="I261" s="92">
        <v>0.104341120338542</v>
      </c>
      <c r="J261" s="93">
        <v>5.3225690232408104E-3</v>
      </c>
      <c r="K261" s="93">
        <v>3.2263397520834999E-2</v>
      </c>
      <c r="L261" s="14" t="s">
        <v>2235</v>
      </c>
      <c r="M261" s="1" t="s">
        <v>2236</v>
      </c>
      <c r="N261" s="1" t="s">
        <v>2235</v>
      </c>
      <c r="O261" s="92">
        <v>0.27058500000000002</v>
      </c>
      <c r="P261" s="92">
        <v>0.17804800000000001</v>
      </c>
      <c r="Q261" s="92">
        <v>1.6717</v>
      </c>
      <c r="R261" s="92">
        <v>0.22594600000000001</v>
      </c>
      <c r="S261" s="92">
        <v>2.2741799999999999</v>
      </c>
      <c r="T261" s="195">
        <v>2.2955199999999999E-2</v>
      </c>
    </row>
    <row r="262" spans="2:20" x14ac:dyDescent="0.3">
      <c r="B262" s="14" t="s">
        <v>3145</v>
      </c>
      <c r="C262" s="1" t="s">
        <v>636</v>
      </c>
      <c r="D262" s="1" t="s">
        <v>484</v>
      </c>
      <c r="E262" s="1">
        <v>23418389</v>
      </c>
      <c r="F262" s="1">
        <v>93512</v>
      </c>
      <c r="G262" t="s">
        <v>639</v>
      </c>
      <c r="H262" s="238">
        <v>0.27140176381964798</v>
      </c>
      <c r="I262" s="92">
        <v>0.104561753493654</v>
      </c>
      <c r="J262" s="93">
        <v>1.0005277331188301E-2</v>
      </c>
      <c r="K262" s="93">
        <v>4.8033810238289502E-2</v>
      </c>
      <c r="L262" s="14" t="s">
        <v>2232</v>
      </c>
      <c r="M262" s="1" t="s">
        <v>2233</v>
      </c>
      <c r="N262" s="1" t="s">
        <v>2232</v>
      </c>
      <c r="O262" s="92">
        <v>0.27410000000000001</v>
      </c>
      <c r="P262" s="92">
        <v>0.18260499999999999</v>
      </c>
      <c r="Q262" s="92">
        <v>1.6770400000000001</v>
      </c>
      <c r="R262" s="92">
        <v>0.22600200000000001</v>
      </c>
      <c r="S262" s="92">
        <v>2.2877100000000001</v>
      </c>
      <c r="T262" s="195">
        <v>2.2154199999999999E-2</v>
      </c>
    </row>
    <row r="263" spans="2:20" x14ac:dyDescent="0.3">
      <c r="B263" s="14" t="s">
        <v>3146</v>
      </c>
      <c r="C263" s="1" t="s">
        <v>636</v>
      </c>
      <c r="D263" s="1" t="s">
        <v>484</v>
      </c>
      <c r="E263" s="1">
        <v>23418389</v>
      </c>
      <c r="F263" s="1">
        <v>91711</v>
      </c>
      <c r="G263" t="s">
        <v>639</v>
      </c>
      <c r="H263" s="238">
        <v>0.27938504831815397</v>
      </c>
      <c r="I263" s="92">
        <v>0.104721670479062</v>
      </c>
      <c r="J263" s="93">
        <v>8.1360995231012402E-3</v>
      </c>
      <c r="K263" s="93">
        <v>4.0788498936609303E-2</v>
      </c>
      <c r="L263" s="14" t="s">
        <v>2233</v>
      </c>
      <c r="M263" s="1" t="s">
        <v>2232</v>
      </c>
      <c r="N263" s="1" t="s">
        <v>2233</v>
      </c>
      <c r="O263" s="92">
        <v>0.27455000000000002</v>
      </c>
      <c r="P263" s="92">
        <v>0.17958499999999999</v>
      </c>
      <c r="Q263" s="92">
        <v>1.7097</v>
      </c>
      <c r="R263" s="92">
        <v>0.226858</v>
      </c>
      <c r="S263" s="92">
        <v>2.3641200000000002</v>
      </c>
      <c r="T263" s="195">
        <v>1.80728E-2</v>
      </c>
    </row>
    <row r="264" spans="2:20" x14ac:dyDescent="0.3">
      <c r="B264" s="14" t="s">
        <v>3147</v>
      </c>
      <c r="C264" s="1" t="s">
        <v>636</v>
      </c>
      <c r="D264" s="1" t="s">
        <v>484</v>
      </c>
      <c r="E264" s="1">
        <v>23418389</v>
      </c>
      <c r="F264" s="1">
        <v>70076</v>
      </c>
      <c r="G264" t="s">
        <v>639</v>
      </c>
      <c r="H264" s="238">
        <v>0.41164179373161802</v>
      </c>
      <c r="I264" s="92">
        <v>0.131937455131731</v>
      </c>
      <c r="J264" s="93">
        <v>2.0226102596313999E-3</v>
      </c>
      <c r="K264" s="93">
        <v>1.8044231686317899E-2</v>
      </c>
      <c r="L264" s="14" t="s">
        <v>2233</v>
      </c>
      <c r="M264" s="1" t="s">
        <v>2236</v>
      </c>
      <c r="N264" s="1" t="s">
        <v>2233</v>
      </c>
      <c r="O264" s="92">
        <v>9.912E-2</v>
      </c>
      <c r="P264" s="92">
        <v>0.15570300000000001</v>
      </c>
      <c r="Q264" s="92">
        <v>0.513571</v>
      </c>
      <c r="R264" s="92">
        <v>0.30314999999999998</v>
      </c>
      <c r="S264" s="92">
        <v>-2.19814</v>
      </c>
      <c r="T264" s="195">
        <v>2.79388E-2</v>
      </c>
    </row>
    <row r="265" spans="2:20" x14ac:dyDescent="0.3">
      <c r="B265" s="14" t="s">
        <v>3148</v>
      </c>
      <c r="C265" s="1" t="s">
        <v>636</v>
      </c>
      <c r="D265" s="1" t="s">
        <v>484</v>
      </c>
      <c r="E265" s="1">
        <v>23418389</v>
      </c>
      <c r="F265" s="1">
        <v>69439</v>
      </c>
      <c r="G265" t="s">
        <v>639</v>
      </c>
      <c r="H265" s="238">
        <v>0.41185007404726998</v>
      </c>
      <c r="I265" s="92">
        <v>0.13195073251647199</v>
      </c>
      <c r="J265" s="93">
        <v>2.01427527076092E-3</v>
      </c>
      <c r="K265" s="93">
        <v>1.8044231686317899E-2</v>
      </c>
      <c r="L265" s="14" t="s">
        <v>2232</v>
      </c>
      <c r="M265" s="1" t="s">
        <v>2235</v>
      </c>
      <c r="N265" s="1" t="s">
        <v>2232</v>
      </c>
      <c r="O265" s="92">
        <v>9.9201999999999999E-2</v>
      </c>
      <c r="P265" s="92">
        <v>0.15568000000000001</v>
      </c>
      <c r="Q265" s="92">
        <v>0.51428700000000005</v>
      </c>
      <c r="R265" s="92">
        <v>0.30310599999999999</v>
      </c>
      <c r="S265" s="92">
        <v>-2.19387</v>
      </c>
      <c r="T265" s="195">
        <v>2.8245099999999999E-2</v>
      </c>
    </row>
    <row r="266" spans="2:20" x14ac:dyDescent="0.3">
      <c r="B266" s="10" t="s">
        <v>3149</v>
      </c>
      <c r="C266" s="117" t="s">
        <v>636</v>
      </c>
      <c r="D266" s="117" t="s">
        <v>484</v>
      </c>
      <c r="E266" s="117">
        <v>23418389</v>
      </c>
      <c r="F266" s="117">
        <v>68752</v>
      </c>
      <c r="G266" s="133" t="s">
        <v>639</v>
      </c>
      <c r="H266" s="239">
        <v>0.41199208620293898</v>
      </c>
      <c r="I266" s="130">
        <v>0.131942676706092</v>
      </c>
      <c r="J266" s="131">
        <v>2.0059565408350999E-3</v>
      </c>
      <c r="K266" s="131">
        <v>1.8044231686317899E-2</v>
      </c>
      <c r="L266" s="10" t="s">
        <v>2233</v>
      </c>
      <c r="M266" s="117" t="s">
        <v>2235</v>
      </c>
      <c r="N266" s="117" t="s">
        <v>2233</v>
      </c>
      <c r="O266" s="130">
        <v>9.9367999999999998E-2</v>
      </c>
      <c r="P266" s="130">
        <v>0.15573799999999999</v>
      </c>
      <c r="Q266" s="130">
        <v>0.51507400000000003</v>
      </c>
      <c r="R266" s="130">
        <v>0.30302499999999999</v>
      </c>
      <c r="S266" s="130">
        <v>-2.1894100000000001</v>
      </c>
      <c r="T266" s="198">
        <v>2.8566999999999999E-2</v>
      </c>
    </row>
  </sheetData>
  <mergeCells count="7">
    <mergeCell ref="B1:T1"/>
    <mergeCell ref="B4:G4"/>
    <mergeCell ref="H4:K4"/>
    <mergeCell ref="L4:T4"/>
    <mergeCell ref="B29:G29"/>
    <mergeCell ref="H29:K29"/>
    <mergeCell ref="L29:T29"/>
  </mergeCells>
  <conditionalFormatting sqref="B4">
    <cfRule type="duplicateValues" dxfId="1" priority="2"/>
  </conditionalFormatting>
  <conditionalFormatting sqref="B29">
    <cfRule type="duplicateValues" dxfId="0" priority="1"/>
  </conditionalFormatting>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576C93-797E-46AC-BDA4-45DECDF37A4D}">
  <dimension ref="B1:AQ24"/>
  <sheetViews>
    <sheetView topLeftCell="E1" workbookViewId="0">
      <selection activeCell="J4" sqref="J4"/>
    </sheetView>
  </sheetViews>
  <sheetFormatPr defaultRowHeight="14.4" x14ac:dyDescent="0.3"/>
  <cols>
    <col min="1" max="1" width="3.88671875" customWidth="1"/>
    <col min="2" max="2" width="22.44140625" customWidth="1"/>
    <col min="4" max="4" width="10.6640625" customWidth="1"/>
    <col min="5" max="5" width="11.44140625" customWidth="1"/>
    <col min="11" max="11" width="14" customWidth="1"/>
    <col min="18" max="19" width="8.88671875" style="1"/>
    <col min="20" max="20" width="13.88671875" customWidth="1"/>
    <col min="21" max="21" width="12" customWidth="1"/>
    <col min="23" max="23" width="14" customWidth="1"/>
    <col min="24" max="24" width="12" customWidth="1"/>
  </cols>
  <sheetData>
    <row r="1" spans="2:43" x14ac:dyDescent="0.3">
      <c r="B1" s="300" t="s">
        <v>3181</v>
      </c>
      <c r="C1" s="300"/>
      <c r="D1" s="300"/>
      <c r="E1" s="300"/>
      <c r="F1" s="300"/>
      <c r="G1" s="300"/>
      <c r="H1" s="300"/>
      <c r="I1" s="300"/>
      <c r="J1" s="300"/>
      <c r="K1" s="300"/>
      <c r="L1" s="300"/>
      <c r="M1" s="300"/>
      <c r="N1" s="300"/>
      <c r="O1" s="300"/>
      <c r="P1" s="300"/>
      <c r="Q1" s="300"/>
      <c r="R1" s="300"/>
    </row>
    <row r="2" spans="2:43" x14ac:dyDescent="0.3">
      <c r="B2" s="1"/>
      <c r="C2" s="1"/>
      <c r="D2" s="1"/>
      <c r="E2" s="1"/>
      <c r="F2" s="1"/>
      <c r="G2" s="1"/>
      <c r="H2" s="1"/>
      <c r="Q2" s="1"/>
    </row>
    <row r="3" spans="2:43" s="259" customFormat="1" ht="13.8" x14ac:dyDescent="0.3">
      <c r="B3" s="256"/>
      <c r="C3" s="301" t="s">
        <v>3182</v>
      </c>
      <c r="D3" s="301"/>
      <c r="E3" s="301"/>
      <c r="F3" s="301"/>
      <c r="G3" s="301"/>
      <c r="H3" s="301"/>
      <c r="I3" s="301"/>
      <c r="J3" s="301"/>
      <c r="K3" s="302" t="s">
        <v>3183</v>
      </c>
      <c r="L3" s="301"/>
      <c r="M3" s="301"/>
      <c r="N3" s="301"/>
      <c r="O3" s="301"/>
      <c r="P3" s="301"/>
      <c r="Q3" s="301"/>
      <c r="R3" s="301"/>
      <c r="S3" s="303"/>
      <c r="T3" s="302" t="s">
        <v>3184</v>
      </c>
      <c r="U3" s="301"/>
      <c r="V3" s="301"/>
      <c r="W3" s="301"/>
      <c r="X3" s="303"/>
      <c r="Y3" s="257"/>
      <c r="Z3" s="257"/>
      <c r="AA3" s="257"/>
      <c r="AB3" s="257"/>
      <c r="AC3" s="257"/>
      <c r="AD3" s="257"/>
      <c r="AE3" s="257"/>
      <c r="AF3" s="257"/>
      <c r="AG3" s="257"/>
      <c r="AH3" s="257"/>
      <c r="AI3" s="257"/>
      <c r="AJ3" s="257"/>
      <c r="AK3" s="257"/>
      <c r="AL3" s="257"/>
      <c r="AM3" s="257"/>
      <c r="AN3" s="257"/>
      <c r="AO3" s="257"/>
      <c r="AP3" s="257"/>
      <c r="AQ3" s="258"/>
    </row>
    <row r="4" spans="2:43" s="259" customFormat="1" ht="13.8" x14ac:dyDescent="0.3">
      <c r="B4" s="260" t="s">
        <v>3185</v>
      </c>
      <c r="C4" s="261" t="s">
        <v>51</v>
      </c>
      <c r="D4" s="261" t="s">
        <v>3186</v>
      </c>
      <c r="E4" s="261" t="s">
        <v>3187</v>
      </c>
      <c r="F4" s="281" t="s">
        <v>54</v>
      </c>
      <c r="G4" s="281" t="s">
        <v>56</v>
      </c>
      <c r="H4" s="281" t="s">
        <v>57</v>
      </c>
      <c r="I4" s="281" t="s">
        <v>53</v>
      </c>
      <c r="J4" s="281" t="s">
        <v>58</v>
      </c>
      <c r="K4" s="263" t="s">
        <v>3188</v>
      </c>
      <c r="L4" s="262" t="s">
        <v>59</v>
      </c>
      <c r="M4" s="262" t="s">
        <v>60</v>
      </c>
      <c r="N4" s="262" t="s">
        <v>61</v>
      </c>
      <c r="O4" s="262" t="s">
        <v>62</v>
      </c>
      <c r="P4" s="262" t="s">
        <v>63</v>
      </c>
      <c r="Q4" s="261" t="s">
        <v>3189</v>
      </c>
      <c r="R4" s="261" t="s">
        <v>65</v>
      </c>
      <c r="S4" s="276" t="s">
        <v>66</v>
      </c>
      <c r="T4" s="263" t="s">
        <v>3190</v>
      </c>
      <c r="U4" s="262" t="s">
        <v>3191</v>
      </c>
      <c r="V4" s="262" t="s">
        <v>3192</v>
      </c>
      <c r="W4" s="262" t="s">
        <v>3193</v>
      </c>
      <c r="X4" s="264" t="s">
        <v>3194</v>
      </c>
      <c r="Y4" s="265" t="s">
        <v>3258</v>
      </c>
      <c r="Z4" s="262"/>
      <c r="AA4" s="266"/>
      <c r="AB4" s="266"/>
      <c r="AC4" s="266"/>
      <c r="AD4" s="266"/>
      <c r="AE4" s="266"/>
      <c r="AF4" s="266"/>
      <c r="AG4" s="266"/>
      <c r="AH4" s="266"/>
      <c r="AI4" s="266"/>
      <c r="AJ4" s="266"/>
      <c r="AK4" s="266"/>
      <c r="AL4" s="266"/>
      <c r="AM4" s="266"/>
      <c r="AN4" s="266"/>
      <c r="AO4" s="266"/>
      <c r="AP4" s="266"/>
      <c r="AQ4" s="267"/>
    </row>
    <row r="5" spans="2:43" s="259" customFormat="1" ht="13.8" x14ac:dyDescent="0.3">
      <c r="B5" s="268" t="s">
        <v>1211</v>
      </c>
      <c r="C5" s="20" t="s">
        <v>175</v>
      </c>
      <c r="D5" s="20">
        <v>239974513</v>
      </c>
      <c r="E5" s="20">
        <v>239974514</v>
      </c>
      <c r="F5" s="20" t="s">
        <v>170</v>
      </c>
      <c r="G5" s="20" t="s">
        <v>1214</v>
      </c>
      <c r="H5" s="20" t="s">
        <v>39</v>
      </c>
      <c r="I5" s="259" t="s">
        <v>1212</v>
      </c>
      <c r="J5" s="259" t="s">
        <v>204</v>
      </c>
      <c r="K5" s="269" t="s">
        <v>3195</v>
      </c>
      <c r="L5" s="259">
        <v>0.108163355055353</v>
      </c>
      <c r="M5" s="259">
        <v>2.58694371389462E-2</v>
      </c>
      <c r="N5" s="270">
        <v>2.900701042876E-5</v>
      </c>
      <c r="O5" s="270">
        <v>2.5594750868963002E-2</v>
      </c>
      <c r="P5" s="270">
        <v>8.9236018018304303E-2</v>
      </c>
      <c r="Q5" s="20" t="s">
        <v>123</v>
      </c>
      <c r="R5" s="277">
        <v>2.900701042876E-5</v>
      </c>
      <c r="S5" s="278">
        <v>4.1436107862048002E-2</v>
      </c>
      <c r="T5" s="269" t="s">
        <v>3196</v>
      </c>
      <c r="U5" s="259" t="s">
        <v>3197</v>
      </c>
      <c r="V5" s="259" t="s">
        <v>3198</v>
      </c>
      <c r="W5" s="259" t="s">
        <v>3199</v>
      </c>
      <c r="X5" s="271" t="s">
        <v>3200</v>
      </c>
      <c r="Y5" s="259" t="s">
        <v>3201</v>
      </c>
      <c r="AQ5" s="271"/>
    </row>
    <row r="6" spans="2:43" s="259" customFormat="1" ht="13.8" x14ac:dyDescent="0.3">
      <c r="B6" s="268" t="s">
        <v>1211</v>
      </c>
      <c r="C6" s="20" t="s">
        <v>175</v>
      </c>
      <c r="D6" s="20">
        <v>239974513</v>
      </c>
      <c r="E6" s="20">
        <v>239974514</v>
      </c>
      <c r="F6" s="20" t="s">
        <v>170</v>
      </c>
      <c r="G6" s="20" t="s">
        <v>1214</v>
      </c>
      <c r="H6" s="20" t="s">
        <v>39</v>
      </c>
      <c r="I6" s="259" t="s">
        <v>1212</v>
      </c>
      <c r="J6" s="259" t="s">
        <v>204</v>
      </c>
      <c r="K6" s="269" t="s">
        <v>3195</v>
      </c>
      <c r="L6" s="259">
        <v>0.108163355055353</v>
      </c>
      <c r="M6" s="259">
        <v>2.58694371389462E-2</v>
      </c>
      <c r="N6" s="270">
        <v>2.900701042876E-5</v>
      </c>
      <c r="O6" s="270">
        <v>2.5594750868963002E-2</v>
      </c>
      <c r="P6" s="270">
        <v>8.9236018018304303E-2</v>
      </c>
      <c r="Q6" s="20" t="s">
        <v>123</v>
      </c>
      <c r="R6" s="277">
        <v>2.900701042876E-5</v>
      </c>
      <c r="S6" s="278">
        <v>4.1436107862048002E-2</v>
      </c>
      <c r="T6" s="269" t="s">
        <v>3202</v>
      </c>
      <c r="U6" s="259" t="s">
        <v>3203</v>
      </c>
      <c r="V6" s="259" t="s">
        <v>3204</v>
      </c>
      <c r="W6" s="259" t="s">
        <v>3205</v>
      </c>
      <c r="X6" s="271" t="s">
        <v>1214</v>
      </c>
      <c r="Y6" s="259" t="s">
        <v>3206</v>
      </c>
      <c r="AQ6" s="271"/>
    </row>
    <row r="7" spans="2:43" s="259" customFormat="1" ht="13.8" x14ac:dyDescent="0.3">
      <c r="B7" s="268" t="s">
        <v>371</v>
      </c>
      <c r="C7" s="20" t="s">
        <v>128</v>
      </c>
      <c r="D7" s="20">
        <v>2564063</v>
      </c>
      <c r="E7" s="20">
        <v>2564064</v>
      </c>
      <c r="F7" s="20" t="s">
        <v>373</v>
      </c>
      <c r="G7" s="20" t="s">
        <v>375</v>
      </c>
      <c r="H7" s="20" t="s">
        <v>39</v>
      </c>
      <c r="I7" s="259" t="s">
        <v>372</v>
      </c>
      <c r="J7" s="259" t="s">
        <v>204</v>
      </c>
      <c r="K7" s="269" t="s">
        <v>3195</v>
      </c>
      <c r="L7" s="259">
        <v>-0.14295805214034901</v>
      </c>
      <c r="M7" s="259">
        <v>2.9514777627671001E-2</v>
      </c>
      <c r="N7" s="270">
        <v>1.2750151433629399E-6</v>
      </c>
      <c r="O7" s="270">
        <v>1.2750151433629399E-6</v>
      </c>
      <c r="P7" s="270">
        <v>0.58250438612273803</v>
      </c>
      <c r="Q7" s="20" t="s">
        <v>112</v>
      </c>
      <c r="R7" s="277">
        <v>1.2750151433629399E-6</v>
      </c>
      <c r="S7" s="278">
        <v>8.7333970101937195E-3</v>
      </c>
      <c r="T7" s="269" t="s">
        <v>3207</v>
      </c>
      <c r="U7" s="259" t="s">
        <v>3208</v>
      </c>
      <c r="V7" s="259" t="s">
        <v>3209</v>
      </c>
      <c r="W7" s="259" t="s">
        <v>3199</v>
      </c>
      <c r="X7" s="271" t="s">
        <v>3210</v>
      </c>
      <c r="Y7" s="259" t="s">
        <v>3211</v>
      </c>
      <c r="AQ7" s="271"/>
    </row>
    <row r="8" spans="2:43" s="259" customFormat="1" ht="13.8" x14ac:dyDescent="0.3">
      <c r="B8" s="268" t="s">
        <v>1263</v>
      </c>
      <c r="C8" s="20" t="s">
        <v>83</v>
      </c>
      <c r="D8" s="20">
        <v>66969506</v>
      </c>
      <c r="E8" s="20">
        <v>66969507</v>
      </c>
      <c r="F8" s="20" t="s">
        <v>1265</v>
      </c>
      <c r="G8" s="20" t="s">
        <v>1267</v>
      </c>
      <c r="H8" s="20" t="s">
        <v>88</v>
      </c>
      <c r="I8" s="259" t="s">
        <v>1264</v>
      </c>
      <c r="J8" s="259" t="s">
        <v>105</v>
      </c>
      <c r="K8" s="269" t="s">
        <v>3195</v>
      </c>
      <c r="L8" s="259">
        <v>0.12322557630236999</v>
      </c>
      <c r="M8" s="259">
        <v>2.9617890543117802E-2</v>
      </c>
      <c r="N8" s="270">
        <v>3.1753552826861897E-5</v>
      </c>
      <c r="O8" s="270">
        <v>3.1753552826861897E-5</v>
      </c>
      <c r="P8" s="270">
        <v>0.65561627199919603</v>
      </c>
      <c r="Q8" s="20" t="s">
        <v>90</v>
      </c>
      <c r="R8" s="277">
        <v>3.1753552826861897E-5</v>
      </c>
      <c r="S8" s="278">
        <v>4.3228790791135598E-2</v>
      </c>
      <c r="T8" s="269" t="s">
        <v>3212</v>
      </c>
      <c r="U8" s="259" t="s">
        <v>3213</v>
      </c>
      <c r="V8" s="259" t="s">
        <v>3214</v>
      </c>
      <c r="W8" s="259" t="s">
        <v>3205</v>
      </c>
      <c r="X8" s="271" t="s">
        <v>3215</v>
      </c>
      <c r="Y8" s="259" t="s">
        <v>3216</v>
      </c>
      <c r="AQ8" s="271"/>
    </row>
    <row r="9" spans="2:43" s="259" customFormat="1" ht="13.8" x14ac:dyDescent="0.3">
      <c r="B9" s="268" t="s">
        <v>598</v>
      </c>
      <c r="C9" s="20" t="s">
        <v>92</v>
      </c>
      <c r="D9" s="20">
        <v>93205131</v>
      </c>
      <c r="E9" s="20">
        <v>93205132</v>
      </c>
      <c r="F9" s="20" t="s">
        <v>600</v>
      </c>
      <c r="G9" s="20" t="s">
        <v>602</v>
      </c>
      <c r="H9" s="20" t="s">
        <v>126</v>
      </c>
      <c r="I9" s="259" t="s">
        <v>599</v>
      </c>
      <c r="J9" s="259" t="s">
        <v>194</v>
      </c>
      <c r="K9" s="269" t="s">
        <v>3195</v>
      </c>
      <c r="L9" s="259">
        <v>-0.12767556516304901</v>
      </c>
      <c r="M9" s="259">
        <v>2.80805437979849E-2</v>
      </c>
      <c r="N9" s="270">
        <v>5.4477397984764104E-6</v>
      </c>
      <c r="O9" s="270">
        <v>5.3132717308503902E-3</v>
      </c>
      <c r="P9" s="270">
        <v>8.25561042294361E-2</v>
      </c>
      <c r="Q9" s="20" t="s">
        <v>112</v>
      </c>
      <c r="R9" s="277">
        <v>5.4477397984764104E-6</v>
      </c>
      <c r="S9" s="278">
        <v>1.80665783186186E-2</v>
      </c>
      <c r="T9" s="269" t="s">
        <v>3217</v>
      </c>
      <c r="U9" s="259" t="s">
        <v>3218</v>
      </c>
      <c r="V9" s="259" t="s">
        <v>3219</v>
      </c>
      <c r="W9" s="259" t="s">
        <v>3205</v>
      </c>
      <c r="X9" s="271" t="s">
        <v>3220</v>
      </c>
      <c r="Y9" s="259" t="s">
        <v>3221</v>
      </c>
      <c r="AQ9" s="271"/>
    </row>
    <row r="10" spans="2:43" s="259" customFormat="1" ht="13.8" x14ac:dyDescent="0.3">
      <c r="B10" s="268" t="s">
        <v>284</v>
      </c>
      <c r="C10" s="20" t="s">
        <v>285</v>
      </c>
      <c r="D10" s="20">
        <v>93153553</v>
      </c>
      <c r="E10" s="20">
        <v>93153554</v>
      </c>
      <c r="F10" s="20" t="s">
        <v>85</v>
      </c>
      <c r="G10" s="20" t="s">
        <v>288</v>
      </c>
      <c r="H10" s="20" t="s">
        <v>88</v>
      </c>
      <c r="I10" s="259" t="s">
        <v>286</v>
      </c>
      <c r="J10" s="259" t="s">
        <v>89</v>
      </c>
      <c r="K10" s="269" t="s">
        <v>3195</v>
      </c>
      <c r="L10" s="259">
        <v>0.14501371881432901</v>
      </c>
      <c r="M10" s="259">
        <v>2.9208433691750201E-2</v>
      </c>
      <c r="N10" s="270">
        <v>6.8775698313505096E-7</v>
      </c>
      <c r="O10" s="270">
        <v>6.8775698313505096E-7</v>
      </c>
      <c r="P10" s="270">
        <v>0.46580264300423402</v>
      </c>
      <c r="Q10" s="20" t="s">
        <v>123</v>
      </c>
      <c r="R10" s="277">
        <v>6.8775698313505096E-7</v>
      </c>
      <c r="S10" s="278">
        <v>7.1733991191417403E-3</v>
      </c>
      <c r="T10" s="269" t="s">
        <v>3222</v>
      </c>
      <c r="U10" s="259" t="s">
        <v>3223</v>
      </c>
      <c r="V10" s="259" t="s">
        <v>3224</v>
      </c>
      <c r="W10" s="259" t="s">
        <v>3205</v>
      </c>
      <c r="X10" s="271" t="s">
        <v>1849</v>
      </c>
      <c r="Y10" s="259" t="s">
        <v>3225</v>
      </c>
      <c r="AQ10" s="271"/>
    </row>
    <row r="11" spans="2:43" s="259" customFormat="1" ht="13.8" x14ac:dyDescent="0.3">
      <c r="B11" s="268" t="s">
        <v>551</v>
      </c>
      <c r="C11" s="20" t="s">
        <v>92</v>
      </c>
      <c r="D11" s="20">
        <v>18127112</v>
      </c>
      <c r="E11" s="20">
        <v>18127113</v>
      </c>
      <c r="F11" s="20" t="s">
        <v>39</v>
      </c>
      <c r="G11" s="20" t="s">
        <v>39</v>
      </c>
      <c r="H11" s="20" t="s">
        <v>126</v>
      </c>
      <c r="I11" s="259" t="s">
        <v>552</v>
      </c>
      <c r="J11" s="259" t="s">
        <v>89</v>
      </c>
      <c r="K11" s="269" t="s">
        <v>3195</v>
      </c>
      <c r="L11" s="259">
        <v>0.13563132914369999</v>
      </c>
      <c r="M11" s="259">
        <v>2.9535022715440701E-2</v>
      </c>
      <c r="N11" s="270">
        <v>4.3855518642367303E-6</v>
      </c>
      <c r="O11" s="270">
        <v>2.44157321086544E-5</v>
      </c>
      <c r="P11" s="270">
        <v>0.34440755134245299</v>
      </c>
      <c r="Q11" s="20" t="s">
        <v>123</v>
      </c>
      <c r="R11" s="277">
        <v>4.3855518642367303E-6</v>
      </c>
      <c r="S11" s="278">
        <v>1.6497080121694301E-2</v>
      </c>
      <c r="T11" s="269" t="s">
        <v>3226</v>
      </c>
      <c r="U11" s="259" t="s">
        <v>3227</v>
      </c>
      <c r="V11" s="259" t="s">
        <v>3228</v>
      </c>
      <c r="W11" s="259" t="s">
        <v>3199</v>
      </c>
      <c r="X11" s="271" t="s">
        <v>3229</v>
      </c>
      <c r="Y11" s="259" t="s">
        <v>3216</v>
      </c>
      <c r="AQ11" s="271"/>
    </row>
    <row r="12" spans="2:43" s="259" customFormat="1" ht="13.8" x14ac:dyDescent="0.3">
      <c r="B12" s="268" t="s">
        <v>551</v>
      </c>
      <c r="C12" s="20" t="s">
        <v>92</v>
      </c>
      <c r="D12" s="20">
        <v>18127112</v>
      </c>
      <c r="E12" s="20">
        <v>18127113</v>
      </c>
      <c r="F12" s="20" t="s">
        <v>39</v>
      </c>
      <c r="G12" s="20" t="s">
        <v>39</v>
      </c>
      <c r="H12" s="20" t="s">
        <v>126</v>
      </c>
      <c r="I12" s="259" t="s">
        <v>552</v>
      </c>
      <c r="J12" s="259" t="s">
        <v>89</v>
      </c>
      <c r="K12" s="269" t="s">
        <v>3195</v>
      </c>
      <c r="L12" s="259">
        <v>0.13563132914369999</v>
      </c>
      <c r="M12" s="259">
        <v>2.9535022715440701E-2</v>
      </c>
      <c r="N12" s="270">
        <v>4.3855518642367303E-6</v>
      </c>
      <c r="O12" s="270">
        <v>2.44157321086544E-5</v>
      </c>
      <c r="P12" s="270">
        <v>0.34440755134245299</v>
      </c>
      <c r="Q12" s="20" t="s">
        <v>123</v>
      </c>
      <c r="R12" s="277">
        <v>4.3855518642367303E-6</v>
      </c>
      <c r="S12" s="278">
        <v>1.6497080121694301E-2</v>
      </c>
      <c r="T12" s="269" t="s">
        <v>3230</v>
      </c>
      <c r="U12" s="259" t="s">
        <v>3231</v>
      </c>
      <c r="V12" s="259" t="s">
        <v>3232</v>
      </c>
      <c r="W12" s="259" t="s">
        <v>3205</v>
      </c>
      <c r="X12" s="271" t="s">
        <v>3233</v>
      </c>
      <c r="Y12" s="259" t="s">
        <v>3216</v>
      </c>
      <c r="AQ12" s="271"/>
    </row>
    <row r="13" spans="2:43" s="259" customFormat="1" ht="13.8" x14ac:dyDescent="0.3">
      <c r="B13" s="268" t="s">
        <v>179</v>
      </c>
      <c r="C13" s="20" t="s">
        <v>92</v>
      </c>
      <c r="D13" s="20">
        <v>18127468</v>
      </c>
      <c r="E13" s="20">
        <v>18127469</v>
      </c>
      <c r="F13" s="20" t="s">
        <v>39</v>
      </c>
      <c r="G13" s="20" t="s">
        <v>39</v>
      </c>
      <c r="H13" s="20" t="s">
        <v>126</v>
      </c>
      <c r="I13" s="259" t="s">
        <v>180</v>
      </c>
      <c r="J13" s="259" t="s">
        <v>89</v>
      </c>
      <c r="K13" s="269" t="s">
        <v>3195</v>
      </c>
      <c r="L13" s="259">
        <v>0.14736737758613899</v>
      </c>
      <c r="M13" s="259">
        <v>2.7969873971109799E-2</v>
      </c>
      <c r="N13" s="270">
        <v>1.3732635036201801E-7</v>
      </c>
      <c r="O13" s="270">
        <v>4.4122165384730399E-4</v>
      </c>
      <c r="P13" s="270">
        <v>9.5740514407272798E-2</v>
      </c>
      <c r="Q13" s="20" t="s">
        <v>90</v>
      </c>
      <c r="R13" s="277">
        <v>1.3732635036201801E-7</v>
      </c>
      <c r="S13" s="278">
        <v>2.9824925662795699E-3</v>
      </c>
      <c r="T13" s="269" t="s">
        <v>3226</v>
      </c>
      <c r="U13" s="259" t="s">
        <v>3227</v>
      </c>
      <c r="V13" s="259" t="s">
        <v>3228</v>
      </c>
      <c r="W13" s="259" t="s">
        <v>3199</v>
      </c>
      <c r="X13" s="271" t="s">
        <v>3229</v>
      </c>
      <c r="Y13" s="259" t="s">
        <v>3216</v>
      </c>
      <c r="AQ13" s="271"/>
    </row>
    <row r="14" spans="2:43" s="259" customFormat="1" ht="13.8" x14ac:dyDescent="0.3">
      <c r="B14" s="268" t="s">
        <v>179</v>
      </c>
      <c r="C14" s="20" t="s">
        <v>92</v>
      </c>
      <c r="D14" s="20">
        <v>18127468</v>
      </c>
      <c r="E14" s="20">
        <v>18127469</v>
      </c>
      <c r="F14" s="20" t="s">
        <v>39</v>
      </c>
      <c r="G14" s="20" t="s">
        <v>39</v>
      </c>
      <c r="H14" s="20" t="s">
        <v>126</v>
      </c>
      <c r="I14" s="259" t="s">
        <v>180</v>
      </c>
      <c r="J14" s="259" t="s">
        <v>89</v>
      </c>
      <c r="K14" s="269" t="s">
        <v>3195</v>
      </c>
      <c r="L14" s="259">
        <v>0.14736737758613899</v>
      </c>
      <c r="M14" s="259">
        <v>2.7969873971109799E-2</v>
      </c>
      <c r="N14" s="270">
        <v>1.3732635036201801E-7</v>
      </c>
      <c r="O14" s="270">
        <v>4.4122165384730399E-4</v>
      </c>
      <c r="P14" s="270">
        <v>9.5740514407272798E-2</v>
      </c>
      <c r="Q14" s="20" t="s">
        <v>90</v>
      </c>
      <c r="R14" s="277">
        <v>1.3732635036201801E-7</v>
      </c>
      <c r="S14" s="278">
        <v>2.9824925662795699E-3</v>
      </c>
      <c r="T14" s="269" t="s">
        <v>3230</v>
      </c>
      <c r="U14" s="259" t="s">
        <v>3231</v>
      </c>
      <c r="V14" s="259" t="s">
        <v>3232</v>
      </c>
      <c r="W14" s="259" t="s">
        <v>3205</v>
      </c>
      <c r="X14" s="271" t="s">
        <v>3233</v>
      </c>
      <c r="Y14" s="259" t="s">
        <v>3216</v>
      </c>
      <c r="AQ14" s="271"/>
    </row>
    <row r="15" spans="2:43" s="259" customFormat="1" ht="13.8" x14ac:dyDescent="0.3">
      <c r="B15" s="268" t="s">
        <v>610</v>
      </c>
      <c r="C15" s="20" t="s">
        <v>92</v>
      </c>
      <c r="D15" s="20">
        <v>155079250</v>
      </c>
      <c r="E15" s="20">
        <v>155079251</v>
      </c>
      <c r="F15" s="20" t="s">
        <v>39</v>
      </c>
      <c r="G15" s="20" t="s">
        <v>39</v>
      </c>
      <c r="H15" s="20" t="s">
        <v>39</v>
      </c>
      <c r="I15" s="259" t="s">
        <v>611</v>
      </c>
      <c r="J15" s="259" t="s">
        <v>146</v>
      </c>
      <c r="K15" s="269" t="s">
        <v>3195</v>
      </c>
      <c r="L15" s="259">
        <v>-0.13323413596776901</v>
      </c>
      <c r="M15" s="259">
        <v>2.9333281179790099E-2</v>
      </c>
      <c r="N15" s="270">
        <v>5.5701657932432699E-6</v>
      </c>
      <c r="O15" s="270">
        <v>1.8561565512660599E-4</v>
      </c>
      <c r="P15" s="270">
        <v>0.28026265714976301</v>
      </c>
      <c r="Q15" s="20" t="s">
        <v>157</v>
      </c>
      <c r="R15" s="277">
        <v>5.5701657932432699E-6</v>
      </c>
      <c r="S15" s="278">
        <v>1.8129744020070698E-2</v>
      </c>
      <c r="T15" s="269" t="s">
        <v>3234</v>
      </c>
      <c r="U15" s="259" t="s">
        <v>3235</v>
      </c>
      <c r="V15" s="259" t="s">
        <v>3236</v>
      </c>
      <c r="W15" s="259" t="s">
        <v>3205</v>
      </c>
      <c r="X15" s="271" t="s">
        <v>3237</v>
      </c>
      <c r="Y15" s="259" t="s">
        <v>3238</v>
      </c>
      <c r="AQ15" s="271"/>
    </row>
    <row r="16" spans="2:43" s="259" customFormat="1" ht="13.8" x14ac:dyDescent="0.3">
      <c r="B16" s="268" t="s">
        <v>394</v>
      </c>
      <c r="C16" s="20" t="s">
        <v>285</v>
      </c>
      <c r="D16" s="20">
        <v>93154317</v>
      </c>
      <c r="E16" s="20">
        <v>93154318</v>
      </c>
      <c r="F16" s="20" t="s">
        <v>85</v>
      </c>
      <c r="G16" s="20" t="s">
        <v>288</v>
      </c>
      <c r="H16" s="20" t="s">
        <v>88</v>
      </c>
      <c r="I16" s="259" t="s">
        <v>395</v>
      </c>
      <c r="J16" s="259" t="s">
        <v>89</v>
      </c>
      <c r="K16" s="269" t="s">
        <v>3195</v>
      </c>
      <c r="L16" s="259">
        <v>0.14731052190555699</v>
      </c>
      <c r="M16" s="259">
        <v>3.0745133420332998E-2</v>
      </c>
      <c r="N16" s="270">
        <v>1.6566749828972701E-6</v>
      </c>
      <c r="O16" s="270">
        <v>1.6566749828972701E-6</v>
      </c>
      <c r="P16" s="270">
        <v>0.97751319124953495</v>
      </c>
      <c r="Q16" s="20" t="s">
        <v>90</v>
      </c>
      <c r="R16" s="277">
        <v>1.6566749828972701E-6</v>
      </c>
      <c r="S16" s="278">
        <v>1.0006220578931E-2</v>
      </c>
      <c r="T16" s="269" t="s">
        <v>3222</v>
      </c>
      <c r="U16" s="259" t="s">
        <v>3223</v>
      </c>
      <c r="V16" s="259" t="s">
        <v>3224</v>
      </c>
      <c r="W16" s="259" t="s">
        <v>3205</v>
      </c>
      <c r="X16" s="271" t="s">
        <v>1849</v>
      </c>
      <c r="Y16" s="259" t="s">
        <v>3225</v>
      </c>
      <c r="AQ16" s="271"/>
    </row>
    <row r="17" spans="2:43" s="259" customFormat="1" ht="13.8" x14ac:dyDescent="0.3">
      <c r="B17" s="268" t="s">
        <v>543</v>
      </c>
      <c r="C17" s="20" t="s">
        <v>101</v>
      </c>
      <c r="D17" s="20">
        <v>62767169</v>
      </c>
      <c r="E17" s="20">
        <v>62767170</v>
      </c>
      <c r="F17" s="20" t="s">
        <v>85</v>
      </c>
      <c r="G17" s="20" t="s">
        <v>546</v>
      </c>
      <c r="H17" s="20" t="s">
        <v>39</v>
      </c>
      <c r="I17" s="259" t="s">
        <v>544</v>
      </c>
      <c r="J17" s="259" t="s">
        <v>111</v>
      </c>
      <c r="K17" s="269" t="s">
        <v>3195</v>
      </c>
      <c r="L17" s="259">
        <v>-0.12851289349179501</v>
      </c>
      <c r="M17" s="259">
        <v>2.79800598849019E-2</v>
      </c>
      <c r="N17" s="270">
        <v>4.3688324970100196E-6</v>
      </c>
      <c r="O17" s="270">
        <v>4.3688324970100196E-6</v>
      </c>
      <c r="P17" s="270">
        <v>0.55143631939376703</v>
      </c>
      <c r="Q17" s="20" t="s">
        <v>112</v>
      </c>
      <c r="R17" s="277">
        <v>4.3688324970100196E-6</v>
      </c>
      <c r="S17" s="278">
        <v>1.6497080121694301E-2</v>
      </c>
      <c r="T17" s="269" t="s">
        <v>3239</v>
      </c>
      <c r="U17" s="259" t="s">
        <v>3240</v>
      </c>
      <c r="V17" s="259" t="s">
        <v>3241</v>
      </c>
      <c r="W17" s="259" t="s">
        <v>3205</v>
      </c>
      <c r="X17" s="271" t="s">
        <v>546</v>
      </c>
      <c r="Y17" s="259" t="s">
        <v>3216</v>
      </c>
      <c r="AQ17" s="271"/>
    </row>
    <row r="18" spans="2:43" s="259" customFormat="1" ht="13.8" x14ac:dyDescent="0.3">
      <c r="B18" s="268" t="s">
        <v>335</v>
      </c>
      <c r="C18" s="20" t="s">
        <v>175</v>
      </c>
      <c r="D18" s="20">
        <v>112046026</v>
      </c>
      <c r="E18" s="20">
        <v>112046027</v>
      </c>
      <c r="F18" s="20" t="s">
        <v>337</v>
      </c>
      <c r="G18" s="20" t="s">
        <v>339</v>
      </c>
      <c r="H18" s="20" t="s">
        <v>39</v>
      </c>
      <c r="I18" s="259" t="s">
        <v>336</v>
      </c>
      <c r="J18" s="259" t="s">
        <v>204</v>
      </c>
      <c r="K18" s="269" t="s">
        <v>3195</v>
      </c>
      <c r="L18" s="259">
        <v>-0.142124510741411</v>
      </c>
      <c r="M18" s="259">
        <v>2.8996837795839399E-2</v>
      </c>
      <c r="N18" s="270">
        <v>9.5165941839829299E-7</v>
      </c>
      <c r="O18" s="270">
        <v>9.5165941839829299E-7</v>
      </c>
      <c r="P18" s="270">
        <v>0.64310112830511901</v>
      </c>
      <c r="Q18" s="20" t="s">
        <v>112</v>
      </c>
      <c r="R18" s="277">
        <v>9.5165941839829299E-7</v>
      </c>
      <c r="S18" s="278">
        <v>7.5300215559975002E-3</v>
      </c>
      <c r="T18" s="269" t="s">
        <v>3242</v>
      </c>
      <c r="U18" s="259" t="s">
        <v>3243</v>
      </c>
      <c r="V18" s="259" t="s">
        <v>3244</v>
      </c>
      <c r="W18" s="259" t="s">
        <v>3199</v>
      </c>
      <c r="X18" s="271" t="s">
        <v>3245</v>
      </c>
      <c r="Y18" s="259" t="s">
        <v>3225</v>
      </c>
      <c r="AQ18" s="271"/>
    </row>
    <row r="19" spans="2:43" s="259" customFormat="1" ht="13.8" x14ac:dyDescent="0.3">
      <c r="B19" s="268" t="s">
        <v>335</v>
      </c>
      <c r="C19" s="20" t="s">
        <v>175</v>
      </c>
      <c r="D19" s="20">
        <v>112046026</v>
      </c>
      <c r="E19" s="20">
        <v>112046027</v>
      </c>
      <c r="F19" s="20" t="s">
        <v>337</v>
      </c>
      <c r="G19" s="20" t="s">
        <v>339</v>
      </c>
      <c r="H19" s="20" t="s">
        <v>39</v>
      </c>
      <c r="I19" s="259" t="s">
        <v>336</v>
      </c>
      <c r="J19" s="259" t="s">
        <v>204</v>
      </c>
      <c r="K19" s="269" t="s">
        <v>3195</v>
      </c>
      <c r="L19" s="259">
        <v>-0.142124510741411</v>
      </c>
      <c r="M19" s="259">
        <v>2.8996837795839399E-2</v>
      </c>
      <c r="N19" s="270">
        <v>9.5165941839829299E-7</v>
      </c>
      <c r="O19" s="270">
        <v>9.5165941839829299E-7</v>
      </c>
      <c r="P19" s="270">
        <v>0.64310112830511901</v>
      </c>
      <c r="Q19" s="20" t="s">
        <v>112</v>
      </c>
      <c r="R19" s="277">
        <v>9.5165941839829299E-7</v>
      </c>
      <c r="S19" s="278">
        <v>7.5300215559975002E-3</v>
      </c>
      <c r="T19" s="269" t="s">
        <v>3246</v>
      </c>
      <c r="U19" s="259" t="s">
        <v>3247</v>
      </c>
      <c r="V19" s="259" t="s">
        <v>3248</v>
      </c>
      <c r="W19" s="259" t="s">
        <v>3205</v>
      </c>
      <c r="X19" s="271" t="s">
        <v>3249</v>
      </c>
      <c r="Y19" s="259" t="s">
        <v>3221</v>
      </c>
      <c r="AQ19" s="271"/>
    </row>
    <row r="20" spans="2:43" s="259" customFormat="1" ht="13.8" x14ac:dyDescent="0.3">
      <c r="B20" s="268" t="s">
        <v>195</v>
      </c>
      <c r="C20" s="20" t="s">
        <v>196</v>
      </c>
      <c r="D20" s="20">
        <v>64787784</v>
      </c>
      <c r="E20" s="20">
        <v>64787785</v>
      </c>
      <c r="F20" s="20" t="s">
        <v>85</v>
      </c>
      <c r="G20" s="20" t="s">
        <v>199</v>
      </c>
      <c r="H20" s="20" t="s">
        <v>39</v>
      </c>
      <c r="I20" s="259" t="s">
        <v>197</v>
      </c>
      <c r="J20" s="259" t="s">
        <v>105</v>
      </c>
      <c r="K20" s="269" t="s">
        <v>3195</v>
      </c>
      <c r="L20" s="259">
        <v>-0.139081306119931</v>
      </c>
      <c r="M20" s="259">
        <v>2.64816616222474E-2</v>
      </c>
      <c r="N20" s="270">
        <v>1.5046820977507701E-7</v>
      </c>
      <c r="O20" s="270">
        <v>2.3490453941810699E-5</v>
      </c>
      <c r="P20" s="270">
        <v>0.26638819701152699</v>
      </c>
      <c r="Q20" s="20" t="s">
        <v>112</v>
      </c>
      <c r="R20" s="277">
        <v>1.5046820977507701E-7</v>
      </c>
      <c r="S20" s="278">
        <v>3.0023379843146501E-3</v>
      </c>
      <c r="T20" s="269" t="s">
        <v>3250</v>
      </c>
      <c r="U20" s="259" t="s">
        <v>3251</v>
      </c>
      <c r="V20" s="259" t="s">
        <v>3252</v>
      </c>
      <c r="W20" s="259" t="s">
        <v>3205</v>
      </c>
      <c r="X20" s="271" t="s">
        <v>199</v>
      </c>
      <c r="Y20" s="259" t="s">
        <v>3221</v>
      </c>
      <c r="AQ20" s="271"/>
    </row>
    <row r="21" spans="2:43" s="259" customFormat="1" ht="13.8" x14ac:dyDescent="0.3">
      <c r="B21" s="268" t="s">
        <v>1846</v>
      </c>
      <c r="C21" s="20" t="s">
        <v>285</v>
      </c>
      <c r="D21" s="20">
        <v>93170534</v>
      </c>
      <c r="E21" s="20">
        <v>93170970</v>
      </c>
      <c r="F21" s="20" t="s">
        <v>1767</v>
      </c>
      <c r="G21" s="20" t="s">
        <v>1849</v>
      </c>
      <c r="H21" s="20" t="s">
        <v>1664</v>
      </c>
      <c r="I21" s="259" t="s">
        <v>1847</v>
      </c>
      <c r="J21" s="259" t="s">
        <v>440</v>
      </c>
      <c r="K21" s="269" t="s">
        <v>3195</v>
      </c>
      <c r="L21" s="259">
        <v>-9.5958698624038705E-2</v>
      </c>
      <c r="M21" s="259">
        <v>2.33087500132594E-2</v>
      </c>
      <c r="N21" s="270">
        <v>3.8408078627727703E-5</v>
      </c>
      <c r="O21" s="270">
        <v>5.6133757884988898E-3</v>
      </c>
      <c r="P21" s="270">
        <v>0.14152138066091999</v>
      </c>
      <c r="Q21" s="20" t="s">
        <v>157</v>
      </c>
      <c r="R21" s="277">
        <v>3.8408078627727703E-5</v>
      </c>
      <c r="S21" s="278">
        <v>3.0663955636964502E-2</v>
      </c>
      <c r="T21" s="269" t="s">
        <v>3222</v>
      </c>
      <c r="U21" s="259" t="s">
        <v>3223</v>
      </c>
      <c r="V21" s="259" t="s">
        <v>3224</v>
      </c>
      <c r="W21" s="259" t="s">
        <v>3205</v>
      </c>
      <c r="X21" s="271" t="s">
        <v>1849</v>
      </c>
      <c r="Y21" s="259" t="s">
        <v>3225</v>
      </c>
      <c r="AQ21" s="271"/>
    </row>
    <row r="22" spans="2:43" s="259" customFormat="1" ht="13.8" x14ac:dyDescent="0.3">
      <c r="B22" s="268" t="s">
        <v>1726</v>
      </c>
      <c r="C22" s="20" t="s">
        <v>83</v>
      </c>
      <c r="D22" s="20">
        <v>66969401</v>
      </c>
      <c r="E22" s="20">
        <v>66969506</v>
      </c>
      <c r="F22" s="20" t="s">
        <v>1728</v>
      </c>
      <c r="G22" s="20" t="s">
        <v>1730</v>
      </c>
      <c r="H22" s="20" t="s">
        <v>1651</v>
      </c>
      <c r="I22" s="259" t="s">
        <v>1727</v>
      </c>
      <c r="J22" s="259" t="s">
        <v>105</v>
      </c>
      <c r="K22" s="269" t="s">
        <v>3195</v>
      </c>
      <c r="L22" s="259">
        <v>0.114912212536935</v>
      </c>
      <c r="M22" s="259">
        <v>2.5323409349509898E-2</v>
      </c>
      <c r="N22" s="270">
        <v>5.68479033224931E-6</v>
      </c>
      <c r="O22" s="270">
        <v>5.68479033224931E-6</v>
      </c>
      <c r="P22" s="270">
        <v>0.58830841349251795</v>
      </c>
      <c r="Q22" s="20" t="s">
        <v>90</v>
      </c>
      <c r="R22" s="277">
        <v>5.68479033224931E-6</v>
      </c>
      <c r="S22" s="278">
        <v>1.0188133365978701E-2</v>
      </c>
      <c r="T22" s="269" t="s">
        <v>3212</v>
      </c>
      <c r="U22" s="259" t="s">
        <v>3213</v>
      </c>
      <c r="V22" s="259" t="s">
        <v>3214</v>
      </c>
      <c r="W22" s="259" t="s">
        <v>3205</v>
      </c>
      <c r="X22" s="271" t="s">
        <v>3215</v>
      </c>
      <c r="Y22" s="259" t="s">
        <v>3216</v>
      </c>
      <c r="AQ22" s="271"/>
    </row>
    <row r="23" spans="2:43" s="259" customFormat="1" ht="13.8" x14ac:dyDescent="0.3">
      <c r="B23" s="272" t="s">
        <v>1511</v>
      </c>
      <c r="C23" s="273" t="s">
        <v>225</v>
      </c>
      <c r="D23" s="273">
        <v>152130207</v>
      </c>
      <c r="E23" s="273">
        <v>152130208</v>
      </c>
      <c r="F23" s="273" t="s">
        <v>845</v>
      </c>
      <c r="G23" s="273" t="s">
        <v>1514</v>
      </c>
      <c r="H23" s="273" t="s">
        <v>126</v>
      </c>
      <c r="I23" s="266" t="s">
        <v>1512</v>
      </c>
      <c r="J23" s="266" t="s">
        <v>97</v>
      </c>
      <c r="K23" s="274" t="s">
        <v>3253</v>
      </c>
      <c r="L23" s="266">
        <v>0.14428242944286701</v>
      </c>
      <c r="M23" s="266">
        <v>3.0664172976137698E-2</v>
      </c>
      <c r="N23" s="275">
        <v>2.5356195606532502E-6</v>
      </c>
      <c r="O23" s="275">
        <v>1.7817076162821499E-4</v>
      </c>
      <c r="P23" s="275">
        <v>0.26975850670222701</v>
      </c>
      <c r="Q23" s="273" t="s">
        <v>90</v>
      </c>
      <c r="R23" s="279">
        <v>2.5356195606532502E-6</v>
      </c>
      <c r="S23" s="280">
        <v>3.3318062298288299E-2</v>
      </c>
      <c r="T23" s="274" t="s">
        <v>3254</v>
      </c>
      <c r="U23" s="266" t="s">
        <v>3255</v>
      </c>
      <c r="V23" s="266" t="s">
        <v>3256</v>
      </c>
      <c r="W23" s="266" t="s">
        <v>3205</v>
      </c>
      <c r="X23" s="267" t="s">
        <v>3257</v>
      </c>
      <c r="Y23" s="266" t="s">
        <v>3221</v>
      </c>
      <c r="Z23" s="266"/>
      <c r="AA23" s="266"/>
      <c r="AB23" s="266"/>
      <c r="AC23" s="266"/>
      <c r="AD23" s="266"/>
      <c r="AE23" s="266"/>
      <c r="AF23" s="266"/>
      <c r="AG23" s="266"/>
      <c r="AH23" s="266"/>
      <c r="AI23" s="266"/>
      <c r="AJ23" s="266"/>
      <c r="AK23" s="266"/>
      <c r="AL23" s="266"/>
      <c r="AM23" s="266"/>
      <c r="AN23" s="266"/>
      <c r="AO23" s="266"/>
      <c r="AP23" s="266"/>
      <c r="AQ23" s="267"/>
    </row>
    <row r="24" spans="2:43" s="259" customFormat="1" ht="13.8" x14ac:dyDescent="0.3">
      <c r="B24" s="20"/>
      <c r="C24" s="20"/>
      <c r="D24" s="20"/>
      <c r="E24" s="20"/>
      <c r="F24" s="20"/>
      <c r="G24" s="20"/>
      <c r="H24" s="20"/>
      <c r="Q24" s="20"/>
      <c r="R24" s="20"/>
      <c r="S24" s="20"/>
    </row>
  </sheetData>
  <mergeCells count="4">
    <mergeCell ref="B1:R1"/>
    <mergeCell ref="C3:J3"/>
    <mergeCell ref="K3:S3"/>
    <mergeCell ref="T3:X3"/>
  </mergeCells>
  <pageMargins left="0.7" right="0.7" top="0.75" bottom="0.75" header="0.3" footer="0.3"/>
  <pageSetup orientation="portrait" horizontalDpi="1200" verticalDpi="1200"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85EE6F-A8CA-478C-B7B3-E5F8D0CEF85D}">
  <dimension ref="B1:J18"/>
  <sheetViews>
    <sheetView workbookViewId="0">
      <selection activeCell="B15" sqref="B15"/>
    </sheetView>
  </sheetViews>
  <sheetFormatPr defaultRowHeight="14.4" x14ac:dyDescent="0.3"/>
  <cols>
    <col min="1" max="1" width="4.44140625" customWidth="1"/>
    <col min="2" max="2" width="27.109375" customWidth="1"/>
    <col min="3" max="3" width="8.77734375"/>
    <col min="4" max="4" width="19.77734375" customWidth="1"/>
    <col min="5" max="5" width="21" customWidth="1"/>
    <col min="6" max="6" width="28.44140625" customWidth="1"/>
    <col min="7" max="7" width="23.109375" customWidth="1"/>
    <col min="8" max="8" width="22.77734375" customWidth="1"/>
    <col min="9" max="9" width="21.6640625" customWidth="1"/>
    <col min="10" max="10" width="37.44140625" customWidth="1"/>
    <col min="11" max="11" width="8.77734375"/>
  </cols>
  <sheetData>
    <row r="1" spans="2:10" x14ac:dyDescent="0.3">
      <c r="B1" s="296" t="s">
        <v>3180</v>
      </c>
      <c r="C1" s="296"/>
      <c r="D1" s="296"/>
      <c r="E1" s="296"/>
      <c r="F1" s="296"/>
      <c r="G1" s="296"/>
      <c r="H1" s="296"/>
      <c r="I1" s="296"/>
      <c r="J1" s="296"/>
    </row>
    <row r="2" spans="2:10" ht="34.200000000000003" customHeight="1" x14ac:dyDescent="0.3">
      <c r="B2" s="296"/>
      <c r="C2" s="296"/>
      <c r="D2" s="296"/>
      <c r="E2" s="296"/>
      <c r="F2" s="296"/>
      <c r="G2" s="296"/>
      <c r="H2" s="296"/>
      <c r="I2" s="296"/>
      <c r="J2" s="296"/>
    </row>
    <row r="4" spans="2:10" x14ac:dyDescent="0.3">
      <c r="B4" s="242" t="s">
        <v>2197</v>
      </c>
      <c r="C4" s="190" t="s">
        <v>51</v>
      </c>
      <c r="D4" s="190" t="s">
        <v>52</v>
      </c>
      <c r="E4" s="190" t="s">
        <v>56</v>
      </c>
      <c r="F4" s="190" t="s">
        <v>53</v>
      </c>
      <c r="G4" s="190" t="s">
        <v>54</v>
      </c>
      <c r="H4" s="190" t="s">
        <v>57</v>
      </c>
      <c r="I4" s="190" t="s">
        <v>58</v>
      </c>
      <c r="J4" s="193" t="s">
        <v>3150</v>
      </c>
    </row>
    <row r="5" spans="2:10" x14ac:dyDescent="0.3">
      <c r="B5" s="14" t="s">
        <v>531</v>
      </c>
      <c r="C5" s="1" t="s">
        <v>377</v>
      </c>
      <c r="D5" s="1">
        <v>46473074</v>
      </c>
      <c r="E5" s="1" t="s">
        <v>39</v>
      </c>
      <c r="F5" s="21" t="s">
        <v>532</v>
      </c>
      <c r="G5" s="1" t="s">
        <v>39</v>
      </c>
      <c r="H5" s="1" t="s">
        <v>39</v>
      </c>
      <c r="I5" s="1" t="s">
        <v>105</v>
      </c>
      <c r="J5" s="15" t="s">
        <v>3151</v>
      </c>
    </row>
    <row r="6" spans="2:10" x14ac:dyDescent="0.3">
      <c r="B6" s="14" t="s">
        <v>1332</v>
      </c>
      <c r="C6" s="1" t="s">
        <v>155</v>
      </c>
      <c r="D6" s="1">
        <v>57743377</v>
      </c>
      <c r="E6" s="1" t="s">
        <v>1335</v>
      </c>
      <c r="F6" s="21" t="s">
        <v>1333</v>
      </c>
      <c r="G6" s="1" t="s">
        <v>563</v>
      </c>
      <c r="H6" s="1" t="s">
        <v>126</v>
      </c>
      <c r="I6" s="1" t="s">
        <v>105</v>
      </c>
      <c r="J6" s="15" t="s">
        <v>3151</v>
      </c>
    </row>
    <row r="7" spans="2:10" x14ac:dyDescent="0.3">
      <c r="B7" s="14" t="s">
        <v>722</v>
      </c>
      <c r="C7" s="1" t="s">
        <v>92</v>
      </c>
      <c r="D7" s="1">
        <v>98739782</v>
      </c>
      <c r="E7" s="1" t="s">
        <v>725</v>
      </c>
      <c r="F7" s="21" t="s">
        <v>723</v>
      </c>
      <c r="G7" s="1" t="s">
        <v>108</v>
      </c>
      <c r="H7" s="1" t="s">
        <v>118</v>
      </c>
      <c r="I7" s="1" t="s">
        <v>89</v>
      </c>
      <c r="J7" s="15" t="s">
        <v>3151</v>
      </c>
    </row>
    <row r="8" spans="2:10" x14ac:dyDescent="0.3">
      <c r="B8" s="14" t="s">
        <v>797</v>
      </c>
      <c r="C8" s="1" t="s">
        <v>683</v>
      </c>
      <c r="D8" s="1">
        <v>127265348</v>
      </c>
      <c r="E8" s="1" t="s">
        <v>800</v>
      </c>
      <c r="F8" s="21" t="s">
        <v>798</v>
      </c>
      <c r="G8" s="1" t="s">
        <v>85</v>
      </c>
      <c r="H8" s="1" t="s">
        <v>88</v>
      </c>
      <c r="I8" s="1" t="s">
        <v>97</v>
      </c>
      <c r="J8" s="15" t="s">
        <v>3152</v>
      </c>
    </row>
    <row r="9" spans="2:10" x14ac:dyDescent="0.3">
      <c r="B9" s="14"/>
      <c r="C9" s="1"/>
      <c r="D9" s="1"/>
      <c r="E9" s="1"/>
      <c r="F9" s="21"/>
      <c r="G9" s="1"/>
      <c r="H9" s="1"/>
      <c r="I9" s="1"/>
      <c r="J9" s="15"/>
    </row>
    <row r="10" spans="2:10" x14ac:dyDescent="0.3">
      <c r="B10" s="243" t="s">
        <v>3153</v>
      </c>
      <c r="C10" s="117" t="s">
        <v>3154</v>
      </c>
      <c r="D10" s="117" t="s">
        <v>52</v>
      </c>
      <c r="E10" s="117" t="s">
        <v>56</v>
      </c>
      <c r="F10" s="128" t="s">
        <v>53</v>
      </c>
      <c r="G10" s="117" t="s">
        <v>54</v>
      </c>
      <c r="H10" s="117" t="s">
        <v>57</v>
      </c>
      <c r="I10" s="117" t="s">
        <v>58</v>
      </c>
      <c r="J10" s="94" t="s">
        <v>3150</v>
      </c>
    </row>
    <row r="11" spans="2:10" x14ac:dyDescent="0.3">
      <c r="B11" s="14" t="s">
        <v>1918</v>
      </c>
      <c r="C11" s="1" t="s">
        <v>92</v>
      </c>
      <c r="D11" s="1" t="s">
        <v>3155</v>
      </c>
      <c r="E11" s="1" t="s">
        <v>1920</v>
      </c>
      <c r="F11" s="21" t="s">
        <v>1919</v>
      </c>
      <c r="G11" s="1" t="s">
        <v>85</v>
      </c>
      <c r="H11" s="1" t="s">
        <v>118</v>
      </c>
      <c r="I11" s="1" t="s">
        <v>89</v>
      </c>
      <c r="J11" s="15" t="s">
        <v>3151</v>
      </c>
    </row>
    <row r="12" spans="2:10" x14ac:dyDescent="0.3">
      <c r="B12" s="14" t="s">
        <v>1701</v>
      </c>
      <c r="C12" s="1" t="s">
        <v>92</v>
      </c>
      <c r="D12" s="1" t="s">
        <v>3156</v>
      </c>
      <c r="E12" s="1" t="s">
        <v>651</v>
      </c>
      <c r="F12" s="21" t="s">
        <v>1702</v>
      </c>
      <c r="G12" s="1" t="s">
        <v>1703</v>
      </c>
      <c r="H12" s="1" t="s">
        <v>1704</v>
      </c>
      <c r="I12" s="1" t="s">
        <v>97</v>
      </c>
      <c r="J12" s="15" t="s">
        <v>3152</v>
      </c>
    </row>
    <row r="13" spans="2:10" x14ac:dyDescent="0.3">
      <c r="B13" s="14"/>
      <c r="C13" s="1"/>
      <c r="D13" s="1"/>
      <c r="E13" s="1"/>
      <c r="F13" s="21"/>
      <c r="G13" s="1"/>
      <c r="H13" s="1"/>
      <c r="I13" s="1"/>
      <c r="J13" s="15"/>
    </row>
    <row r="14" spans="2:10" x14ac:dyDescent="0.3">
      <c r="B14" s="243" t="s">
        <v>3157</v>
      </c>
      <c r="C14" s="117" t="s">
        <v>3154</v>
      </c>
      <c r="D14" s="117" t="s">
        <v>52</v>
      </c>
      <c r="E14" s="117" t="s">
        <v>56</v>
      </c>
      <c r="F14" s="128" t="s">
        <v>53</v>
      </c>
      <c r="G14" s="117" t="s">
        <v>54</v>
      </c>
      <c r="H14" s="117" t="s">
        <v>57</v>
      </c>
      <c r="I14" s="117" t="s">
        <v>58</v>
      </c>
      <c r="J14" s="94" t="s">
        <v>3150</v>
      </c>
    </row>
    <row r="15" spans="2:10" x14ac:dyDescent="0.3">
      <c r="B15" s="14" t="s">
        <v>1918</v>
      </c>
      <c r="C15" s="1" t="s">
        <v>92</v>
      </c>
      <c r="D15" s="1">
        <v>98739496</v>
      </c>
      <c r="E15" s="1" t="s">
        <v>1920</v>
      </c>
      <c r="F15" s="21" t="s">
        <v>1919</v>
      </c>
      <c r="G15" s="1" t="s">
        <v>85</v>
      </c>
      <c r="H15" s="1" t="s">
        <v>118</v>
      </c>
      <c r="I15" s="1" t="s">
        <v>89</v>
      </c>
      <c r="J15" s="15" t="s">
        <v>3151</v>
      </c>
    </row>
    <row r="16" spans="2:10" x14ac:dyDescent="0.3">
      <c r="B16" s="14"/>
      <c r="C16" s="1"/>
      <c r="D16" s="1"/>
      <c r="E16" s="1"/>
      <c r="F16" s="21"/>
      <c r="G16" s="1"/>
      <c r="H16" s="1"/>
      <c r="I16" s="1"/>
      <c r="J16" s="15"/>
    </row>
    <row r="17" spans="2:10" x14ac:dyDescent="0.3">
      <c r="B17" s="243" t="s">
        <v>3158</v>
      </c>
      <c r="C17" s="117" t="s">
        <v>3154</v>
      </c>
      <c r="D17" s="117" t="s">
        <v>52</v>
      </c>
      <c r="E17" s="117" t="s">
        <v>56</v>
      </c>
      <c r="F17" s="128" t="s">
        <v>53</v>
      </c>
      <c r="G17" s="117" t="s">
        <v>54</v>
      </c>
      <c r="H17" s="117" t="s">
        <v>57</v>
      </c>
      <c r="I17" s="117" t="s">
        <v>58</v>
      </c>
      <c r="J17" s="94" t="s">
        <v>3150</v>
      </c>
    </row>
    <row r="18" spans="2:10" x14ac:dyDescent="0.3">
      <c r="B18" s="10" t="s">
        <v>1701</v>
      </c>
      <c r="C18" s="117" t="s">
        <v>92</v>
      </c>
      <c r="D18" s="117" t="s">
        <v>3156</v>
      </c>
      <c r="E18" s="117" t="s">
        <v>651</v>
      </c>
      <c r="F18" s="128" t="s">
        <v>1702</v>
      </c>
      <c r="G18" s="117" t="s">
        <v>1703</v>
      </c>
      <c r="H18" s="117" t="s">
        <v>1704</v>
      </c>
      <c r="I18" s="117" t="s">
        <v>97</v>
      </c>
      <c r="J18" s="94" t="s">
        <v>3152</v>
      </c>
    </row>
  </sheetData>
  <mergeCells count="1">
    <mergeCell ref="B1:J2"/>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ED61CD-E801-4B17-B6F8-89D58CA22D24}">
  <dimension ref="B2:J20"/>
  <sheetViews>
    <sheetView tabSelected="1" zoomScale="120" zoomScaleNormal="120" workbookViewId="0">
      <selection activeCell="B19" sqref="B19"/>
    </sheetView>
  </sheetViews>
  <sheetFormatPr defaultRowHeight="14.4" x14ac:dyDescent="0.3"/>
  <cols>
    <col min="1" max="1" width="5.77734375" customWidth="1"/>
    <col min="2" max="2" width="57.77734375" customWidth="1"/>
    <col min="3" max="3" width="8.77734375"/>
    <col min="4" max="4" width="10" customWidth="1"/>
    <col min="5" max="5" width="8.77734375"/>
    <col min="6" max="6" width="12" customWidth="1"/>
    <col min="7" max="9" width="8.77734375"/>
    <col min="10" max="10" width="10.77734375" customWidth="1"/>
  </cols>
  <sheetData>
    <row r="2" spans="2:10" x14ac:dyDescent="0.3">
      <c r="B2" s="285" t="s">
        <v>29</v>
      </c>
      <c r="C2" s="285"/>
      <c r="D2" s="285"/>
      <c r="E2" s="285"/>
      <c r="F2" s="285"/>
      <c r="G2" s="285"/>
      <c r="H2" s="285"/>
      <c r="I2" s="285"/>
      <c r="J2" s="285"/>
    </row>
    <row r="3" spans="2:10" ht="45" customHeight="1" x14ac:dyDescent="0.3">
      <c r="B3" s="285"/>
      <c r="C3" s="285"/>
      <c r="D3" s="285"/>
      <c r="E3" s="285"/>
      <c r="F3" s="285"/>
      <c r="G3" s="285"/>
      <c r="H3" s="285"/>
      <c r="I3" s="285"/>
      <c r="J3" s="285"/>
    </row>
    <row r="4" spans="2:10" x14ac:dyDescent="0.3">
      <c r="B4" s="23"/>
      <c r="C4" s="23"/>
      <c r="D4" s="23"/>
      <c r="E4" s="23"/>
      <c r="F4" s="23"/>
    </row>
    <row r="5" spans="2:10" x14ac:dyDescent="0.3">
      <c r="B5" s="24"/>
      <c r="C5" s="286" t="s">
        <v>30</v>
      </c>
      <c r="D5" s="287"/>
      <c r="E5" s="287"/>
      <c r="F5" s="288"/>
      <c r="G5" s="287" t="s">
        <v>31</v>
      </c>
      <c r="H5" s="287"/>
      <c r="I5" s="287"/>
      <c r="J5" s="288"/>
    </row>
    <row r="6" spans="2:10" x14ac:dyDescent="0.3">
      <c r="B6" s="25" t="s">
        <v>32</v>
      </c>
      <c r="C6" s="26" t="s">
        <v>33</v>
      </c>
      <c r="D6" s="27" t="s">
        <v>34</v>
      </c>
      <c r="E6" s="27" t="s">
        <v>35</v>
      </c>
      <c r="F6" s="28" t="s">
        <v>36</v>
      </c>
      <c r="G6" s="29" t="s">
        <v>33</v>
      </c>
      <c r="H6" s="29" t="s">
        <v>34</v>
      </c>
      <c r="I6" s="29" t="s">
        <v>35</v>
      </c>
      <c r="J6" s="30" t="s">
        <v>36</v>
      </c>
    </row>
    <row r="7" spans="2:10" x14ac:dyDescent="0.3">
      <c r="B7" s="31" t="s">
        <v>37</v>
      </c>
      <c r="C7" s="26"/>
      <c r="D7" s="32"/>
      <c r="E7" s="32"/>
      <c r="F7" s="33"/>
      <c r="J7" s="34"/>
    </row>
    <row r="8" spans="2:10" x14ac:dyDescent="0.3">
      <c r="B8" s="35" t="s">
        <v>38</v>
      </c>
      <c r="C8" s="36">
        <f>(460740+10495)</f>
        <v>471235</v>
      </c>
      <c r="D8" s="37" t="s">
        <v>39</v>
      </c>
      <c r="E8" s="38" t="s">
        <v>39</v>
      </c>
      <c r="F8" s="39">
        <f>(478907+10906)</f>
        <v>489813</v>
      </c>
      <c r="G8" s="40">
        <f>(460740+10495)</f>
        <v>471235</v>
      </c>
      <c r="H8" s="37" t="s">
        <v>39</v>
      </c>
      <c r="I8" s="38" t="s">
        <v>39</v>
      </c>
      <c r="J8" s="39">
        <f>(478907+10906)</f>
        <v>489813</v>
      </c>
    </row>
    <row r="9" spans="2:10" x14ac:dyDescent="0.3">
      <c r="B9" s="35" t="s">
        <v>40</v>
      </c>
      <c r="C9" s="41">
        <f>(458304+10428)</f>
        <v>468732</v>
      </c>
      <c r="D9" s="37">
        <f>(482421+10841)</f>
        <v>493262</v>
      </c>
      <c r="E9" s="37">
        <f>(482421+11057)</f>
        <v>493478</v>
      </c>
      <c r="F9" s="42">
        <f>(475979+10823)</f>
        <v>486802</v>
      </c>
      <c r="G9" s="37">
        <f>(458304+10428)</f>
        <v>468732</v>
      </c>
      <c r="H9" s="37">
        <f>(482421+10841)</f>
        <v>493262</v>
      </c>
      <c r="I9" s="37">
        <f>(482421+11057)</f>
        <v>493478</v>
      </c>
      <c r="J9" s="42">
        <f>(475979+10823)</f>
        <v>486802</v>
      </c>
    </row>
    <row r="10" spans="2:10" x14ac:dyDescent="0.3">
      <c r="B10" s="43" t="s">
        <v>41</v>
      </c>
      <c r="C10" s="36">
        <f>(431803+10251)</f>
        <v>442054</v>
      </c>
      <c r="D10" s="40">
        <f>(450793+10639)</f>
        <v>461432</v>
      </c>
      <c r="E10" s="40">
        <f>(450793+10851)</f>
        <v>461644</v>
      </c>
      <c r="F10" s="39">
        <f>(446792+10617)</f>
        <v>457409</v>
      </c>
      <c r="G10" s="40">
        <f>(431803+10251)</f>
        <v>442054</v>
      </c>
      <c r="H10" s="40">
        <f>(450793+10639)</f>
        <v>461432</v>
      </c>
      <c r="I10" s="40">
        <f>(450793+10851)</f>
        <v>461644</v>
      </c>
      <c r="J10" s="39">
        <f>(446792+10617)</f>
        <v>457409</v>
      </c>
    </row>
    <row r="11" spans="2:10" x14ac:dyDescent="0.3">
      <c r="B11" s="43" t="s">
        <v>42</v>
      </c>
      <c r="C11" s="36">
        <f>(431803+10251)</f>
        <v>442054</v>
      </c>
      <c r="D11" s="40">
        <f>(434610+10639)</f>
        <v>445249</v>
      </c>
      <c r="E11" s="40">
        <f>(450793+10851)</f>
        <v>461644</v>
      </c>
      <c r="F11" s="39">
        <f>(446792+10617)</f>
        <v>457409</v>
      </c>
      <c r="G11" s="40">
        <f>(431803+10251)</f>
        <v>442054</v>
      </c>
      <c r="H11" s="40">
        <f>(434610+10639)</f>
        <v>445249</v>
      </c>
      <c r="I11" s="40">
        <f>(450793+10851)</f>
        <v>461644</v>
      </c>
      <c r="J11" s="39">
        <f>(446792+10617)</f>
        <v>457409</v>
      </c>
    </row>
    <row r="12" spans="2:10" x14ac:dyDescent="0.3">
      <c r="B12" s="43" t="s">
        <v>43</v>
      </c>
      <c r="C12" s="36">
        <v>439533</v>
      </c>
      <c r="D12" s="40">
        <v>442738</v>
      </c>
      <c r="E12" s="40">
        <v>459085</v>
      </c>
      <c r="F12" s="39">
        <v>454860</v>
      </c>
      <c r="G12" s="40">
        <v>439533</v>
      </c>
      <c r="H12" s="40">
        <v>442738</v>
      </c>
      <c r="I12" s="40">
        <v>459085</v>
      </c>
      <c r="J12" s="39">
        <v>454860</v>
      </c>
    </row>
    <row r="13" spans="2:10" x14ac:dyDescent="0.3">
      <c r="B13" s="43"/>
      <c r="C13" s="36"/>
      <c r="D13" s="40"/>
      <c r="E13" s="40"/>
      <c r="F13" s="39"/>
      <c r="G13" s="40"/>
      <c r="H13" s="40"/>
      <c r="I13" s="40"/>
      <c r="J13" s="39"/>
    </row>
    <row r="14" spans="2:10" x14ac:dyDescent="0.3">
      <c r="B14" s="31" t="s">
        <v>44</v>
      </c>
      <c r="C14" s="44"/>
      <c r="D14" s="38"/>
      <c r="E14" s="38"/>
      <c r="F14" s="45"/>
      <c r="J14" s="34"/>
    </row>
    <row r="15" spans="2:10" x14ac:dyDescent="0.3">
      <c r="B15" s="35" t="s">
        <v>45</v>
      </c>
      <c r="C15" s="46">
        <v>466</v>
      </c>
      <c r="D15" s="47">
        <v>178</v>
      </c>
      <c r="E15" s="47">
        <v>316</v>
      </c>
      <c r="F15" s="48">
        <v>32</v>
      </c>
      <c r="G15" s="47">
        <v>268</v>
      </c>
      <c r="H15" s="47">
        <v>108</v>
      </c>
      <c r="I15" s="47">
        <v>215</v>
      </c>
      <c r="J15" s="48">
        <v>28</v>
      </c>
    </row>
    <row r="16" spans="2:10" x14ac:dyDescent="0.3">
      <c r="B16" s="35" t="s">
        <v>46</v>
      </c>
      <c r="C16" s="44">
        <v>466</v>
      </c>
      <c r="D16" s="38" t="s">
        <v>39</v>
      </c>
      <c r="E16" s="38" t="s">
        <v>39</v>
      </c>
      <c r="F16" s="45">
        <v>30</v>
      </c>
      <c r="G16" s="38">
        <v>268</v>
      </c>
      <c r="H16" s="38" t="s">
        <v>39</v>
      </c>
      <c r="I16" s="38" t="s">
        <v>39</v>
      </c>
      <c r="J16" s="45">
        <v>27</v>
      </c>
    </row>
    <row r="17" spans="2:10" x14ac:dyDescent="0.3">
      <c r="B17" s="49" t="s">
        <v>47</v>
      </c>
      <c r="C17" s="50">
        <v>461</v>
      </c>
      <c r="D17" s="51">
        <v>88</v>
      </c>
      <c r="E17" s="51">
        <v>64</v>
      </c>
      <c r="F17" s="52">
        <v>29</v>
      </c>
      <c r="G17" s="51">
        <v>265</v>
      </c>
      <c r="H17" s="51">
        <v>53</v>
      </c>
      <c r="I17" s="51">
        <v>43</v>
      </c>
      <c r="J17" s="52">
        <v>27</v>
      </c>
    </row>
    <row r="19" spans="2:10" x14ac:dyDescent="0.3">
      <c r="B19" s="53" t="s">
        <v>3259</v>
      </c>
    </row>
    <row r="20" spans="2:10" x14ac:dyDescent="0.3">
      <c r="B20" s="53"/>
    </row>
  </sheetData>
  <mergeCells count="3">
    <mergeCell ref="B2:J3"/>
    <mergeCell ref="C5:F5"/>
    <mergeCell ref="G5:J5"/>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122EB0-88B8-4F52-9D26-5C03CC268945}">
  <dimension ref="A1:AH385"/>
  <sheetViews>
    <sheetView workbookViewId="0">
      <selection activeCell="O5" sqref="O5"/>
    </sheetView>
  </sheetViews>
  <sheetFormatPr defaultRowHeight="14.4" x14ac:dyDescent="0.3"/>
  <cols>
    <col min="1" max="1" width="4.44140625" style="1" customWidth="1"/>
    <col min="2" max="2" width="12" style="1"/>
    <col min="3" max="3" width="9.21875" style="1" customWidth="1"/>
    <col min="4" max="4" width="12" style="1"/>
    <col min="5" max="6" width="12" style="21"/>
    <col min="7" max="7" width="12" style="1"/>
    <col min="8" max="8" width="12" style="21"/>
    <col min="9" max="9" width="11.6640625" style="21" customWidth="1"/>
    <col min="10" max="10" width="12" style="21"/>
    <col min="11" max="12" width="12" style="92"/>
    <col min="13" max="14" width="12" style="93"/>
    <col min="15" max="15" width="12" style="92"/>
    <col min="16" max="16" width="17.21875" style="1" customWidth="1"/>
    <col min="17" max="17" width="12" style="93"/>
    <col min="18" max="18" width="12" style="92"/>
    <col min="19" max="19" width="15.33203125" style="92" customWidth="1"/>
    <col min="20" max="20" width="14.77734375" style="92" customWidth="1"/>
    <col min="21" max="21" width="13.109375" style="92" customWidth="1"/>
    <col min="22" max="22" width="13" style="92" customWidth="1"/>
    <col min="23" max="23" width="12.5546875" style="92" customWidth="1"/>
    <col min="24" max="24" width="12.77734375" style="92" customWidth="1"/>
    <col min="25" max="25" width="12.44140625" style="92" customWidth="1"/>
    <col min="26" max="26" width="11.44140625" style="92" customWidth="1"/>
    <col min="27" max="27" width="12.77734375" style="92" customWidth="1"/>
    <col min="28" max="28" width="12" style="92" customWidth="1"/>
    <col min="29" max="29" width="12.44140625" style="92" customWidth="1"/>
    <col min="30" max="30" width="21.33203125" style="92" customWidth="1"/>
    <col min="31" max="31" width="21.44140625" style="57" customWidth="1"/>
    <col min="32" max="32" width="20.77734375" style="57" customWidth="1"/>
    <col min="33" max="33" width="19.21875" style="57" customWidth="1"/>
    <col min="34" max="34" width="8.88671875" style="1"/>
  </cols>
  <sheetData>
    <row r="1" spans="1:34" ht="92.4" customHeight="1" x14ac:dyDescent="0.3">
      <c r="B1" s="289" t="s">
        <v>3170</v>
      </c>
      <c r="C1" s="290"/>
      <c r="D1" s="290"/>
      <c r="E1" s="290"/>
      <c r="F1" s="290"/>
      <c r="G1" s="290"/>
      <c r="H1" s="290"/>
      <c r="I1" s="290"/>
      <c r="J1" s="290"/>
      <c r="K1" s="290"/>
      <c r="L1" s="290"/>
      <c r="M1" s="290"/>
      <c r="N1" s="290"/>
      <c r="O1" s="290"/>
      <c r="P1" s="290"/>
      <c r="Q1" s="290"/>
      <c r="R1" s="290"/>
      <c r="S1" s="290"/>
      <c r="T1" s="290"/>
      <c r="U1" s="290"/>
      <c r="V1" s="54"/>
      <c r="W1" s="54"/>
      <c r="X1" s="54"/>
      <c r="Y1" s="54"/>
      <c r="Z1" s="54"/>
      <c r="AA1" s="55"/>
      <c r="AB1" s="55"/>
      <c r="AC1" s="55"/>
      <c r="AD1" s="56"/>
      <c r="AG1" s="244"/>
    </row>
    <row r="2" spans="1:34" s="135" customFormat="1" ht="16.8" customHeight="1" x14ac:dyDescent="0.3">
      <c r="A2" s="246"/>
      <c r="B2" s="245"/>
      <c r="C2" s="245"/>
      <c r="D2" s="245"/>
      <c r="E2" s="245"/>
      <c r="F2" s="245"/>
      <c r="G2" s="245"/>
      <c r="H2" s="245"/>
      <c r="I2" s="245"/>
      <c r="J2" s="245"/>
      <c r="K2" s="245"/>
      <c r="L2" s="245"/>
      <c r="M2" s="245"/>
      <c r="N2" s="245"/>
      <c r="O2" s="245"/>
      <c r="P2" s="245"/>
      <c r="Q2" s="245"/>
      <c r="R2" s="245"/>
      <c r="S2" s="245"/>
      <c r="T2" s="245"/>
      <c r="U2" s="245"/>
      <c r="V2" s="247"/>
      <c r="W2" s="247"/>
      <c r="X2" s="247"/>
      <c r="Y2" s="247"/>
      <c r="Z2" s="247"/>
      <c r="AA2" s="248"/>
      <c r="AB2" s="248"/>
      <c r="AC2" s="248"/>
      <c r="AD2" s="248"/>
      <c r="AE2" s="244"/>
      <c r="AF2" s="244"/>
      <c r="AG2" s="244"/>
      <c r="AH2" s="246"/>
    </row>
    <row r="3" spans="1:34" ht="15.6" x14ac:dyDescent="0.3">
      <c r="B3" s="59"/>
      <c r="C3" s="282" t="s">
        <v>48</v>
      </c>
      <c r="D3" s="283"/>
      <c r="E3" s="283"/>
      <c r="F3" s="283"/>
      <c r="G3" s="283"/>
      <c r="H3" s="283"/>
      <c r="I3" s="283"/>
      <c r="J3" s="284"/>
      <c r="K3" s="291" t="s">
        <v>3172</v>
      </c>
      <c r="L3" s="292"/>
      <c r="M3" s="292"/>
      <c r="N3" s="292"/>
      <c r="O3" s="292"/>
      <c r="P3" s="292"/>
      <c r="Q3" s="292"/>
      <c r="R3" s="293"/>
      <c r="S3" s="291" t="s">
        <v>3161</v>
      </c>
      <c r="T3" s="292"/>
      <c r="U3" s="292"/>
      <c r="V3" s="292"/>
      <c r="W3" s="292"/>
      <c r="X3" s="292"/>
      <c r="Y3" s="292"/>
      <c r="Z3" s="292"/>
      <c r="AA3" s="292"/>
      <c r="AB3" s="292"/>
      <c r="AC3" s="292"/>
      <c r="AD3" s="293"/>
      <c r="AE3" s="294" t="s">
        <v>49</v>
      </c>
      <c r="AF3" s="294"/>
      <c r="AG3" s="294"/>
    </row>
    <row r="4" spans="1:34" ht="15" thickBot="1" x14ac:dyDescent="0.35">
      <c r="A4" s="21"/>
      <c r="B4" s="62" t="s">
        <v>50</v>
      </c>
      <c r="C4" s="63" t="s">
        <v>51</v>
      </c>
      <c r="D4" s="63" t="s">
        <v>52</v>
      </c>
      <c r="E4" s="64" t="s">
        <v>53</v>
      </c>
      <c r="F4" s="64" t="s">
        <v>54</v>
      </c>
      <c r="G4" s="63" t="s">
        <v>55</v>
      </c>
      <c r="H4" s="64" t="s">
        <v>56</v>
      </c>
      <c r="I4" s="64" t="s">
        <v>57</v>
      </c>
      <c r="J4" s="65" t="s">
        <v>58</v>
      </c>
      <c r="K4" s="63" t="s">
        <v>59</v>
      </c>
      <c r="L4" s="63" t="s">
        <v>60</v>
      </c>
      <c r="M4" s="63" t="s">
        <v>61</v>
      </c>
      <c r="N4" s="63" t="s">
        <v>62</v>
      </c>
      <c r="O4" s="63" t="s">
        <v>63</v>
      </c>
      <c r="P4" s="66" t="s">
        <v>64</v>
      </c>
      <c r="Q4" s="63" t="s">
        <v>65</v>
      </c>
      <c r="R4" s="67" t="s">
        <v>66</v>
      </c>
      <c r="S4" s="64" t="s">
        <v>67</v>
      </c>
      <c r="T4" s="64" t="s">
        <v>68</v>
      </c>
      <c r="U4" s="64" t="s">
        <v>69</v>
      </c>
      <c r="V4" s="64" t="s">
        <v>70</v>
      </c>
      <c r="W4" s="64" t="s">
        <v>71</v>
      </c>
      <c r="X4" s="64" t="s">
        <v>72</v>
      </c>
      <c r="Y4" s="64" t="s">
        <v>73</v>
      </c>
      <c r="Z4" s="64" t="s">
        <v>74</v>
      </c>
      <c r="AA4" s="64" t="s">
        <v>75</v>
      </c>
      <c r="AB4" s="64" t="s">
        <v>76</v>
      </c>
      <c r="AC4" s="64" t="s">
        <v>77</v>
      </c>
      <c r="AD4" s="65" t="s">
        <v>78</v>
      </c>
      <c r="AE4" s="68" t="s">
        <v>79</v>
      </c>
      <c r="AF4" s="69" t="s">
        <v>80</v>
      </c>
      <c r="AG4" s="70" t="s">
        <v>81</v>
      </c>
      <c r="AH4" s="21"/>
    </row>
    <row r="5" spans="1:34" ht="15" thickTop="1" x14ac:dyDescent="0.3">
      <c r="B5" s="71" t="s">
        <v>82</v>
      </c>
      <c r="C5" s="72" t="s">
        <v>83</v>
      </c>
      <c r="D5" s="72">
        <v>88600155</v>
      </c>
      <c r="E5" s="73" t="s">
        <v>84</v>
      </c>
      <c r="F5" s="73" t="s">
        <v>85</v>
      </c>
      <c r="G5" s="72" t="s">
        <v>86</v>
      </c>
      <c r="H5" s="73" t="s">
        <v>87</v>
      </c>
      <c r="I5" s="73" t="s">
        <v>88</v>
      </c>
      <c r="J5" s="74" t="s">
        <v>89</v>
      </c>
      <c r="K5" s="75">
        <v>0.17867855946124001</v>
      </c>
      <c r="L5" s="75">
        <v>2.8241392464299901E-2</v>
      </c>
      <c r="M5" s="76">
        <v>2.5024474932828702E-10</v>
      </c>
      <c r="N5" s="76">
        <v>2.5024474932828702E-10</v>
      </c>
      <c r="O5" s="75">
        <v>0.84775994024555601</v>
      </c>
      <c r="P5" s="72" t="s">
        <v>90</v>
      </c>
      <c r="Q5" s="76">
        <v>2.5024474932828702E-10</v>
      </c>
      <c r="R5" s="77">
        <v>1.14843821830234E-4</v>
      </c>
      <c r="S5" s="75">
        <v>0.16101773563249999</v>
      </c>
      <c r="T5" s="75">
        <v>0.11219143633589999</v>
      </c>
      <c r="U5" s="75">
        <v>0.15122862513263299</v>
      </c>
      <c r="V5" s="75">
        <v>0.195153173017865</v>
      </c>
      <c r="W5" s="75">
        <v>6.2141790675775001E-2</v>
      </c>
      <c r="X5" s="75">
        <v>1.6868862507375901E-3</v>
      </c>
      <c r="Y5" s="75">
        <v>0.21473234032934699</v>
      </c>
      <c r="Z5" s="75">
        <v>5.7235080798365701E-2</v>
      </c>
      <c r="AA5" s="75">
        <v>1.75596865018096E-4</v>
      </c>
      <c r="AB5" s="75">
        <v>0.155947122118165</v>
      </c>
      <c r="AC5" s="75">
        <v>4.0484591769828597E-2</v>
      </c>
      <c r="AD5" s="78">
        <v>1.1715141280606801E-4</v>
      </c>
      <c r="AE5" s="57">
        <v>1</v>
      </c>
      <c r="AF5" s="57">
        <v>0</v>
      </c>
      <c r="AG5" s="79">
        <v>0</v>
      </c>
    </row>
    <row r="6" spans="1:34" x14ac:dyDescent="0.3">
      <c r="B6" s="80" t="s">
        <v>91</v>
      </c>
      <c r="C6" s="72" t="s">
        <v>92</v>
      </c>
      <c r="D6" s="72">
        <v>27153605</v>
      </c>
      <c r="E6" s="73" t="s">
        <v>93</v>
      </c>
      <c r="F6" s="73" t="s">
        <v>94</v>
      </c>
      <c r="G6" s="72" t="s">
        <v>95</v>
      </c>
      <c r="H6" s="73" t="s">
        <v>96</v>
      </c>
      <c r="I6" s="73" t="s">
        <v>88</v>
      </c>
      <c r="J6" s="81" t="s">
        <v>97</v>
      </c>
      <c r="K6" s="75">
        <v>0.16444222271897899</v>
      </c>
      <c r="L6" s="75">
        <v>2.6801053776663801E-2</v>
      </c>
      <c r="M6" s="76">
        <v>8.4804986303875404E-10</v>
      </c>
      <c r="N6" s="76">
        <v>8.4804986303875404E-10</v>
      </c>
      <c r="O6" s="75">
        <v>0.52473378704076701</v>
      </c>
      <c r="P6" s="72" t="s">
        <v>90</v>
      </c>
      <c r="Q6" s="76">
        <v>8.4804986303875404E-10</v>
      </c>
      <c r="R6" s="78">
        <v>1.6584785551071701E-4</v>
      </c>
      <c r="S6" s="75">
        <v>0.153075981210991</v>
      </c>
      <c r="T6" s="75">
        <v>0.101185612375586</v>
      </c>
      <c r="U6" s="75">
        <v>0.13032447540008599</v>
      </c>
      <c r="V6" s="75">
        <v>0.22284901591303599</v>
      </c>
      <c r="W6" s="75">
        <v>5.2407402622914503E-2</v>
      </c>
      <c r="X6" s="75">
        <v>2.1163994058436799E-5</v>
      </c>
      <c r="Y6" s="75">
        <v>0.18105736187459001</v>
      </c>
      <c r="Z6" s="75">
        <v>6.13245646360287E-2</v>
      </c>
      <c r="AA6" s="75">
        <v>3.1526893331166499E-3</v>
      </c>
      <c r="AB6" s="75">
        <v>0.12746221671304001</v>
      </c>
      <c r="AC6" s="75">
        <v>3.87926400746956E-2</v>
      </c>
      <c r="AD6" s="78">
        <v>1.0171775842719799E-3</v>
      </c>
      <c r="AE6" s="57">
        <v>1</v>
      </c>
      <c r="AF6" s="57">
        <v>0</v>
      </c>
      <c r="AG6" s="82">
        <v>0</v>
      </c>
    </row>
    <row r="7" spans="1:34" x14ac:dyDescent="0.3">
      <c r="B7" s="80" t="s">
        <v>98</v>
      </c>
      <c r="C7" s="72" t="s">
        <v>92</v>
      </c>
      <c r="D7" s="72">
        <v>27153580</v>
      </c>
      <c r="E7" s="73" t="s">
        <v>99</v>
      </c>
      <c r="F7" s="73" t="s">
        <v>94</v>
      </c>
      <c r="G7" s="72" t="s">
        <v>95</v>
      </c>
      <c r="H7" s="73" t="s">
        <v>96</v>
      </c>
      <c r="I7" s="73" t="s">
        <v>88</v>
      </c>
      <c r="J7" s="81" t="s">
        <v>97</v>
      </c>
      <c r="K7" s="75">
        <v>0.15847247813427001</v>
      </c>
      <c r="L7" s="75">
        <v>2.5994001950536999E-2</v>
      </c>
      <c r="M7" s="76">
        <v>1.0841476981738899E-9</v>
      </c>
      <c r="N7" s="76">
        <v>1.0841476981738899E-9</v>
      </c>
      <c r="O7" s="75">
        <v>0.55181889860450695</v>
      </c>
      <c r="P7" s="72" t="s">
        <v>90</v>
      </c>
      <c r="Q7" s="76">
        <v>1.0841476981738899E-9</v>
      </c>
      <c r="R7" s="78">
        <v>1.6584785551071701E-4</v>
      </c>
      <c r="S7" s="75">
        <v>7.1359764778613902E-2</v>
      </c>
      <c r="T7" s="75">
        <v>0.108203294755084</v>
      </c>
      <c r="U7" s="75">
        <v>0.50957657402604795</v>
      </c>
      <c r="V7" s="75">
        <v>0.21373790856106001</v>
      </c>
      <c r="W7" s="75">
        <v>5.9143962531744101E-2</v>
      </c>
      <c r="X7" s="75">
        <v>3.0167380513706999E-4</v>
      </c>
      <c r="Y7" s="75">
        <v>0.18145192001230001</v>
      </c>
      <c r="Z7" s="75">
        <v>5.2023991569647397E-2</v>
      </c>
      <c r="AA7" s="75">
        <v>4.8691972975823902E-4</v>
      </c>
      <c r="AB7" s="75">
        <v>0.13567882711655799</v>
      </c>
      <c r="AC7" s="75">
        <v>3.6780562047375502E-2</v>
      </c>
      <c r="AD7" s="78">
        <v>2.2524949797167801E-4</v>
      </c>
      <c r="AE7" s="57">
        <v>1</v>
      </c>
      <c r="AF7" s="57">
        <v>0</v>
      </c>
      <c r="AG7" s="82">
        <v>0</v>
      </c>
    </row>
    <row r="8" spans="1:34" x14ac:dyDescent="0.3">
      <c r="B8" s="80" t="s">
        <v>100</v>
      </c>
      <c r="C8" s="72" t="s">
        <v>101</v>
      </c>
      <c r="D8" s="72">
        <v>72532891</v>
      </c>
      <c r="E8" s="73" t="s">
        <v>102</v>
      </c>
      <c r="F8" s="73" t="s">
        <v>85</v>
      </c>
      <c r="G8" s="72" t="s">
        <v>103</v>
      </c>
      <c r="H8" s="73" t="s">
        <v>104</v>
      </c>
      <c r="I8" s="73" t="s">
        <v>88</v>
      </c>
      <c r="J8" s="81" t="s">
        <v>105</v>
      </c>
      <c r="K8" s="75">
        <v>0.17693686863885499</v>
      </c>
      <c r="L8" s="75">
        <v>2.9961879534730101E-2</v>
      </c>
      <c r="M8" s="76">
        <v>3.51793178872902E-9</v>
      </c>
      <c r="N8" s="76">
        <v>3.51793178872902E-9</v>
      </c>
      <c r="O8" s="75">
        <v>0.525728129715342</v>
      </c>
      <c r="P8" s="72" t="s">
        <v>90</v>
      </c>
      <c r="Q8" s="76">
        <v>3.51793178872902E-9</v>
      </c>
      <c r="R8" s="78">
        <v>4.03617591018564E-4</v>
      </c>
      <c r="S8" s="75">
        <v>0.10743383239179601</v>
      </c>
      <c r="T8" s="75">
        <v>0.10363973857968201</v>
      </c>
      <c r="U8" s="75">
        <v>0.29991835731500099</v>
      </c>
      <c r="V8" s="75">
        <v>0.21759675173225099</v>
      </c>
      <c r="W8" s="75">
        <v>6.6651230937781802E-2</v>
      </c>
      <c r="X8" s="75">
        <v>1.09577295810078E-3</v>
      </c>
      <c r="Y8" s="75">
        <v>0.24483756205761401</v>
      </c>
      <c r="Z8" s="75">
        <v>6.9877798895186305E-2</v>
      </c>
      <c r="AA8" s="75">
        <v>4.5867634356910902E-4</v>
      </c>
      <c r="AB8" s="75">
        <v>0.14886668597764999</v>
      </c>
      <c r="AC8" s="75">
        <v>4.1136575677527397E-2</v>
      </c>
      <c r="AD8" s="78">
        <v>2.9592650891991702E-4</v>
      </c>
      <c r="AE8" s="57">
        <v>1</v>
      </c>
      <c r="AF8" s="57">
        <v>0</v>
      </c>
      <c r="AG8" s="82">
        <v>0</v>
      </c>
    </row>
    <row r="9" spans="1:34" x14ac:dyDescent="0.3">
      <c r="B9" s="80" t="s">
        <v>106</v>
      </c>
      <c r="C9" s="72" t="s">
        <v>101</v>
      </c>
      <c r="D9" s="72">
        <v>117958104</v>
      </c>
      <c r="E9" s="73" t="s">
        <v>107</v>
      </c>
      <c r="F9" s="73" t="s">
        <v>108</v>
      </c>
      <c r="G9" s="72" t="s">
        <v>109</v>
      </c>
      <c r="H9" s="73" t="s">
        <v>110</v>
      </c>
      <c r="I9" s="73" t="s">
        <v>39</v>
      </c>
      <c r="J9" s="81" t="s">
        <v>111</v>
      </c>
      <c r="K9" s="75">
        <v>-0.16822626540820401</v>
      </c>
      <c r="L9" s="75">
        <v>2.9120644715764001E-2</v>
      </c>
      <c r="M9" s="76">
        <v>7.6101695316331794E-9</v>
      </c>
      <c r="N9" s="76">
        <v>7.6101695316331794E-9</v>
      </c>
      <c r="O9" s="75">
        <v>0.97213766760257703</v>
      </c>
      <c r="P9" s="72" t="s">
        <v>112</v>
      </c>
      <c r="Q9" s="76">
        <v>7.6101695316331794E-9</v>
      </c>
      <c r="R9" s="78">
        <v>6.9850093249485695E-4</v>
      </c>
      <c r="S9" s="75">
        <v>-0.114817960236247</v>
      </c>
      <c r="T9" s="75">
        <v>0.12754938388058201</v>
      </c>
      <c r="U9" s="75">
        <v>0.36802214896725</v>
      </c>
      <c r="V9" s="75">
        <v>-0.18320093396255199</v>
      </c>
      <c r="W9" s="75">
        <v>6.94231551484457E-2</v>
      </c>
      <c r="X9" s="75">
        <v>8.3174911630206107E-3</v>
      </c>
      <c r="Y9" s="75">
        <v>-0.16221477587597799</v>
      </c>
      <c r="Z9" s="75">
        <v>6.8161990886434307E-2</v>
      </c>
      <c r="AA9" s="75">
        <v>1.7320057660659E-2</v>
      </c>
      <c r="AB9" s="75">
        <v>-0.17034082076169699</v>
      </c>
      <c r="AC9" s="75">
        <v>3.7931124648227899E-2</v>
      </c>
      <c r="AD9" s="78">
        <v>7.0958560903235698E-6</v>
      </c>
      <c r="AE9" s="57">
        <v>1</v>
      </c>
      <c r="AF9" s="57">
        <v>0</v>
      </c>
      <c r="AG9" s="82">
        <v>0</v>
      </c>
    </row>
    <row r="10" spans="1:34" x14ac:dyDescent="0.3">
      <c r="B10" s="80" t="s">
        <v>113</v>
      </c>
      <c r="C10" s="72" t="s">
        <v>92</v>
      </c>
      <c r="D10" s="72">
        <v>27153847</v>
      </c>
      <c r="E10" s="73" t="s">
        <v>114</v>
      </c>
      <c r="F10" s="73" t="s">
        <v>115</v>
      </c>
      <c r="G10" s="72" t="s">
        <v>116</v>
      </c>
      <c r="H10" s="73" t="s">
        <v>117</v>
      </c>
      <c r="I10" s="73" t="s">
        <v>118</v>
      </c>
      <c r="J10" s="81" t="s">
        <v>97</v>
      </c>
      <c r="K10" s="75">
        <v>0.15138525333043401</v>
      </c>
      <c r="L10" s="75">
        <v>2.6451949951443898E-2</v>
      </c>
      <c r="M10" s="76">
        <v>1.04641938562446E-8</v>
      </c>
      <c r="N10" s="76">
        <v>9.6294089821501301E-6</v>
      </c>
      <c r="O10" s="75">
        <v>0.20651445133855501</v>
      </c>
      <c r="P10" s="72" t="s">
        <v>90</v>
      </c>
      <c r="Q10" s="76">
        <v>1.04641938562446E-8</v>
      </c>
      <c r="R10" s="78">
        <v>8.00381771611819E-4</v>
      </c>
      <c r="S10" s="75">
        <v>5.4650623940447E-2</v>
      </c>
      <c r="T10" s="75">
        <v>0.112300095910186</v>
      </c>
      <c r="U10" s="75">
        <v>0.62650775819856297</v>
      </c>
      <c r="V10" s="75">
        <v>0.22922467099973601</v>
      </c>
      <c r="W10" s="75">
        <v>5.0791889331163798E-2</v>
      </c>
      <c r="X10" s="75">
        <v>6.3911831856783499E-6</v>
      </c>
      <c r="Y10" s="75">
        <v>0.17374194621106501</v>
      </c>
      <c r="Z10" s="75">
        <v>5.6960203654041398E-2</v>
      </c>
      <c r="AA10" s="75">
        <v>2.2866318135893902E-3</v>
      </c>
      <c r="AB10" s="75">
        <v>0.10644477652069601</v>
      </c>
      <c r="AC10" s="75">
        <v>3.9101997115692601E-2</v>
      </c>
      <c r="AD10" s="78">
        <v>6.4842258468135001E-3</v>
      </c>
      <c r="AE10" s="57">
        <v>1</v>
      </c>
      <c r="AF10" s="57">
        <v>0</v>
      </c>
      <c r="AG10" s="82">
        <v>0</v>
      </c>
    </row>
    <row r="11" spans="1:34" x14ac:dyDescent="0.3">
      <c r="B11" s="80" t="s">
        <v>119</v>
      </c>
      <c r="C11" s="72" t="s">
        <v>92</v>
      </c>
      <c r="D11" s="72">
        <v>27153663</v>
      </c>
      <c r="E11" s="73" t="s">
        <v>120</v>
      </c>
      <c r="F11" s="73" t="s">
        <v>121</v>
      </c>
      <c r="G11" s="72" t="s">
        <v>122</v>
      </c>
      <c r="H11" s="73" t="s">
        <v>117</v>
      </c>
      <c r="I11" s="73" t="s">
        <v>118</v>
      </c>
      <c r="J11" s="81" t="s">
        <v>97</v>
      </c>
      <c r="K11" s="75">
        <v>0.156270585745409</v>
      </c>
      <c r="L11" s="75">
        <v>2.7437131714829699E-2</v>
      </c>
      <c r="M11" s="76">
        <v>1.22947775457661E-8</v>
      </c>
      <c r="N11" s="76">
        <v>1.22947775457661E-8</v>
      </c>
      <c r="O11" s="75">
        <v>0.40633190335533598</v>
      </c>
      <c r="P11" s="72" t="s">
        <v>123</v>
      </c>
      <c r="Q11" s="76">
        <v>1.22947775457661E-8</v>
      </c>
      <c r="R11" s="78">
        <v>8.0605615428118004E-4</v>
      </c>
      <c r="S11" s="75">
        <v>-1.6186829838168701E-2</v>
      </c>
      <c r="T11" s="75">
        <v>0.132953493327883</v>
      </c>
      <c r="U11" s="75">
        <v>0.90309855020708896</v>
      </c>
      <c r="V11" s="75">
        <v>0.19152111175693901</v>
      </c>
      <c r="W11" s="75">
        <v>5.1207219082516499E-2</v>
      </c>
      <c r="X11" s="75">
        <v>1.8393288660052101E-4</v>
      </c>
      <c r="Y11" s="75">
        <v>0.19127516533255701</v>
      </c>
      <c r="Z11" s="75">
        <v>5.6652747091938099E-2</v>
      </c>
      <c r="AA11" s="75">
        <v>7.3474856907814899E-4</v>
      </c>
      <c r="AB11" s="75">
        <v>0.13106062296037699</v>
      </c>
      <c r="AC11" s="75">
        <v>4.1563068323880799E-2</v>
      </c>
      <c r="AD11" s="78">
        <v>1.6143847398886399E-3</v>
      </c>
      <c r="AE11" s="57">
        <v>1</v>
      </c>
      <c r="AF11" s="57">
        <v>0</v>
      </c>
      <c r="AG11" s="82">
        <v>0</v>
      </c>
    </row>
    <row r="12" spans="1:34" x14ac:dyDescent="0.3">
      <c r="B12" s="80" t="s">
        <v>124</v>
      </c>
      <c r="C12" s="72" t="s">
        <v>92</v>
      </c>
      <c r="D12" s="72">
        <v>27138173</v>
      </c>
      <c r="E12" s="73" t="s">
        <v>125</v>
      </c>
      <c r="F12" s="73" t="s">
        <v>39</v>
      </c>
      <c r="G12" s="72" t="s">
        <v>39</v>
      </c>
      <c r="H12" s="73" t="s">
        <v>39</v>
      </c>
      <c r="I12" s="73" t="s">
        <v>126</v>
      </c>
      <c r="J12" s="81" t="s">
        <v>97</v>
      </c>
      <c r="K12" s="75">
        <v>0.161051827093075</v>
      </c>
      <c r="L12" s="75">
        <v>2.8674149822302201E-2</v>
      </c>
      <c r="M12" s="76">
        <v>1.9472809555360299E-8</v>
      </c>
      <c r="N12" s="76">
        <v>1.9472809555360299E-8</v>
      </c>
      <c r="O12" s="75">
        <v>0.50321142706799005</v>
      </c>
      <c r="P12" s="72" t="s">
        <v>90</v>
      </c>
      <c r="Q12" s="76">
        <v>1.9472809555360299E-8</v>
      </c>
      <c r="R12" s="78">
        <v>1.1170723247504099E-3</v>
      </c>
      <c r="S12" s="75">
        <v>4.79450800338415E-3</v>
      </c>
      <c r="T12" s="75">
        <v>0.13334860131816101</v>
      </c>
      <c r="U12" s="75">
        <v>0.97131848543684496</v>
      </c>
      <c r="V12" s="75">
        <v>0.116220839780137</v>
      </c>
      <c r="W12" s="75">
        <v>6.2566497112897398E-2</v>
      </c>
      <c r="X12" s="75">
        <v>6.3231938063889298E-2</v>
      </c>
      <c r="Y12" s="75">
        <v>0.188145674207296</v>
      </c>
      <c r="Z12" s="75">
        <v>5.8666249780277999E-2</v>
      </c>
      <c r="AA12" s="75">
        <v>1.3410306689827501E-3</v>
      </c>
      <c r="AB12" s="75">
        <v>0.18119477497940101</v>
      </c>
      <c r="AC12" s="75">
        <v>4.0356911658592197E-2</v>
      </c>
      <c r="AD12" s="78">
        <v>7.1287482309565101E-6</v>
      </c>
      <c r="AE12" s="57">
        <v>1</v>
      </c>
      <c r="AF12" s="57">
        <v>0</v>
      </c>
      <c r="AG12" s="82">
        <v>0</v>
      </c>
    </row>
    <row r="13" spans="1:34" x14ac:dyDescent="0.3">
      <c r="B13" s="80" t="s">
        <v>127</v>
      </c>
      <c r="C13" s="72" t="s">
        <v>128</v>
      </c>
      <c r="D13" s="72">
        <v>58132733</v>
      </c>
      <c r="E13" s="73" t="s">
        <v>129</v>
      </c>
      <c r="F13" s="73" t="s">
        <v>130</v>
      </c>
      <c r="G13" s="72" t="s">
        <v>131</v>
      </c>
      <c r="H13" s="73" t="s">
        <v>132</v>
      </c>
      <c r="I13" s="73" t="s">
        <v>88</v>
      </c>
      <c r="J13" s="81" t="s">
        <v>133</v>
      </c>
      <c r="K13" s="75">
        <v>0.16291465764079899</v>
      </c>
      <c r="L13" s="75">
        <v>2.94367839759829E-2</v>
      </c>
      <c r="M13" s="76">
        <v>3.12312464612098E-8</v>
      </c>
      <c r="N13" s="76">
        <v>9.3154087874152004E-8</v>
      </c>
      <c r="O13" s="75">
        <v>0.368406738987752</v>
      </c>
      <c r="P13" s="72" t="s">
        <v>90</v>
      </c>
      <c r="Q13" s="76">
        <v>3.12312464612098E-8</v>
      </c>
      <c r="R13" s="78">
        <v>1.5925367792730199E-3</v>
      </c>
      <c r="S13" s="75">
        <v>2.30040759620752E-2</v>
      </c>
      <c r="T13" s="75">
        <v>0.12267270487344301</v>
      </c>
      <c r="U13" s="75">
        <v>0.85124981038256098</v>
      </c>
      <c r="V13" s="75">
        <v>0.210286051817099</v>
      </c>
      <c r="W13" s="75">
        <v>6.13757011908568E-2</v>
      </c>
      <c r="X13" s="75">
        <v>6.1206657586705096E-4</v>
      </c>
      <c r="Y13" s="75">
        <v>0.21779336575140701</v>
      </c>
      <c r="Z13" s="75">
        <v>6.3243665156982001E-2</v>
      </c>
      <c r="AA13" s="75">
        <v>5.7377322784936402E-4</v>
      </c>
      <c r="AB13" s="75">
        <v>0.13320211197766599</v>
      </c>
      <c r="AC13" s="75">
        <v>4.1808278285480401E-2</v>
      </c>
      <c r="AD13" s="78">
        <v>1.44243418467325E-3</v>
      </c>
      <c r="AE13" s="57">
        <v>1</v>
      </c>
      <c r="AF13" s="57">
        <v>0</v>
      </c>
      <c r="AG13" s="82">
        <v>0</v>
      </c>
    </row>
    <row r="14" spans="1:34" x14ac:dyDescent="0.3">
      <c r="B14" s="80" t="s">
        <v>134</v>
      </c>
      <c r="C14" s="72" t="s">
        <v>135</v>
      </c>
      <c r="D14" s="72">
        <v>233253024</v>
      </c>
      <c r="E14" s="73" t="s">
        <v>136</v>
      </c>
      <c r="F14" s="73" t="s">
        <v>137</v>
      </c>
      <c r="G14" s="72" t="s">
        <v>138</v>
      </c>
      <c r="H14" s="73" t="s">
        <v>139</v>
      </c>
      <c r="I14" s="73" t="s">
        <v>88</v>
      </c>
      <c r="J14" s="81" t="s">
        <v>97</v>
      </c>
      <c r="K14" s="75">
        <v>0.152130670393512</v>
      </c>
      <c r="L14" s="75">
        <v>2.7964868754943799E-2</v>
      </c>
      <c r="M14" s="76">
        <v>5.3261491701739702E-8</v>
      </c>
      <c r="N14" s="76">
        <v>1.72607300824098E-7</v>
      </c>
      <c r="O14" s="75">
        <v>0.36301321333756498</v>
      </c>
      <c r="P14" s="72" t="s">
        <v>90</v>
      </c>
      <c r="Q14" s="76">
        <v>5.3261491701739702E-8</v>
      </c>
      <c r="R14" s="78">
        <v>1.9862824665995999E-3</v>
      </c>
      <c r="S14" s="75">
        <v>7.6290508685945599E-2</v>
      </c>
      <c r="T14" s="75">
        <v>0.119388636959241</v>
      </c>
      <c r="U14" s="75">
        <v>0.52281655846433595</v>
      </c>
      <c r="V14" s="75">
        <v>0.21201226320515801</v>
      </c>
      <c r="W14" s="75">
        <v>5.9101452063812197E-2</v>
      </c>
      <c r="X14" s="75">
        <v>3.3417132723941202E-4</v>
      </c>
      <c r="Y14" s="75">
        <v>0.20114127553396999</v>
      </c>
      <c r="Z14" s="75">
        <v>5.8811566312350697E-2</v>
      </c>
      <c r="AA14" s="75">
        <v>6.2598755467897305E-4</v>
      </c>
      <c r="AB14" s="75">
        <v>0.111078264315756</v>
      </c>
      <c r="AC14" s="75">
        <v>3.9741612240230803E-2</v>
      </c>
      <c r="AD14" s="78">
        <v>5.1897864684318402E-3</v>
      </c>
      <c r="AE14" s="57">
        <v>1</v>
      </c>
      <c r="AF14" s="57">
        <v>0</v>
      </c>
      <c r="AG14" s="82">
        <v>0</v>
      </c>
    </row>
    <row r="15" spans="1:34" x14ac:dyDescent="0.3">
      <c r="B15" s="80" t="s">
        <v>140</v>
      </c>
      <c r="C15" s="72" t="s">
        <v>141</v>
      </c>
      <c r="D15" s="72">
        <v>827821</v>
      </c>
      <c r="E15" s="73" t="s">
        <v>142</v>
      </c>
      <c r="F15" s="73" t="s">
        <v>143</v>
      </c>
      <c r="G15" s="72" t="s">
        <v>144</v>
      </c>
      <c r="H15" s="73" t="s">
        <v>145</v>
      </c>
      <c r="I15" s="73" t="s">
        <v>39</v>
      </c>
      <c r="J15" s="81" t="s">
        <v>146</v>
      </c>
      <c r="K15" s="75">
        <v>-0.15538067841894099</v>
      </c>
      <c r="L15" s="75">
        <v>2.8583907083042401E-2</v>
      </c>
      <c r="M15" s="76">
        <v>5.4505359692416998E-8</v>
      </c>
      <c r="N15" s="76">
        <v>5.4505359692416998E-8</v>
      </c>
      <c r="O15" s="75">
        <v>0.91202952999125597</v>
      </c>
      <c r="P15" s="72" t="s">
        <v>112</v>
      </c>
      <c r="Q15" s="76">
        <v>5.4505359692416998E-8</v>
      </c>
      <c r="R15" s="78">
        <v>1.9862824665995999E-3</v>
      </c>
      <c r="S15" s="75">
        <v>-0.116622587127202</v>
      </c>
      <c r="T15" s="75">
        <v>0.103923969250053</v>
      </c>
      <c r="U15" s="75">
        <v>0.26178105787378803</v>
      </c>
      <c r="V15" s="75">
        <v>-0.189005660126353</v>
      </c>
      <c r="W15" s="75">
        <v>6.1544189312950803E-2</v>
      </c>
      <c r="X15" s="75">
        <v>2.1330304510676999E-3</v>
      </c>
      <c r="Y15" s="75">
        <v>-0.162022870385855</v>
      </c>
      <c r="Z15" s="75">
        <v>6.1699673873261099E-2</v>
      </c>
      <c r="AA15" s="75">
        <v>8.6396764051217302E-3</v>
      </c>
      <c r="AB15" s="75">
        <v>-0.14374801655661301</v>
      </c>
      <c r="AC15" s="75">
        <v>4.0667816256600597E-2</v>
      </c>
      <c r="AD15" s="78">
        <v>4.08257869865676E-4</v>
      </c>
      <c r="AE15" s="57">
        <v>1</v>
      </c>
      <c r="AF15" s="57">
        <v>0</v>
      </c>
      <c r="AG15" s="82">
        <v>0</v>
      </c>
    </row>
    <row r="16" spans="1:34" x14ac:dyDescent="0.3">
      <c r="B16" s="80" t="s">
        <v>147</v>
      </c>
      <c r="C16" s="72" t="s">
        <v>92</v>
      </c>
      <c r="D16" s="72">
        <v>27179426</v>
      </c>
      <c r="E16" s="73" t="s">
        <v>148</v>
      </c>
      <c r="F16" s="73" t="s">
        <v>39</v>
      </c>
      <c r="G16" s="72" t="s">
        <v>39</v>
      </c>
      <c r="H16" s="73" t="s">
        <v>39</v>
      </c>
      <c r="I16" s="73" t="s">
        <v>88</v>
      </c>
      <c r="J16" s="81" t="s">
        <v>97</v>
      </c>
      <c r="K16" s="75">
        <v>0.14975228324206</v>
      </c>
      <c r="L16" s="75">
        <v>2.75607271877568E-2</v>
      </c>
      <c r="M16" s="76">
        <v>5.5247233224924401E-8</v>
      </c>
      <c r="N16" s="76">
        <v>5.5247233224924401E-8</v>
      </c>
      <c r="O16" s="75">
        <v>0.62379972373746795</v>
      </c>
      <c r="P16" s="72" t="s">
        <v>90</v>
      </c>
      <c r="Q16" s="76">
        <v>5.5247233224924401E-8</v>
      </c>
      <c r="R16" s="78">
        <v>1.9862824665995999E-3</v>
      </c>
      <c r="S16" s="75">
        <v>0.105445010867458</v>
      </c>
      <c r="T16" s="75">
        <v>0.11239201499948</v>
      </c>
      <c r="U16" s="75">
        <v>0.34814702194349001</v>
      </c>
      <c r="V16" s="75">
        <v>0.20193725452192701</v>
      </c>
      <c r="W16" s="75">
        <v>6.0793161997949402E-2</v>
      </c>
      <c r="X16" s="75">
        <v>8.9467626772090703E-4</v>
      </c>
      <c r="Y16" s="75">
        <v>0.18141522653175399</v>
      </c>
      <c r="Z16" s="75">
        <v>5.8791664819552301E-2</v>
      </c>
      <c r="AA16" s="75">
        <v>2.0305285075308799E-3</v>
      </c>
      <c r="AB16" s="75">
        <v>0.120564408357373</v>
      </c>
      <c r="AC16" s="75">
        <v>3.8420669535180599E-2</v>
      </c>
      <c r="AD16" s="78">
        <v>1.7009963028184799E-3</v>
      </c>
      <c r="AE16" s="57">
        <v>1</v>
      </c>
      <c r="AF16" s="57">
        <v>0</v>
      </c>
      <c r="AG16" s="82">
        <v>0</v>
      </c>
    </row>
    <row r="17" spans="2:33" x14ac:dyDescent="0.3">
      <c r="B17" s="80" t="s">
        <v>149</v>
      </c>
      <c r="C17" s="72" t="s">
        <v>150</v>
      </c>
      <c r="D17" s="72">
        <v>74799495</v>
      </c>
      <c r="E17" s="73" t="s">
        <v>151</v>
      </c>
      <c r="F17" s="73" t="s">
        <v>108</v>
      </c>
      <c r="G17" s="72" t="s">
        <v>152</v>
      </c>
      <c r="H17" s="73" t="s">
        <v>153</v>
      </c>
      <c r="I17" s="73" t="s">
        <v>88</v>
      </c>
      <c r="J17" s="81" t="s">
        <v>89</v>
      </c>
      <c r="K17" s="75">
        <v>0.15735447651510101</v>
      </c>
      <c r="L17" s="75">
        <v>2.89982341654174E-2</v>
      </c>
      <c r="M17" s="76">
        <v>5.7519135113952302E-8</v>
      </c>
      <c r="N17" s="76">
        <v>2.2497001332101799E-4</v>
      </c>
      <c r="O17" s="75">
        <v>0.121191333737405</v>
      </c>
      <c r="P17" s="72" t="s">
        <v>90</v>
      </c>
      <c r="Q17" s="76">
        <v>5.7519135113952302E-8</v>
      </c>
      <c r="R17" s="78">
        <v>1.9862824665995999E-3</v>
      </c>
      <c r="S17" s="75">
        <v>8.5755573326432105E-2</v>
      </c>
      <c r="T17" s="75">
        <v>0.123881973628927</v>
      </c>
      <c r="U17" s="75">
        <v>0.48878907638459101</v>
      </c>
      <c r="V17" s="75">
        <v>0.27810639835489898</v>
      </c>
      <c r="W17" s="75">
        <v>5.8778875228930397E-2</v>
      </c>
      <c r="X17" s="75">
        <v>2.2297612942450799E-6</v>
      </c>
      <c r="Y17" s="75">
        <v>0.14177214730439699</v>
      </c>
      <c r="Z17" s="75">
        <v>6.2619446601117706E-2</v>
      </c>
      <c r="AA17" s="75">
        <v>2.3572425249898801E-2</v>
      </c>
      <c r="AB17" s="75">
        <v>0.111957819217111</v>
      </c>
      <c r="AC17" s="75">
        <v>4.1537728671768297E-2</v>
      </c>
      <c r="AD17" s="78">
        <v>7.03192903990928E-3</v>
      </c>
      <c r="AE17" s="57">
        <v>1</v>
      </c>
      <c r="AF17" s="57">
        <v>0</v>
      </c>
      <c r="AG17" s="82">
        <v>0</v>
      </c>
    </row>
    <row r="18" spans="2:33" x14ac:dyDescent="0.3">
      <c r="B18" s="80" t="s">
        <v>154</v>
      </c>
      <c r="C18" s="72" t="s">
        <v>155</v>
      </c>
      <c r="D18" s="72">
        <v>188664632</v>
      </c>
      <c r="E18" s="73" t="s">
        <v>156</v>
      </c>
      <c r="F18" s="73" t="s">
        <v>39</v>
      </c>
      <c r="G18" s="72" t="s">
        <v>39</v>
      </c>
      <c r="H18" s="73" t="s">
        <v>39</v>
      </c>
      <c r="I18" s="73" t="s">
        <v>118</v>
      </c>
      <c r="J18" s="81" t="s">
        <v>105</v>
      </c>
      <c r="K18" s="75">
        <v>-0.14729089700268799</v>
      </c>
      <c r="L18" s="75">
        <v>2.71902879950599E-2</v>
      </c>
      <c r="M18" s="76">
        <v>6.0593547832100105E-8</v>
      </c>
      <c r="N18" s="76">
        <v>4.9368475790037203E-3</v>
      </c>
      <c r="O18" s="75">
        <v>7.6864738427612794E-2</v>
      </c>
      <c r="P18" s="72" t="s">
        <v>157</v>
      </c>
      <c r="Q18" s="76">
        <v>6.0593547832100105E-8</v>
      </c>
      <c r="R18" s="78">
        <v>1.9862824665995999E-3</v>
      </c>
      <c r="S18" s="75">
        <v>2.6980327966700399E-2</v>
      </c>
      <c r="T18" s="75">
        <v>8.5199742127560596E-2</v>
      </c>
      <c r="U18" s="75">
        <v>0.75149289568884503</v>
      </c>
      <c r="V18" s="75">
        <v>-0.16666178012977401</v>
      </c>
      <c r="W18" s="75">
        <v>6.0777890016193499E-2</v>
      </c>
      <c r="X18" s="75">
        <v>6.1039411575559898E-3</v>
      </c>
      <c r="Y18" s="75">
        <v>-8.8713020415802396E-2</v>
      </c>
      <c r="Z18" s="75">
        <v>6.2197074145162401E-2</v>
      </c>
      <c r="AA18" s="75">
        <v>0.15377557837344299</v>
      </c>
      <c r="AB18" s="75">
        <v>-0.196742797986588</v>
      </c>
      <c r="AC18" s="75">
        <v>3.8190290207261002E-2</v>
      </c>
      <c r="AD18" s="78">
        <v>2.5821217476817702E-7</v>
      </c>
      <c r="AE18" s="57">
        <v>1</v>
      </c>
      <c r="AF18" s="57">
        <v>1</v>
      </c>
      <c r="AG18" s="82">
        <v>0</v>
      </c>
    </row>
    <row r="19" spans="2:33" x14ac:dyDescent="0.3">
      <c r="B19" s="80" t="s">
        <v>158</v>
      </c>
      <c r="C19" s="72" t="s">
        <v>141</v>
      </c>
      <c r="D19" s="72">
        <v>49220223</v>
      </c>
      <c r="E19" s="73" t="s">
        <v>159</v>
      </c>
      <c r="F19" s="73" t="s">
        <v>160</v>
      </c>
      <c r="G19" s="72" t="s">
        <v>161</v>
      </c>
      <c r="H19" s="73" t="s">
        <v>162</v>
      </c>
      <c r="I19" s="73" t="s">
        <v>163</v>
      </c>
      <c r="J19" s="81" t="s">
        <v>105</v>
      </c>
      <c r="K19" s="75">
        <v>0.159098836630267</v>
      </c>
      <c r="L19" s="75">
        <v>2.9634303246809199E-2</v>
      </c>
      <c r="M19" s="76">
        <v>7.9289110489921294E-8</v>
      </c>
      <c r="N19" s="76">
        <v>7.9289110489921294E-8</v>
      </c>
      <c r="O19" s="75">
        <v>0.81998444097138301</v>
      </c>
      <c r="P19" s="72" t="s">
        <v>90</v>
      </c>
      <c r="Q19" s="76">
        <v>7.9289110489921294E-8</v>
      </c>
      <c r="R19" s="78">
        <v>2.4258556213798401E-3</v>
      </c>
      <c r="S19" s="75">
        <v>9.4218735298115502E-2</v>
      </c>
      <c r="T19" s="75">
        <v>0.135064254398926</v>
      </c>
      <c r="U19" s="75">
        <v>0.48543705495880102</v>
      </c>
      <c r="V19" s="75">
        <v>0.126623345998785</v>
      </c>
      <c r="W19" s="75">
        <v>6.1483019440233003E-2</v>
      </c>
      <c r="X19" s="75">
        <v>3.9447816525455197E-2</v>
      </c>
      <c r="Y19" s="75">
        <v>0.20115757572894699</v>
      </c>
      <c r="Z19" s="75">
        <v>6.6389671400396796E-2</v>
      </c>
      <c r="AA19" s="75">
        <v>2.4459189934214901E-3</v>
      </c>
      <c r="AB19" s="75">
        <v>0.16349613903495699</v>
      </c>
      <c r="AC19" s="75">
        <v>4.1083602124192903E-2</v>
      </c>
      <c r="AD19" s="78">
        <v>6.9032477548566906E-5</v>
      </c>
      <c r="AE19" s="57">
        <v>1</v>
      </c>
      <c r="AF19" s="57">
        <v>0</v>
      </c>
      <c r="AG19" s="82">
        <v>0</v>
      </c>
    </row>
    <row r="20" spans="2:33" x14ac:dyDescent="0.3">
      <c r="B20" s="80" t="s">
        <v>164</v>
      </c>
      <c r="C20" s="72" t="s">
        <v>92</v>
      </c>
      <c r="D20" s="72">
        <v>27150262</v>
      </c>
      <c r="E20" s="73" t="s">
        <v>165</v>
      </c>
      <c r="F20" s="73" t="s">
        <v>166</v>
      </c>
      <c r="G20" s="72" t="s">
        <v>122</v>
      </c>
      <c r="H20" s="73" t="s">
        <v>117</v>
      </c>
      <c r="I20" s="73" t="s">
        <v>88</v>
      </c>
      <c r="J20" s="81" t="s">
        <v>97</v>
      </c>
      <c r="K20" s="75">
        <v>0.14778574476016401</v>
      </c>
      <c r="L20" s="75">
        <v>2.7593430957012499E-2</v>
      </c>
      <c r="M20" s="76">
        <v>8.5164222897481997E-8</v>
      </c>
      <c r="N20" s="76">
        <v>8.5164222897481997E-8</v>
      </c>
      <c r="O20" s="75">
        <v>0.803870155040045</v>
      </c>
      <c r="P20" s="72" t="s">
        <v>90</v>
      </c>
      <c r="Q20" s="76">
        <v>8.5164222897481997E-8</v>
      </c>
      <c r="R20" s="78">
        <v>2.4427547598406198E-3</v>
      </c>
      <c r="S20" s="75">
        <v>9.95678386960763E-2</v>
      </c>
      <c r="T20" s="75">
        <v>0.10336943322863899</v>
      </c>
      <c r="U20" s="75">
        <v>0.33543551299278501</v>
      </c>
      <c r="V20" s="75">
        <v>0.19638552992422401</v>
      </c>
      <c r="W20" s="75">
        <v>5.9774905994701602E-2</v>
      </c>
      <c r="X20" s="75">
        <v>1.01831312154818E-3</v>
      </c>
      <c r="Y20" s="75">
        <v>0.14583840655480401</v>
      </c>
      <c r="Z20" s="75">
        <v>6.0802261887133197E-2</v>
      </c>
      <c r="AA20" s="75">
        <v>1.6459285462022001E-2</v>
      </c>
      <c r="AB20" s="75">
        <v>0.134994801088237</v>
      </c>
      <c r="AC20" s="75">
        <v>3.8650163200178403E-2</v>
      </c>
      <c r="AD20" s="78">
        <v>4.7809963010411602E-4</v>
      </c>
      <c r="AE20" s="57">
        <v>1</v>
      </c>
      <c r="AF20" s="57">
        <v>0</v>
      </c>
      <c r="AG20" s="82">
        <v>0</v>
      </c>
    </row>
    <row r="21" spans="2:33" x14ac:dyDescent="0.3">
      <c r="B21" s="80" t="s">
        <v>167</v>
      </c>
      <c r="C21" s="72" t="s">
        <v>168</v>
      </c>
      <c r="D21" s="72">
        <v>90578555</v>
      </c>
      <c r="E21" s="73" t="s">
        <v>169</v>
      </c>
      <c r="F21" s="73" t="s">
        <v>170</v>
      </c>
      <c r="G21" s="72" t="s">
        <v>171</v>
      </c>
      <c r="H21" s="73" t="s">
        <v>172</v>
      </c>
      <c r="I21" s="73" t="s">
        <v>39</v>
      </c>
      <c r="J21" s="81" t="s">
        <v>173</v>
      </c>
      <c r="K21" s="75">
        <v>-0.15151642359698</v>
      </c>
      <c r="L21" s="75">
        <v>2.8417488763252001E-2</v>
      </c>
      <c r="M21" s="76">
        <v>9.7242931617171096E-8</v>
      </c>
      <c r="N21" s="76">
        <v>9.7242931617171096E-8</v>
      </c>
      <c r="O21" s="75">
        <v>0.89974703648334398</v>
      </c>
      <c r="P21" s="72" t="s">
        <v>112</v>
      </c>
      <c r="Q21" s="76">
        <v>9.7242931617171096E-8</v>
      </c>
      <c r="R21" s="78">
        <v>2.6251358609024598E-3</v>
      </c>
      <c r="S21" s="75">
        <v>-8.2134407605183202E-2</v>
      </c>
      <c r="T21" s="75">
        <v>0.129140707230295</v>
      </c>
      <c r="U21" s="75">
        <v>0.52477178978058003</v>
      </c>
      <c r="V21" s="75">
        <v>-0.170862807002857</v>
      </c>
      <c r="W21" s="75">
        <v>5.3806237690110503E-2</v>
      </c>
      <c r="X21" s="75">
        <v>1.49567989680645E-3</v>
      </c>
      <c r="Y21" s="75">
        <v>-0.12678601239069601</v>
      </c>
      <c r="Z21" s="75">
        <v>6.4387533462754498E-2</v>
      </c>
      <c r="AA21" s="75">
        <v>4.8940681199214298E-2</v>
      </c>
      <c r="AB21" s="75">
        <v>-0.15733511199</v>
      </c>
      <c r="AC21" s="75">
        <v>4.1109274034985599E-2</v>
      </c>
      <c r="AD21" s="78">
        <v>1.29587457538359E-4</v>
      </c>
      <c r="AE21" s="57">
        <v>1</v>
      </c>
      <c r="AF21" s="57">
        <v>0</v>
      </c>
      <c r="AG21" s="82">
        <v>0</v>
      </c>
    </row>
    <row r="22" spans="2:33" x14ac:dyDescent="0.3">
      <c r="B22" s="80" t="s">
        <v>174</v>
      </c>
      <c r="C22" s="72" t="s">
        <v>175</v>
      </c>
      <c r="D22" s="72">
        <v>204296545</v>
      </c>
      <c r="E22" s="73" t="s">
        <v>176</v>
      </c>
      <c r="F22" s="73" t="s">
        <v>170</v>
      </c>
      <c r="G22" s="72" t="s">
        <v>177</v>
      </c>
      <c r="H22" s="73" t="s">
        <v>178</v>
      </c>
      <c r="I22" s="73" t="s">
        <v>39</v>
      </c>
      <c r="J22" s="81" t="s">
        <v>173</v>
      </c>
      <c r="K22" s="75">
        <v>-0.13634738064106</v>
      </c>
      <c r="L22" s="75">
        <v>2.5825771336315001E-2</v>
      </c>
      <c r="M22" s="76">
        <v>1.2953083361127401E-7</v>
      </c>
      <c r="N22" s="76">
        <v>1.3844086509251399E-3</v>
      </c>
      <c r="O22" s="75">
        <v>0.19079489574941699</v>
      </c>
      <c r="P22" s="72" t="s">
        <v>112</v>
      </c>
      <c r="Q22" s="76">
        <v>1.2953083361127401E-7</v>
      </c>
      <c r="R22" s="78">
        <v>2.9824925662795699E-3</v>
      </c>
      <c r="S22" s="75">
        <v>-1.13707027579487E-2</v>
      </c>
      <c r="T22" s="75">
        <v>9.6091999056049204E-2</v>
      </c>
      <c r="U22" s="75">
        <v>0.90580506223732205</v>
      </c>
      <c r="V22" s="75">
        <v>-5.1066608159599902E-2</v>
      </c>
      <c r="W22" s="75">
        <v>6.1934373688788902E-2</v>
      </c>
      <c r="X22" s="75">
        <v>0.409639769788047</v>
      </c>
      <c r="Y22" s="75">
        <v>-0.18080692186606501</v>
      </c>
      <c r="Z22" s="75">
        <v>7.58366241604045E-2</v>
      </c>
      <c r="AA22" s="75">
        <v>1.7117988653758499E-2</v>
      </c>
      <c r="AB22" s="75">
        <v>-0.16566104776622101</v>
      </c>
      <c r="AC22" s="75">
        <v>3.23348160256796E-2</v>
      </c>
      <c r="AD22" s="78">
        <v>3.0022990378826803E-7</v>
      </c>
      <c r="AE22" s="57">
        <v>1</v>
      </c>
      <c r="AF22" s="57">
        <v>0</v>
      </c>
      <c r="AG22" s="82">
        <v>0</v>
      </c>
    </row>
    <row r="23" spans="2:33" x14ac:dyDescent="0.3">
      <c r="B23" s="80" t="s">
        <v>179</v>
      </c>
      <c r="C23" s="72" t="s">
        <v>92</v>
      </c>
      <c r="D23" s="72">
        <v>18127468</v>
      </c>
      <c r="E23" s="73" t="s">
        <v>180</v>
      </c>
      <c r="F23" s="73" t="s">
        <v>39</v>
      </c>
      <c r="G23" s="72" t="s">
        <v>39</v>
      </c>
      <c r="H23" s="73" t="s">
        <v>39</v>
      </c>
      <c r="I23" s="73" t="s">
        <v>126</v>
      </c>
      <c r="J23" s="81" t="s">
        <v>89</v>
      </c>
      <c r="K23" s="75">
        <v>0.14736737758613899</v>
      </c>
      <c r="L23" s="75">
        <v>2.7969873971109799E-2</v>
      </c>
      <c r="M23" s="76">
        <v>1.3732635036201801E-7</v>
      </c>
      <c r="N23" s="76">
        <v>4.4122165384730399E-4</v>
      </c>
      <c r="O23" s="75">
        <v>9.5740514407272798E-2</v>
      </c>
      <c r="P23" s="72" t="s">
        <v>90</v>
      </c>
      <c r="Q23" s="76">
        <v>1.3732635036201801E-7</v>
      </c>
      <c r="R23" s="78">
        <v>2.9824925662795699E-3</v>
      </c>
      <c r="S23" s="75">
        <v>0.135849089722099</v>
      </c>
      <c r="T23" s="75">
        <v>9.9025252002007194E-2</v>
      </c>
      <c r="U23" s="75">
        <v>0.17010605774459001</v>
      </c>
      <c r="V23" s="75">
        <v>0.11729521613749901</v>
      </c>
      <c r="W23" s="75">
        <v>6.6143950655328201E-2</v>
      </c>
      <c r="X23" s="75">
        <v>7.6173629829203296E-2</v>
      </c>
      <c r="Y23" s="75">
        <v>0.27356002237981702</v>
      </c>
      <c r="Z23" s="75">
        <v>5.7796316033081697E-2</v>
      </c>
      <c r="AA23" s="75">
        <v>2.2103580956080102E-6</v>
      </c>
      <c r="AB23" s="75">
        <v>0.10151331634834999</v>
      </c>
      <c r="AC23" s="75">
        <v>3.92732071739385E-2</v>
      </c>
      <c r="AD23" s="78">
        <v>9.7435998798102597E-3</v>
      </c>
      <c r="AE23" s="57">
        <v>1</v>
      </c>
      <c r="AF23" s="57">
        <v>0</v>
      </c>
      <c r="AG23" s="82">
        <v>0</v>
      </c>
    </row>
    <row r="24" spans="2:33" x14ac:dyDescent="0.3">
      <c r="B24" s="80" t="s">
        <v>181</v>
      </c>
      <c r="C24" s="72" t="s">
        <v>182</v>
      </c>
      <c r="D24" s="72">
        <v>2431998</v>
      </c>
      <c r="E24" s="73" t="s">
        <v>183</v>
      </c>
      <c r="F24" s="73" t="s">
        <v>39</v>
      </c>
      <c r="G24" s="72" t="s">
        <v>39</v>
      </c>
      <c r="H24" s="73" t="s">
        <v>39</v>
      </c>
      <c r="I24" s="73" t="s">
        <v>88</v>
      </c>
      <c r="J24" s="81" t="s">
        <v>111</v>
      </c>
      <c r="K24" s="75">
        <v>-0.16601002173704099</v>
      </c>
      <c r="L24" s="75">
        <v>3.15195015224808E-2</v>
      </c>
      <c r="M24" s="76">
        <v>1.38747713992489E-7</v>
      </c>
      <c r="N24" s="76">
        <v>1.38747713992489E-7</v>
      </c>
      <c r="O24" s="75">
        <v>0.37781407991274801</v>
      </c>
      <c r="P24" s="72" t="s">
        <v>184</v>
      </c>
      <c r="Q24" s="76">
        <v>1.38747713992489E-7</v>
      </c>
      <c r="R24" s="78">
        <v>2.9824925662795699E-3</v>
      </c>
      <c r="S24" s="75">
        <v>-7.9145599953144297E-2</v>
      </c>
      <c r="T24" s="75">
        <v>0.10655263425518501</v>
      </c>
      <c r="U24" s="75">
        <v>0.45761241800286301</v>
      </c>
      <c r="V24" s="75">
        <v>-0.23039308905171901</v>
      </c>
      <c r="W24" s="75">
        <v>6.0560232407236798E-2</v>
      </c>
      <c r="X24" s="75">
        <v>1.4216974337001299E-4</v>
      </c>
      <c r="Y24" s="75" t="s">
        <v>39</v>
      </c>
      <c r="Z24" s="75" t="s">
        <v>39</v>
      </c>
      <c r="AA24" s="75" t="s">
        <v>39</v>
      </c>
      <c r="AB24" s="75">
        <v>-0.150674683662993</v>
      </c>
      <c r="AC24" s="75">
        <v>3.9349871625934799E-2</v>
      </c>
      <c r="AD24" s="78">
        <v>1.28611544119072E-4</v>
      </c>
      <c r="AE24" s="57">
        <v>0</v>
      </c>
      <c r="AF24" s="57">
        <v>0</v>
      </c>
      <c r="AG24" s="82">
        <v>0</v>
      </c>
    </row>
    <row r="25" spans="2:33" x14ac:dyDescent="0.3">
      <c r="B25" s="80" t="s">
        <v>185</v>
      </c>
      <c r="C25" s="72" t="s">
        <v>92</v>
      </c>
      <c r="D25" s="72">
        <v>27138850</v>
      </c>
      <c r="E25" s="73" t="s">
        <v>186</v>
      </c>
      <c r="F25" s="73" t="s">
        <v>39</v>
      </c>
      <c r="G25" s="72" t="s">
        <v>39</v>
      </c>
      <c r="H25" s="73" t="s">
        <v>39</v>
      </c>
      <c r="I25" s="73" t="s">
        <v>187</v>
      </c>
      <c r="J25" s="81" t="s">
        <v>97</v>
      </c>
      <c r="K25" s="75">
        <v>0.15223693292218099</v>
      </c>
      <c r="L25" s="75">
        <v>2.8917751244433701E-2</v>
      </c>
      <c r="M25" s="76">
        <v>1.4058644172649499E-7</v>
      </c>
      <c r="N25" s="76">
        <v>1.4058644172649499E-7</v>
      </c>
      <c r="O25" s="75">
        <v>0.63225289880098101</v>
      </c>
      <c r="P25" s="72" t="s">
        <v>90</v>
      </c>
      <c r="Q25" s="76">
        <v>1.4058644172649499E-7</v>
      </c>
      <c r="R25" s="78">
        <v>2.9824925662795699E-3</v>
      </c>
      <c r="S25" s="75">
        <v>0.102079326880815</v>
      </c>
      <c r="T25" s="75">
        <v>9.9947857839279494E-2</v>
      </c>
      <c r="U25" s="75">
        <v>0.30710010199898402</v>
      </c>
      <c r="V25" s="75">
        <v>0.21917183620089301</v>
      </c>
      <c r="W25" s="75">
        <v>6.1875352133545301E-2</v>
      </c>
      <c r="X25" s="75">
        <v>3.96878317256821E-4</v>
      </c>
      <c r="Y25" s="75">
        <v>0.11851835052091</v>
      </c>
      <c r="Z25" s="75">
        <v>6.5749554712741007E-2</v>
      </c>
      <c r="AA25" s="75">
        <v>7.1455352076951598E-2</v>
      </c>
      <c r="AB25" s="75">
        <v>0.14450791579774599</v>
      </c>
      <c r="AC25" s="75">
        <v>4.0715912880400898E-2</v>
      </c>
      <c r="AD25" s="78">
        <v>3.86439601157977E-4</v>
      </c>
      <c r="AE25" s="57">
        <v>1</v>
      </c>
      <c r="AF25" s="57">
        <v>0</v>
      </c>
      <c r="AG25" s="82">
        <v>0</v>
      </c>
    </row>
    <row r="26" spans="2:33" x14ac:dyDescent="0.3">
      <c r="B26" s="80" t="s">
        <v>188</v>
      </c>
      <c r="C26" s="72" t="s">
        <v>189</v>
      </c>
      <c r="D26" s="72">
        <v>176827392</v>
      </c>
      <c r="E26" s="73" t="s">
        <v>190</v>
      </c>
      <c r="F26" s="73" t="s">
        <v>191</v>
      </c>
      <c r="G26" s="72" t="s">
        <v>192</v>
      </c>
      <c r="H26" s="73" t="s">
        <v>193</v>
      </c>
      <c r="I26" s="73" t="s">
        <v>88</v>
      </c>
      <c r="J26" s="81" t="s">
        <v>194</v>
      </c>
      <c r="K26" s="75">
        <v>0.15177415862153801</v>
      </c>
      <c r="L26" s="75">
        <v>2.88468104406806E-2</v>
      </c>
      <c r="M26" s="76">
        <v>1.4297476381410201E-7</v>
      </c>
      <c r="N26" s="76">
        <v>1.4297476381410201E-7</v>
      </c>
      <c r="O26" s="75">
        <v>0.94399337702800301</v>
      </c>
      <c r="P26" s="72" t="s">
        <v>90</v>
      </c>
      <c r="Q26" s="76">
        <v>1.4297476381410201E-7</v>
      </c>
      <c r="R26" s="78">
        <v>2.9824925662795699E-3</v>
      </c>
      <c r="S26" s="75">
        <v>9.23790631345668E-2</v>
      </c>
      <c r="T26" s="75">
        <v>0.10642856499077</v>
      </c>
      <c r="U26" s="75">
        <v>0.385399122898682</v>
      </c>
      <c r="V26" s="75">
        <v>0.16572099863248499</v>
      </c>
      <c r="W26" s="75">
        <v>5.7749608303038297E-2</v>
      </c>
      <c r="X26" s="75">
        <v>4.1093008359621404E-3</v>
      </c>
      <c r="Y26" s="75">
        <v>0.15941525503215401</v>
      </c>
      <c r="Z26" s="75">
        <v>7.0936619749756194E-2</v>
      </c>
      <c r="AA26" s="75">
        <v>2.4621410567223299E-2</v>
      </c>
      <c r="AB26" s="75">
        <v>0.15103125514789101</v>
      </c>
      <c r="AC26" s="75">
        <v>4.0328408844985501E-2</v>
      </c>
      <c r="AD26" s="78">
        <v>1.8036947453678901E-4</v>
      </c>
      <c r="AE26" s="57">
        <v>1</v>
      </c>
      <c r="AF26" s="57">
        <v>0</v>
      </c>
      <c r="AG26" s="82">
        <v>0</v>
      </c>
    </row>
    <row r="27" spans="2:33" x14ac:dyDescent="0.3">
      <c r="B27" s="80" t="s">
        <v>195</v>
      </c>
      <c r="C27" s="72" t="s">
        <v>196</v>
      </c>
      <c r="D27" s="72">
        <v>64787784</v>
      </c>
      <c r="E27" s="73" t="s">
        <v>197</v>
      </c>
      <c r="F27" s="73" t="s">
        <v>85</v>
      </c>
      <c r="G27" s="72" t="s">
        <v>198</v>
      </c>
      <c r="H27" s="73" t="s">
        <v>199</v>
      </c>
      <c r="I27" s="73" t="s">
        <v>39</v>
      </c>
      <c r="J27" s="81" t="s">
        <v>105</v>
      </c>
      <c r="K27" s="75">
        <v>-0.139081306119931</v>
      </c>
      <c r="L27" s="75">
        <v>2.64816616222474E-2</v>
      </c>
      <c r="M27" s="76">
        <v>1.5046820977507701E-7</v>
      </c>
      <c r="N27" s="76">
        <v>2.3490453941810699E-5</v>
      </c>
      <c r="O27" s="75">
        <v>0.26638819701152699</v>
      </c>
      <c r="P27" s="72" t="s">
        <v>112</v>
      </c>
      <c r="Q27" s="76">
        <v>1.5046820977507701E-7</v>
      </c>
      <c r="R27" s="78">
        <v>3.0023379843146501E-3</v>
      </c>
      <c r="S27" s="75">
        <v>-0.31788956218373998</v>
      </c>
      <c r="T27" s="75">
        <v>0.121428733148605</v>
      </c>
      <c r="U27" s="75">
        <v>8.8469991691316092E-3</v>
      </c>
      <c r="V27" s="75">
        <v>-5.8114415829339197E-2</v>
      </c>
      <c r="W27" s="75">
        <v>6.3707737498814601E-2</v>
      </c>
      <c r="X27" s="75">
        <v>0.36166164556595798</v>
      </c>
      <c r="Y27" s="75">
        <v>-0.16305290866448199</v>
      </c>
      <c r="Z27" s="75">
        <v>5.8038566096903201E-2</v>
      </c>
      <c r="AA27" s="75">
        <v>4.9635633423973898E-3</v>
      </c>
      <c r="AB27" s="75">
        <v>-0.13994753094486101</v>
      </c>
      <c r="AC27" s="75">
        <v>3.5030808348846698E-2</v>
      </c>
      <c r="AD27" s="78">
        <v>6.4698527918227602E-5</v>
      </c>
      <c r="AE27" s="57">
        <v>0</v>
      </c>
      <c r="AF27" s="57">
        <v>0</v>
      </c>
      <c r="AG27" s="82">
        <v>0</v>
      </c>
    </row>
    <row r="28" spans="2:33" x14ac:dyDescent="0.3">
      <c r="B28" s="80" t="s">
        <v>200</v>
      </c>
      <c r="C28" s="72" t="s">
        <v>182</v>
      </c>
      <c r="D28" s="72">
        <v>1727234</v>
      </c>
      <c r="E28" s="73" t="s">
        <v>201</v>
      </c>
      <c r="F28" s="73" t="s">
        <v>85</v>
      </c>
      <c r="G28" s="72" t="s">
        <v>202</v>
      </c>
      <c r="H28" s="73" t="s">
        <v>203</v>
      </c>
      <c r="I28" s="73" t="s">
        <v>187</v>
      </c>
      <c r="J28" s="81" t="s">
        <v>204</v>
      </c>
      <c r="K28" s="75">
        <v>-0.146480529062743</v>
      </c>
      <c r="L28" s="75">
        <v>2.8070661787997501E-2</v>
      </c>
      <c r="M28" s="76">
        <v>1.8059384151294101E-7</v>
      </c>
      <c r="N28" s="76">
        <v>1.8059384151294101E-7</v>
      </c>
      <c r="O28" s="75">
        <v>0.99484152275775395</v>
      </c>
      <c r="P28" s="72" t="s">
        <v>112</v>
      </c>
      <c r="Q28" s="76">
        <v>1.8059384151294101E-7</v>
      </c>
      <c r="R28" s="78">
        <v>3.4533003879236601E-3</v>
      </c>
      <c r="S28" s="75">
        <v>-0.143949897633353</v>
      </c>
      <c r="T28" s="75">
        <v>0.107475607400245</v>
      </c>
      <c r="U28" s="75">
        <v>0.180449362642912</v>
      </c>
      <c r="V28" s="75">
        <v>-0.14822356741337001</v>
      </c>
      <c r="W28" s="75">
        <v>5.7018970910498901E-2</v>
      </c>
      <c r="X28" s="75">
        <v>9.3346548180444199E-3</v>
      </c>
      <c r="Y28" s="75">
        <v>-0.16155889335329299</v>
      </c>
      <c r="Z28" s="75">
        <v>6.6862088356019103E-2</v>
      </c>
      <c r="AA28" s="75">
        <v>1.5679118312053701E-2</v>
      </c>
      <c r="AB28" s="75">
        <v>-0.140814741243074</v>
      </c>
      <c r="AC28" s="75">
        <v>3.9185410702290001E-2</v>
      </c>
      <c r="AD28" s="78">
        <v>3.2620274158679701E-4</v>
      </c>
      <c r="AE28" s="57">
        <v>1</v>
      </c>
      <c r="AF28" s="57">
        <v>0</v>
      </c>
      <c r="AG28" s="82">
        <v>0</v>
      </c>
    </row>
    <row r="29" spans="2:33" x14ac:dyDescent="0.3">
      <c r="B29" s="80" t="s">
        <v>205</v>
      </c>
      <c r="C29" s="72" t="s">
        <v>101</v>
      </c>
      <c r="D29" s="72">
        <v>64397807</v>
      </c>
      <c r="E29" s="73" t="s">
        <v>206</v>
      </c>
      <c r="F29" s="73" t="s">
        <v>207</v>
      </c>
      <c r="G29" s="72" t="s">
        <v>208</v>
      </c>
      <c r="H29" s="73" t="s">
        <v>209</v>
      </c>
      <c r="I29" s="73" t="s">
        <v>88</v>
      </c>
      <c r="J29" s="81" t="s">
        <v>210</v>
      </c>
      <c r="K29" s="75">
        <v>0.115176889216994</v>
      </c>
      <c r="L29" s="75">
        <v>2.2118310098034701E-2</v>
      </c>
      <c r="M29" s="76">
        <v>1.9159823652775399E-7</v>
      </c>
      <c r="N29" s="76">
        <v>2.0119747487516099E-6</v>
      </c>
      <c r="O29" s="75">
        <v>0.31984453715130401</v>
      </c>
      <c r="P29" s="72" t="s">
        <v>90</v>
      </c>
      <c r="Q29" s="76">
        <v>1.9159823652775399E-7</v>
      </c>
      <c r="R29" s="78">
        <v>3.51717649186945E-3</v>
      </c>
      <c r="S29" s="75">
        <v>4.6788184927811803E-2</v>
      </c>
      <c r="T29" s="75">
        <v>6.3884147322255697E-2</v>
      </c>
      <c r="U29" s="75">
        <v>0.46392985125340103</v>
      </c>
      <c r="V29" s="75">
        <v>0.137516176920018</v>
      </c>
      <c r="W29" s="75">
        <v>4.0063474331226701E-2</v>
      </c>
      <c r="X29" s="75">
        <v>5.9813740182026998E-4</v>
      </c>
      <c r="Y29" s="75">
        <v>0.18072537940830799</v>
      </c>
      <c r="Z29" s="75">
        <v>5.2924818440358998E-2</v>
      </c>
      <c r="AA29" s="75">
        <v>6.3839002696271902E-4</v>
      </c>
      <c r="AB29" s="75">
        <v>9.0070705124046704E-2</v>
      </c>
      <c r="AC29" s="75">
        <v>3.4942553056385502E-2</v>
      </c>
      <c r="AD29" s="78">
        <v>9.9466185945793605E-3</v>
      </c>
      <c r="AE29" s="57">
        <v>1</v>
      </c>
      <c r="AF29" s="57">
        <v>0</v>
      </c>
      <c r="AG29" s="82">
        <v>0</v>
      </c>
    </row>
    <row r="30" spans="2:33" x14ac:dyDescent="0.3">
      <c r="B30" s="80" t="s">
        <v>211</v>
      </c>
      <c r="C30" s="72" t="s">
        <v>196</v>
      </c>
      <c r="D30" s="72">
        <v>38222062</v>
      </c>
      <c r="E30" s="73" t="s">
        <v>212</v>
      </c>
      <c r="F30" s="73" t="s">
        <v>213</v>
      </c>
      <c r="G30" s="72" t="s">
        <v>214</v>
      </c>
      <c r="H30" s="73" t="s">
        <v>215</v>
      </c>
      <c r="I30" s="73" t="s">
        <v>187</v>
      </c>
      <c r="J30" s="81" t="s">
        <v>89</v>
      </c>
      <c r="K30" s="75">
        <v>0.15006212652137799</v>
      </c>
      <c r="L30" s="75">
        <v>2.8929135764168501E-2</v>
      </c>
      <c r="M30" s="76">
        <v>2.13443249424504E-7</v>
      </c>
      <c r="N30" s="76">
        <v>2.13443249424504E-7</v>
      </c>
      <c r="O30" s="75">
        <v>0.61323267922682201</v>
      </c>
      <c r="P30" s="72" t="s">
        <v>90</v>
      </c>
      <c r="Q30" s="76">
        <v>2.13443249424504E-7</v>
      </c>
      <c r="R30" s="78">
        <v>3.76748679559192E-3</v>
      </c>
      <c r="S30" s="75">
        <v>0.217088450209521</v>
      </c>
      <c r="T30" s="75">
        <v>0.124592675457447</v>
      </c>
      <c r="U30" s="75">
        <v>8.14410407784118E-2</v>
      </c>
      <c r="V30" s="75">
        <v>0.103473226510208</v>
      </c>
      <c r="W30" s="75">
        <v>5.9965355064856701E-2</v>
      </c>
      <c r="X30" s="75">
        <v>8.4428376937565996E-2</v>
      </c>
      <c r="Y30" s="75">
        <v>0.11111712590951001</v>
      </c>
      <c r="Z30" s="75">
        <v>6.3914064869535103E-2</v>
      </c>
      <c r="AA30" s="75">
        <v>8.2115797621339706E-2</v>
      </c>
      <c r="AB30" s="75">
        <v>0.17997136329441199</v>
      </c>
      <c r="AC30" s="75">
        <v>4.05694501278911E-2</v>
      </c>
      <c r="AD30" s="78">
        <v>9.1590459816897895E-6</v>
      </c>
      <c r="AE30" s="57">
        <v>1</v>
      </c>
      <c r="AF30" s="57">
        <v>0</v>
      </c>
      <c r="AG30" s="82">
        <v>0</v>
      </c>
    </row>
    <row r="31" spans="2:33" x14ac:dyDescent="0.3">
      <c r="B31" s="80" t="s">
        <v>216</v>
      </c>
      <c r="C31" s="72" t="s">
        <v>101</v>
      </c>
      <c r="D31" s="72">
        <v>73054121</v>
      </c>
      <c r="E31" s="73" t="s">
        <v>217</v>
      </c>
      <c r="F31" s="73" t="s">
        <v>85</v>
      </c>
      <c r="G31" s="72" t="s">
        <v>218</v>
      </c>
      <c r="H31" s="73" t="s">
        <v>219</v>
      </c>
      <c r="I31" s="73" t="s">
        <v>88</v>
      </c>
      <c r="J31" s="81" t="s">
        <v>89</v>
      </c>
      <c r="K31" s="75">
        <v>0.14748664172870901</v>
      </c>
      <c r="L31" s="75">
        <v>2.8526543907585401E-2</v>
      </c>
      <c r="M31" s="76">
        <v>2.3390043183877199E-7</v>
      </c>
      <c r="N31" s="76">
        <v>2.3390043183877199E-7</v>
      </c>
      <c r="O31" s="75">
        <v>0.67001313961194597</v>
      </c>
      <c r="P31" s="72" t="s">
        <v>90</v>
      </c>
      <c r="Q31" s="76">
        <v>2.3390043183877199E-7</v>
      </c>
      <c r="R31" s="78">
        <v>3.9756662808163E-3</v>
      </c>
      <c r="S31" s="75">
        <v>0.105168964288754</v>
      </c>
      <c r="T31" s="75">
        <v>0.109162020168207</v>
      </c>
      <c r="U31" s="75">
        <v>0.33533637615711198</v>
      </c>
      <c r="V31" s="75">
        <v>0.20988641837153299</v>
      </c>
      <c r="W31" s="75">
        <v>5.8742653867629703E-2</v>
      </c>
      <c r="X31" s="75">
        <v>3.5293963910036598E-4</v>
      </c>
      <c r="Y31" s="75">
        <v>0.139204913151381</v>
      </c>
      <c r="Z31" s="75">
        <v>6.2502095055923301E-2</v>
      </c>
      <c r="AA31" s="75">
        <v>2.5933646091638701E-2</v>
      </c>
      <c r="AB31" s="75">
        <v>0.12677096119459499</v>
      </c>
      <c r="AC31" s="75">
        <v>4.0853421198310098E-2</v>
      </c>
      <c r="AD31" s="78">
        <v>1.9152535552768701E-3</v>
      </c>
      <c r="AE31" s="57">
        <v>1</v>
      </c>
      <c r="AF31" s="57">
        <v>0</v>
      </c>
      <c r="AG31" s="82">
        <v>0</v>
      </c>
    </row>
    <row r="32" spans="2:33" x14ac:dyDescent="0.3">
      <c r="B32" s="80" t="s">
        <v>220</v>
      </c>
      <c r="C32" s="72" t="s">
        <v>175</v>
      </c>
      <c r="D32" s="72">
        <v>43814764</v>
      </c>
      <c r="E32" s="73" t="s">
        <v>221</v>
      </c>
      <c r="F32" s="73" t="s">
        <v>85</v>
      </c>
      <c r="G32" s="72" t="s">
        <v>222</v>
      </c>
      <c r="H32" s="73" t="s">
        <v>223</v>
      </c>
      <c r="I32" s="73" t="s">
        <v>88</v>
      </c>
      <c r="J32" s="81" t="s">
        <v>89</v>
      </c>
      <c r="K32" s="75">
        <v>0.155635984280559</v>
      </c>
      <c r="L32" s="75">
        <v>3.0146101249294399E-2</v>
      </c>
      <c r="M32" s="76">
        <v>2.4338255884314699E-7</v>
      </c>
      <c r="N32" s="76">
        <v>2.4338255884314699E-7</v>
      </c>
      <c r="O32" s="75">
        <v>0.913533332160814</v>
      </c>
      <c r="P32" s="72" t="s">
        <v>90</v>
      </c>
      <c r="Q32" s="76">
        <v>2.4338255884314699E-7</v>
      </c>
      <c r="R32" s="78">
        <v>3.9890922928446501E-3</v>
      </c>
      <c r="S32" s="75">
        <v>8.4729078629222895E-2</v>
      </c>
      <c r="T32" s="75">
        <v>0.14792883640968199</v>
      </c>
      <c r="U32" s="75">
        <v>0.56680098810395296</v>
      </c>
      <c r="V32" s="75">
        <v>0.15903430858714199</v>
      </c>
      <c r="W32" s="75">
        <v>6.2542430669456694E-2</v>
      </c>
      <c r="X32" s="75">
        <v>1.09961029648844E-2</v>
      </c>
      <c r="Y32" s="75">
        <v>0.188977616698281</v>
      </c>
      <c r="Z32" s="75">
        <v>6.7039618373394297E-2</v>
      </c>
      <c r="AA32" s="75">
        <v>4.8189342312564901E-3</v>
      </c>
      <c r="AB32" s="75">
        <v>0.14688139058095701</v>
      </c>
      <c r="AC32" s="75">
        <v>4.1648112064028103E-2</v>
      </c>
      <c r="AD32" s="78">
        <v>4.2073532087585197E-4</v>
      </c>
      <c r="AE32" s="57">
        <v>1</v>
      </c>
      <c r="AF32" s="57">
        <v>0</v>
      </c>
      <c r="AG32" s="82">
        <v>0</v>
      </c>
    </row>
    <row r="33" spans="2:33" x14ac:dyDescent="0.3">
      <c r="B33" s="80" t="s">
        <v>224</v>
      </c>
      <c r="C33" s="72" t="s">
        <v>225</v>
      </c>
      <c r="D33" s="72">
        <v>32819858</v>
      </c>
      <c r="E33" s="73" t="s">
        <v>226</v>
      </c>
      <c r="F33" s="73" t="s">
        <v>85</v>
      </c>
      <c r="G33" s="72" t="s">
        <v>227</v>
      </c>
      <c r="H33" s="73" t="s">
        <v>228</v>
      </c>
      <c r="I33" s="73" t="s">
        <v>118</v>
      </c>
      <c r="J33" s="81" t="s">
        <v>210</v>
      </c>
      <c r="K33" s="75">
        <v>0.147907678242651</v>
      </c>
      <c r="L33" s="75">
        <v>2.8733654860406001E-2</v>
      </c>
      <c r="M33" s="76">
        <v>2.63922754316421E-7</v>
      </c>
      <c r="N33" s="76">
        <v>2.63922754316421E-7</v>
      </c>
      <c r="O33" s="75">
        <v>0.48715790678152099</v>
      </c>
      <c r="P33" s="72" t="s">
        <v>123</v>
      </c>
      <c r="Q33" s="76">
        <v>2.63922754316421E-7</v>
      </c>
      <c r="R33" s="78">
        <v>4.1765866878419903E-3</v>
      </c>
      <c r="S33" s="75">
        <v>-8.7245599528801607E-2</v>
      </c>
      <c r="T33" s="75">
        <v>0.16237640060057101</v>
      </c>
      <c r="U33" s="75">
        <v>0.59105717510712397</v>
      </c>
      <c r="V33" s="75">
        <v>0.16725007611015999</v>
      </c>
      <c r="W33" s="75">
        <v>5.4945341297988601E-2</v>
      </c>
      <c r="X33" s="75">
        <v>2.3350518145868401E-3</v>
      </c>
      <c r="Y33" s="75">
        <v>0.17458330509690401</v>
      </c>
      <c r="Z33" s="75">
        <v>6.2521247497122706E-2</v>
      </c>
      <c r="AA33" s="75">
        <v>5.23212911216785E-3</v>
      </c>
      <c r="AB33" s="75">
        <v>0.140551261620358</v>
      </c>
      <c r="AC33" s="75">
        <v>4.1301986504560198E-2</v>
      </c>
      <c r="AD33" s="78">
        <v>6.6646727720917295E-4</v>
      </c>
      <c r="AE33" s="57">
        <v>1</v>
      </c>
      <c r="AF33" s="57">
        <v>0</v>
      </c>
      <c r="AG33" s="82">
        <v>0</v>
      </c>
    </row>
    <row r="34" spans="2:33" x14ac:dyDescent="0.3">
      <c r="B34" s="80" t="s">
        <v>229</v>
      </c>
      <c r="C34" s="72" t="s">
        <v>128</v>
      </c>
      <c r="D34" s="72">
        <v>107975299</v>
      </c>
      <c r="E34" s="73" t="s">
        <v>230</v>
      </c>
      <c r="F34" s="73" t="s">
        <v>108</v>
      </c>
      <c r="G34" s="72" t="s">
        <v>231</v>
      </c>
      <c r="H34" s="73" t="s">
        <v>232</v>
      </c>
      <c r="I34" s="73" t="s">
        <v>88</v>
      </c>
      <c r="J34" s="81" t="s">
        <v>146</v>
      </c>
      <c r="K34" s="75">
        <v>0.14100189157392001</v>
      </c>
      <c r="L34" s="75">
        <v>2.7531908577516501E-2</v>
      </c>
      <c r="M34" s="76">
        <v>3.03277017671353E-7</v>
      </c>
      <c r="N34" s="76">
        <v>2.98877041076792E-4</v>
      </c>
      <c r="O34" s="75">
        <v>0.15113795884254599</v>
      </c>
      <c r="P34" s="72" t="s">
        <v>90</v>
      </c>
      <c r="Q34" s="76">
        <v>3.03277017671353E-7</v>
      </c>
      <c r="R34" s="78">
        <v>4.6393902870614503E-3</v>
      </c>
      <c r="S34" s="75">
        <v>2.4103747075456601E-2</v>
      </c>
      <c r="T34" s="75">
        <v>0.10517479338694601</v>
      </c>
      <c r="U34" s="75">
        <v>0.81873058375743202</v>
      </c>
      <c r="V34" s="75">
        <v>0.25072316625236202</v>
      </c>
      <c r="W34" s="75">
        <v>5.90788344217031E-2</v>
      </c>
      <c r="X34" s="75">
        <v>2.1969312669679101E-5</v>
      </c>
      <c r="Y34" s="75">
        <v>0.13825519646720499</v>
      </c>
      <c r="Z34" s="75">
        <v>5.9365603115348199E-2</v>
      </c>
      <c r="AA34" s="75">
        <v>1.98655748744841E-2</v>
      </c>
      <c r="AB34" s="75">
        <v>0.11049935434767599</v>
      </c>
      <c r="AC34" s="75">
        <v>3.8966440577122202E-2</v>
      </c>
      <c r="AD34" s="78">
        <v>4.5717224291218998E-3</v>
      </c>
      <c r="AE34" s="57">
        <v>1</v>
      </c>
      <c r="AF34" s="57">
        <v>0</v>
      </c>
      <c r="AG34" s="82">
        <v>0</v>
      </c>
    </row>
    <row r="35" spans="2:33" x14ac:dyDescent="0.3">
      <c r="B35" s="80" t="s">
        <v>233</v>
      </c>
      <c r="C35" s="72" t="s">
        <v>196</v>
      </c>
      <c r="D35" s="72">
        <v>40839022</v>
      </c>
      <c r="E35" s="73" t="s">
        <v>234</v>
      </c>
      <c r="F35" s="73" t="s">
        <v>85</v>
      </c>
      <c r="G35" s="72" t="s">
        <v>235</v>
      </c>
      <c r="H35" s="73" t="s">
        <v>236</v>
      </c>
      <c r="I35" s="73" t="s">
        <v>88</v>
      </c>
      <c r="J35" s="81" t="s">
        <v>204</v>
      </c>
      <c r="K35" s="75">
        <v>0.12677024637588999</v>
      </c>
      <c r="L35" s="75">
        <v>2.4785001382192199E-2</v>
      </c>
      <c r="M35" s="76">
        <v>3.1407883731504002E-7</v>
      </c>
      <c r="N35" s="76">
        <v>2.1233854755257401E-3</v>
      </c>
      <c r="O35" s="75">
        <v>6.5924676142209607E-2</v>
      </c>
      <c r="P35" s="72" t="s">
        <v>123</v>
      </c>
      <c r="Q35" s="76">
        <v>3.1407883731504002E-7</v>
      </c>
      <c r="R35" s="78">
        <v>4.6496433707626404E-3</v>
      </c>
      <c r="S35" s="75">
        <v>-1.7949114548375899E-2</v>
      </c>
      <c r="T35" s="75">
        <v>8.6967789791088296E-2</v>
      </c>
      <c r="U35" s="75">
        <v>0.83648778664920997</v>
      </c>
      <c r="V35" s="75">
        <v>0.18501821500436999</v>
      </c>
      <c r="W35" s="75">
        <v>4.9670891066887199E-2</v>
      </c>
      <c r="X35" s="75">
        <v>1.9540649634139099E-4</v>
      </c>
      <c r="Y35" s="75">
        <v>0.202873323329121</v>
      </c>
      <c r="Z35" s="75">
        <v>5.5121509658935197E-2</v>
      </c>
      <c r="AA35" s="75">
        <v>2.3280013140871799E-4</v>
      </c>
      <c r="AB35" s="75">
        <v>8.7987842279591902E-2</v>
      </c>
      <c r="AC35" s="75">
        <v>3.6244677065626299E-2</v>
      </c>
      <c r="AD35" s="78">
        <v>1.51987906197257E-2</v>
      </c>
      <c r="AE35" s="57">
        <v>1</v>
      </c>
      <c r="AF35" s="57">
        <v>0</v>
      </c>
      <c r="AG35" s="82">
        <v>0</v>
      </c>
    </row>
    <row r="36" spans="2:33" x14ac:dyDescent="0.3">
      <c r="B36" s="80" t="s">
        <v>237</v>
      </c>
      <c r="C36" s="72" t="s">
        <v>196</v>
      </c>
      <c r="D36" s="72">
        <v>46699073</v>
      </c>
      <c r="E36" s="73" t="s">
        <v>238</v>
      </c>
      <c r="F36" s="73" t="s">
        <v>239</v>
      </c>
      <c r="G36" s="72" t="s">
        <v>240</v>
      </c>
      <c r="H36" s="73" t="s">
        <v>241</v>
      </c>
      <c r="I36" s="73" t="s">
        <v>88</v>
      </c>
      <c r="J36" s="81" t="s">
        <v>97</v>
      </c>
      <c r="K36" s="75">
        <v>0.14103491997391299</v>
      </c>
      <c r="L36" s="75">
        <v>2.7727529084751401E-2</v>
      </c>
      <c r="M36" s="76">
        <v>3.6481191840885001E-7</v>
      </c>
      <c r="N36" s="76">
        <v>3.6481191840885001E-7</v>
      </c>
      <c r="O36" s="75">
        <v>0.93604815355830895</v>
      </c>
      <c r="P36" s="72" t="s">
        <v>90</v>
      </c>
      <c r="Q36" s="76">
        <v>3.6481191840885001E-7</v>
      </c>
      <c r="R36" s="78">
        <v>5.0365083899250804E-3</v>
      </c>
      <c r="S36" s="75">
        <v>8.6563943867005805E-2</v>
      </c>
      <c r="T36" s="75">
        <v>0.136828389416871</v>
      </c>
      <c r="U36" s="75">
        <v>0.52696478998355101</v>
      </c>
      <c r="V36" s="75">
        <v>0.163765417259671</v>
      </c>
      <c r="W36" s="75">
        <v>5.0698412657606197E-2</v>
      </c>
      <c r="X36" s="75">
        <v>1.2370873156430399E-3</v>
      </c>
      <c r="Y36" s="75">
        <v>0.141651471600619</v>
      </c>
      <c r="Z36" s="75">
        <v>6.3672329828351804E-2</v>
      </c>
      <c r="AA36" s="75">
        <v>2.6101764693249398E-2</v>
      </c>
      <c r="AB36" s="75">
        <v>0.131083480095047</v>
      </c>
      <c r="AC36" s="75">
        <v>4.0436701368821798E-2</v>
      </c>
      <c r="AD36" s="78">
        <v>1.18820830357837E-3</v>
      </c>
      <c r="AE36" s="57">
        <v>1</v>
      </c>
      <c r="AF36" s="57">
        <v>0</v>
      </c>
      <c r="AG36" s="82">
        <v>0</v>
      </c>
    </row>
    <row r="37" spans="2:33" x14ac:dyDescent="0.3">
      <c r="B37" s="80" t="s">
        <v>242</v>
      </c>
      <c r="C37" s="72" t="s">
        <v>141</v>
      </c>
      <c r="D37" s="72">
        <v>10444917</v>
      </c>
      <c r="E37" s="73" t="s">
        <v>243</v>
      </c>
      <c r="F37" s="73" t="s">
        <v>130</v>
      </c>
      <c r="G37" s="72" t="s">
        <v>244</v>
      </c>
      <c r="H37" s="73" t="s">
        <v>245</v>
      </c>
      <c r="I37" s="73" t="s">
        <v>88</v>
      </c>
      <c r="J37" s="81" t="s">
        <v>105</v>
      </c>
      <c r="K37" s="75">
        <v>0.13882326141646001</v>
      </c>
      <c r="L37" s="75">
        <v>2.7300786591717599E-2</v>
      </c>
      <c r="M37" s="76">
        <v>3.6771394137283998E-7</v>
      </c>
      <c r="N37" s="76">
        <v>3.65538750068086E-3</v>
      </c>
      <c r="O37" s="75">
        <v>7.35563562815751E-2</v>
      </c>
      <c r="P37" s="72" t="s">
        <v>123</v>
      </c>
      <c r="Q37" s="76">
        <v>3.6771394137283998E-7</v>
      </c>
      <c r="R37" s="78">
        <v>5.0365083899250804E-3</v>
      </c>
      <c r="S37" s="75">
        <v>-1.1254981655941101E-2</v>
      </c>
      <c r="T37" s="75">
        <v>0.13270447688192499</v>
      </c>
      <c r="U37" s="75">
        <v>0.93241055637071701</v>
      </c>
      <c r="V37" s="75">
        <v>0.24466552582446299</v>
      </c>
      <c r="W37" s="75">
        <v>5.0320251389963003E-2</v>
      </c>
      <c r="X37" s="75">
        <v>1.1610689957914501E-6</v>
      </c>
      <c r="Y37" s="75">
        <v>9.9755940803992804E-2</v>
      </c>
      <c r="Z37" s="75">
        <v>6.1290325706180301E-2</v>
      </c>
      <c r="AA37" s="75">
        <v>0.103610398363954</v>
      </c>
      <c r="AB37" s="75">
        <v>0.102146620326826</v>
      </c>
      <c r="AC37" s="75">
        <v>4.00394777960651E-2</v>
      </c>
      <c r="AD37" s="78">
        <v>1.07368823745413E-2</v>
      </c>
      <c r="AE37" s="57">
        <v>1</v>
      </c>
      <c r="AF37" s="57">
        <v>0</v>
      </c>
      <c r="AG37" s="82">
        <v>0</v>
      </c>
    </row>
    <row r="38" spans="2:33" x14ac:dyDescent="0.3">
      <c r="B38" s="80" t="s">
        <v>246</v>
      </c>
      <c r="C38" s="72" t="s">
        <v>83</v>
      </c>
      <c r="D38" s="72">
        <v>57406425</v>
      </c>
      <c r="E38" s="73" t="s">
        <v>247</v>
      </c>
      <c r="F38" s="73" t="s">
        <v>248</v>
      </c>
      <c r="G38" s="72" t="s">
        <v>249</v>
      </c>
      <c r="H38" s="73" t="s">
        <v>250</v>
      </c>
      <c r="I38" s="73" t="s">
        <v>39</v>
      </c>
      <c r="J38" s="81" t="s">
        <v>89</v>
      </c>
      <c r="K38" s="75">
        <v>0.14538730202827099</v>
      </c>
      <c r="L38" s="75">
        <v>2.8608187120991301E-2</v>
      </c>
      <c r="M38" s="76">
        <v>3.7344737949028101E-7</v>
      </c>
      <c r="N38" s="76">
        <v>1.08203395232399E-6</v>
      </c>
      <c r="O38" s="75">
        <v>0.36514447068952</v>
      </c>
      <c r="P38" s="72" t="s">
        <v>123</v>
      </c>
      <c r="Q38" s="76">
        <v>3.7344737949028101E-7</v>
      </c>
      <c r="R38" s="78">
        <v>5.0365083899250804E-3</v>
      </c>
      <c r="S38" s="75">
        <v>-5.0091357461525604E-3</v>
      </c>
      <c r="T38" s="75">
        <v>0.13849067788567301</v>
      </c>
      <c r="U38" s="75">
        <v>0.97114722182366198</v>
      </c>
      <c r="V38" s="75">
        <v>0.21623272641920399</v>
      </c>
      <c r="W38" s="75">
        <v>5.8291080715471802E-2</v>
      </c>
      <c r="X38" s="75">
        <v>2.07641345807017E-4</v>
      </c>
      <c r="Y38" s="75">
        <v>0.15852789753864799</v>
      </c>
      <c r="Z38" s="75">
        <v>5.9488597902328098E-2</v>
      </c>
      <c r="AA38" s="75">
        <v>7.7023796256162399E-3</v>
      </c>
      <c r="AB38" s="75">
        <v>0.117180896597568</v>
      </c>
      <c r="AC38" s="75">
        <v>4.1070705122722401E-2</v>
      </c>
      <c r="AD38" s="78">
        <v>4.32881359093741E-3</v>
      </c>
      <c r="AE38" s="57">
        <v>1</v>
      </c>
      <c r="AF38" s="57">
        <v>0</v>
      </c>
      <c r="AG38" s="82">
        <v>0</v>
      </c>
    </row>
    <row r="39" spans="2:33" x14ac:dyDescent="0.3">
      <c r="B39" s="80" t="s">
        <v>251</v>
      </c>
      <c r="C39" s="72" t="s">
        <v>128</v>
      </c>
      <c r="D39" s="72">
        <v>58132105</v>
      </c>
      <c r="E39" s="73" t="s">
        <v>252</v>
      </c>
      <c r="F39" s="73" t="s">
        <v>160</v>
      </c>
      <c r="G39" s="72" t="s">
        <v>131</v>
      </c>
      <c r="H39" s="73" t="s">
        <v>132</v>
      </c>
      <c r="I39" s="73" t="s">
        <v>118</v>
      </c>
      <c r="J39" s="81" t="s">
        <v>133</v>
      </c>
      <c r="K39" s="75">
        <v>0.14846069940616</v>
      </c>
      <c r="L39" s="75">
        <v>2.9243723202646298E-2</v>
      </c>
      <c r="M39" s="76">
        <v>3.8410940684855102E-7</v>
      </c>
      <c r="N39" s="76">
        <v>8.1627571806905895E-6</v>
      </c>
      <c r="O39" s="75">
        <v>0.30817271383689399</v>
      </c>
      <c r="P39" s="72" t="s">
        <v>123</v>
      </c>
      <c r="Q39" s="76">
        <v>3.8410940684855102E-7</v>
      </c>
      <c r="R39" s="78">
        <v>5.0365083899250804E-3</v>
      </c>
      <c r="S39" s="75">
        <v>-2.21812118869886E-2</v>
      </c>
      <c r="T39" s="75">
        <v>0.110618345301724</v>
      </c>
      <c r="U39" s="75">
        <v>0.84107376739857798</v>
      </c>
      <c r="V39" s="75">
        <v>0.17298236629431299</v>
      </c>
      <c r="W39" s="75">
        <v>5.8673759022483098E-2</v>
      </c>
      <c r="X39" s="75">
        <v>3.1962333136376399E-3</v>
      </c>
      <c r="Y39" s="75">
        <v>0.20972746243974699</v>
      </c>
      <c r="Z39" s="75">
        <v>6.3811424486062404E-2</v>
      </c>
      <c r="AA39" s="75">
        <v>1.0137748552905999E-3</v>
      </c>
      <c r="AB39" s="75">
        <v>0.13354998054207601</v>
      </c>
      <c r="AC39" s="75">
        <v>4.2580679775886199E-2</v>
      </c>
      <c r="AD39" s="78">
        <v>1.71036623514426E-3</v>
      </c>
      <c r="AE39" s="57">
        <v>1</v>
      </c>
      <c r="AF39" s="57">
        <v>0</v>
      </c>
      <c r="AG39" s="82">
        <v>0</v>
      </c>
    </row>
    <row r="40" spans="2:33" x14ac:dyDescent="0.3">
      <c r="B40" s="80" t="s">
        <v>253</v>
      </c>
      <c r="C40" s="72" t="s">
        <v>135</v>
      </c>
      <c r="D40" s="72">
        <v>42795262</v>
      </c>
      <c r="E40" s="73" t="s">
        <v>254</v>
      </c>
      <c r="F40" s="73" t="s">
        <v>137</v>
      </c>
      <c r="G40" s="72" t="s">
        <v>255</v>
      </c>
      <c r="H40" s="73" t="s">
        <v>256</v>
      </c>
      <c r="I40" s="73" t="s">
        <v>118</v>
      </c>
      <c r="J40" s="81" t="s">
        <v>105</v>
      </c>
      <c r="K40" s="75">
        <v>0.14369105772059501</v>
      </c>
      <c r="L40" s="75">
        <v>2.8506958133456699E-2</v>
      </c>
      <c r="M40" s="76">
        <v>4.6416945425765899E-7</v>
      </c>
      <c r="N40" s="76">
        <v>8.7623506115203304E-4</v>
      </c>
      <c r="O40" s="75">
        <v>9.5614381816565203E-2</v>
      </c>
      <c r="P40" s="72" t="s">
        <v>90</v>
      </c>
      <c r="Q40" s="76">
        <v>4.6416945425765899E-7</v>
      </c>
      <c r="R40" s="78">
        <v>5.8280556983575198E-3</v>
      </c>
      <c r="S40" s="75">
        <v>3.8979592086149199E-2</v>
      </c>
      <c r="T40" s="75">
        <v>0.134467240267785</v>
      </c>
      <c r="U40" s="75">
        <v>0.77190674276750104</v>
      </c>
      <c r="V40" s="75">
        <v>0.237113800740089</v>
      </c>
      <c r="W40" s="75">
        <v>5.8649423779664298E-2</v>
      </c>
      <c r="X40" s="75">
        <v>5.2793966694634098E-5</v>
      </c>
      <c r="Y40" s="75">
        <v>0.19811582022361601</v>
      </c>
      <c r="Z40" s="75">
        <v>5.8506565737429898E-2</v>
      </c>
      <c r="AA40" s="75">
        <v>7.0863797852988204E-4</v>
      </c>
      <c r="AB40" s="75">
        <v>8.0778695882916807E-2</v>
      </c>
      <c r="AC40" s="75">
        <v>4.1086439363803802E-2</v>
      </c>
      <c r="AD40" s="78">
        <v>4.9290862444915998E-2</v>
      </c>
      <c r="AE40" s="57">
        <v>1</v>
      </c>
      <c r="AF40" s="57">
        <v>0</v>
      </c>
      <c r="AG40" s="82">
        <v>0</v>
      </c>
    </row>
    <row r="41" spans="2:33" x14ac:dyDescent="0.3">
      <c r="B41" s="80" t="s">
        <v>257</v>
      </c>
      <c r="C41" s="72" t="s">
        <v>175</v>
      </c>
      <c r="D41" s="72">
        <v>43814983</v>
      </c>
      <c r="E41" s="73" t="s">
        <v>258</v>
      </c>
      <c r="F41" s="73" t="s">
        <v>85</v>
      </c>
      <c r="G41" s="72" t="s">
        <v>222</v>
      </c>
      <c r="H41" s="73" t="s">
        <v>223</v>
      </c>
      <c r="I41" s="73" t="s">
        <v>88</v>
      </c>
      <c r="J41" s="81" t="s">
        <v>89</v>
      </c>
      <c r="K41" s="75">
        <v>0.146145243112143</v>
      </c>
      <c r="L41" s="75">
        <v>2.9007303270241001E-2</v>
      </c>
      <c r="M41" s="76">
        <v>4.6987545015803902E-7</v>
      </c>
      <c r="N41" s="76">
        <v>4.1296222380617798E-6</v>
      </c>
      <c r="O41" s="75">
        <v>0.33372721774613101</v>
      </c>
      <c r="P41" s="72" t="s">
        <v>90</v>
      </c>
      <c r="Q41" s="76">
        <v>4.6987545015803902E-7</v>
      </c>
      <c r="R41" s="78">
        <v>5.8280556983575198E-3</v>
      </c>
      <c r="S41" s="75">
        <v>2.0157516746624301E-2</v>
      </c>
      <c r="T41" s="75">
        <v>0.138578008254826</v>
      </c>
      <c r="U41" s="75">
        <v>0.88434792496379699</v>
      </c>
      <c r="V41" s="75">
        <v>0.14466142973478699</v>
      </c>
      <c r="W41" s="75">
        <v>6.2450881464526903E-2</v>
      </c>
      <c r="X41" s="75">
        <v>2.0536257155670899E-2</v>
      </c>
      <c r="Y41" s="75">
        <v>0.23344367072840699</v>
      </c>
      <c r="Z41" s="75">
        <v>6.0323133106422303E-2</v>
      </c>
      <c r="AA41" s="75">
        <v>1.0888609066396E-4</v>
      </c>
      <c r="AB41" s="75">
        <v>0.11797251921136399</v>
      </c>
      <c r="AC41" s="75">
        <v>4.0649853658359901E-2</v>
      </c>
      <c r="AD41" s="78">
        <v>3.7059513304369099E-3</v>
      </c>
      <c r="AE41" s="57">
        <v>1</v>
      </c>
      <c r="AF41" s="57">
        <v>0</v>
      </c>
      <c r="AG41" s="82">
        <v>0</v>
      </c>
    </row>
    <row r="42" spans="2:33" x14ac:dyDescent="0.3">
      <c r="B42" s="80" t="s">
        <v>259</v>
      </c>
      <c r="C42" s="72" t="s">
        <v>175</v>
      </c>
      <c r="D42" s="72">
        <v>66839134</v>
      </c>
      <c r="E42" s="73" t="s">
        <v>260</v>
      </c>
      <c r="F42" s="73" t="s">
        <v>261</v>
      </c>
      <c r="G42" s="72" t="s">
        <v>262</v>
      </c>
      <c r="H42" s="73" t="s">
        <v>263</v>
      </c>
      <c r="I42" s="73" t="s">
        <v>39</v>
      </c>
      <c r="J42" s="81" t="s">
        <v>210</v>
      </c>
      <c r="K42" s="75">
        <v>-0.134882693462331</v>
      </c>
      <c r="L42" s="75">
        <v>2.6892809876346301E-2</v>
      </c>
      <c r="M42" s="76">
        <v>5.28772555693634E-7</v>
      </c>
      <c r="N42" s="76">
        <v>5.28772555693634E-7</v>
      </c>
      <c r="O42" s="75">
        <v>0.56966215680570798</v>
      </c>
      <c r="P42" s="72" t="s">
        <v>112</v>
      </c>
      <c r="Q42" s="76">
        <v>5.28772555693634E-7</v>
      </c>
      <c r="R42" s="78">
        <v>6.3859861551120202E-3</v>
      </c>
      <c r="S42" s="75">
        <v>-2.4963437537127701E-2</v>
      </c>
      <c r="T42" s="75">
        <v>0.14351102841524599</v>
      </c>
      <c r="U42" s="75">
        <v>0.86190643220506102</v>
      </c>
      <c r="V42" s="75">
        <v>-0.19617207654416399</v>
      </c>
      <c r="W42" s="75">
        <v>6.3388254629923202E-2</v>
      </c>
      <c r="X42" s="75">
        <v>1.9696548925878399E-3</v>
      </c>
      <c r="Y42" s="75">
        <v>-8.7797848693904695E-2</v>
      </c>
      <c r="Z42" s="75">
        <v>6.7167433028932896E-2</v>
      </c>
      <c r="AA42" s="75">
        <v>0.191162083212437</v>
      </c>
      <c r="AB42" s="75">
        <v>-0.135485220787398</v>
      </c>
      <c r="AC42" s="75">
        <v>3.4028346547676003E-2</v>
      </c>
      <c r="AD42" s="78">
        <v>6.8470213285564706E-5</v>
      </c>
      <c r="AE42" s="57">
        <v>1</v>
      </c>
      <c r="AF42" s="57">
        <v>0</v>
      </c>
      <c r="AG42" s="82">
        <v>0</v>
      </c>
    </row>
    <row r="43" spans="2:33" x14ac:dyDescent="0.3">
      <c r="B43" s="80" t="s">
        <v>264</v>
      </c>
      <c r="C43" s="72" t="s">
        <v>265</v>
      </c>
      <c r="D43" s="72">
        <v>110436780</v>
      </c>
      <c r="E43" s="73" t="s">
        <v>266</v>
      </c>
      <c r="F43" s="73" t="s">
        <v>191</v>
      </c>
      <c r="G43" s="72" t="s">
        <v>267</v>
      </c>
      <c r="H43" s="73" t="s">
        <v>268</v>
      </c>
      <c r="I43" s="73" t="s">
        <v>88</v>
      </c>
      <c r="J43" s="81" t="s">
        <v>269</v>
      </c>
      <c r="K43" s="75">
        <v>0.14934413157227999</v>
      </c>
      <c r="L43" s="75">
        <v>2.9816587727448E-2</v>
      </c>
      <c r="M43" s="76">
        <v>5.4781837435005502E-7</v>
      </c>
      <c r="N43" s="76">
        <v>5.4781837435005502E-7</v>
      </c>
      <c r="O43" s="75">
        <v>0.70356328304725202</v>
      </c>
      <c r="P43" s="72" t="s">
        <v>90</v>
      </c>
      <c r="Q43" s="76">
        <v>5.4781837435005502E-7</v>
      </c>
      <c r="R43" s="78">
        <v>6.4463614171018802E-3</v>
      </c>
      <c r="S43" s="75">
        <v>2.7215396293596102E-2</v>
      </c>
      <c r="T43" s="75">
        <v>0.10984341471263501</v>
      </c>
      <c r="U43" s="75">
        <v>0.80431593622103803</v>
      </c>
      <c r="V43" s="75">
        <v>0.146673148734038</v>
      </c>
      <c r="W43" s="75">
        <v>6.9372531181292496E-2</v>
      </c>
      <c r="X43" s="75">
        <v>3.4491121428669801E-2</v>
      </c>
      <c r="Y43" s="75">
        <v>0.17203197566483</v>
      </c>
      <c r="Z43" s="75">
        <v>6.3784855606409605E-2</v>
      </c>
      <c r="AA43" s="75">
        <v>6.9953370230914497E-3</v>
      </c>
      <c r="AB43" s="75">
        <v>0.15801333914587201</v>
      </c>
      <c r="AC43" s="75">
        <v>4.1226619601869997E-2</v>
      </c>
      <c r="AD43" s="78">
        <v>1.2669355823463E-4</v>
      </c>
      <c r="AE43" s="57">
        <v>1</v>
      </c>
      <c r="AF43" s="57">
        <v>0</v>
      </c>
      <c r="AG43" s="82">
        <v>0</v>
      </c>
    </row>
    <row r="44" spans="2:33" x14ac:dyDescent="0.3">
      <c r="B44" s="80" t="s">
        <v>270</v>
      </c>
      <c r="C44" s="72" t="s">
        <v>141</v>
      </c>
      <c r="D44" s="72">
        <v>1071208</v>
      </c>
      <c r="E44" s="73" t="s">
        <v>271</v>
      </c>
      <c r="F44" s="73" t="s">
        <v>85</v>
      </c>
      <c r="G44" s="72" t="s">
        <v>272</v>
      </c>
      <c r="H44" s="73" t="s">
        <v>273</v>
      </c>
      <c r="I44" s="73" t="s">
        <v>88</v>
      </c>
      <c r="J44" s="81" t="s">
        <v>97</v>
      </c>
      <c r="K44" s="75">
        <v>0.147481545091218</v>
      </c>
      <c r="L44" s="75">
        <v>2.9477743749941599E-2</v>
      </c>
      <c r="M44" s="76">
        <v>5.6401303525247996E-7</v>
      </c>
      <c r="N44" s="76">
        <v>5.6401303525247996E-7</v>
      </c>
      <c r="O44" s="75">
        <v>0.65261036772108505</v>
      </c>
      <c r="P44" s="72" t="s">
        <v>90</v>
      </c>
      <c r="Q44" s="76">
        <v>5.6401303525247996E-7</v>
      </c>
      <c r="R44" s="78">
        <v>6.4710061554069899E-3</v>
      </c>
      <c r="S44" s="75">
        <v>2.56258234994289E-2</v>
      </c>
      <c r="T44" s="75">
        <v>0.109677916676671</v>
      </c>
      <c r="U44" s="75">
        <v>0.81525969292748202</v>
      </c>
      <c r="V44" s="75">
        <v>0.15819428183053699</v>
      </c>
      <c r="W44" s="75">
        <v>6.26829192131792E-2</v>
      </c>
      <c r="X44" s="75">
        <v>1.1611961305870199E-2</v>
      </c>
      <c r="Y44" s="75">
        <v>0.188331239080572</v>
      </c>
      <c r="Z44" s="75">
        <v>6.7826469895284902E-2</v>
      </c>
      <c r="AA44" s="75">
        <v>5.4920115142353199E-3</v>
      </c>
      <c r="AB44" s="75">
        <v>0.14500418974054199</v>
      </c>
      <c r="AC44" s="75">
        <v>4.0967744303105798E-2</v>
      </c>
      <c r="AD44" s="78">
        <v>4.0092808164509601E-4</v>
      </c>
      <c r="AE44" s="57">
        <v>1</v>
      </c>
      <c r="AF44" s="57">
        <v>0</v>
      </c>
      <c r="AG44" s="82">
        <v>0</v>
      </c>
    </row>
    <row r="45" spans="2:33" x14ac:dyDescent="0.3">
      <c r="B45" s="80" t="s">
        <v>274</v>
      </c>
      <c r="C45" s="72" t="s">
        <v>265</v>
      </c>
      <c r="D45" s="72">
        <v>77461368</v>
      </c>
      <c r="E45" s="73" t="s">
        <v>275</v>
      </c>
      <c r="F45" s="73" t="s">
        <v>137</v>
      </c>
      <c r="G45" s="72" t="s">
        <v>276</v>
      </c>
      <c r="H45" s="73" t="s">
        <v>277</v>
      </c>
      <c r="I45" s="73" t="s">
        <v>126</v>
      </c>
      <c r="J45" s="81" t="s">
        <v>89</v>
      </c>
      <c r="K45" s="75">
        <v>0.14678100265105401</v>
      </c>
      <c r="L45" s="75">
        <v>2.9467810660500901E-2</v>
      </c>
      <c r="M45" s="76">
        <v>6.32361549414771E-7</v>
      </c>
      <c r="N45" s="76">
        <v>6.32361549414771E-7</v>
      </c>
      <c r="O45" s="75">
        <v>0.99812084511514998</v>
      </c>
      <c r="P45" s="72" t="s">
        <v>90</v>
      </c>
      <c r="Q45" s="76">
        <v>6.32361549414771E-7</v>
      </c>
      <c r="R45" s="78">
        <v>7.0782233274810603E-3</v>
      </c>
      <c r="S45" s="75">
        <v>0.160946792289232</v>
      </c>
      <c r="T45" s="75">
        <v>0.10653433247404601</v>
      </c>
      <c r="U45" s="75">
        <v>0.13085203965929601</v>
      </c>
      <c r="V45" s="75">
        <v>0.14048146671890799</v>
      </c>
      <c r="W45" s="75">
        <v>6.7184504019775104E-2</v>
      </c>
      <c r="X45" s="75">
        <v>3.6529840172781297E-2</v>
      </c>
      <c r="Y45" s="75">
        <v>0.14102844269670101</v>
      </c>
      <c r="Z45" s="75">
        <v>6.7109951909562704E-2</v>
      </c>
      <c r="AA45" s="75">
        <v>3.5601176617155901E-2</v>
      </c>
      <c r="AB45" s="75">
        <v>0.14907934573348899</v>
      </c>
      <c r="AC45" s="75">
        <v>4.0163704250007398E-2</v>
      </c>
      <c r="AD45" s="78">
        <v>2.05796475281938E-4</v>
      </c>
      <c r="AE45" s="57">
        <v>1</v>
      </c>
      <c r="AF45" s="57">
        <v>0</v>
      </c>
      <c r="AG45" s="82">
        <v>0</v>
      </c>
    </row>
    <row r="46" spans="2:33" x14ac:dyDescent="0.3">
      <c r="B46" s="80" t="s">
        <v>278</v>
      </c>
      <c r="C46" s="72" t="s">
        <v>92</v>
      </c>
      <c r="D46" s="72">
        <v>27153655</v>
      </c>
      <c r="E46" s="73" t="s">
        <v>279</v>
      </c>
      <c r="F46" s="73" t="s">
        <v>121</v>
      </c>
      <c r="G46" s="72" t="s">
        <v>122</v>
      </c>
      <c r="H46" s="73" t="s">
        <v>117</v>
      </c>
      <c r="I46" s="73" t="s">
        <v>118</v>
      </c>
      <c r="J46" s="81" t="s">
        <v>97</v>
      </c>
      <c r="K46" s="75">
        <v>0.138878347625913</v>
      </c>
      <c r="L46" s="75">
        <v>2.7932276358551601E-2</v>
      </c>
      <c r="M46" s="76">
        <v>6.6277094780495404E-7</v>
      </c>
      <c r="N46" s="76">
        <v>6.6277094780495404E-7</v>
      </c>
      <c r="O46" s="75">
        <v>0.53949672631451495</v>
      </c>
      <c r="P46" s="72" t="s">
        <v>90</v>
      </c>
      <c r="Q46" s="76">
        <v>6.6277094780495404E-7</v>
      </c>
      <c r="R46" s="78">
        <v>7.1733991191417403E-3</v>
      </c>
      <c r="S46" s="75">
        <v>2.2810155289307899E-2</v>
      </c>
      <c r="T46" s="75">
        <v>0.140214530771894</v>
      </c>
      <c r="U46" s="75">
        <v>0.87077008364978303</v>
      </c>
      <c r="V46" s="75">
        <v>0.18220198885299699</v>
      </c>
      <c r="W46" s="75">
        <v>5.4507326980588702E-2</v>
      </c>
      <c r="X46" s="75">
        <v>8.2965640196359697E-4</v>
      </c>
      <c r="Y46" s="75">
        <v>0.173137970673401</v>
      </c>
      <c r="Z46" s="75">
        <v>6.04911045137842E-2</v>
      </c>
      <c r="AA46" s="75">
        <v>4.2070406332317704E-3</v>
      </c>
      <c r="AB46" s="75">
        <v>0.109825690560187</v>
      </c>
      <c r="AC46" s="75">
        <v>4.0129548753431402E-2</v>
      </c>
      <c r="AD46" s="78">
        <v>6.2044032583482003E-3</v>
      </c>
      <c r="AE46" s="57">
        <v>1</v>
      </c>
      <c r="AF46" s="57">
        <v>0</v>
      </c>
      <c r="AG46" s="82">
        <v>0</v>
      </c>
    </row>
    <row r="47" spans="2:33" x14ac:dyDescent="0.3">
      <c r="B47" s="80" t="s">
        <v>280</v>
      </c>
      <c r="C47" s="72" t="s">
        <v>225</v>
      </c>
      <c r="D47" s="72">
        <v>33048469</v>
      </c>
      <c r="E47" s="73" t="s">
        <v>281</v>
      </c>
      <c r="F47" s="73" t="s">
        <v>85</v>
      </c>
      <c r="G47" s="72" t="s">
        <v>282</v>
      </c>
      <c r="H47" s="73" t="s">
        <v>283</v>
      </c>
      <c r="I47" s="73" t="s">
        <v>88</v>
      </c>
      <c r="J47" s="81" t="s">
        <v>89</v>
      </c>
      <c r="K47" s="75">
        <v>0.136774328548426</v>
      </c>
      <c r="L47" s="75">
        <v>2.7536193298862099E-2</v>
      </c>
      <c r="M47" s="76">
        <v>6.7970417701481401E-7</v>
      </c>
      <c r="N47" s="76">
        <v>9.8500448026994595E-5</v>
      </c>
      <c r="O47" s="75">
        <v>0.201206971770336</v>
      </c>
      <c r="P47" s="72" t="s">
        <v>90</v>
      </c>
      <c r="Q47" s="76">
        <v>6.7970417701481401E-7</v>
      </c>
      <c r="R47" s="78">
        <v>7.1733991191417403E-3</v>
      </c>
      <c r="S47" s="75">
        <v>9.4635597607621302E-2</v>
      </c>
      <c r="T47" s="75">
        <v>0.100218846099051</v>
      </c>
      <c r="U47" s="75">
        <v>0.34502176305524301</v>
      </c>
      <c r="V47" s="75">
        <v>0.22791357388942499</v>
      </c>
      <c r="W47" s="75">
        <v>5.3673638031345602E-2</v>
      </c>
      <c r="X47" s="75">
        <v>2.1734396188119799E-5</v>
      </c>
      <c r="Y47" s="75">
        <v>0.149946813156868</v>
      </c>
      <c r="Z47" s="75">
        <v>6.3062758212703504E-2</v>
      </c>
      <c r="AA47" s="75">
        <v>1.7419125423149402E-2</v>
      </c>
      <c r="AB47" s="75">
        <v>8.7229362673565694E-2</v>
      </c>
      <c r="AC47" s="75">
        <v>4.0138104873577801E-2</v>
      </c>
      <c r="AD47" s="78">
        <v>2.97629565461754E-2</v>
      </c>
      <c r="AE47" s="57">
        <v>1</v>
      </c>
      <c r="AF47" s="57">
        <v>0</v>
      </c>
      <c r="AG47" s="82">
        <v>0</v>
      </c>
    </row>
    <row r="48" spans="2:33" x14ac:dyDescent="0.3">
      <c r="B48" s="80" t="s">
        <v>284</v>
      </c>
      <c r="C48" s="72" t="s">
        <v>285</v>
      </c>
      <c r="D48" s="72">
        <v>93153553</v>
      </c>
      <c r="E48" s="73" t="s">
        <v>286</v>
      </c>
      <c r="F48" s="73" t="s">
        <v>85</v>
      </c>
      <c r="G48" s="72" t="s">
        <v>287</v>
      </c>
      <c r="H48" s="73" t="s">
        <v>288</v>
      </c>
      <c r="I48" s="73" t="s">
        <v>88</v>
      </c>
      <c r="J48" s="81" t="s">
        <v>89</v>
      </c>
      <c r="K48" s="75">
        <v>0.14501371881432901</v>
      </c>
      <c r="L48" s="75">
        <v>2.9208433691750201E-2</v>
      </c>
      <c r="M48" s="76">
        <v>6.8775698313505096E-7</v>
      </c>
      <c r="N48" s="76">
        <v>6.8775698313505096E-7</v>
      </c>
      <c r="O48" s="75">
        <v>0.46580264300423402</v>
      </c>
      <c r="P48" s="72" t="s">
        <v>123</v>
      </c>
      <c r="Q48" s="76">
        <v>6.8775698313505096E-7</v>
      </c>
      <c r="R48" s="78">
        <v>7.1733991191417403E-3</v>
      </c>
      <c r="S48" s="75">
        <v>-1.7285913136070301E-2</v>
      </c>
      <c r="T48" s="75">
        <v>0.112530117214067</v>
      </c>
      <c r="U48" s="75">
        <v>0.87791611768047095</v>
      </c>
      <c r="V48" s="75">
        <v>0.17696965238474999</v>
      </c>
      <c r="W48" s="75">
        <v>5.9805167305400898E-2</v>
      </c>
      <c r="X48" s="75">
        <v>3.0853591841933899E-3</v>
      </c>
      <c r="Y48" s="75">
        <v>0.172503891731248</v>
      </c>
      <c r="Z48" s="75">
        <v>6.54841770676204E-2</v>
      </c>
      <c r="AA48" s="75">
        <v>8.4315038122637492E-3</v>
      </c>
      <c r="AB48" s="75">
        <v>0.14065724560592099</v>
      </c>
      <c r="AC48" s="75">
        <v>4.1508759574407299E-2</v>
      </c>
      <c r="AD48" s="78">
        <v>7.0246316868782202E-4</v>
      </c>
      <c r="AE48" s="57">
        <v>1</v>
      </c>
      <c r="AF48" s="57">
        <v>0</v>
      </c>
      <c r="AG48" s="82">
        <v>0</v>
      </c>
    </row>
    <row r="49" spans="2:33" x14ac:dyDescent="0.3">
      <c r="B49" s="80" t="s">
        <v>289</v>
      </c>
      <c r="C49" s="72" t="s">
        <v>128</v>
      </c>
      <c r="D49" s="72">
        <v>58131768</v>
      </c>
      <c r="E49" s="73" t="s">
        <v>290</v>
      </c>
      <c r="F49" s="73" t="s">
        <v>291</v>
      </c>
      <c r="G49" s="72" t="s">
        <v>131</v>
      </c>
      <c r="H49" s="73" t="s">
        <v>132</v>
      </c>
      <c r="I49" s="73" t="s">
        <v>88</v>
      </c>
      <c r="J49" s="81" t="s">
        <v>133</v>
      </c>
      <c r="K49" s="75">
        <v>0.14641317486302399</v>
      </c>
      <c r="L49" s="75">
        <v>2.95553766329026E-2</v>
      </c>
      <c r="M49" s="76">
        <v>7.2755855879502803E-7</v>
      </c>
      <c r="N49" s="76">
        <v>7.2755855879502803E-7</v>
      </c>
      <c r="O49" s="75">
        <v>0.76138236034100704</v>
      </c>
      <c r="P49" s="72" t="s">
        <v>90</v>
      </c>
      <c r="Q49" s="76">
        <v>7.2755855879502803E-7</v>
      </c>
      <c r="R49" s="78">
        <v>7.3177146974199702E-3</v>
      </c>
      <c r="S49" s="75">
        <v>7.6048582044541096E-2</v>
      </c>
      <c r="T49" s="75">
        <v>0.120486589236056</v>
      </c>
      <c r="U49" s="75">
        <v>0.52792361531574905</v>
      </c>
      <c r="V49" s="75">
        <v>0.164865128516367</v>
      </c>
      <c r="W49" s="75">
        <v>6.04756450800314E-2</v>
      </c>
      <c r="X49" s="75">
        <v>6.4079640651443399E-3</v>
      </c>
      <c r="Y49" s="75">
        <v>0.18988359338868299</v>
      </c>
      <c r="Z49" s="75">
        <v>6.2136608205303499E-2</v>
      </c>
      <c r="AA49" s="75">
        <v>2.2438207659968802E-3</v>
      </c>
      <c r="AB49" s="75">
        <v>0.12533205521202201</v>
      </c>
      <c r="AC49" s="75">
        <v>4.2895157172715498E-2</v>
      </c>
      <c r="AD49" s="78">
        <v>3.4798928117964001E-3</v>
      </c>
      <c r="AE49" s="57">
        <v>1</v>
      </c>
      <c r="AF49" s="57">
        <v>0</v>
      </c>
      <c r="AG49" s="82">
        <v>0</v>
      </c>
    </row>
    <row r="50" spans="2:33" x14ac:dyDescent="0.3">
      <c r="B50" s="80" t="s">
        <v>292</v>
      </c>
      <c r="C50" s="72" t="s">
        <v>175</v>
      </c>
      <c r="D50" s="72">
        <v>55247356</v>
      </c>
      <c r="E50" s="73" t="s">
        <v>293</v>
      </c>
      <c r="F50" s="73" t="s">
        <v>85</v>
      </c>
      <c r="G50" s="72" t="s">
        <v>294</v>
      </c>
      <c r="H50" s="73" t="s">
        <v>295</v>
      </c>
      <c r="I50" s="73" t="s">
        <v>88</v>
      </c>
      <c r="J50" s="81" t="s">
        <v>97</v>
      </c>
      <c r="K50" s="75">
        <v>0.14204614121135301</v>
      </c>
      <c r="L50" s="75">
        <v>2.8698382771072901E-2</v>
      </c>
      <c r="M50" s="76">
        <v>7.4357828990474901E-7</v>
      </c>
      <c r="N50" s="76">
        <v>5.3423245382606602E-5</v>
      </c>
      <c r="O50" s="75">
        <v>0.262377534393681</v>
      </c>
      <c r="P50" s="72" t="s">
        <v>123</v>
      </c>
      <c r="Q50" s="76">
        <v>7.4357828990474901E-7</v>
      </c>
      <c r="R50" s="78">
        <v>7.3177146974199702E-3</v>
      </c>
      <c r="S50" s="75">
        <v>-5.1892198297090603E-2</v>
      </c>
      <c r="T50" s="75">
        <v>0.128906545791236</v>
      </c>
      <c r="U50" s="75">
        <v>0.68727434253473696</v>
      </c>
      <c r="V50" s="75">
        <v>0.187336943508816</v>
      </c>
      <c r="W50" s="75">
        <v>5.9515908148735898E-2</v>
      </c>
      <c r="X50" s="75">
        <v>1.64572600090121E-3</v>
      </c>
      <c r="Y50" s="75">
        <v>0.198390307686509</v>
      </c>
      <c r="Z50" s="75">
        <v>6.3566747738916102E-2</v>
      </c>
      <c r="AA50" s="75">
        <v>1.8025259302602099E-3</v>
      </c>
      <c r="AB50" s="75">
        <v>0.117921022354502</v>
      </c>
      <c r="AC50" s="75">
        <v>4.00252652176507E-2</v>
      </c>
      <c r="AD50" s="78">
        <v>3.2174106335173401E-3</v>
      </c>
      <c r="AE50" s="57">
        <v>1</v>
      </c>
      <c r="AF50" s="57">
        <v>0</v>
      </c>
      <c r="AG50" s="82">
        <v>0</v>
      </c>
    </row>
    <row r="51" spans="2:33" x14ac:dyDescent="0.3">
      <c r="B51" s="80" t="s">
        <v>296</v>
      </c>
      <c r="C51" s="72" t="s">
        <v>83</v>
      </c>
      <c r="D51" s="72">
        <v>16170085</v>
      </c>
      <c r="E51" s="73" t="s">
        <v>297</v>
      </c>
      <c r="F51" s="73" t="s">
        <v>298</v>
      </c>
      <c r="G51" s="72" t="s">
        <v>299</v>
      </c>
      <c r="H51" s="73" t="s">
        <v>300</v>
      </c>
      <c r="I51" s="73" t="s">
        <v>39</v>
      </c>
      <c r="J51" s="81" t="s">
        <v>204</v>
      </c>
      <c r="K51" s="75">
        <v>-0.119823734633186</v>
      </c>
      <c r="L51" s="75">
        <v>2.42391934153324E-2</v>
      </c>
      <c r="M51" s="76">
        <v>7.6776518219817404E-7</v>
      </c>
      <c r="N51" s="76">
        <v>7.6776518219817404E-7</v>
      </c>
      <c r="O51" s="75">
        <v>0.63546481302023095</v>
      </c>
      <c r="P51" s="72" t="s">
        <v>112</v>
      </c>
      <c r="Q51" s="76">
        <v>7.6776518219817404E-7</v>
      </c>
      <c r="R51" s="78">
        <v>7.3177146974199702E-3</v>
      </c>
      <c r="S51" s="75">
        <v>-0.19567931562038299</v>
      </c>
      <c r="T51" s="75">
        <v>9.0143793528033506E-2</v>
      </c>
      <c r="U51" s="75">
        <v>2.9950347369171099E-2</v>
      </c>
      <c r="V51" s="75">
        <v>-7.4118183451173103E-2</v>
      </c>
      <c r="W51" s="75">
        <v>5.0767903563462703E-2</v>
      </c>
      <c r="X51" s="75">
        <v>0.14430607563263201</v>
      </c>
      <c r="Y51" s="75">
        <v>-0.143116345130021</v>
      </c>
      <c r="Z51" s="75">
        <v>5.3741269076524698E-2</v>
      </c>
      <c r="AA51" s="75">
        <v>7.7433087208499196E-3</v>
      </c>
      <c r="AB51" s="75">
        <v>-0.120218355175315</v>
      </c>
      <c r="AC51" s="75">
        <v>3.4406818683938099E-2</v>
      </c>
      <c r="AD51" s="78">
        <v>4.7579280799844398E-4</v>
      </c>
      <c r="AE51" s="57">
        <v>1</v>
      </c>
      <c r="AF51" s="57">
        <v>0</v>
      </c>
      <c r="AG51" s="82">
        <v>0</v>
      </c>
    </row>
    <row r="52" spans="2:33" x14ac:dyDescent="0.3">
      <c r="B52" s="80" t="s">
        <v>301</v>
      </c>
      <c r="C52" s="72" t="s">
        <v>141</v>
      </c>
      <c r="D52" s="72">
        <v>10736299</v>
      </c>
      <c r="E52" s="73" t="s">
        <v>302</v>
      </c>
      <c r="F52" s="73" t="s">
        <v>303</v>
      </c>
      <c r="G52" s="72" t="s">
        <v>304</v>
      </c>
      <c r="H52" s="73" t="s">
        <v>305</v>
      </c>
      <c r="I52" s="73" t="s">
        <v>88</v>
      </c>
      <c r="J52" s="81" t="s">
        <v>89</v>
      </c>
      <c r="K52" s="75">
        <v>0.142184754523346</v>
      </c>
      <c r="L52" s="75">
        <v>2.8788948339776001E-2</v>
      </c>
      <c r="M52" s="76">
        <v>7.8578233854733199E-7</v>
      </c>
      <c r="N52" s="76">
        <v>7.8578233854733199E-7</v>
      </c>
      <c r="O52" s="75">
        <v>0.97708828802728498</v>
      </c>
      <c r="P52" s="72" t="s">
        <v>90</v>
      </c>
      <c r="Q52" s="76">
        <v>7.8578233854733199E-7</v>
      </c>
      <c r="R52" s="78">
        <v>7.3177146974199702E-3</v>
      </c>
      <c r="S52" s="75">
        <v>0.151206914338434</v>
      </c>
      <c r="T52" s="75">
        <v>0.112918224972407</v>
      </c>
      <c r="U52" s="75">
        <v>0.18054354199734099</v>
      </c>
      <c r="V52" s="75">
        <v>0.145612713780509</v>
      </c>
      <c r="W52" s="75">
        <v>5.4831424736983499E-2</v>
      </c>
      <c r="X52" s="75">
        <v>7.9157259478887104E-3</v>
      </c>
      <c r="Y52" s="75">
        <v>0.16670203055400301</v>
      </c>
      <c r="Z52" s="75">
        <v>7.1263821609784506E-2</v>
      </c>
      <c r="AA52" s="75">
        <v>1.9323851804703002E-2</v>
      </c>
      <c r="AB52" s="75">
        <v>0.13103321487661501</v>
      </c>
      <c r="AC52" s="75">
        <v>4.08722410201156E-2</v>
      </c>
      <c r="AD52" s="78">
        <v>1.34630497428463E-3</v>
      </c>
      <c r="AE52" s="57">
        <v>1</v>
      </c>
      <c r="AF52" s="57">
        <v>0</v>
      </c>
      <c r="AG52" s="82">
        <v>0</v>
      </c>
    </row>
    <row r="53" spans="2:33" x14ac:dyDescent="0.3">
      <c r="B53" s="80" t="s">
        <v>306</v>
      </c>
      <c r="C53" s="72" t="s">
        <v>128</v>
      </c>
      <c r="D53" s="72">
        <v>7848647</v>
      </c>
      <c r="E53" s="73" t="s">
        <v>307</v>
      </c>
      <c r="F53" s="73" t="s">
        <v>137</v>
      </c>
      <c r="G53" s="72" t="s">
        <v>308</v>
      </c>
      <c r="H53" s="73" t="s">
        <v>309</v>
      </c>
      <c r="I53" s="73" t="s">
        <v>39</v>
      </c>
      <c r="J53" s="81" t="s">
        <v>111</v>
      </c>
      <c r="K53" s="75">
        <v>-0.122384633737911</v>
      </c>
      <c r="L53" s="75">
        <v>2.4794643821335598E-2</v>
      </c>
      <c r="M53" s="76">
        <v>7.97695938369671E-7</v>
      </c>
      <c r="N53" s="76">
        <v>1.1352413557594E-3</v>
      </c>
      <c r="O53" s="75">
        <v>0.125310800646252</v>
      </c>
      <c r="P53" s="72" t="s">
        <v>112</v>
      </c>
      <c r="Q53" s="76">
        <v>7.97695938369671E-7</v>
      </c>
      <c r="R53" s="78">
        <v>7.3177146974199702E-3</v>
      </c>
      <c r="S53" s="75">
        <v>-0.226978134405903</v>
      </c>
      <c r="T53" s="75">
        <v>0.10484094548720101</v>
      </c>
      <c r="U53" s="75">
        <v>3.03895206320513E-2</v>
      </c>
      <c r="V53" s="75">
        <v>-9.7472815214870098E-2</v>
      </c>
      <c r="W53" s="75">
        <v>4.4859001830224503E-2</v>
      </c>
      <c r="X53" s="75">
        <v>2.9790042699309498E-2</v>
      </c>
      <c r="Y53" s="75">
        <v>-3.3356286456252299E-2</v>
      </c>
      <c r="Z53" s="75">
        <v>5.3552292795725903E-2</v>
      </c>
      <c r="AA53" s="75">
        <v>0.53336786938999303</v>
      </c>
      <c r="AB53" s="75">
        <v>-0.17152552318244901</v>
      </c>
      <c r="AC53" s="75">
        <v>3.8069217024779702E-2</v>
      </c>
      <c r="AD53" s="78">
        <v>6.6178627780730101E-6</v>
      </c>
      <c r="AE53" s="57">
        <v>1</v>
      </c>
      <c r="AF53" s="57">
        <v>0</v>
      </c>
      <c r="AG53" s="82">
        <v>0</v>
      </c>
    </row>
    <row r="54" spans="2:33" x14ac:dyDescent="0.3">
      <c r="B54" s="80" t="s">
        <v>310</v>
      </c>
      <c r="C54" s="72" t="s">
        <v>168</v>
      </c>
      <c r="D54" s="72">
        <v>31680189</v>
      </c>
      <c r="E54" s="73" t="s">
        <v>311</v>
      </c>
      <c r="F54" s="73" t="s">
        <v>39</v>
      </c>
      <c r="G54" s="72" t="s">
        <v>39</v>
      </c>
      <c r="H54" s="73" t="s">
        <v>39</v>
      </c>
      <c r="I54" s="73" t="s">
        <v>163</v>
      </c>
      <c r="J54" s="81" t="s">
        <v>173</v>
      </c>
      <c r="K54" s="75">
        <v>0.14076758324764799</v>
      </c>
      <c r="L54" s="75">
        <v>2.8537790859507601E-2</v>
      </c>
      <c r="M54" s="76">
        <v>8.1111988501751704E-7</v>
      </c>
      <c r="N54" s="76">
        <v>3.9728876329202798E-6</v>
      </c>
      <c r="O54" s="75">
        <v>0.33410512582095397</v>
      </c>
      <c r="P54" s="72" t="s">
        <v>90</v>
      </c>
      <c r="Q54" s="76">
        <v>8.1111988501751704E-7</v>
      </c>
      <c r="R54" s="78">
        <v>7.3177146974199702E-3</v>
      </c>
      <c r="S54" s="75">
        <v>0.193014591915288</v>
      </c>
      <c r="T54" s="75">
        <v>0.101788931291337</v>
      </c>
      <c r="U54" s="75">
        <v>5.79304601679832E-2</v>
      </c>
      <c r="V54" s="75">
        <v>0.21346568027691401</v>
      </c>
      <c r="W54" s="75">
        <v>5.6681164959089501E-2</v>
      </c>
      <c r="X54" s="75">
        <v>1.6583209846171801E-4</v>
      </c>
      <c r="Y54" s="75">
        <v>0.14783499569147801</v>
      </c>
      <c r="Z54" s="75">
        <v>6.4881877513138703E-2</v>
      </c>
      <c r="AA54" s="75">
        <v>2.26953023068346E-2</v>
      </c>
      <c r="AB54" s="75">
        <v>9.0387837025123402E-2</v>
      </c>
      <c r="AC54" s="75">
        <v>4.1431219045923097E-2</v>
      </c>
      <c r="AD54" s="78">
        <v>2.9136411270845201E-2</v>
      </c>
      <c r="AE54" s="57">
        <v>1</v>
      </c>
      <c r="AF54" s="57">
        <v>0</v>
      </c>
      <c r="AG54" s="82">
        <v>0</v>
      </c>
    </row>
    <row r="55" spans="2:33" x14ac:dyDescent="0.3">
      <c r="B55" s="80" t="s">
        <v>312</v>
      </c>
      <c r="C55" s="72" t="s">
        <v>168</v>
      </c>
      <c r="D55" s="72">
        <v>40583227</v>
      </c>
      <c r="E55" s="73" t="s">
        <v>313</v>
      </c>
      <c r="F55" s="73" t="s">
        <v>85</v>
      </c>
      <c r="G55" s="72" t="s">
        <v>314</v>
      </c>
      <c r="H55" s="73" t="s">
        <v>315</v>
      </c>
      <c r="I55" s="73" t="s">
        <v>88</v>
      </c>
      <c r="J55" s="81" t="s">
        <v>89</v>
      </c>
      <c r="K55" s="75">
        <v>0.14875240291939901</v>
      </c>
      <c r="L55" s="75">
        <v>3.0161675286721899E-2</v>
      </c>
      <c r="M55" s="76">
        <v>8.1460755185788299E-7</v>
      </c>
      <c r="N55" s="76">
        <v>8.1460755185788299E-7</v>
      </c>
      <c r="O55" s="75">
        <v>0.99884045166306301</v>
      </c>
      <c r="P55" s="72" t="s">
        <v>90</v>
      </c>
      <c r="Q55" s="76">
        <v>8.1460755185788299E-7</v>
      </c>
      <c r="R55" s="78">
        <v>7.3177146974199702E-3</v>
      </c>
      <c r="S55" s="75">
        <v>0.13946689601982901</v>
      </c>
      <c r="T55" s="75">
        <v>0.12852728228106799</v>
      </c>
      <c r="U55" s="75">
        <v>0.27787067595987802</v>
      </c>
      <c r="V55" s="75">
        <v>0.14580122898630299</v>
      </c>
      <c r="W55" s="75">
        <v>6.0724645386636203E-2</v>
      </c>
      <c r="X55" s="75">
        <v>1.6349339203102199E-2</v>
      </c>
      <c r="Y55" s="75">
        <v>0.157797346772962</v>
      </c>
      <c r="Z55" s="75">
        <v>6.6654835299464907E-2</v>
      </c>
      <c r="AA55" s="75">
        <v>1.7914511941045801E-2</v>
      </c>
      <c r="AB55" s="75">
        <v>0.14751092825638601</v>
      </c>
      <c r="AC55" s="75">
        <v>4.2936717092659497E-2</v>
      </c>
      <c r="AD55" s="78">
        <v>5.9136809499401796E-4</v>
      </c>
      <c r="AE55" s="57">
        <v>1</v>
      </c>
      <c r="AF55" s="57">
        <v>0</v>
      </c>
      <c r="AG55" s="82">
        <v>0</v>
      </c>
    </row>
    <row r="56" spans="2:33" x14ac:dyDescent="0.3">
      <c r="B56" s="80" t="s">
        <v>316</v>
      </c>
      <c r="C56" s="72" t="s">
        <v>92</v>
      </c>
      <c r="D56" s="72">
        <v>27184461</v>
      </c>
      <c r="E56" s="73" t="s">
        <v>317</v>
      </c>
      <c r="F56" s="73" t="s">
        <v>137</v>
      </c>
      <c r="G56" s="72" t="s">
        <v>318</v>
      </c>
      <c r="H56" s="73" t="s">
        <v>319</v>
      </c>
      <c r="I56" s="73" t="s">
        <v>88</v>
      </c>
      <c r="J56" s="81" t="s">
        <v>97</v>
      </c>
      <c r="K56" s="75">
        <v>0.14535354823076699</v>
      </c>
      <c r="L56" s="75">
        <v>2.9521481425793202E-2</v>
      </c>
      <c r="M56" s="76">
        <v>8.4943146052785596E-7</v>
      </c>
      <c r="N56" s="76">
        <v>7.1555184738790001E-4</v>
      </c>
      <c r="O56" s="75">
        <v>0.152651804327433</v>
      </c>
      <c r="P56" s="72" t="s">
        <v>123</v>
      </c>
      <c r="Q56" s="76">
        <v>8.4943146052785596E-7</v>
      </c>
      <c r="R56" s="78">
        <v>7.3177146974199702E-3</v>
      </c>
      <c r="S56" s="75">
        <v>-7.5587830457214303E-2</v>
      </c>
      <c r="T56" s="75">
        <v>0.135605282254116</v>
      </c>
      <c r="U56" s="75">
        <v>0.577246880940259</v>
      </c>
      <c r="V56" s="75">
        <v>0.21715475468020701</v>
      </c>
      <c r="W56" s="75">
        <v>6.3162667393513505E-2</v>
      </c>
      <c r="X56" s="75">
        <v>5.8597616196962303E-4</v>
      </c>
      <c r="Y56" s="75">
        <v>0.199364753921428</v>
      </c>
      <c r="Z56" s="75">
        <v>6.3947375841711604E-2</v>
      </c>
      <c r="AA56" s="75">
        <v>1.82306720178527E-3</v>
      </c>
      <c r="AB56" s="75">
        <v>0.113254027927</v>
      </c>
      <c r="AC56" s="75">
        <v>4.08984002882785E-2</v>
      </c>
      <c r="AD56" s="78">
        <v>5.6201813769356799E-3</v>
      </c>
      <c r="AE56" s="57">
        <v>1</v>
      </c>
      <c r="AF56" s="57">
        <v>0</v>
      </c>
      <c r="AG56" s="82">
        <v>0</v>
      </c>
    </row>
    <row r="57" spans="2:33" x14ac:dyDescent="0.3">
      <c r="B57" s="80" t="s">
        <v>320</v>
      </c>
      <c r="C57" s="72" t="s">
        <v>225</v>
      </c>
      <c r="D57" s="72">
        <v>36665611</v>
      </c>
      <c r="E57" s="73" t="s">
        <v>321</v>
      </c>
      <c r="F57" s="73" t="s">
        <v>39</v>
      </c>
      <c r="G57" s="72" t="s">
        <v>39</v>
      </c>
      <c r="H57" s="73" t="s">
        <v>39</v>
      </c>
      <c r="I57" s="73" t="s">
        <v>39</v>
      </c>
      <c r="J57" s="81" t="s">
        <v>111</v>
      </c>
      <c r="K57" s="75">
        <v>-0.14912610735113699</v>
      </c>
      <c r="L57" s="75">
        <v>3.0301392001314601E-2</v>
      </c>
      <c r="M57" s="76">
        <v>8.5915179195064498E-7</v>
      </c>
      <c r="N57" s="76">
        <v>1.9958877099792599E-6</v>
      </c>
      <c r="O57" s="75">
        <v>0.36964290311879699</v>
      </c>
      <c r="P57" s="72" t="s">
        <v>112</v>
      </c>
      <c r="Q57" s="76">
        <v>8.5915179195064498E-7</v>
      </c>
      <c r="R57" s="78">
        <v>7.3177146974199702E-3</v>
      </c>
      <c r="S57" s="75">
        <v>-4.1973197027673603E-2</v>
      </c>
      <c r="T57" s="75">
        <v>0.13843355605490701</v>
      </c>
      <c r="U57" s="75">
        <v>0.76173666276345897</v>
      </c>
      <c r="V57" s="75">
        <v>-0.24073640401601601</v>
      </c>
      <c r="W57" s="75">
        <v>6.3870057027360205E-2</v>
      </c>
      <c r="X57" s="75">
        <v>1.63798484929732E-4</v>
      </c>
      <c r="Y57" s="75">
        <v>-0.14785456487413101</v>
      </c>
      <c r="Z57" s="75">
        <v>6.5864253186958294E-2</v>
      </c>
      <c r="AA57" s="75">
        <v>2.47785475009367E-2</v>
      </c>
      <c r="AB57" s="75">
        <v>-0.119600356860794</v>
      </c>
      <c r="AC57" s="75">
        <v>4.2209295256989202E-2</v>
      </c>
      <c r="AD57" s="78">
        <v>4.60402201376764E-3</v>
      </c>
      <c r="AE57" s="57">
        <v>1</v>
      </c>
      <c r="AF57" s="57">
        <v>0</v>
      </c>
      <c r="AG57" s="82">
        <v>0</v>
      </c>
    </row>
    <row r="58" spans="2:33" x14ac:dyDescent="0.3">
      <c r="B58" s="80" t="s">
        <v>322</v>
      </c>
      <c r="C58" s="72" t="s">
        <v>141</v>
      </c>
      <c r="D58" s="72">
        <v>8590567</v>
      </c>
      <c r="E58" s="73" t="s">
        <v>323</v>
      </c>
      <c r="F58" s="73" t="s">
        <v>85</v>
      </c>
      <c r="G58" s="72" t="s">
        <v>324</v>
      </c>
      <c r="H58" s="73" t="s">
        <v>325</v>
      </c>
      <c r="I58" s="73" t="s">
        <v>118</v>
      </c>
      <c r="J58" s="81" t="s">
        <v>89</v>
      </c>
      <c r="K58" s="75">
        <v>0.154589180918075</v>
      </c>
      <c r="L58" s="75">
        <v>3.1414202172557297E-2</v>
      </c>
      <c r="M58" s="76">
        <v>8.6104642940403997E-7</v>
      </c>
      <c r="N58" s="76">
        <v>8.6104642940403997E-7</v>
      </c>
      <c r="O58" s="75">
        <v>0.95433686310636801</v>
      </c>
      <c r="P58" s="72" t="s">
        <v>326</v>
      </c>
      <c r="Q58" s="76">
        <v>8.6104642940403997E-7</v>
      </c>
      <c r="R58" s="78">
        <v>7.3177146974199702E-3</v>
      </c>
      <c r="S58" s="75" t="s">
        <v>39</v>
      </c>
      <c r="T58" s="75" t="s">
        <v>39</v>
      </c>
      <c r="U58" s="75" t="s">
        <v>39</v>
      </c>
      <c r="V58" s="75">
        <v>0.15524228011699201</v>
      </c>
      <c r="W58" s="75">
        <v>6.6647481956333104E-2</v>
      </c>
      <c r="X58" s="75">
        <v>1.98429397740311E-2</v>
      </c>
      <c r="Y58" s="75">
        <v>0.172760766784644</v>
      </c>
      <c r="Z58" s="75">
        <v>6.9848946529252304E-2</v>
      </c>
      <c r="AA58" s="75">
        <v>1.3385365241147701E-2</v>
      </c>
      <c r="AB58" s="75">
        <v>0.147950997772966</v>
      </c>
      <c r="AC58" s="75">
        <v>4.1407663393471003E-2</v>
      </c>
      <c r="AD58" s="78">
        <v>3.5286864349846003E-4</v>
      </c>
      <c r="AE58" s="57">
        <v>1</v>
      </c>
      <c r="AF58" s="57">
        <v>0</v>
      </c>
      <c r="AG58" s="82">
        <v>0</v>
      </c>
    </row>
    <row r="59" spans="2:33" x14ac:dyDescent="0.3">
      <c r="B59" s="80" t="s">
        <v>327</v>
      </c>
      <c r="C59" s="72" t="s">
        <v>141</v>
      </c>
      <c r="D59" s="72">
        <v>49220235</v>
      </c>
      <c r="E59" s="73" t="s">
        <v>328</v>
      </c>
      <c r="F59" s="73" t="s">
        <v>160</v>
      </c>
      <c r="G59" s="72" t="s">
        <v>161</v>
      </c>
      <c r="H59" s="73" t="s">
        <v>162</v>
      </c>
      <c r="I59" s="73" t="s">
        <v>163</v>
      </c>
      <c r="J59" s="81" t="s">
        <v>105</v>
      </c>
      <c r="K59" s="75">
        <v>0.142623078043773</v>
      </c>
      <c r="L59" s="75">
        <v>2.9003931380289599E-2</v>
      </c>
      <c r="M59" s="76">
        <v>8.7714421583922798E-7</v>
      </c>
      <c r="N59" s="76">
        <v>8.7714421583922798E-7</v>
      </c>
      <c r="O59" s="75">
        <v>0.61068669605519899</v>
      </c>
      <c r="P59" s="72" t="s">
        <v>90</v>
      </c>
      <c r="Q59" s="76">
        <v>8.7714421583922798E-7</v>
      </c>
      <c r="R59" s="78">
        <v>7.3189870254224297E-3</v>
      </c>
      <c r="S59" s="75">
        <v>6.2207981134479E-2</v>
      </c>
      <c r="T59" s="75">
        <v>0.12410751720140099</v>
      </c>
      <c r="U59" s="75">
        <v>0.616200359633017</v>
      </c>
      <c r="V59" s="75">
        <v>0.12019290800134801</v>
      </c>
      <c r="W59" s="75">
        <v>5.8454555450619401E-2</v>
      </c>
      <c r="X59" s="75">
        <v>3.9765465741607102E-2</v>
      </c>
      <c r="Y59" s="75">
        <v>0.21284799474503099</v>
      </c>
      <c r="Z59" s="75">
        <v>6.4009016470464794E-2</v>
      </c>
      <c r="AA59" s="75">
        <v>8.8329321434663403E-4</v>
      </c>
      <c r="AB59" s="75">
        <v>0.133502284156919</v>
      </c>
      <c r="AC59" s="75">
        <v>4.1271508342027002E-2</v>
      </c>
      <c r="AD59" s="78">
        <v>1.2175679820576001E-3</v>
      </c>
      <c r="AE59" s="57">
        <v>1</v>
      </c>
      <c r="AF59" s="57">
        <v>0</v>
      </c>
      <c r="AG59" s="82">
        <v>0</v>
      </c>
    </row>
    <row r="60" spans="2:33" x14ac:dyDescent="0.3">
      <c r="B60" s="80" t="s">
        <v>329</v>
      </c>
      <c r="C60" s="72" t="s">
        <v>135</v>
      </c>
      <c r="D60" s="72">
        <v>233251770</v>
      </c>
      <c r="E60" s="73" t="s">
        <v>330</v>
      </c>
      <c r="F60" s="73" t="s">
        <v>143</v>
      </c>
      <c r="G60" s="72" t="s">
        <v>138</v>
      </c>
      <c r="H60" s="73" t="s">
        <v>139</v>
      </c>
      <c r="I60" s="73" t="s">
        <v>88</v>
      </c>
      <c r="J60" s="81" t="s">
        <v>194</v>
      </c>
      <c r="K60" s="75">
        <v>0.13816995781187899</v>
      </c>
      <c r="L60" s="75">
        <v>2.8137432319145301E-2</v>
      </c>
      <c r="M60" s="76">
        <v>9.0826404685482604E-7</v>
      </c>
      <c r="N60" s="76">
        <v>9.0826404685482604E-7</v>
      </c>
      <c r="O60" s="75">
        <v>0.82980967461787203</v>
      </c>
      <c r="P60" s="72" t="s">
        <v>90</v>
      </c>
      <c r="Q60" s="76">
        <v>9.0826404685482604E-7</v>
      </c>
      <c r="R60" s="78">
        <v>7.4433211779803199E-3</v>
      </c>
      <c r="S60" s="75">
        <v>7.7195995971522297E-2</v>
      </c>
      <c r="T60" s="75">
        <v>9.22538870651647E-2</v>
      </c>
      <c r="U60" s="75">
        <v>0.402717531177328</v>
      </c>
      <c r="V60" s="75">
        <v>0.162760345191062</v>
      </c>
      <c r="W60" s="75">
        <v>5.6857678954863503E-2</v>
      </c>
      <c r="X60" s="75">
        <v>4.2019106003285799E-3</v>
      </c>
      <c r="Y60" s="75">
        <v>0.16531003796865701</v>
      </c>
      <c r="Z60" s="75">
        <v>6.4547817151601294E-2</v>
      </c>
      <c r="AA60" s="75">
        <v>1.0435703013195701E-2</v>
      </c>
      <c r="AB60" s="75">
        <v>0.12650311603086201</v>
      </c>
      <c r="AC60" s="75">
        <v>4.0953398658483103E-2</v>
      </c>
      <c r="AD60" s="78">
        <v>2.0086333847447401E-3</v>
      </c>
      <c r="AE60" s="57">
        <v>0</v>
      </c>
      <c r="AF60" s="57">
        <v>0</v>
      </c>
      <c r="AG60" s="82">
        <v>0</v>
      </c>
    </row>
    <row r="61" spans="2:33" x14ac:dyDescent="0.3">
      <c r="B61" s="80" t="s">
        <v>331</v>
      </c>
      <c r="C61" s="72" t="s">
        <v>128</v>
      </c>
      <c r="D61" s="72">
        <v>54772804</v>
      </c>
      <c r="E61" s="73" t="s">
        <v>332</v>
      </c>
      <c r="F61" s="73" t="s">
        <v>207</v>
      </c>
      <c r="G61" s="72" t="s">
        <v>333</v>
      </c>
      <c r="H61" s="73" t="s">
        <v>334</v>
      </c>
      <c r="I61" s="73" t="s">
        <v>88</v>
      </c>
      <c r="J61" s="81" t="s">
        <v>89</v>
      </c>
      <c r="K61" s="75">
        <v>0.14032865980199399</v>
      </c>
      <c r="L61" s="75">
        <v>2.86230669842584E-2</v>
      </c>
      <c r="M61" s="76">
        <v>9.4556057251642404E-7</v>
      </c>
      <c r="N61" s="76">
        <v>9.4556057251642404E-7</v>
      </c>
      <c r="O61" s="75">
        <v>0.65894005619020302</v>
      </c>
      <c r="P61" s="72" t="s">
        <v>123</v>
      </c>
      <c r="Q61" s="76">
        <v>9.4556057251642404E-7</v>
      </c>
      <c r="R61" s="78">
        <v>7.5300215559975002E-3</v>
      </c>
      <c r="S61" s="75">
        <v>-9.7081128400788898E-3</v>
      </c>
      <c r="T61" s="75">
        <v>0.129179693375677</v>
      </c>
      <c r="U61" s="75">
        <v>0.94009377152284401</v>
      </c>
      <c r="V61" s="75">
        <v>0.141491193109753</v>
      </c>
      <c r="W61" s="75">
        <v>5.3686143055254203E-2</v>
      </c>
      <c r="X61" s="75">
        <v>8.4007140681616604E-3</v>
      </c>
      <c r="Y61" s="75">
        <v>0.172913773580751</v>
      </c>
      <c r="Z61" s="75">
        <v>6.5015381828280303E-2</v>
      </c>
      <c r="AA61" s="75">
        <v>7.8237559855718394E-3</v>
      </c>
      <c r="AB61" s="75">
        <v>0.14185149951340001</v>
      </c>
      <c r="AC61" s="75">
        <v>4.1625958726070098E-2</v>
      </c>
      <c r="AD61" s="78">
        <v>6.5497193420802004E-4</v>
      </c>
      <c r="AE61" s="57">
        <v>1</v>
      </c>
      <c r="AF61" s="57">
        <v>0</v>
      </c>
      <c r="AG61" s="82">
        <v>0</v>
      </c>
    </row>
    <row r="62" spans="2:33" x14ac:dyDescent="0.3">
      <c r="B62" s="80" t="s">
        <v>335</v>
      </c>
      <c r="C62" s="72" t="s">
        <v>175</v>
      </c>
      <c r="D62" s="72">
        <v>112046026</v>
      </c>
      <c r="E62" s="73" t="s">
        <v>336</v>
      </c>
      <c r="F62" s="73" t="s">
        <v>337</v>
      </c>
      <c r="G62" s="72" t="s">
        <v>338</v>
      </c>
      <c r="H62" s="73" t="s">
        <v>339</v>
      </c>
      <c r="I62" s="73" t="s">
        <v>39</v>
      </c>
      <c r="J62" s="81" t="s">
        <v>204</v>
      </c>
      <c r="K62" s="75">
        <v>-0.142124510741411</v>
      </c>
      <c r="L62" s="75">
        <v>2.8996837795839399E-2</v>
      </c>
      <c r="M62" s="76">
        <v>9.5165941839829299E-7</v>
      </c>
      <c r="N62" s="76">
        <v>9.5165941839829299E-7</v>
      </c>
      <c r="O62" s="75">
        <v>0.64310112830511901</v>
      </c>
      <c r="P62" s="72" t="s">
        <v>112</v>
      </c>
      <c r="Q62" s="76">
        <v>9.5165941839829299E-7</v>
      </c>
      <c r="R62" s="78">
        <v>7.5300215559975002E-3</v>
      </c>
      <c r="S62" s="75">
        <v>-7.9728066324586996E-2</v>
      </c>
      <c r="T62" s="75">
        <v>0.14207042305988599</v>
      </c>
      <c r="U62" s="75">
        <v>0.57467010347120795</v>
      </c>
      <c r="V62" s="75">
        <v>-0.190023002874602</v>
      </c>
      <c r="W62" s="75">
        <v>6.0064716674361002E-2</v>
      </c>
      <c r="X62" s="75">
        <v>1.5581061774447599E-3</v>
      </c>
      <c r="Y62" s="75">
        <v>-8.4691254327647097E-2</v>
      </c>
      <c r="Z62" s="75">
        <v>6.3541419520286399E-2</v>
      </c>
      <c r="AA62" s="75">
        <v>0.182580654870827</v>
      </c>
      <c r="AB62" s="75">
        <v>-0.14869417693958101</v>
      </c>
      <c r="AC62" s="75">
        <v>4.0326547094755097E-2</v>
      </c>
      <c r="AD62" s="78">
        <v>2.2668805746835701E-4</v>
      </c>
      <c r="AE62" s="57">
        <v>1</v>
      </c>
      <c r="AF62" s="57">
        <v>0</v>
      </c>
      <c r="AG62" s="82">
        <v>0</v>
      </c>
    </row>
    <row r="63" spans="2:33" x14ac:dyDescent="0.3">
      <c r="B63" s="80" t="s">
        <v>340</v>
      </c>
      <c r="C63" s="72" t="s">
        <v>196</v>
      </c>
      <c r="D63" s="72">
        <v>3819390</v>
      </c>
      <c r="E63" s="73" t="s">
        <v>341</v>
      </c>
      <c r="F63" s="73" t="s">
        <v>191</v>
      </c>
      <c r="G63" s="72" t="s">
        <v>342</v>
      </c>
      <c r="H63" s="73" t="s">
        <v>343</v>
      </c>
      <c r="I63" s="73" t="s">
        <v>39</v>
      </c>
      <c r="J63" s="81" t="s">
        <v>204</v>
      </c>
      <c r="K63" s="75">
        <v>-0.13701748537782099</v>
      </c>
      <c r="L63" s="75">
        <v>2.7989912278387999E-2</v>
      </c>
      <c r="M63" s="76">
        <v>9.8183200946694198E-7</v>
      </c>
      <c r="N63" s="76">
        <v>2.9873133686527799E-3</v>
      </c>
      <c r="O63" s="75">
        <v>6.9990863714543106E-2</v>
      </c>
      <c r="P63" s="72" t="s">
        <v>112</v>
      </c>
      <c r="Q63" s="76">
        <v>9.8183200946694198E-7</v>
      </c>
      <c r="R63" s="78">
        <v>7.6370887589258599E-3</v>
      </c>
      <c r="S63" s="75">
        <v>-4.4181771123418201E-2</v>
      </c>
      <c r="T63" s="75">
        <v>0.11045716850857799</v>
      </c>
      <c r="U63" s="75">
        <v>0.68916382690690703</v>
      </c>
      <c r="V63" s="75">
        <v>-0.115901748864494</v>
      </c>
      <c r="W63" s="75">
        <v>6.0569632810429298E-2</v>
      </c>
      <c r="X63" s="75">
        <v>5.5680364688632501E-2</v>
      </c>
      <c r="Y63" s="75">
        <v>-0.25859741435745898</v>
      </c>
      <c r="Z63" s="75">
        <v>5.4621695218089503E-2</v>
      </c>
      <c r="AA63" s="75">
        <v>2.1977425772223901E-6</v>
      </c>
      <c r="AB63" s="75">
        <v>-9.0341306937702398E-2</v>
      </c>
      <c r="AC63" s="75">
        <v>4.1284377743731698E-2</v>
      </c>
      <c r="AD63" s="78">
        <v>2.86500436895878E-2</v>
      </c>
      <c r="AE63" s="57">
        <v>1</v>
      </c>
      <c r="AF63" s="57">
        <v>0</v>
      </c>
      <c r="AG63" s="82">
        <v>0</v>
      </c>
    </row>
    <row r="64" spans="2:33" x14ac:dyDescent="0.3">
      <c r="B64" s="80" t="s">
        <v>344</v>
      </c>
      <c r="C64" s="72" t="s">
        <v>175</v>
      </c>
      <c r="D64" s="72">
        <v>200983238</v>
      </c>
      <c r="E64" s="73" t="s">
        <v>345</v>
      </c>
      <c r="F64" s="73" t="s">
        <v>85</v>
      </c>
      <c r="G64" s="72" t="s">
        <v>346</v>
      </c>
      <c r="H64" s="73" t="s">
        <v>347</v>
      </c>
      <c r="I64" s="73" t="s">
        <v>39</v>
      </c>
      <c r="J64" s="81" t="s">
        <v>105</v>
      </c>
      <c r="K64" s="75">
        <v>0.139212265328437</v>
      </c>
      <c r="L64" s="75">
        <v>2.8494221855212599E-2</v>
      </c>
      <c r="M64" s="76">
        <v>1.03097913929982E-6</v>
      </c>
      <c r="N64" s="76">
        <v>1.03097913929982E-6</v>
      </c>
      <c r="O64" s="75">
        <v>0.68460524524904898</v>
      </c>
      <c r="P64" s="72" t="s">
        <v>90</v>
      </c>
      <c r="Q64" s="76">
        <v>1.03097913929982E-6</v>
      </c>
      <c r="R64" s="78">
        <v>7.8857188747051797E-3</v>
      </c>
      <c r="S64" s="75">
        <v>4.75288707563018E-2</v>
      </c>
      <c r="T64" s="75">
        <v>0.120622795772443</v>
      </c>
      <c r="U64" s="75">
        <v>0.69355968285079705</v>
      </c>
      <c r="V64" s="75">
        <v>0.141847736479398</v>
      </c>
      <c r="W64" s="75">
        <v>5.87880740035336E-2</v>
      </c>
      <c r="X64" s="75">
        <v>1.5827643661122399E-2</v>
      </c>
      <c r="Y64" s="75">
        <v>0.18998337594578599</v>
      </c>
      <c r="Z64" s="75">
        <v>5.8315826018087401E-2</v>
      </c>
      <c r="AA64" s="75">
        <v>1.1226541164215599E-3</v>
      </c>
      <c r="AB64" s="75">
        <v>0.123007876134977</v>
      </c>
      <c r="AC64" s="75">
        <v>4.1540094124332398E-2</v>
      </c>
      <c r="AD64" s="78">
        <v>3.0645845677449001E-3</v>
      </c>
      <c r="AE64" s="57">
        <v>1</v>
      </c>
      <c r="AF64" s="57">
        <v>0</v>
      </c>
      <c r="AG64" s="82">
        <v>0</v>
      </c>
    </row>
    <row r="65" spans="2:33" x14ac:dyDescent="0.3">
      <c r="B65" s="80" t="s">
        <v>348</v>
      </c>
      <c r="C65" s="72" t="s">
        <v>349</v>
      </c>
      <c r="D65" s="72">
        <v>17943403</v>
      </c>
      <c r="E65" s="73" t="s">
        <v>350</v>
      </c>
      <c r="F65" s="73" t="s">
        <v>207</v>
      </c>
      <c r="G65" s="72" t="s">
        <v>351</v>
      </c>
      <c r="H65" s="73" t="s">
        <v>352</v>
      </c>
      <c r="I65" s="73" t="s">
        <v>39</v>
      </c>
      <c r="J65" s="81" t="s">
        <v>204</v>
      </c>
      <c r="K65" s="75">
        <v>-0.117762346264408</v>
      </c>
      <c r="L65" s="75">
        <v>2.4137481740087799E-2</v>
      </c>
      <c r="M65" s="76">
        <v>1.0672425098901201E-6</v>
      </c>
      <c r="N65" s="76">
        <v>1.0672425098901201E-6</v>
      </c>
      <c r="O65" s="75">
        <v>0.53592402490475899</v>
      </c>
      <c r="P65" s="72" t="s">
        <v>112</v>
      </c>
      <c r="Q65" s="76">
        <v>1.0672425098901201E-6</v>
      </c>
      <c r="R65" s="78">
        <v>8.0292678048169593E-3</v>
      </c>
      <c r="S65" s="75">
        <v>-0.217210025486368</v>
      </c>
      <c r="T65" s="75">
        <v>9.3762896289478301E-2</v>
      </c>
      <c r="U65" s="75">
        <v>2.0526171083300002E-2</v>
      </c>
      <c r="V65" s="75">
        <v>-0.15174337806643201</v>
      </c>
      <c r="W65" s="75">
        <v>5.8737427641418198E-2</v>
      </c>
      <c r="X65" s="75">
        <v>9.7826476429363398E-3</v>
      </c>
      <c r="Y65" s="75">
        <v>-0.13046945625502501</v>
      </c>
      <c r="Z65" s="75">
        <v>5.4344971603791002E-2</v>
      </c>
      <c r="AA65" s="75">
        <v>1.6360880374989901E-2</v>
      </c>
      <c r="AB65" s="75">
        <v>-9.1624271160233195E-2</v>
      </c>
      <c r="AC65" s="75">
        <v>3.2038769664409099E-2</v>
      </c>
      <c r="AD65" s="78">
        <v>4.2391669839406797E-3</v>
      </c>
      <c r="AE65" s="57">
        <v>0</v>
      </c>
      <c r="AF65" s="57">
        <v>0</v>
      </c>
      <c r="AG65" s="82">
        <v>0</v>
      </c>
    </row>
    <row r="66" spans="2:33" x14ac:dyDescent="0.3">
      <c r="B66" s="80" t="s">
        <v>353</v>
      </c>
      <c r="C66" s="72" t="s">
        <v>141</v>
      </c>
      <c r="D66" s="72">
        <v>10736355</v>
      </c>
      <c r="E66" s="73" t="s">
        <v>354</v>
      </c>
      <c r="F66" s="73" t="s">
        <v>108</v>
      </c>
      <c r="G66" s="72" t="s">
        <v>355</v>
      </c>
      <c r="H66" s="73" t="s">
        <v>356</v>
      </c>
      <c r="I66" s="73" t="s">
        <v>88</v>
      </c>
      <c r="J66" s="81" t="s">
        <v>89</v>
      </c>
      <c r="K66" s="75">
        <v>0.13983201550548299</v>
      </c>
      <c r="L66" s="75">
        <v>2.8704540612066901E-2</v>
      </c>
      <c r="M66" s="76">
        <v>1.1079624539951899E-6</v>
      </c>
      <c r="N66" s="76">
        <v>1.1079624539951899E-6</v>
      </c>
      <c r="O66" s="75">
        <v>0.66700960350804805</v>
      </c>
      <c r="P66" s="72" t="s">
        <v>90</v>
      </c>
      <c r="Q66" s="76">
        <v>1.1079624539951899E-6</v>
      </c>
      <c r="R66" s="78">
        <v>8.2011738251967208E-3</v>
      </c>
      <c r="S66" s="75">
        <v>0.132228414200879</v>
      </c>
      <c r="T66" s="75">
        <v>0.108473441719738</v>
      </c>
      <c r="U66" s="75">
        <v>0.222846681180315</v>
      </c>
      <c r="V66" s="75">
        <v>0.13750029503307801</v>
      </c>
      <c r="W66" s="75">
        <v>5.6387624219993999E-2</v>
      </c>
      <c r="X66" s="75">
        <v>1.47490292750322E-2</v>
      </c>
      <c r="Y66" s="75">
        <v>0.20606904189372899</v>
      </c>
      <c r="Z66" s="75">
        <v>6.2472533603945897E-2</v>
      </c>
      <c r="AA66" s="75">
        <v>9.7184095477484205E-4</v>
      </c>
      <c r="AB66" s="75">
        <v>0.11188649652051801</v>
      </c>
      <c r="AC66" s="75">
        <v>4.2335495470912601E-2</v>
      </c>
      <c r="AD66" s="78">
        <v>8.2210688616373706E-3</v>
      </c>
      <c r="AE66" s="57">
        <v>1</v>
      </c>
      <c r="AF66" s="57">
        <v>0</v>
      </c>
      <c r="AG66" s="82">
        <v>0</v>
      </c>
    </row>
    <row r="67" spans="2:33" x14ac:dyDescent="0.3">
      <c r="B67" s="80" t="s">
        <v>357</v>
      </c>
      <c r="C67" s="72" t="s">
        <v>265</v>
      </c>
      <c r="D67" s="72">
        <v>44947593</v>
      </c>
      <c r="E67" s="73" t="s">
        <v>358</v>
      </c>
      <c r="F67" s="73" t="s">
        <v>137</v>
      </c>
      <c r="G67" s="72" t="s">
        <v>359</v>
      </c>
      <c r="H67" s="73" t="s">
        <v>360</v>
      </c>
      <c r="I67" s="73" t="s">
        <v>88</v>
      </c>
      <c r="J67" s="81" t="s">
        <v>89</v>
      </c>
      <c r="K67" s="75">
        <v>0.14312250129540699</v>
      </c>
      <c r="L67" s="75">
        <v>2.9447995863395499E-2</v>
      </c>
      <c r="M67" s="76">
        <v>1.1728026253531099E-6</v>
      </c>
      <c r="N67" s="76">
        <v>1.1728026253531099E-6</v>
      </c>
      <c r="O67" s="75">
        <v>0.84959652888468995</v>
      </c>
      <c r="P67" s="72" t="s">
        <v>90</v>
      </c>
      <c r="Q67" s="76">
        <v>1.1728026253531099E-6</v>
      </c>
      <c r="R67" s="78">
        <v>8.4642339748051808E-3</v>
      </c>
      <c r="S67" s="75">
        <v>0.19727721954685801</v>
      </c>
      <c r="T67" s="75">
        <v>0.12821497380838201</v>
      </c>
      <c r="U67" s="75">
        <v>0.123891193624504</v>
      </c>
      <c r="V67" s="75">
        <v>0.154650468718912</v>
      </c>
      <c r="W67" s="75">
        <v>6.2081063770417298E-2</v>
      </c>
      <c r="X67" s="75">
        <v>1.27346361702818E-2</v>
      </c>
      <c r="Y67" s="75">
        <v>0.17506355891109299</v>
      </c>
      <c r="Z67" s="75">
        <v>6.3975340017743298E-2</v>
      </c>
      <c r="AA67" s="75">
        <v>6.2111226146151603E-3</v>
      </c>
      <c r="AB67" s="75">
        <v>0.119182359196639</v>
      </c>
      <c r="AC67" s="75">
        <v>4.1220699493069397E-2</v>
      </c>
      <c r="AD67" s="78">
        <v>3.8362353927964199E-3</v>
      </c>
      <c r="AE67" s="57">
        <v>1</v>
      </c>
      <c r="AF67" s="57">
        <v>0</v>
      </c>
      <c r="AG67" s="82">
        <v>0</v>
      </c>
    </row>
    <row r="68" spans="2:33" x14ac:dyDescent="0.3">
      <c r="B68" s="80" t="s">
        <v>361</v>
      </c>
      <c r="C68" s="72" t="s">
        <v>101</v>
      </c>
      <c r="D68" s="72">
        <v>72533664</v>
      </c>
      <c r="E68" s="73" t="s">
        <v>362</v>
      </c>
      <c r="F68" s="73" t="s">
        <v>85</v>
      </c>
      <c r="G68" s="72" t="s">
        <v>103</v>
      </c>
      <c r="H68" s="73" t="s">
        <v>104</v>
      </c>
      <c r="I68" s="73" t="s">
        <v>88</v>
      </c>
      <c r="J68" s="81" t="s">
        <v>89</v>
      </c>
      <c r="K68" s="75">
        <v>0.13600887906636999</v>
      </c>
      <c r="L68" s="75">
        <v>2.7991693124716398E-2</v>
      </c>
      <c r="M68" s="76">
        <v>1.180388503566E-6</v>
      </c>
      <c r="N68" s="76">
        <v>2.1998120626014199E-3</v>
      </c>
      <c r="O68" s="75">
        <v>0.142442567467396</v>
      </c>
      <c r="P68" s="72" t="s">
        <v>123</v>
      </c>
      <c r="Q68" s="76">
        <v>1.180388503566E-6</v>
      </c>
      <c r="R68" s="78">
        <v>8.4642339748051808E-3</v>
      </c>
      <c r="S68" s="75">
        <v>-3.8567193222588898E-2</v>
      </c>
      <c r="T68" s="75">
        <v>9.0162550223137197E-2</v>
      </c>
      <c r="U68" s="75">
        <v>0.66883183181063299</v>
      </c>
      <c r="V68" s="75">
        <v>9.6140381693455498E-2</v>
      </c>
      <c r="W68" s="75">
        <v>6.4035718986401605E-2</v>
      </c>
      <c r="X68" s="75">
        <v>0.13326362587062801</v>
      </c>
      <c r="Y68" s="75">
        <v>0.19483383889851899</v>
      </c>
      <c r="Z68" s="75">
        <v>6.09099993357054E-2</v>
      </c>
      <c r="AA68" s="75">
        <v>1.3804069195770901E-3</v>
      </c>
      <c r="AB68" s="75">
        <v>0.15998641267154601</v>
      </c>
      <c r="AC68" s="75">
        <v>3.9533189095370902E-2</v>
      </c>
      <c r="AD68" s="78">
        <v>5.1902924453066898E-5</v>
      </c>
      <c r="AE68" s="57">
        <v>1</v>
      </c>
      <c r="AF68" s="57">
        <v>0</v>
      </c>
      <c r="AG68" s="82">
        <v>0</v>
      </c>
    </row>
    <row r="69" spans="2:33" x14ac:dyDescent="0.3">
      <c r="B69" s="80" t="s">
        <v>363</v>
      </c>
      <c r="C69" s="72" t="s">
        <v>225</v>
      </c>
      <c r="D69" s="72">
        <v>30854011</v>
      </c>
      <c r="E69" s="73" t="s">
        <v>364</v>
      </c>
      <c r="F69" s="73" t="s">
        <v>213</v>
      </c>
      <c r="G69" s="72" t="s">
        <v>365</v>
      </c>
      <c r="H69" s="73" t="s">
        <v>366</v>
      </c>
      <c r="I69" s="73" t="s">
        <v>126</v>
      </c>
      <c r="J69" s="81" t="s">
        <v>105</v>
      </c>
      <c r="K69" s="75">
        <v>0.144758779065115</v>
      </c>
      <c r="L69" s="75">
        <v>2.98171385830453E-2</v>
      </c>
      <c r="M69" s="76">
        <v>1.2045662284323701E-6</v>
      </c>
      <c r="N69" s="76">
        <v>1.2045662284323701E-6</v>
      </c>
      <c r="O69" s="75">
        <v>0.78916523111312398</v>
      </c>
      <c r="P69" s="72" t="s">
        <v>90</v>
      </c>
      <c r="Q69" s="76">
        <v>1.2045662284323701E-6</v>
      </c>
      <c r="R69" s="78">
        <v>8.5047193992239308E-3</v>
      </c>
      <c r="S69" s="75">
        <v>5.8107448784687599E-2</v>
      </c>
      <c r="T69" s="75">
        <v>0.12517173428388001</v>
      </c>
      <c r="U69" s="75">
        <v>0.64248883836843795</v>
      </c>
      <c r="V69" s="75">
        <v>0.124563096446237</v>
      </c>
      <c r="W69" s="75">
        <v>6.1283891325605799E-2</v>
      </c>
      <c r="X69" s="75">
        <v>4.2097144193684197E-2</v>
      </c>
      <c r="Y69" s="75">
        <v>0.189276388094688</v>
      </c>
      <c r="Z69" s="75">
        <v>6.5522111035971303E-2</v>
      </c>
      <c r="AA69" s="75">
        <v>3.8678789390954702E-3</v>
      </c>
      <c r="AB69" s="75">
        <v>0.14571707736297401</v>
      </c>
      <c r="AC69" s="75">
        <v>4.2191218587000097E-2</v>
      </c>
      <c r="AD69" s="78">
        <v>5.52890617217947E-4</v>
      </c>
      <c r="AE69" s="57">
        <v>1</v>
      </c>
      <c r="AF69" s="57">
        <v>0</v>
      </c>
      <c r="AG69" s="82">
        <v>0</v>
      </c>
    </row>
    <row r="70" spans="2:33" x14ac:dyDescent="0.3">
      <c r="B70" s="80" t="s">
        <v>367</v>
      </c>
      <c r="C70" s="72" t="s">
        <v>83</v>
      </c>
      <c r="D70" s="72">
        <v>56892460</v>
      </c>
      <c r="E70" s="73" t="s">
        <v>368</v>
      </c>
      <c r="F70" s="73" t="s">
        <v>85</v>
      </c>
      <c r="G70" s="72" t="s">
        <v>369</v>
      </c>
      <c r="H70" s="73" t="s">
        <v>370</v>
      </c>
      <c r="I70" s="73" t="s">
        <v>39</v>
      </c>
      <c r="J70" s="81" t="s">
        <v>111</v>
      </c>
      <c r="K70" s="75">
        <v>-0.14278220755403701</v>
      </c>
      <c r="L70" s="75">
        <v>2.9447062142305198E-2</v>
      </c>
      <c r="M70" s="76">
        <v>1.2422561406864301E-6</v>
      </c>
      <c r="N70" s="76">
        <v>1.2422561406864301E-6</v>
      </c>
      <c r="O70" s="75">
        <v>0.79651098476311499</v>
      </c>
      <c r="P70" s="72" t="s">
        <v>112</v>
      </c>
      <c r="Q70" s="76">
        <v>1.2422561406864301E-6</v>
      </c>
      <c r="R70" s="78">
        <v>8.6379339639494207E-3</v>
      </c>
      <c r="S70" s="75">
        <v>-7.0722011149907907E-2</v>
      </c>
      <c r="T70" s="75">
        <v>0.14787393592932199</v>
      </c>
      <c r="U70" s="75">
        <v>0.63246601641255595</v>
      </c>
      <c r="V70" s="75">
        <v>-0.18832392150642899</v>
      </c>
      <c r="W70" s="75">
        <v>6.22147072754001E-2</v>
      </c>
      <c r="X70" s="75">
        <v>2.4699392444769799E-3</v>
      </c>
      <c r="Y70" s="75">
        <v>-0.112159934035454</v>
      </c>
      <c r="Z70" s="75">
        <v>6.1745473434423902E-2</v>
      </c>
      <c r="AA70" s="75">
        <v>6.9295491246598798E-2</v>
      </c>
      <c r="AB70" s="75">
        <v>-0.14203524861172401</v>
      </c>
      <c r="AC70" s="75">
        <v>4.12796695801858E-2</v>
      </c>
      <c r="AD70" s="78">
        <v>5.7998868640139702E-4</v>
      </c>
      <c r="AE70" s="57">
        <v>1</v>
      </c>
      <c r="AF70" s="57">
        <v>0</v>
      </c>
      <c r="AG70" s="82">
        <v>0</v>
      </c>
    </row>
    <row r="71" spans="2:33" x14ac:dyDescent="0.3">
      <c r="B71" s="80" t="s">
        <v>371</v>
      </c>
      <c r="C71" s="72" t="s">
        <v>128</v>
      </c>
      <c r="D71" s="72">
        <v>2564063</v>
      </c>
      <c r="E71" s="73" t="s">
        <v>372</v>
      </c>
      <c r="F71" s="73" t="s">
        <v>373</v>
      </c>
      <c r="G71" s="72" t="s">
        <v>374</v>
      </c>
      <c r="H71" s="73" t="s">
        <v>375</v>
      </c>
      <c r="I71" s="73" t="s">
        <v>39</v>
      </c>
      <c r="J71" s="81" t="s">
        <v>204</v>
      </c>
      <c r="K71" s="75">
        <v>-0.14295805214034901</v>
      </c>
      <c r="L71" s="75">
        <v>2.9514777627671001E-2</v>
      </c>
      <c r="M71" s="76">
        <v>1.2750151433629399E-6</v>
      </c>
      <c r="N71" s="76">
        <v>1.2750151433629399E-6</v>
      </c>
      <c r="O71" s="75">
        <v>0.58250438612273803</v>
      </c>
      <c r="P71" s="72" t="s">
        <v>112</v>
      </c>
      <c r="Q71" s="76">
        <v>1.2750151433629399E-6</v>
      </c>
      <c r="R71" s="78">
        <v>8.7333970101937195E-3</v>
      </c>
      <c r="S71" s="75">
        <v>-2.4550569299612201E-2</v>
      </c>
      <c r="T71" s="75">
        <v>0.13140410440361999</v>
      </c>
      <c r="U71" s="75">
        <v>0.85179189286134005</v>
      </c>
      <c r="V71" s="75">
        <v>-0.15970478257885301</v>
      </c>
      <c r="W71" s="75">
        <v>6.3372747923290298E-2</v>
      </c>
      <c r="X71" s="75">
        <v>1.1732612404559899E-2</v>
      </c>
      <c r="Y71" s="75">
        <v>-0.20243710513010099</v>
      </c>
      <c r="Z71" s="75">
        <v>6.4606661402559801E-2</v>
      </c>
      <c r="AA71" s="75">
        <v>1.7280661546141001E-3</v>
      </c>
      <c r="AB71" s="75">
        <v>-0.123734232263226</v>
      </c>
      <c r="AC71" s="75">
        <v>4.0775375483802001E-2</v>
      </c>
      <c r="AD71" s="78">
        <v>2.4090820691902702E-3</v>
      </c>
      <c r="AE71" s="57">
        <v>1</v>
      </c>
      <c r="AF71" s="57">
        <v>0</v>
      </c>
      <c r="AG71" s="82">
        <v>0</v>
      </c>
    </row>
    <row r="72" spans="2:33" x14ac:dyDescent="0.3">
      <c r="B72" s="80" t="s">
        <v>376</v>
      </c>
      <c r="C72" s="72" t="s">
        <v>377</v>
      </c>
      <c r="D72" s="72">
        <v>46470191</v>
      </c>
      <c r="E72" s="73" t="s">
        <v>378</v>
      </c>
      <c r="F72" s="73" t="s">
        <v>39</v>
      </c>
      <c r="G72" s="72" t="s">
        <v>39</v>
      </c>
      <c r="H72" s="73" t="s">
        <v>39</v>
      </c>
      <c r="I72" s="73" t="s">
        <v>126</v>
      </c>
      <c r="J72" s="81" t="s">
        <v>89</v>
      </c>
      <c r="K72" s="75">
        <v>0.139986543839309</v>
      </c>
      <c r="L72" s="75">
        <v>2.8919898254816102E-2</v>
      </c>
      <c r="M72" s="76">
        <v>1.2951789693264901E-6</v>
      </c>
      <c r="N72" s="76">
        <v>1.2951789693264901E-6</v>
      </c>
      <c r="O72" s="75">
        <v>0.81288581400964899</v>
      </c>
      <c r="P72" s="72" t="s">
        <v>90</v>
      </c>
      <c r="Q72" s="76">
        <v>1.2951789693264901E-6</v>
      </c>
      <c r="R72" s="78">
        <v>8.7410485834871696E-3</v>
      </c>
      <c r="S72" s="75">
        <v>0.18808650324544701</v>
      </c>
      <c r="T72" s="75">
        <v>0.119368468271601</v>
      </c>
      <c r="U72" s="75">
        <v>0.115099578258662</v>
      </c>
      <c r="V72" s="75">
        <v>0.182846615856391</v>
      </c>
      <c r="W72" s="75">
        <v>6.1407692886656498E-2</v>
      </c>
      <c r="X72" s="75">
        <v>2.90529217196116E-3</v>
      </c>
      <c r="Y72" s="75">
        <v>0.13359345841932799</v>
      </c>
      <c r="Z72" s="75">
        <v>5.8997155031835301E-2</v>
      </c>
      <c r="AA72" s="75">
        <v>2.35492109222185E-2</v>
      </c>
      <c r="AB72" s="75">
        <v>0.117464230728045</v>
      </c>
      <c r="AC72" s="75">
        <v>4.1776123715517498E-2</v>
      </c>
      <c r="AD72" s="78">
        <v>4.9271995741546398E-3</v>
      </c>
      <c r="AE72" s="57">
        <v>1</v>
      </c>
      <c r="AF72" s="57">
        <v>0</v>
      </c>
      <c r="AG72" s="82">
        <v>0</v>
      </c>
    </row>
    <row r="73" spans="2:33" x14ac:dyDescent="0.3">
      <c r="B73" s="80" t="s">
        <v>379</v>
      </c>
      <c r="C73" s="72" t="s">
        <v>92</v>
      </c>
      <c r="D73" s="72">
        <v>27146445</v>
      </c>
      <c r="E73" s="73" t="s">
        <v>380</v>
      </c>
      <c r="F73" s="73" t="s">
        <v>381</v>
      </c>
      <c r="G73" s="72" t="s">
        <v>116</v>
      </c>
      <c r="H73" s="73" t="s">
        <v>117</v>
      </c>
      <c r="I73" s="73" t="s">
        <v>88</v>
      </c>
      <c r="J73" s="81" t="s">
        <v>97</v>
      </c>
      <c r="K73" s="75">
        <v>0.13856314343720799</v>
      </c>
      <c r="L73" s="75">
        <v>2.8664322615873299E-2</v>
      </c>
      <c r="M73" s="76">
        <v>1.3382109277786701E-6</v>
      </c>
      <c r="N73" s="76">
        <v>1.3382109277786701E-6</v>
      </c>
      <c r="O73" s="75">
        <v>0.75413815246420501</v>
      </c>
      <c r="P73" s="72" t="s">
        <v>90</v>
      </c>
      <c r="Q73" s="76">
        <v>1.3382109277786701E-6</v>
      </c>
      <c r="R73" s="78">
        <v>8.8921827586172508E-3</v>
      </c>
      <c r="S73" s="75">
        <v>5.7349956379073398E-2</v>
      </c>
      <c r="T73" s="75">
        <v>0.117128694128756</v>
      </c>
      <c r="U73" s="75">
        <v>0.62439433053701399</v>
      </c>
      <c r="V73" s="75">
        <v>0.13336517889223401</v>
      </c>
      <c r="W73" s="75">
        <v>6.1083489616098302E-2</v>
      </c>
      <c r="X73" s="75">
        <v>2.9011801720691899E-2</v>
      </c>
      <c r="Y73" s="75">
        <v>0.188782992554544</v>
      </c>
      <c r="Z73" s="75">
        <v>6.2085055960951797E-2</v>
      </c>
      <c r="AA73" s="75">
        <v>2.3601671927788799E-3</v>
      </c>
      <c r="AB73" s="75">
        <v>0.12929520206116299</v>
      </c>
      <c r="AC73" s="75">
        <v>4.0267037337600203E-2</v>
      </c>
      <c r="AD73" s="78">
        <v>1.32299712365069E-3</v>
      </c>
      <c r="AE73" s="57">
        <v>1</v>
      </c>
      <c r="AF73" s="57">
        <v>0</v>
      </c>
      <c r="AG73" s="82">
        <v>0</v>
      </c>
    </row>
    <row r="74" spans="2:33" x14ac:dyDescent="0.3">
      <c r="B74" s="80" t="s">
        <v>382</v>
      </c>
      <c r="C74" s="72" t="s">
        <v>135</v>
      </c>
      <c r="D74" s="72">
        <v>11925153</v>
      </c>
      <c r="E74" s="73" t="s">
        <v>383</v>
      </c>
      <c r="F74" s="73" t="s">
        <v>85</v>
      </c>
      <c r="G74" s="72" t="s">
        <v>384</v>
      </c>
      <c r="H74" s="73" t="s">
        <v>385</v>
      </c>
      <c r="I74" s="73" t="s">
        <v>88</v>
      </c>
      <c r="J74" s="81" t="s">
        <v>89</v>
      </c>
      <c r="K74" s="75">
        <v>0.138833314098921</v>
      </c>
      <c r="L74" s="75">
        <v>2.87361187802747E-2</v>
      </c>
      <c r="M74" s="76">
        <v>1.35632496982783E-6</v>
      </c>
      <c r="N74" s="76">
        <v>1.35632496982783E-6</v>
      </c>
      <c r="O74" s="75">
        <v>0.87471655348437005</v>
      </c>
      <c r="P74" s="72" t="s">
        <v>90</v>
      </c>
      <c r="Q74" s="76">
        <v>1.35632496982783E-6</v>
      </c>
      <c r="R74" s="78">
        <v>8.8921827586172508E-3</v>
      </c>
      <c r="S74" s="75">
        <v>0.20078969585493001</v>
      </c>
      <c r="T74" s="75">
        <v>0.100709559317438</v>
      </c>
      <c r="U74" s="75">
        <v>4.6179369226129703E-2</v>
      </c>
      <c r="V74" s="75">
        <v>0.133234683889593</v>
      </c>
      <c r="W74" s="75">
        <v>5.7817670015455701E-2</v>
      </c>
      <c r="X74" s="75">
        <v>2.1200544260915801E-2</v>
      </c>
      <c r="Y74" s="75">
        <v>0.16451223895581399</v>
      </c>
      <c r="Z74" s="75">
        <v>6.8350566073996394E-2</v>
      </c>
      <c r="AA74" s="75">
        <v>1.60890505673403E-2</v>
      </c>
      <c r="AB74" s="75">
        <v>0.122260771493927</v>
      </c>
      <c r="AC74" s="75">
        <v>4.0851735711981398E-2</v>
      </c>
      <c r="AD74" s="78">
        <v>2.7643755597441199E-3</v>
      </c>
      <c r="AE74" s="57">
        <v>1</v>
      </c>
      <c r="AF74" s="57">
        <v>0</v>
      </c>
      <c r="AG74" s="82">
        <v>0</v>
      </c>
    </row>
    <row r="75" spans="2:33" x14ac:dyDescent="0.3">
      <c r="B75" s="80" t="s">
        <v>386</v>
      </c>
      <c r="C75" s="72" t="s">
        <v>225</v>
      </c>
      <c r="D75" s="72">
        <v>25042548</v>
      </c>
      <c r="E75" s="73" t="s">
        <v>387</v>
      </c>
      <c r="F75" s="73" t="s">
        <v>39</v>
      </c>
      <c r="G75" s="72" t="s">
        <v>39</v>
      </c>
      <c r="H75" s="73" t="s">
        <v>39</v>
      </c>
      <c r="I75" s="73" t="s">
        <v>39</v>
      </c>
      <c r="J75" s="81" t="s">
        <v>146</v>
      </c>
      <c r="K75" s="75">
        <v>-0.12787214176069001</v>
      </c>
      <c r="L75" s="75">
        <v>2.6629672312910201E-2</v>
      </c>
      <c r="M75" s="76">
        <v>1.5719317685747E-6</v>
      </c>
      <c r="N75" s="76">
        <v>3.5778408747661498E-3</v>
      </c>
      <c r="O75" s="75">
        <v>8.8454082152460006E-2</v>
      </c>
      <c r="P75" s="72" t="s">
        <v>112</v>
      </c>
      <c r="Q75" s="76">
        <v>1.5719317685747E-6</v>
      </c>
      <c r="R75" s="78">
        <v>1.0006220578931E-2</v>
      </c>
      <c r="S75" s="75">
        <v>-9.47580538079527E-2</v>
      </c>
      <c r="T75" s="75">
        <v>8.24791930546864E-2</v>
      </c>
      <c r="U75" s="75">
        <v>0.250608673236205</v>
      </c>
      <c r="V75" s="75">
        <v>-0.22379140641151499</v>
      </c>
      <c r="W75" s="75">
        <v>4.9731332529138299E-2</v>
      </c>
      <c r="X75" s="75">
        <v>6.7950826853151201E-6</v>
      </c>
      <c r="Y75" s="75">
        <v>-2.3946005440882101E-2</v>
      </c>
      <c r="Z75" s="75">
        <v>6.5827364723362203E-2</v>
      </c>
      <c r="AA75" s="75">
        <v>0.71602993702442197</v>
      </c>
      <c r="AB75" s="75">
        <v>-0.112057876726274</v>
      </c>
      <c r="AC75" s="75">
        <v>3.9902619592001302E-2</v>
      </c>
      <c r="AD75" s="78">
        <v>4.9806326192089198E-3</v>
      </c>
      <c r="AE75" s="57">
        <v>1</v>
      </c>
      <c r="AF75" s="57">
        <v>0</v>
      </c>
      <c r="AG75" s="82">
        <v>0</v>
      </c>
    </row>
    <row r="76" spans="2:33" x14ac:dyDescent="0.3">
      <c r="B76" s="80" t="s">
        <v>388</v>
      </c>
      <c r="C76" s="72" t="s">
        <v>182</v>
      </c>
      <c r="D76" s="72">
        <v>2431872</v>
      </c>
      <c r="E76" s="73" t="s">
        <v>389</v>
      </c>
      <c r="F76" s="73" t="s">
        <v>39</v>
      </c>
      <c r="G76" s="72" t="s">
        <v>39</v>
      </c>
      <c r="H76" s="73" t="s">
        <v>39</v>
      </c>
      <c r="I76" s="73" t="s">
        <v>88</v>
      </c>
      <c r="J76" s="81" t="s">
        <v>111</v>
      </c>
      <c r="K76" s="75">
        <v>-0.15463393051247001</v>
      </c>
      <c r="L76" s="75">
        <v>3.2231600021814799E-2</v>
      </c>
      <c r="M76" s="76">
        <v>1.60587837410499E-6</v>
      </c>
      <c r="N76" s="76">
        <v>1.9492122995948101E-4</v>
      </c>
      <c r="O76" s="75">
        <v>0.24856998243468501</v>
      </c>
      <c r="P76" s="72" t="s">
        <v>184</v>
      </c>
      <c r="Q76" s="76">
        <v>1.60587837410499E-6</v>
      </c>
      <c r="R76" s="78">
        <v>1.0006220578931E-2</v>
      </c>
      <c r="S76" s="75">
        <v>-4.36697761640754E-2</v>
      </c>
      <c r="T76" s="75">
        <v>0.111933850317338</v>
      </c>
      <c r="U76" s="75">
        <v>0.696433661474681</v>
      </c>
      <c r="V76" s="75">
        <v>-0.22906475997106401</v>
      </c>
      <c r="W76" s="75">
        <v>5.9619983693245199E-2</v>
      </c>
      <c r="X76" s="75">
        <v>1.21995948077868E-4</v>
      </c>
      <c r="Y76" s="75" t="s">
        <v>39</v>
      </c>
      <c r="Z76" s="75" t="s">
        <v>39</v>
      </c>
      <c r="AA76" s="75" t="s">
        <v>39</v>
      </c>
      <c r="AB76" s="75">
        <v>-0.13454333848280101</v>
      </c>
      <c r="AC76" s="75">
        <v>4.0776098443077502E-2</v>
      </c>
      <c r="AD76" s="78">
        <v>9.6835212287285004E-4</v>
      </c>
      <c r="AE76" s="57">
        <v>0</v>
      </c>
      <c r="AF76" s="57">
        <v>0</v>
      </c>
      <c r="AG76" s="82">
        <v>0</v>
      </c>
    </row>
    <row r="77" spans="2:33" x14ac:dyDescent="0.3">
      <c r="B77" s="80" t="s">
        <v>390</v>
      </c>
      <c r="C77" s="72" t="s">
        <v>189</v>
      </c>
      <c r="D77" s="72">
        <v>54523900</v>
      </c>
      <c r="E77" s="73" t="s">
        <v>391</v>
      </c>
      <c r="F77" s="73" t="s">
        <v>39</v>
      </c>
      <c r="G77" s="72" t="s">
        <v>39</v>
      </c>
      <c r="H77" s="73" t="s">
        <v>39</v>
      </c>
      <c r="I77" s="73" t="s">
        <v>88</v>
      </c>
      <c r="J77" s="81" t="s">
        <v>194</v>
      </c>
      <c r="K77" s="75">
        <v>-0.136506278469291</v>
      </c>
      <c r="L77" s="75">
        <v>2.8458634570635799E-2</v>
      </c>
      <c r="M77" s="76">
        <v>1.61336369607737E-6</v>
      </c>
      <c r="N77" s="76">
        <v>2.19995648589981E-6</v>
      </c>
      <c r="O77" s="75">
        <v>0.38237095055791198</v>
      </c>
      <c r="P77" s="72" t="s">
        <v>112</v>
      </c>
      <c r="Q77" s="76">
        <v>1.61336369607737E-6</v>
      </c>
      <c r="R77" s="78">
        <v>1.0006220578931E-2</v>
      </c>
      <c r="S77" s="75">
        <v>-8.3476270352769305E-2</v>
      </c>
      <c r="T77" s="75">
        <v>0.12722056448930799</v>
      </c>
      <c r="U77" s="75">
        <v>0.51172510299568497</v>
      </c>
      <c r="V77" s="75">
        <v>-0.212644907894882</v>
      </c>
      <c r="W77" s="75">
        <v>5.5591401476682102E-2</v>
      </c>
      <c r="X77" s="75">
        <v>1.3069765488449501E-4</v>
      </c>
      <c r="Y77" s="75">
        <v>-0.14703949156094001</v>
      </c>
      <c r="Z77" s="75">
        <v>6.2163919142540401E-2</v>
      </c>
      <c r="AA77" s="75">
        <v>1.8012987375273098E-2</v>
      </c>
      <c r="AB77" s="75">
        <v>-9.5722457223519505E-2</v>
      </c>
      <c r="AC77" s="75">
        <v>4.11489013182132E-2</v>
      </c>
      <c r="AD77" s="78">
        <v>2.0005443758066899E-2</v>
      </c>
      <c r="AE77" s="57">
        <v>1</v>
      </c>
      <c r="AF77" s="57">
        <v>0</v>
      </c>
      <c r="AG77" s="82">
        <v>0</v>
      </c>
    </row>
    <row r="78" spans="2:33" x14ac:dyDescent="0.3">
      <c r="B78" s="80" t="s">
        <v>392</v>
      </c>
      <c r="C78" s="72" t="s">
        <v>285</v>
      </c>
      <c r="D78" s="72">
        <v>89604062</v>
      </c>
      <c r="E78" s="73" t="s">
        <v>393</v>
      </c>
      <c r="F78" s="73" t="s">
        <v>39</v>
      </c>
      <c r="G78" s="72" t="s">
        <v>39</v>
      </c>
      <c r="H78" s="73" t="s">
        <v>39</v>
      </c>
      <c r="I78" s="73" t="s">
        <v>39</v>
      </c>
      <c r="J78" s="81" t="s">
        <v>111</v>
      </c>
      <c r="K78" s="75">
        <v>-0.130347984913388</v>
      </c>
      <c r="L78" s="75">
        <v>2.7180304318311602E-2</v>
      </c>
      <c r="M78" s="76">
        <v>1.6212560695183101E-6</v>
      </c>
      <c r="N78" s="76">
        <v>1.00901922096032E-3</v>
      </c>
      <c r="O78" s="75">
        <v>0.18301144393737701</v>
      </c>
      <c r="P78" s="72" t="s">
        <v>112</v>
      </c>
      <c r="Q78" s="76">
        <v>1.6212560695183101E-6</v>
      </c>
      <c r="R78" s="78">
        <v>1.0006220578931E-2</v>
      </c>
      <c r="S78" s="75">
        <v>-0.1934053924337</v>
      </c>
      <c r="T78" s="75">
        <v>0.132211886219289</v>
      </c>
      <c r="U78" s="75">
        <v>0.14351001235316199</v>
      </c>
      <c r="V78" s="75">
        <v>-1.54758551094184E-2</v>
      </c>
      <c r="W78" s="75">
        <v>6.1157037362602397E-2</v>
      </c>
      <c r="X78" s="75">
        <v>0.80022873168808595</v>
      </c>
      <c r="Y78" s="75">
        <v>-0.18871070439436</v>
      </c>
      <c r="Z78" s="75">
        <v>6.0475649451025702E-2</v>
      </c>
      <c r="AA78" s="75">
        <v>1.80580384013572E-3</v>
      </c>
      <c r="AB78" s="75">
        <v>-0.14510138251572499</v>
      </c>
      <c r="AC78" s="75">
        <v>3.6379204488187399E-2</v>
      </c>
      <c r="AD78" s="78">
        <v>6.6469871070416796E-5</v>
      </c>
      <c r="AE78" s="57">
        <v>1</v>
      </c>
      <c r="AF78" s="57">
        <v>0</v>
      </c>
      <c r="AG78" s="82">
        <v>0</v>
      </c>
    </row>
    <row r="79" spans="2:33" x14ac:dyDescent="0.3">
      <c r="B79" s="80" t="s">
        <v>394</v>
      </c>
      <c r="C79" s="72" t="s">
        <v>285</v>
      </c>
      <c r="D79" s="72">
        <v>93154317</v>
      </c>
      <c r="E79" s="73" t="s">
        <v>395</v>
      </c>
      <c r="F79" s="73" t="s">
        <v>85</v>
      </c>
      <c r="G79" s="72" t="s">
        <v>287</v>
      </c>
      <c r="H79" s="73" t="s">
        <v>288</v>
      </c>
      <c r="I79" s="73" t="s">
        <v>88</v>
      </c>
      <c r="J79" s="81" t="s">
        <v>89</v>
      </c>
      <c r="K79" s="75">
        <v>0.14731052190555699</v>
      </c>
      <c r="L79" s="75">
        <v>3.0745133420332998E-2</v>
      </c>
      <c r="M79" s="76">
        <v>1.6566749828972701E-6</v>
      </c>
      <c r="N79" s="76">
        <v>1.6566749828972701E-6</v>
      </c>
      <c r="O79" s="75">
        <v>0.97751319124953495</v>
      </c>
      <c r="P79" s="72" t="s">
        <v>90</v>
      </c>
      <c r="Q79" s="76">
        <v>1.6566749828972701E-6</v>
      </c>
      <c r="R79" s="78">
        <v>1.0006220578931E-2</v>
      </c>
      <c r="S79" s="75">
        <v>0.127986512859808</v>
      </c>
      <c r="T79" s="75">
        <v>0.13519165541712699</v>
      </c>
      <c r="U79" s="75">
        <v>0.34378951130813001</v>
      </c>
      <c r="V79" s="75">
        <v>0.167694547963259</v>
      </c>
      <c r="W79" s="75">
        <v>6.3783910489612905E-2</v>
      </c>
      <c r="X79" s="75">
        <v>8.5610120552388203E-3</v>
      </c>
      <c r="Y79" s="75">
        <v>0.15595581330134101</v>
      </c>
      <c r="Z79" s="75">
        <v>6.8384193509229904E-2</v>
      </c>
      <c r="AA79" s="75">
        <v>2.2573147961922699E-2</v>
      </c>
      <c r="AB79" s="75">
        <v>0.13663679443399401</v>
      </c>
      <c r="AC79" s="75">
        <v>4.2892204464574903E-2</v>
      </c>
      <c r="AD79" s="78">
        <v>1.4446129567453701E-3</v>
      </c>
      <c r="AE79" s="57">
        <v>1</v>
      </c>
      <c r="AF79" s="57">
        <v>0</v>
      </c>
      <c r="AG79" s="82">
        <v>0</v>
      </c>
    </row>
    <row r="80" spans="2:33" x14ac:dyDescent="0.3">
      <c r="B80" s="80" t="s">
        <v>396</v>
      </c>
      <c r="C80" s="72" t="s">
        <v>168</v>
      </c>
      <c r="D80" s="72">
        <v>31621796</v>
      </c>
      <c r="E80" s="73" t="s">
        <v>397</v>
      </c>
      <c r="F80" s="73" t="s">
        <v>85</v>
      </c>
      <c r="G80" s="72" t="s">
        <v>398</v>
      </c>
      <c r="H80" s="73" t="s">
        <v>399</v>
      </c>
      <c r="I80" s="73" t="s">
        <v>88</v>
      </c>
      <c r="J80" s="81" t="s">
        <v>89</v>
      </c>
      <c r="K80" s="75">
        <v>0.13462012564593401</v>
      </c>
      <c r="L80" s="75">
        <v>2.80968056035453E-2</v>
      </c>
      <c r="M80" s="76">
        <v>1.6570705603926501E-6</v>
      </c>
      <c r="N80" s="76">
        <v>3.3738954331380402E-3</v>
      </c>
      <c r="O80" s="75">
        <v>6.0961494845505802E-2</v>
      </c>
      <c r="P80" s="72" t="s">
        <v>90</v>
      </c>
      <c r="Q80" s="76">
        <v>1.6570705603926501E-6</v>
      </c>
      <c r="R80" s="78">
        <v>1.0006220578931E-2</v>
      </c>
      <c r="S80" s="75">
        <v>3.7704678050655199E-3</v>
      </c>
      <c r="T80" s="75">
        <v>0.107063545415297</v>
      </c>
      <c r="U80" s="75">
        <v>0.97190662522343096</v>
      </c>
      <c r="V80" s="75">
        <v>0.20593136719317101</v>
      </c>
      <c r="W80" s="75">
        <v>6.5226988541514694E-2</v>
      </c>
      <c r="X80" s="75">
        <v>1.5931953302773299E-3</v>
      </c>
      <c r="Y80" s="75">
        <v>0.23804167865485901</v>
      </c>
      <c r="Z80" s="75">
        <v>6.0138154017817698E-2</v>
      </c>
      <c r="AA80" s="75">
        <v>7.5501801014454995E-5</v>
      </c>
      <c r="AB80" s="75">
        <v>8.3804790816588301E-2</v>
      </c>
      <c r="AC80" s="75">
        <v>3.8692585063776E-2</v>
      </c>
      <c r="AD80" s="78">
        <v>3.0317800509367301E-2</v>
      </c>
      <c r="AE80" s="57">
        <v>0</v>
      </c>
      <c r="AF80" s="57">
        <v>0</v>
      </c>
      <c r="AG80" s="82">
        <v>0</v>
      </c>
    </row>
    <row r="81" spans="2:33" x14ac:dyDescent="0.3">
      <c r="B81" s="80" t="s">
        <v>400</v>
      </c>
      <c r="C81" s="72" t="s">
        <v>141</v>
      </c>
      <c r="D81" s="72">
        <v>4064300</v>
      </c>
      <c r="E81" s="73" t="s">
        <v>401</v>
      </c>
      <c r="F81" s="73" t="s">
        <v>170</v>
      </c>
      <c r="G81" s="72" t="s">
        <v>402</v>
      </c>
      <c r="H81" s="73" t="s">
        <v>403</v>
      </c>
      <c r="I81" s="73" t="s">
        <v>88</v>
      </c>
      <c r="J81" s="81" t="s">
        <v>89</v>
      </c>
      <c r="K81" s="75">
        <v>0.14373009171290499</v>
      </c>
      <c r="L81" s="75">
        <v>3.00823660701032E-2</v>
      </c>
      <c r="M81" s="76">
        <v>1.7714846318082801E-6</v>
      </c>
      <c r="N81" s="76">
        <v>1.7714846318082801E-6</v>
      </c>
      <c r="O81" s="75">
        <v>0.69065228396804801</v>
      </c>
      <c r="P81" s="72" t="s">
        <v>90</v>
      </c>
      <c r="Q81" s="76">
        <v>1.7714846318082801E-6</v>
      </c>
      <c r="R81" s="78">
        <v>1.05581864433408E-2</v>
      </c>
      <c r="S81" s="75">
        <v>0.22292748219924099</v>
      </c>
      <c r="T81" s="75">
        <v>0.12781846878778699</v>
      </c>
      <c r="U81" s="75">
        <v>8.1142621432664097E-2</v>
      </c>
      <c r="V81" s="75">
        <v>0.16159770575742999</v>
      </c>
      <c r="W81" s="75">
        <v>6.6718351493616504E-2</v>
      </c>
      <c r="X81" s="75">
        <v>1.54316212496802E-2</v>
      </c>
      <c r="Y81" s="75">
        <v>0.18107055118414001</v>
      </c>
      <c r="Z81" s="75">
        <v>6.1342536208416801E-2</v>
      </c>
      <c r="AA81" s="75">
        <v>3.1593327701425699E-3</v>
      </c>
      <c r="AB81" s="75">
        <v>0.109787047266332</v>
      </c>
      <c r="AC81" s="75">
        <v>4.2508079716943002E-2</v>
      </c>
      <c r="AD81" s="78">
        <v>9.8020968556784896E-3</v>
      </c>
      <c r="AE81" s="57">
        <v>1</v>
      </c>
      <c r="AF81" s="57">
        <v>1</v>
      </c>
      <c r="AG81" s="82">
        <v>0</v>
      </c>
    </row>
    <row r="82" spans="2:33" x14ac:dyDescent="0.3">
      <c r="B82" s="80" t="s">
        <v>404</v>
      </c>
      <c r="C82" s="72" t="s">
        <v>405</v>
      </c>
      <c r="D82" s="72">
        <v>104679468</v>
      </c>
      <c r="E82" s="73" t="s">
        <v>406</v>
      </c>
      <c r="F82" s="73" t="s">
        <v>407</v>
      </c>
      <c r="G82" s="72" t="s">
        <v>408</v>
      </c>
      <c r="H82" s="73" t="s">
        <v>409</v>
      </c>
      <c r="I82" s="73" t="s">
        <v>126</v>
      </c>
      <c r="J82" s="81" t="s">
        <v>105</v>
      </c>
      <c r="K82" s="75">
        <v>0.13956296147949401</v>
      </c>
      <c r="L82" s="75">
        <v>2.9292497456023199E-2</v>
      </c>
      <c r="M82" s="76">
        <v>1.8935914393558101E-6</v>
      </c>
      <c r="N82" s="76">
        <v>1.8935914393558101E-6</v>
      </c>
      <c r="O82" s="75">
        <v>0.68910905097014896</v>
      </c>
      <c r="P82" s="72" t="s">
        <v>90</v>
      </c>
      <c r="Q82" s="76">
        <v>1.8935914393558101E-6</v>
      </c>
      <c r="R82" s="78">
        <v>1.11412608320232E-2</v>
      </c>
      <c r="S82" s="75">
        <v>9.3701543219377806E-2</v>
      </c>
      <c r="T82" s="75">
        <v>0.131457857261049</v>
      </c>
      <c r="U82" s="75">
        <v>0.47597714034079502</v>
      </c>
      <c r="V82" s="75">
        <v>0.195738697031833</v>
      </c>
      <c r="W82" s="75">
        <v>6.0517217929886298E-2</v>
      </c>
      <c r="X82" s="75">
        <v>1.21885852296896E-3</v>
      </c>
      <c r="Y82" s="75">
        <v>0.152770083260034</v>
      </c>
      <c r="Z82" s="75">
        <v>6.2775919550813394E-2</v>
      </c>
      <c r="AA82" s="75">
        <v>1.4950422752813001E-2</v>
      </c>
      <c r="AB82" s="75">
        <v>0.11195041495475901</v>
      </c>
      <c r="AC82" s="75">
        <v>4.1495499644667602E-2</v>
      </c>
      <c r="AD82" s="78">
        <v>6.9779880904205002E-3</v>
      </c>
      <c r="AE82" s="57">
        <v>1</v>
      </c>
      <c r="AF82" s="57">
        <v>0</v>
      </c>
      <c r="AG82" s="82">
        <v>0</v>
      </c>
    </row>
    <row r="83" spans="2:33" x14ac:dyDescent="0.3">
      <c r="B83" s="80" t="s">
        <v>410</v>
      </c>
      <c r="C83" s="72" t="s">
        <v>225</v>
      </c>
      <c r="D83" s="72">
        <v>33048485</v>
      </c>
      <c r="E83" s="73" t="s">
        <v>411</v>
      </c>
      <c r="F83" s="73" t="s">
        <v>85</v>
      </c>
      <c r="G83" s="72" t="s">
        <v>282</v>
      </c>
      <c r="H83" s="73" t="s">
        <v>283</v>
      </c>
      <c r="I83" s="73" t="s">
        <v>88</v>
      </c>
      <c r="J83" s="81" t="s">
        <v>89</v>
      </c>
      <c r="K83" s="75">
        <v>0.12933674757501001</v>
      </c>
      <c r="L83" s="75">
        <v>2.7216558936145999E-2</v>
      </c>
      <c r="M83" s="76">
        <v>2.0128044220696E-6</v>
      </c>
      <c r="N83" s="76">
        <v>2.0128044220696E-6</v>
      </c>
      <c r="O83" s="75">
        <v>0.69294357018061703</v>
      </c>
      <c r="P83" s="72" t="s">
        <v>90</v>
      </c>
      <c r="Q83" s="76">
        <v>2.0128044220696E-6</v>
      </c>
      <c r="R83" s="78">
        <v>1.1692763065857099E-2</v>
      </c>
      <c r="S83" s="75">
        <v>0.120440095204094</v>
      </c>
      <c r="T83" s="75">
        <v>0.113844229687574</v>
      </c>
      <c r="U83" s="75">
        <v>0.29008387542418002</v>
      </c>
      <c r="V83" s="75">
        <v>0.18229446219818901</v>
      </c>
      <c r="W83" s="75">
        <v>5.2013158908689301E-2</v>
      </c>
      <c r="X83" s="75">
        <v>4.5699190019246703E-4</v>
      </c>
      <c r="Y83" s="75">
        <v>0.114654342614605</v>
      </c>
      <c r="Z83" s="75">
        <v>5.9241420204394699E-2</v>
      </c>
      <c r="AA83" s="75">
        <v>5.2944338352630099E-2</v>
      </c>
      <c r="AB83" s="75">
        <v>0.105552552681024</v>
      </c>
      <c r="AC83" s="75">
        <v>4.0217135167367503E-2</v>
      </c>
      <c r="AD83" s="78">
        <v>8.6759304391383595E-3</v>
      </c>
      <c r="AE83" s="57">
        <v>1</v>
      </c>
      <c r="AF83" s="57">
        <v>0</v>
      </c>
      <c r="AG83" s="82">
        <v>0</v>
      </c>
    </row>
    <row r="84" spans="2:33" x14ac:dyDescent="0.3">
      <c r="B84" s="80" t="s">
        <v>412</v>
      </c>
      <c r="C84" s="72" t="s">
        <v>141</v>
      </c>
      <c r="D84" s="72">
        <v>10736117</v>
      </c>
      <c r="E84" s="73" t="s">
        <v>413</v>
      </c>
      <c r="F84" s="73" t="s">
        <v>160</v>
      </c>
      <c r="G84" s="72" t="s">
        <v>414</v>
      </c>
      <c r="H84" s="73" t="s">
        <v>356</v>
      </c>
      <c r="I84" s="73" t="s">
        <v>88</v>
      </c>
      <c r="J84" s="81" t="s">
        <v>105</v>
      </c>
      <c r="K84" s="75">
        <v>0.13747444681797</v>
      </c>
      <c r="L84" s="75">
        <v>2.8975862804467602E-2</v>
      </c>
      <c r="M84" s="76">
        <v>2.09076657120667E-6</v>
      </c>
      <c r="N84" s="76">
        <v>2.09076657120667E-6</v>
      </c>
      <c r="O84" s="75">
        <v>0.60939923587887401</v>
      </c>
      <c r="P84" s="72" t="s">
        <v>90</v>
      </c>
      <c r="Q84" s="76">
        <v>2.09076657120667E-6</v>
      </c>
      <c r="R84" s="78">
        <v>1.17891274822822E-2</v>
      </c>
      <c r="S84" s="75">
        <v>6.1449172404202099E-2</v>
      </c>
      <c r="T84" s="75">
        <v>0.10836131900290399</v>
      </c>
      <c r="U84" s="75">
        <v>0.57066211481067197</v>
      </c>
      <c r="V84" s="75">
        <v>0.19140269611099001</v>
      </c>
      <c r="W84" s="75">
        <v>5.6096099647015701E-2</v>
      </c>
      <c r="X84" s="75">
        <v>6.4476288443837595E-4</v>
      </c>
      <c r="Y84" s="75">
        <v>0.15456203708052699</v>
      </c>
      <c r="Z84" s="75">
        <v>6.9347279251110103E-2</v>
      </c>
      <c r="AA84" s="75">
        <v>2.58264268144115E-2</v>
      </c>
      <c r="AB84" s="75">
        <v>0.112969986862269</v>
      </c>
      <c r="AC84" s="75">
        <v>4.1517301791921798E-2</v>
      </c>
      <c r="AD84" s="78">
        <v>6.5078081448098702E-3</v>
      </c>
      <c r="AE84" s="57">
        <v>1</v>
      </c>
      <c r="AF84" s="57">
        <v>0</v>
      </c>
      <c r="AG84" s="82">
        <v>0</v>
      </c>
    </row>
    <row r="85" spans="2:33" x14ac:dyDescent="0.3">
      <c r="B85" s="80" t="s">
        <v>415</v>
      </c>
      <c r="C85" s="72" t="s">
        <v>377</v>
      </c>
      <c r="D85" s="72">
        <v>20146278</v>
      </c>
      <c r="E85" s="73" t="s">
        <v>416</v>
      </c>
      <c r="F85" s="73" t="s">
        <v>39</v>
      </c>
      <c r="G85" s="72" t="s">
        <v>39</v>
      </c>
      <c r="H85" s="73" t="s">
        <v>39</v>
      </c>
      <c r="I85" s="73" t="s">
        <v>187</v>
      </c>
      <c r="J85" s="81" t="s">
        <v>111</v>
      </c>
      <c r="K85" s="75">
        <v>-0.13518593863214001</v>
      </c>
      <c r="L85" s="75">
        <v>2.8501700850023001E-2</v>
      </c>
      <c r="M85" s="76">
        <v>2.1048976271859601E-6</v>
      </c>
      <c r="N85" s="76">
        <v>2.1048976271859601E-6</v>
      </c>
      <c r="O85" s="75">
        <v>0.42271411224525102</v>
      </c>
      <c r="P85" s="72" t="s">
        <v>112</v>
      </c>
      <c r="Q85" s="76">
        <v>2.1048976271859601E-6</v>
      </c>
      <c r="R85" s="78">
        <v>1.17891274822822E-2</v>
      </c>
      <c r="S85" s="75">
        <v>-0.13321479116710599</v>
      </c>
      <c r="T85" s="75">
        <v>0.128092221416748</v>
      </c>
      <c r="U85" s="75">
        <v>0.29834395970977201</v>
      </c>
      <c r="V85" s="75">
        <v>-0.177014226492892</v>
      </c>
      <c r="W85" s="75">
        <v>5.8325576129647699E-2</v>
      </c>
      <c r="X85" s="75">
        <v>2.4058897991272601E-3</v>
      </c>
      <c r="Y85" s="75">
        <v>-0.19158087298350401</v>
      </c>
      <c r="Z85" s="75">
        <v>5.8914920471597902E-2</v>
      </c>
      <c r="AA85" s="75">
        <v>1.14667545204028E-3</v>
      </c>
      <c r="AB85" s="75">
        <v>-8.68467733244324E-2</v>
      </c>
      <c r="AC85" s="75">
        <v>4.1239515246956897E-2</v>
      </c>
      <c r="AD85" s="78">
        <v>3.5212032306349603E-2</v>
      </c>
      <c r="AE85" s="57">
        <v>1</v>
      </c>
      <c r="AF85" s="57">
        <v>0</v>
      </c>
      <c r="AG85" s="82">
        <v>0</v>
      </c>
    </row>
    <row r="86" spans="2:33" x14ac:dyDescent="0.3">
      <c r="B86" s="80" t="s">
        <v>417</v>
      </c>
      <c r="C86" s="72" t="s">
        <v>285</v>
      </c>
      <c r="D86" s="72">
        <v>105399175</v>
      </c>
      <c r="E86" s="73" t="s">
        <v>418</v>
      </c>
      <c r="F86" s="73" t="s">
        <v>85</v>
      </c>
      <c r="G86" s="72" t="s">
        <v>419</v>
      </c>
      <c r="H86" s="73" t="s">
        <v>420</v>
      </c>
      <c r="I86" s="73" t="s">
        <v>88</v>
      </c>
      <c r="J86" s="81" t="s">
        <v>89</v>
      </c>
      <c r="K86" s="75">
        <v>0.13523692107139099</v>
      </c>
      <c r="L86" s="75">
        <v>2.8513351870380899E-2</v>
      </c>
      <c r="M86" s="76">
        <v>2.1064582384679501E-6</v>
      </c>
      <c r="N86" s="76">
        <v>2.1064582384679501E-6</v>
      </c>
      <c r="O86" s="75">
        <v>0.77668981334874698</v>
      </c>
      <c r="P86" s="72" t="s">
        <v>90</v>
      </c>
      <c r="Q86" s="76">
        <v>2.1064582384679501E-6</v>
      </c>
      <c r="R86" s="78">
        <v>1.17891274822822E-2</v>
      </c>
      <c r="S86" s="75">
        <v>5.1433566150750003E-2</v>
      </c>
      <c r="T86" s="75">
        <v>0.125922970362287</v>
      </c>
      <c r="U86" s="75">
        <v>0.68294141435260203</v>
      </c>
      <c r="V86" s="75">
        <v>0.11507542856547801</v>
      </c>
      <c r="W86" s="75">
        <v>6.1505015697702697E-2</v>
      </c>
      <c r="X86" s="75">
        <v>6.1346108223096503E-2</v>
      </c>
      <c r="Y86" s="75">
        <v>0.17740835148588399</v>
      </c>
      <c r="Z86" s="75">
        <v>5.7244002002405502E-2</v>
      </c>
      <c r="AA86" s="75">
        <v>1.9406983732204301E-3</v>
      </c>
      <c r="AB86" s="75">
        <v>0.13146291182537601</v>
      </c>
      <c r="AC86" s="75">
        <v>4.0913175308763802E-2</v>
      </c>
      <c r="AD86" s="78">
        <v>1.31257063517086E-3</v>
      </c>
      <c r="AE86" s="57">
        <v>1</v>
      </c>
      <c r="AF86" s="57">
        <v>0</v>
      </c>
      <c r="AG86" s="82">
        <v>0</v>
      </c>
    </row>
    <row r="87" spans="2:33" x14ac:dyDescent="0.3">
      <c r="B87" s="80" t="s">
        <v>421</v>
      </c>
      <c r="C87" s="72" t="s">
        <v>168</v>
      </c>
      <c r="D87" s="72">
        <v>90727886</v>
      </c>
      <c r="E87" s="73" t="s">
        <v>422</v>
      </c>
      <c r="F87" s="73" t="s">
        <v>137</v>
      </c>
      <c r="G87" s="72" t="s">
        <v>423</v>
      </c>
      <c r="H87" s="73" t="s">
        <v>424</v>
      </c>
      <c r="I87" s="73" t="s">
        <v>88</v>
      </c>
      <c r="J87" s="81" t="s">
        <v>105</v>
      </c>
      <c r="K87" s="75">
        <v>0.13879024565633599</v>
      </c>
      <c r="L87" s="75">
        <v>2.9315871010101201E-2</v>
      </c>
      <c r="M87" s="76">
        <v>2.1980805458036901E-6</v>
      </c>
      <c r="N87" s="76">
        <v>2.1980805458036901E-6</v>
      </c>
      <c r="O87" s="75">
        <v>0.96309953541150695</v>
      </c>
      <c r="P87" s="72" t="s">
        <v>90</v>
      </c>
      <c r="Q87" s="76">
        <v>2.1980805458036901E-6</v>
      </c>
      <c r="R87" s="78">
        <v>1.21536905128133E-2</v>
      </c>
      <c r="S87" s="75">
        <v>0.193376235398346</v>
      </c>
      <c r="T87" s="75">
        <v>0.132920420510379</v>
      </c>
      <c r="U87" s="75">
        <v>0.145717122264969</v>
      </c>
      <c r="V87" s="75">
        <v>0.13113190141905601</v>
      </c>
      <c r="W87" s="75">
        <v>6.1339449169703103E-2</v>
      </c>
      <c r="X87" s="75">
        <v>3.2532413817174602E-2</v>
      </c>
      <c r="Y87" s="75">
        <v>0.121016751297123</v>
      </c>
      <c r="Z87" s="75">
        <v>6.30478915012294E-2</v>
      </c>
      <c r="AA87" s="75">
        <v>5.4928459329815903E-2</v>
      </c>
      <c r="AB87" s="75">
        <v>0.14458567138821801</v>
      </c>
      <c r="AC87" s="75">
        <v>4.1182394303119998E-2</v>
      </c>
      <c r="AD87" s="78">
        <v>4.4665750306980802E-4</v>
      </c>
      <c r="AE87" s="57">
        <v>1</v>
      </c>
      <c r="AF87" s="57">
        <v>0</v>
      </c>
      <c r="AG87" s="82">
        <v>0</v>
      </c>
    </row>
    <row r="88" spans="2:33" x14ac:dyDescent="0.3">
      <c r="B88" s="80" t="s">
        <v>425</v>
      </c>
      <c r="C88" s="72" t="s">
        <v>141</v>
      </c>
      <c r="D88" s="72">
        <v>6475497</v>
      </c>
      <c r="E88" s="73" t="s">
        <v>426</v>
      </c>
      <c r="F88" s="73" t="s">
        <v>85</v>
      </c>
      <c r="G88" s="72" t="s">
        <v>427</v>
      </c>
      <c r="H88" s="73" t="s">
        <v>428</v>
      </c>
      <c r="I88" s="73" t="s">
        <v>88</v>
      </c>
      <c r="J88" s="81" t="s">
        <v>429</v>
      </c>
      <c r="K88" s="75">
        <v>0.14254105746439699</v>
      </c>
      <c r="L88" s="75">
        <v>3.0141455166836199E-2</v>
      </c>
      <c r="M88" s="76">
        <v>2.2555039073854802E-6</v>
      </c>
      <c r="N88" s="76">
        <v>2.2555039073854802E-6</v>
      </c>
      <c r="O88" s="75">
        <v>0.79680528735077905</v>
      </c>
      <c r="P88" s="72" t="s">
        <v>90</v>
      </c>
      <c r="Q88" s="76">
        <v>2.2555039073854802E-6</v>
      </c>
      <c r="R88" s="78">
        <v>1.22953562895773E-2</v>
      </c>
      <c r="S88" s="75">
        <v>0.14343241897755701</v>
      </c>
      <c r="T88" s="75">
        <v>0.132787342974064</v>
      </c>
      <c r="U88" s="75">
        <v>0.28006811205441301</v>
      </c>
      <c r="V88" s="75">
        <v>0.15634192544644901</v>
      </c>
      <c r="W88" s="75">
        <v>5.6459670496275399E-2</v>
      </c>
      <c r="X88" s="75">
        <v>5.6213054503031898E-3</v>
      </c>
      <c r="Y88" s="75">
        <v>0.198514797549799</v>
      </c>
      <c r="Z88" s="75">
        <v>7.40850381503632E-2</v>
      </c>
      <c r="AA88" s="75">
        <v>7.3720498061498399E-3</v>
      </c>
      <c r="AB88" s="75">
        <v>0.11594296253431</v>
      </c>
      <c r="AC88" s="75">
        <v>4.2714350005054198E-2</v>
      </c>
      <c r="AD88" s="78">
        <v>6.6400021347980502E-3</v>
      </c>
      <c r="AE88" s="57">
        <v>1</v>
      </c>
      <c r="AF88" s="57">
        <v>0</v>
      </c>
      <c r="AG88" s="82">
        <v>0</v>
      </c>
    </row>
    <row r="89" spans="2:33" x14ac:dyDescent="0.3">
      <c r="B89" s="80" t="s">
        <v>430</v>
      </c>
      <c r="C89" s="72" t="s">
        <v>135</v>
      </c>
      <c r="D89" s="72">
        <v>218843229</v>
      </c>
      <c r="E89" s="73" t="s">
        <v>431</v>
      </c>
      <c r="F89" s="73" t="s">
        <v>39</v>
      </c>
      <c r="G89" s="72" t="s">
        <v>39</v>
      </c>
      <c r="H89" s="73" t="s">
        <v>39</v>
      </c>
      <c r="I89" s="73" t="s">
        <v>118</v>
      </c>
      <c r="J89" s="81" t="s">
        <v>133</v>
      </c>
      <c r="K89" s="75">
        <v>0.121189703881283</v>
      </c>
      <c r="L89" s="75">
        <v>2.5637120504002402E-2</v>
      </c>
      <c r="M89" s="76">
        <v>2.27728497538617E-6</v>
      </c>
      <c r="N89" s="76">
        <v>2.27728497538617E-6</v>
      </c>
      <c r="O89" s="75">
        <v>0.93832347304753505</v>
      </c>
      <c r="P89" s="72" t="s">
        <v>90</v>
      </c>
      <c r="Q89" s="76">
        <v>2.27728497538617E-6</v>
      </c>
      <c r="R89" s="78">
        <v>1.22953562895773E-2</v>
      </c>
      <c r="S89" s="75">
        <v>0.113505061324192</v>
      </c>
      <c r="T89" s="75">
        <v>0.109901404616168</v>
      </c>
      <c r="U89" s="75">
        <v>0.301702228593421</v>
      </c>
      <c r="V89" s="75">
        <v>0.12990576834577799</v>
      </c>
      <c r="W89" s="75">
        <v>5.0649657403087502E-2</v>
      </c>
      <c r="X89" s="75">
        <v>1.03238070013985E-2</v>
      </c>
      <c r="Y89" s="75">
        <v>0.148456524748595</v>
      </c>
      <c r="Z89" s="75">
        <v>5.8190253059060802E-2</v>
      </c>
      <c r="AA89" s="75">
        <v>1.0734449052262099E-2</v>
      </c>
      <c r="AB89" s="75">
        <v>0.10683894610528701</v>
      </c>
      <c r="AC89" s="75">
        <v>3.64289348750262E-2</v>
      </c>
      <c r="AD89" s="78">
        <v>3.35915281868236E-3</v>
      </c>
      <c r="AE89" s="57">
        <v>1</v>
      </c>
      <c r="AF89" s="57">
        <v>0</v>
      </c>
      <c r="AG89" s="82">
        <v>0</v>
      </c>
    </row>
    <row r="90" spans="2:33" x14ac:dyDescent="0.3">
      <c r="B90" s="80" t="s">
        <v>432</v>
      </c>
      <c r="C90" s="72" t="s">
        <v>83</v>
      </c>
      <c r="D90" s="72">
        <v>67687648</v>
      </c>
      <c r="E90" s="73" t="s">
        <v>433</v>
      </c>
      <c r="F90" s="73" t="s">
        <v>85</v>
      </c>
      <c r="G90" s="72" t="s">
        <v>434</v>
      </c>
      <c r="H90" s="73" t="s">
        <v>435</v>
      </c>
      <c r="I90" s="73" t="s">
        <v>88</v>
      </c>
      <c r="J90" s="81" t="s">
        <v>89</v>
      </c>
      <c r="K90" s="75">
        <v>0.136438849526546</v>
      </c>
      <c r="L90" s="75">
        <v>2.89213992544619E-2</v>
      </c>
      <c r="M90" s="76">
        <v>2.3867326036197098E-6</v>
      </c>
      <c r="N90" s="76">
        <v>2.3867326036197098E-6</v>
      </c>
      <c r="O90" s="75">
        <v>0.78205145429956402</v>
      </c>
      <c r="P90" s="72" t="s">
        <v>90</v>
      </c>
      <c r="Q90" s="76">
        <v>2.3867326036197098E-6</v>
      </c>
      <c r="R90" s="78">
        <v>1.2597793342388299E-2</v>
      </c>
      <c r="S90" s="75">
        <v>9.6046204712377806E-2</v>
      </c>
      <c r="T90" s="75">
        <v>0.122238065825281</v>
      </c>
      <c r="U90" s="75">
        <v>0.43202525591367502</v>
      </c>
      <c r="V90" s="75">
        <v>0.14232248602665201</v>
      </c>
      <c r="W90" s="75">
        <v>6.1248929709973497E-2</v>
      </c>
      <c r="X90" s="75">
        <v>2.0143025060412101E-2</v>
      </c>
      <c r="Y90" s="75">
        <v>0.189896627952097</v>
      </c>
      <c r="Z90" s="75">
        <v>6.31947019868319E-2</v>
      </c>
      <c r="AA90" s="75">
        <v>2.6562854307421199E-3</v>
      </c>
      <c r="AB90" s="75">
        <v>0.116409001078414</v>
      </c>
      <c r="AC90" s="75">
        <v>4.0434487915820098E-2</v>
      </c>
      <c r="AD90" s="78">
        <v>3.98997454733847E-3</v>
      </c>
      <c r="AE90" s="57">
        <v>1</v>
      </c>
      <c r="AF90" s="57">
        <v>0</v>
      </c>
      <c r="AG90" s="82">
        <v>0</v>
      </c>
    </row>
    <row r="91" spans="2:33" x14ac:dyDescent="0.3">
      <c r="B91" s="80" t="s">
        <v>436</v>
      </c>
      <c r="C91" s="72" t="s">
        <v>189</v>
      </c>
      <c r="D91" s="72">
        <v>1807733</v>
      </c>
      <c r="E91" s="73" t="s">
        <v>437</v>
      </c>
      <c r="F91" s="73" t="s">
        <v>85</v>
      </c>
      <c r="G91" s="72" t="s">
        <v>438</v>
      </c>
      <c r="H91" s="73" t="s">
        <v>439</v>
      </c>
      <c r="I91" s="73" t="s">
        <v>39</v>
      </c>
      <c r="J91" s="81" t="s">
        <v>440</v>
      </c>
      <c r="K91" s="75">
        <v>-0.131159024785131</v>
      </c>
      <c r="L91" s="75">
        <v>2.7802955362428699E-2</v>
      </c>
      <c r="M91" s="76">
        <v>2.3882020647942799E-6</v>
      </c>
      <c r="N91" s="76">
        <v>3.70737676218606E-3</v>
      </c>
      <c r="O91" s="75">
        <v>8.0810134942225706E-2</v>
      </c>
      <c r="P91" s="72" t="s">
        <v>157</v>
      </c>
      <c r="Q91" s="76">
        <v>2.3882020647942799E-6</v>
      </c>
      <c r="R91" s="78">
        <v>1.2597793342388299E-2</v>
      </c>
      <c r="S91" s="75">
        <v>7.6418401200008803E-3</v>
      </c>
      <c r="T91" s="75">
        <v>0.108968311605666</v>
      </c>
      <c r="U91" s="75">
        <v>0.94409097466491898</v>
      </c>
      <c r="V91" s="75">
        <v>-0.12517284651480901</v>
      </c>
      <c r="W91" s="75">
        <v>6.0116812650076297E-2</v>
      </c>
      <c r="X91" s="75">
        <v>3.7327821282399198E-2</v>
      </c>
      <c r="Y91" s="75">
        <v>-0.257480443878848</v>
      </c>
      <c r="Z91" s="75">
        <v>6.0217918604845599E-2</v>
      </c>
      <c r="AA91" s="75">
        <v>1.9044266711205001E-5</v>
      </c>
      <c r="AB91" s="75">
        <v>-9.84480460097929E-2</v>
      </c>
      <c r="AC91" s="75">
        <v>3.90147080922046E-2</v>
      </c>
      <c r="AD91" s="78">
        <v>1.16240248332315E-2</v>
      </c>
      <c r="AE91" s="57">
        <v>1</v>
      </c>
      <c r="AF91" s="57">
        <v>0</v>
      </c>
      <c r="AG91" s="82">
        <v>0</v>
      </c>
    </row>
    <row r="92" spans="2:33" x14ac:dyDescent="0.3">
      <c r="B92" s="80" t="s">
        <v>441</v>
      </c>
      <c r="C92" s="72" t="s">
        <v>83</v>
      </c>
      <c r="D92" s="72">
        <v>67687754</v>
      </c>
      <c r="E92" s="73" t="s">
        <v>442</v>
      </c>
      <c r="F92" s="73" t="s">
        <v>85</v>
      </c>
      <c r="G92" s="72" t="s">
        <v>434</v>
      </c>
      <c r="H92" s="73" t="s">
        <v>435</v>
      </c>
      <c r="I92" s="73" t="s">
        <v>126</v>
      </c>
      <c r="J92" s="81" t="s">
        <v>89</v>
      </c>
      <c r="K92" s="75">
        <v>0.14126440287553299</v>
      </c>
      <c r="L92" s="75">
        <v>3.00061160545468E-2</v>
      </c>
      <c r="M92" s="76">
        <v>2.50338726909182E-6</v>
      </c>
      <c r="N92" s="76">
        <v>2.50338726909182E-6</v>
      </c>
      <c r="O92" s="75">
        <v>0.80923358862238404</v>
      </c>
      <c r="P92" s="72" t="s">
        <v>90</v>
      </c>
      <c r="Q92" s="76">
        <v>2.50338726909182E-6</v>
      </c>
      <c r="R92" s="78">
        <v>1.3055335293809501E-2</v>
      </c>
      <c r="S92" s="75">
        <v>8.83514555901697E-2</v>
      </c>
      <c r="T92" s="75">
        <v>0.12827848637754</v>
      </c>
      <c r="U92" s="75">
        <v>0.49098233201038799</v>
      </c>
      <c r="V92" s="75">
        <v>0.10312579509349699</v>
      </c>
      <c r="W92" s="75">
        <v>6.3766291351831206E-2</v>
      </c>
      <c r="X92" s="75">
        <v>0.10582513812713699</v>
      </c>
      <c r="Y92" s="75">
        <v>0.184320518631651</v>
      </c>
      <c r="Z92" s="75">
        <v>6.5924904454891103E-2</v>
      </c>
      <c r="AA92" s="75">
        <v>5.1752792633322497E-3</v>
      </c>
      <c r="AB92" s="75">
        <v>0.14594888410971299</v>
      </c>
      <c r="AC92" s="75">
        <v>4.1744191416199103E-2</v>
      </c>
      <c r="AD92" s="78">
        <v>4.7181442604756499E-4</v>
      </c>
      <c r="AE92" s="57">
        <v>1</v>
      </c>
      <c r="AF92" s="57">
        <v>0</v>
      </c>
      <c r="AG92" s="82">
        <v>0</v>
      </c>
    </row>
    <row r="93" spans="2:33" x14ac:dyDescent="0.3">
      <c r="B93" s="80" t="s">
        <v>443</v>
      </c>
      <c r="C93" s="72" t="s">
        <v>405</v>
      </c>
      <c r="D93" s="72">
        <v>101281275</v>
      </c>
      <c r="E93" s="73" t="s">
        <v>444</v>
      </c>
      <c r="F93" s="73" t="s">
        <v>39</v>
      </c>
      <c r="G93" s="72" t="s">
        <v>39</v>
      </c>
      <c r="H93" s="73" t="s">
        <v>39</v>
      </c>
      <c r="I93" s="73" t="s">
        <v>88</v>
      </c>
      <c r="J93" s="81" t="s">
        <v>97</v>
      </c>
      <c r="K93" s="75">
        <v>0.13867889037459599</v>
      </c>
      <c r="L93" s="75">
        <v>2.9509275613224702E-2</v>
      </c>
      <c r="M93" s="76">
        <v>2.60797074662345E-6</v>
      </c>
      <c r="N93" s="76">
        <v>2.60797074662345E-6</v>
      </c>
      <c r="O93" s="75">
        <v>0.68808033090218201</v>
      </c>
      <c r="P93" s="72" t="s">
        <v>90</v>
      </c>
      <c r="Q93" s="76">
        <v>2.60797074662345E-6</v>
      </c>
      <c r="R93" s="78">
        <v>1.33457109864944E-2</v>
      </c>
      <c r="S93" s="75">
        <v>0.20545264120315901</v>
      </c>
      <c r="T93" s="75">
        <v>8.6662854651183702E-2</v>
      </c>
      <c r="U93" s="75">
        <v>1.77538746805684E-2</v>
      </c>
      <c r="V93" s="75">
        <v>0.17063462609556601</v>
      </c>
      <c r="W93" s="75">
        <v>6.4475646827382896E-2</v>
      </c>
      <c r="X93" s="75">
        <v>8.1330151267840298E-3</v>
      </c>
      <c r="Y93" s="75">
        <v>0.14758207490526101</v>
      </c>
      <c r="Z93" s="75">
        <v>6.7535154218063706E-2</v>
      </c>
      <c r="AA93" s="75">
        <v>2.8869567328660601E-2</v>
      </c>
      <c r="AB93" s="75">
        <v>0.10531726049244</v>
      </c>
      <c r="AC93" s="75">
        <v>4.2431472485772101E-2</v>
      </c>
      <c r="AD93" s="78">
        <v>1.3062700726991901E-2</v>
      </c>
      <c r="AE93" s="57">
        <v>1</v>
      </c>
      <c r="AF93" s="57">
        <v>1</v>
      </c>
      <c r="AG93" s="82">
        <v>0</v>
      </c>
    </row>
    <row r="94" spans="2:33" x14ac:dyDescent="0.3">
      <c r="B94" s="80" t="s">
        <v>445</v>
      </c>
      <c r="C94" s="72" t="s">
        <v>175</v>
      </c>
      <c r="D94" s="72">
        <v>65531864</v>
      </c>
      <c r="E94" s="73" t="s">
        <v>446</v>
      </c>
      <c r="F94" s="73" t="s">
        <v>39</v>
      </c>
      <c r="G94" s="72" t="s">
        <v>39</v>
      </c>
      <c r="H94" s="73" t="s">
        <v>39</v>
      </c>
      <c r="I94" s="73" t="s">
        <v>118</v>
      </c>
      <c r="J94" s="81" t="s">
        <v>89</v>
      </c>
      <c r="K94" s="75">
        <v>0.123621369683954</v>
      </c>
      <c r="L94" s="75">
        <v>2.6309259697518801E-2</v>
      </c>
      <c r="M94" s="76">
        <v>2.6172280253995099E-6</v>
      </c>
      <c r="N94" s="76">
        <v>1.48391836709751E-3</v>
      </c>
      <c r="O94" s="75">
        <v>0.17491415372267899</v>
      </c>
      <c r="P94" s="72" t="s">
        <v>447</v>
      </c>
      <c r="Q94" s="76">
        <v>2.6172280253995099E-6</v>
      </c>
      <c r="R94" s="78">
        <v>1.33457109864944E-2</v>
      </c>
      <c r="S94" s="75">
        <v>0.13760901257606201</v>
      </c>
      <c r="T94" s="75">
        <v>0.110475096180579</v>
      </c>
      <c r="U94" s="75">
        <v>0.21290718358417701</v>
      </c>
      <c r="V94" s="75">
        <v>0.143943350656973</v>
      </c>
      <c r="W94" s="75">
        <v>4.6864319576493799E-2</v>
      </c>
      <c r="X94" s="75">
        <v>2.1299235887837701E-3</v>
      </c>
      <c r="Y94" s="75">
        <v>-1.3497172818791401E-3</v>
      </c>
      <c r="Z94" s="75">
        <v>6.2306916035868E-2</v>
      </c>
      <c r="AA94" s="75">
        <v>0.98271725790039399</v>
      </c>
      <c r="AB94" s="75">
        <v>0.15715423522960001</v>
      </c>
      <c r="AC94" s="75">
        <v>3.9227033493420202E-2</v>
      </c>
      <c r="AD94" s="78">
        <v>6.1684150409644904E-5</v>
      </c>
      <c r="AE94" s="57">
        <v>1</v>
      </c>
      <c r="AF94" s="57">
        <v>0</v>
      </c>
      <c r="AG94" s="82">
        <v>0</v>
      </c>
    </row>
    <row r="95" spans="2:33" x14ac:dyDescent="0.3">
      <c r="B95" s="80" t="s">
        <v>448</v>
      </c>
      <c r="C95" s="72" t="s">
        <v>196</v>
      </c>
      <c r="D95" s="72">
        <v>75207259</v>
      </c>
      <c r="E95" s="73" t="s">
        <v>449</v>
      </c>
      <c r="F95" s="73" t="s">
        <v>298</v>
      </c>
      <c r="G95" s="72" t="s">
        <v>450</v>
      </c>
      <c r="H95" s="73" t="s">
        <v>451</v>
      </c>
      <c r="I95" s="73" t="s">
        <v>163</v>
      </c>
      <c r="J95" s="81" t="s">
        <v>210</v>
      </c>
      <c r="K95" s="75">
        <v>9.7325943945823307E-2</v>
      </c>
      <c r="L95" s="75">
        <v>2.0735238867811898E-2</v>
      </c>
      <c r="M95" s="76">
        <v>2.6824710128320799E-6</v>
      </c>
      <c r="N95" s="76">
        <v>2.6824710128320799E-6</v>
      </c>
      <c r="O95" s="75">
        <v>0.84995446360751203</v>
      </c>
      <c r="P95" s="72" t="s">
        <v>90</v>
      </c>
      <c r="Q95" s="76">
        <v>2.6824710128320799E-6</v>
      </c>
      <c r="R95" s="78">
        <v>1.34152120787997E-2</v>
      </c>
      <c r="S95" s="75">
        <v>4.6381561360924799E-2</v>
      </c>
      <c r="T95" s="75">
        <v>6.7605362781504794E-2</v>
      </c>
      <c r="U95" s="75">
        <v>0.49267316385768201</v>
      </c>
      <c r="V95" s="75">
        <v>0.11134531640932301</v>
      </c>
      <c r="W95" s="75">
        <v>3.63347610049592E-2</v>
      </c>
      <c r="X95" s="75">
        <v>2.1808550989601801E-3</v>
      </c>
      <c r="Y95" s="75">
        <v>8.3980621602261094E-2</v>
      </c>
      <c r="Z95" s="75">
        <v>5.54007289438661E-2</v>
      </c>
      <c r="AA95" s="75">
        <v>0.12955077292698799</v>
      </c>
      <c r="AB95" s="75">
        <v>0.102088113539268</v>
      </c>
      <c r="AC95" s="75">
        <v>3.1253204280316298E-2</v>
      </c>
      <c r="AD95" s="78">
        <v>1.0889169275967901E-3</v>
      </c>
      <c r="AE95" s="57">
        <v>1</v>
      </c>
      <c r="AF95" s="57">
        <v>0</v>
      </c>
      <c r="AG95" s="82">
        <v>0</v>
      </c>
    </row>
    <row r="96" spans="2:33" x14ac:dyDescent="0.3">
      <c r="B96" s="80" t="s">
        <v>452</v>
      </c>
      <c r="C96" s="72" t="s">
        <v>168</v>
      </c>
      <c r="D96" s="72">
        <v>40268777</v>
      </c>
      <c r="E96" s="73" t="s">
        <v>453</v>
      </c>
      <c r="F96" s="73" t="s">
        <v>85</v>
      </c>
      <c r="G96" s="72" t="s">
        <v>454</v>
      </c>
      <c r="H96" s="73" t="s">
        <v>455</v>
      </c>
      <c r="I96" s="73" t="s">
        <v>88</v>
      </c>
      <c r="J96" s="81" t="s">
        <v>89</v>
      </c>
      <c r="K96" s="75">
        <v>0.136729916580941</v>
      </c>
      <c r="L96" s="75">
        <v>2.9149690114977499E-2</v>
      </c>
      <c r="M96" s="76">
        <v>2.7238769035707698E-6</v>
      </c>
      <c r="N96" s="76">
        <v>2.7238769035707698E-6</v>
      </c>
      <c r="O96" s="75">
        <v>0.48646495186393202</v>
      </c>
      <c r="P96" s="72" t="s">
        <v>90</v>
      </c>
      <c r="Q96" s="76">
        <v>2.7238769035707698E-6</v>
      </c>
      <c r="R96" s="78">
        <v>1.34152120787997E-2</v>
      </c>
      <c r="S96" s="75">
        <v>0.18302347414918901</v>
      </c>
      <c r="T96" s="75">
        <v>0.11703391614776</v>
      </c>
      <c r="U96" s="75">
        <v>0.11785283030423301</v>
      </c>
      <c r="V96" s="75">
        <v>0.21294428809659399</v>
      </c>
      <c r="W96" s="75">
        <v>6.1680079439704098E-2</v>
      </c>
      <c r="X96" s="75">
        <v>5.5562399044379999E-4</v>
      </c>
      <c r="Y96" s="75">
        <v>9.1615384133438199E-2</v>
      </c>
      <c r="Z96" s="75">
        <v>6.3778411471641303E-2</v>
      </c>
      <c r="AA96" s="75">
        <v>0.15087038845362399</v>
      </c>
      <c r="AB96" s="75">
        <v>0.11602702300681</v>
      </c>
      <c r="AC96" s="75">
        <v>4.0989822273329597E-2</v>
      </c>
      <c r="AD96" s="78">
        <v>4.64564194136025E-3</v>
      </c>
      <c r="AE96" s="57">
        <v>1</v>
      </c>
      <c r="AF96" s="57">
        <v>0</v>
      </c>
      <c r="AG96" s="82">
        <v>0</v>
      </c>
    </row>
    <row r="97" spans="2:33" x14ac:dyDescent="0.3">
      <c r="B97" s="80" t="s">
        <v>456</v>
      </c>
      <c r="C97" s="72" t="s">
        <v>141</v>
      </c>
      <c r="D97" s="72">
        <v>39087186</v>
      </c>
      <c r="E97" s="73" t="s">
        <v>457</v>
      </c>
      <c r="F97" s="73" t="s">
        <v>108</v>
      </c>
      <c r="G97" s="72" t="s">
        <v>458</v>
      </c>
      <c r="H97" s="73" t="s">
        <v>459</v>
      </c>
      <c r="I97" s="73" t="s">
        <v>88</v>
      </c>
      <c r="J97" s="81" t="s">
        <v>105</v>
      </c>
      <c r="K97" s="75">
        <v>0.13582280373088701</v>
      </c>
      <c r="L97" s="75">
        <v>2.8958721581214202E-2</v>
      </c>
      <c r="M97" s="76">
        <v>2.7291013839920199E-6</v>
      </c>
      <c r="N97" s="76">
        <v>2.7291013839920199E-6</v>
      </c>
      <c r="O97" s="75">
        <v>0.54602470242332202</v>
      </c>
      <c r="P97" s="72" t="s">
        <v>90</v>
      </c>
      <c r="Q97" s="76">
        <v>2.7291013839920199E-6</v>
      </c>
      <c r="R97" s="78">
        <v>1.34152120787997E-2</v>
      </c>
      <c r="S97" s="75">
        <v>2.4736723079919899E-2</v>
      </c>
      <c r="T97" s="75">
        <v>0.12840113970396699</v>
      </c>
      <c r="U97" s="75">
        <v>0.84723159861591901</v>
      </c>
      <c r="V97" s="75">
        <v>0.16867299232536001</v>
      </c>
      <c r="W97" s="75">
        <v>6.3037541905889699E-2</v>
      </c>
      <c r="X97" s="75">
        <v>7.4561218696342401E-3</v>
      </c>
      <c r="Y97" s="75">
        <v>0.18397088455494801</v>
      </c>
      <c r="Z97" s="75">
        <v>5.81822327958081E-2</v>
      </c>
      <c r="AA97" s="75">
        <v>1.56701916220194E-3</v>
      </c>
      <c r="AB97" s="75">
        <v>0.108883978076872</v>
      </c>
      <c r="AC97" s="75">
        <v>4.1354104921812497E-2</v>
      </c>
      <c r="AD97" s="78">
        <v>8.4642664275134793E-3</v>
      </c>
      <c r="AE97" s="57">
        <v>1</v>
      </c>
      <c r="AF97" s="57">
        <v>0</v>
      </c>
      <c r="AG97" s="82">
        <v>0</v>
      </c>
    </row>
    <row r="98" spans="2:33" x14ac:dyDescent="0.3">
      <c r="B98" s="80" t="s">
        <v>460</v>
      </c>
      <c r="C98" s="72" t="s">
        <v>92</v>
      </c>
      <c r="D98" s="72">
        <v>32961866</v>
      </c>
      <c r="E98" s="73" t="s">
        <v>461</v>
      </c>
      <c r="F98" s="73" t="s">
        <v>85</v>
      </c>
      <c r="G98" s="72" t="s">
        <v>462</v>
      </c>
      <c r="H98" s="73" t="s">
        <v>463</v>
      </c>
      <c r="I98" s="73" t="s">
        <v>39</v>
      </c>
      <c r="J98" s="81" t="s">
        <v>204</v>
      </c>
      <c r="K98" s="75">
        <v>-0.13190258219290299</v>
      </c>
      <c r="L98" s="75">
        <v>2.8138651594597601E-2</v>
      </c>
      <c r="M98" s="76">
        <v>2.7643536542263699E-6</v>
      </c>
      <c r="N98" s="76">
        <v>2.7643536542263699E-6</v>
      </c>
      <c r="O98" s="75">
        <v>0.41021566267811299</v>
      </c>
      <c r="P98" s="72" t="s">
        <v>112</v>
      </c>
      <c r="Q98" s="76">
        <v>2.7643536542263699E-6</v>
      </c>
      <c r="R98" s="78">
        <v>1.34152120787997E-2</v>
      </c>
      <c r="S98" s="75">
        <v>-0.20647934949386801</v>
      </c>
      <c r="T98" s="75">
        <v>0.105600611920823</v>
      </c>
      <c r="U98" s="75">
        <v>5.0549376976612603E-2</v>
      </c>
      <c r="V98" s="75">
        <v>-0.142759550014875</v>
      </c>
      <c r="W98" s="75">
        <v>6.8868977096539802E-2</v>
      </c>
      <c r="X98" s="75">
        <v>3.8180171393239697E-2</v>
      </c>
      <c r="Y98" s="75">
        <v>-0.20037741946038501</v>
      </c>
      <c r="Z98" s="75">
        <v>6.0830524428436998E-2</v>
      </c>
      <c r="AA98" s="75">
        <v>9.8762840382589389E-4</v>
      </c>
      <c r="AB98" s="75">
        <v>-9.22014356836902E-2</v>
      </c>
      <c r="AC98" s="75">
        <v>3.8008456069611202E-2</v>
      </c>
      <c r="AD98" s="78">
        <v>1.52741063636977E-2</v>
      </c>
      <c r="AE98" s="57">
        <v>0</v>
      </c>
      <c r="AF98" s="57">
        <v>0</v>
      </c>
      <c r="AG98" s="82">
        <v>0</v>
      </c>
    </row>
    <row r="99" spans="2:33" x14ac:dyDescent="0.3">
      <c r="B99" s="80" t="s">
        <v>464</v>
      </c>
      <c r="C99" s="72" t="s">
        <v>189</v>
      </c>
      <c r="D99" s="72">
        <v>138730783</v>
      </c>
      <c r="E99" s="73" t="s">
        <v>465</v>
      </c>
      <c r="F99" s="73" t="s">
        <v>248</v>
      </c>
      <c r="G99" s="72" t="s">
        <v>466</v>
      </c>
      <c r="H99" s="73" t="s">
        <v>467</v>
      </c>
      <c r="I99" s="73" t="s">
        <v>88</v>
      </c>
      <c r="J99" s="81" t="s">
        <v>89</v>
      </c>
      <c r="K99" s="75">
        <v>0.131126828805883</v>
      </c>
      <c r="L99" s="75">
        <v>2.79817906324255E-2</v>
      </c>
      <c r="M99" s="76">
        <v>2.7839417486096202E-6</v>
      </c>
      <c r="N99" s="76">
        <v>2.7839417486096202E-6</v>
      </c>
      <c r="O99" s="75">
        <v>0.46139363190763699</v>
      </c>
      <c r="P99" s="72" t="s">
        <v>90</v>
      </c>
      <c r="Q99" s="76">
        <v>2.7839417486096202E-6</v>
      </c>
      <c r="R99" s="78">
        <v>1.34152120787997E-2</v>
      </c>
      <c r="S99" s="75">
        <v>6.6877002657148105E-2</v>
      </c>
      <c r="T99" s="75">
        <v>0.108285607152796</v>
      </c>
      <c r="U99" s="75">
        <v>0.53684019127170302</v>
      </c>
      <c r="V99" s="75">
        <v>0.20380636318528</v>
      </c>
      <c r="W99" s="75">
        <v>5.51687397414036E-2</v>
      </c>
      <c r="X99" s="75">
        <v>2.20548601727675E-4</v>
      </c>
      <c r="Y99" s="75">
        <v>0.12552081426914799</v>
      </c>
      <c r="Z99" s="75">
        <v>6.06195416988713E-2</v>
      </c>
      <c r="AA99" s="75">
        <v>3.8393120042133799E-2</v>
      </c>
      <c r="AB99" s="75">
        <v>0.102583853133628</v>
      </c>
      <c r="AC99" s="75">
        <v>4.1127534352072601E-2</v>
      </c>
      <c r="AD99" s="78">
        <v>1.2621063263974001E-2</v>
      </c>
      <c r="AE99" s="57">
        <v>1</v>
      </c>
      <c r="AF99" s="57">
        <v>0</v>
      </c>
      <c r="AG99" s="82">
        <v>0</v>
      </c>
    </row>
    <row r="100" spans="2:33" x14ac:dyDescent="0.3">
      <c r="B100" s="80" t="s">
        <v>468</v>
      </c>
      <c r="C100" s="72" t="s">
        <v>101</v>
      </c>
      <c r="D100" s="72">
        <v>617140</v>
      </c>
      <c r="E100" s="73" t="s">
        <v>469</v>
      </c>
      <c r="F100" s="73" t="s">
        <v>470</v>
      </c>
      <c r="G100" s="72" t="s">
        <v>471</v>
      </c>
      <c r="H100" s="73" t="s">
        <v>472</v>
      </c>
      <c r="I100" s="73" t="s">
        <v>118</v>
      </c>
      <c r="J100" s="81" t="s">
        <v>204</v>
      </c>
      <c r="K100" s="75">
        <v>-0.140283671666043</v>
      </c>
      <c r="L100" s="75">
        <v>2.9946258775914E-2</v>
      </c>
      <c r="M100" s="76">
        <v>2.8062484138287498E-6</v>
      </c>
      <c r="N100" s="76">
        <v>2.8062484138287498E-6</v>
      </c>
      <c r="O100" s="75">
        <v>0.84296804081258803</v>
      </c>
      <c r="P100" s="72" t="s">
        <v>112</v>
      </c>
      <c r="Q100" s="76">
        <v>2.8062484138287498E-6</v>
      </c>
      <c r="R100" s="78">
        <v>1.34152120787997E-2</v>
      </c>
      <c r="S100" s="75">
        <v>-9.1557354624508605E-2</v>
      </c>
      <c r="T100" s="75">
        <v>0.127335753689614</v>
      </c>
      <c r="U100" s="75">
        <v>0.47212665651795099</v>
      </c>
      <c r="V100" s="75">
        <v>-0.17264970414296599</v>
      </c>
      <c r="W100" s="75">
        <v>6.3377815998784795E-2</v>
      </c>
      <c r="X100" s="75">
        <v>6.4470217580949903E-3</v>
      </c>
      <c r="Y100" s="75">
        <v>-0.16831929882168301</v>
      </c>
      <c r="Z100" s="75">
        <v>6.5397453305793607E-2</v>
      </c>
      <c r="AA100" s="75">
        <v>1.0059136304133401E-2</v>
      </c>
      <c r="AB100" s="75">
        <v>-0.119942274103034</v>
      </c>
      <c r="AC100" s="75">
        <v>4.1861411137450698E-2</v>
      </c>
      <c r="AD100" s="78">
        <v>4.1671579408157997E-3</v>
      </c>
      <c r="AE100" s="57">
        <v>1</v>
      </c>
      <c r="AF100" s="57">
        <v>0</v>
      </c>
      <c r="AG100" s="82">
        <v>0</v>
      </c>
    </row>
    <row r="101" spans="2:33" x14ac:dyDescent="0.3">
      <c r="B101" s="80" t="s">
        <v>473</v>
      </c>
      <c r="C101" s="72" t="s">
        <v>175</v>
      </c>
      <c r="D101" s="72">
        <v>55246954</v>
      </c>
      <c r="E101" s="73" t="s">
        <v>474</v>
      </c>
      <c r="F101" s="73" t="s">
        <v>85</v>
      </c>
      <c r="G101" s="72" t="s">
        <v>294</v>
      </c>
      <c r="H101" s="73" t="s">
        <v>295</v>
      </c>
      <c r="I101" s="73" t="s">
        <v>88</v>
      </c>
      <c r="J101" s="81" t="s">
        <v>97</v>
      </c>
      <c r="K101" s="75">
        <v>0.13089048103102299</v>
      </c>
      <c r="L101" s="75">
        <v>2.7988504307279699E-2</v>
      </c>
      <c r="M101" s="76">
        <v>2.9169875439997399E-6</v>
      </c>
      <c r="N101" s="76">
        <v>2.9169875439997399E-6</v>
      </c>
      <c r="O101" s="75">
        <v>0.78337449028901496</v>
      </c>
      <c r="P101" s="72" t="s">
        <v>90</v>
      </c>
      <c r="Q101" s="76">
        <v>2.9169875439997399E-6</v>
      </c>
      <c r="R101" s="78">
        <v>1.38008394393569E-2</v>
      </c>
      <c r="S101" s="75">
        <v>0.11240950228480499</v>
      </c>
      <c r="T101" s="75">
        <v>0.111859762579362</v>
      </c>
      <c r="U101" s="75">
        <v>0.31493800063565103</v>
      </c>
      <c r="V101" s="75">
        <v>0.120747861385624</v>
      </c>
      <c r="W101" s="75">
        <v>5.5189375015175297E-2</v>
      </c>
      <c r="X101" s="75">
        <v>2.86781707907348E-2</v>
      </c>
      <c r="Y101" s="75">
        <v>0.191363962763416</v>
      </c>
      <c r="Z101" s="75">
        <v>6.48992302464452E-2</v>
      </c>
      <c r="AA101" s="75">
        <v>3.1918354895431301E-3</v>
      </c>
      <c r="AB101" s="75">
        <v>0.115752208022897</v>
      </c>
      <c r="AC101" s="75">
        <v>3.9812428675452698E-2</v>
      </c>
      <c r="AD101" s="78">
        <v>3.6440140100151802E-3</v>
      </c>
      <c r="AE101" s="57">
        <v>1</v>
      </c>
      <c r="AF101" s="57">
        <v>0</v>
      </c>
      <c r="AG101" s="82">
        <v>0</v>
      </c>
    </row>
    <row r="102" spans="2:33" x14ac:dyDescent="0.3">
      <c r="B102" s="80" t="s">
        <v>475</v>
      </c>
      <c r="C102" s="72" t="s">
        <v>285</v>
      </c>
      <c r="D102" s="72">
        <v>94407033</v>
      </c>
      <c r="E102" s="73" t="s">
        <v>476</v>
      </c>
      <c r="F102" s="73" t="s">
        <v>85</v>
      </c>
      <c r="G102" s="72" t="s">
        <v>477</v>
      </c>
      <c r="H102" s="73" t="s">
        <v>478</v>
      </c>
      <c r="I102" s="73" t="s">
        <v>126</v>
      </c>
      <c r="J102" s="81" t="s">
        <v>111</v>
      </c>
      <c r="K102" s="75">
        <v>-0.13507985088153099</v>
      </c>
      <c r="L102" s="75">
        <v>2.8928100135605601E-2</v>
      </c>
      <c r="M102" s="76">
        <v>3.0192926444763299E-6</v>
      </c>
      <c r="N102" s="76">
        <v>3.0192926444763299E-6</v>
      </c>
      <c r="O102" s="75">
        <v>0.93477115719359805</v>
      </c>
      <c r="P102" s="72" t="s">
        <v>112</v>
      </c>
      <c r="Q102" s="76">
        <v>3.0192926444763299E-6</v>
      </c>
      <c r="R102" s="78">
        <v>1.3845460922931201E-2</v>
      </c>
      <c r="S102" s="75">
        <v>-7.5136971274435402E-2</v>
      </c>
      <c r="T102" s="75">
        <v>0.138333918662461</v>
      </c>
      <c r="U102" s="75">
        <v>0.58702203334912895</v>
      </c>
      <c r="V102" s="75">
        <v>-0.119214263219854</v>
      </c>
      <c r="W102" s="75">
        <v>6.4553406358410406E-2</v>
      </c>
      <c r="X102" s="75">
        <v>6.4782797400547001E-2</v>
      </c>
      <c r="Y102" s="75">
        <v>-0.124480404761848</v>
      </c>
      <c r="Z102" s="75">
        <v>6.1555454323509201E-2</v>
      </c>
      <c r="AA102" s="75">
        <v>4.3150720326921403E-2</v>
      </c>
      <c r="AB102" s="75">
        <v>-0.150321870744655</v>
      </c>
      <c r="AC102" s="75">
        <v>3.9564570843786402E-2</v>
      </c>
      <c r="AD102" s="78">
        <v>1.4504326971149901E-4</v>
      </c>
      <c r="AE102" s="57">
        <v>1</v>
      </c>
      <c r="AF102" s="57">
        <v>0</v>
      </c>
      <c r="AG102" s="82">
        <v>0</v>
      </c>
    </row>
    <row r="103" spans="2:33" x14ac:dyDescent="0.3">
      <c r="B103" s="80" t="s">
        <v>479</v>
      </c>
      <c r="C103" s="72" t="s">
        <v>225</v>
      </c>
      <c r="D103" s="72">
        <v>168198163</v>
      </c>
      <c r="E103" s="73" t="s">
        <v>480</v>
      </c>
      <c r="F103" s="73" t="s">
        <v>137</v>
      </c>
      <c r="G103" s="72" t="s">
        <v>481</v>
      </c>
      <c r="H103" s="73" t="s">
        <v>482</v>
      </c>
      <c r="I103" s="73" t="s">
        <v>88</v>
      </c>
      <c r="J103" s="81" t="s">
        <v>204</v>
      </c>
      <c r="K103" s="75">
        <v>-0.14204129212695901</v>
      </c>
      <c r="L103" s="75">
        <v>3.0424447464096099E-2</v>
      </c>
      <c r="M103" s="76">
        <v>3.0317589786256401E-6</v>
      </c>
      <c r="N103" s="76">
        <v>3.0317589786256401E-6</v>
      </c>
      <c r="O103" s="75">
        <v>0.45150066500858599</v>
      </c>
      <c r="P103" s="72" t="s">
        <v>112</v>
      </c>
      <c r="Q103" s="76">
        <v>3.0317589786256401E-6</v>
      </c>
      <c r="R103" s="78">
        <v>1.3845460922931201E-2</v>
      </c>
      <c r="S103" s="75">
        <v>-7.2772238707619098E-3</v>
      </c>
      <c r="T103" s="75">
        <v>0.14121106204943501</v>
      </c>
      <c r="U103" s="75">
        <v>0.95889971068969604</v>
      </c>
      <c r="V103" s="75">
        <v>-0.22125706801347</v>
      </c>
      <c r="W103" s="75">
        <v>6.4258385736090801E-2</v>
      </c>
      <c r="X103" s="75">
        <v>5.7478818903312695E-4</v>
      </c>
      <c r="Y103" s="75">
        <v>-0.13133773071718</v>
      </c>
      <c r="Z103" s="75">
        <v>6.7239471449032903E-2</v>
      </c>
      <c r="AA103" s="75">
        <v>5.0786045730191402E-2</v>
      </c>
      <c r="AB103" s="75">
        <v>-0.124294965702339</v>
      </c>
      <c r="AC103" s="75">
        <v>4.20030020009819E-2</v>
      </c>
      <c r="AD103" s="78">
        <v>3.08446426565776E-3</v>
      </c>
      <c r="AE103" s="57">
        <v>1</v>
      </c>
      <c r="AF103" s="57">
        <v>0</v>
      </c>
      <c r="AG103" s="82">
        <v>0</v>
      </c>
    </row>
    <row r="104" spans="2:33" x14ac:dyDescent="0.3">
      <c r="B104" s="80" t="s">
        <v>483</v>
      </c>
      <c r="C104" s="72" t="s">
        <v>484</v>
      </c>
      <c r="D104" s="72">
        <v>38090208</v>
      </c>
      <c r="E104" s="73" t="s">
        <v>485</v>
      </c>
      <c r="F104" s="73" t="s">
        <v>166</v>
      </c>
      <c r="G104" s="72" t="s">
        <v>486</v>
      </c>
      <c r="H104" s="73" t="s">
        <v>487</v>
      </c>
      <c r="I104" s="73" t="s">
        <v>126</v>
      </c>
      <c r="J104" s="81" t="s">
        <v>89</v>
      </c>
      <c r="K104" s="75">
        <v>0.134319204550924</v>
      </c>
      <c r="L104" s="75">
        <v>2.87736961463201E-2</v>
      </c>
      <c r="M104" s="76">
        <v>3.0396125470021798E-6</v>
      </c>
      <c r="N104" s="76">
        <v>3.0396125470021798E-6</v>
      </c>
      <c r="O104" s="75">
        <v>0.71704516436990895</v>
      </c>
      <c r="P104" s="72" t="s">
        <v>90</v>
      </c>
      <c r="Q104" s="76">
        <v>3.0396125470021798E-6</v>
      </c>
      <c r="R104" s="78">
        <v>1.3845460922931201E-2</v>
      </c>
      <c r="S104" s="75">
        <v>3.7083654691554099E-2</v>
      </c>
      <c r="T104" s="75">
        <v>0.121955623254888</v>
      </c>
      <c r="U104" s="75">
        <v>0.76107076175757304</v>
      </c>
      <c r="V104" s="75">
        <v>0.169153276027841</v>
      </c>
      <c r="W104" s="75">
        <v>6.3606405128780297E-2</v>
      </c>
      <c r="X104" s="75">
        <v>7.8285801584975397E-3</v>
      </c>
      <c r="Y104" s="75">
        <v>9.5070693847096002E-2</v>
      </c>
      <c r="Z104" s="75">
        <v>6.6635552395240799E-2</v>
      </c>
      <c r="AA104" s="75">
        <v>0.15365880729074399</v>
      </c>
      <c r="AB104" s="75">
        <v>0.144445823616312</v>
      </c>
      <c r="AC104" s="75">
        <v>3.8684755563340903E-2</v>
      </c>
      <c r="AD104" s="78">
        <v>1.8852160210874099E-4</v>
      </c>
      <c r="AE104" s="57">
        <v>1</v>
      </c>
      <c r="AF104" s="57">
        <v>0</v>
      </c>
      <c r="AG104" s="82">
        <v>0</v>
      </c>
    </row>
    <row r="105" spans="2:33" x14ac:dyDescent="0.3">
      <c r="B105" s="80" t="s">
        <v>488</v>
      </c>
      <c r="C105" s="72" t="s">
        <v>484</v>
      </c>
      <c r="D105" s="72">
        <v>23161764</v>
      </c>
      <c r="E105" s="73" t="s">
        <v>489</v>
      </c>
      <c r="F105" s="73" t="s">
        <v>85</v>
      </c>
      <c r="G105" s="72" t="s">
        <v>490</v>
      </c>
      <c r="H105" s="73" t="s">
        <v>491</v>
      </c>
      <c r="I105" s="73" t="s">
        <v>39</v>
      </c>
      <c r="J105" s="81" t="s">
        <v>173</v>
      </c>
      <c r="K105" s="75">
        <v>0.134285441141241</v>
      </c>
      <c r="L105" s="75">
        <v>2.87695778118396E-2</v>
      </c>
      <c r="M105" s="76">
        <v>3.0470959440433699E-6</v>
      </c>
      <c r="N105" s="76">
        <v>3.0470959440433699E-6</v>
      </c>
      <c r="O105" s="75">
        <v>0.75265541407716696</v>
      </c>
      <c r="P105" s="72" t="s">
        <v>90</v>
      </c>
      <c r="Q105" s="76">
        <v>3.0470959440433699E-6</v>
      </c>
      <c r="R105" s="78">
        <v>1.3845460922931201E-2</v>
      </c>
      <c r="S105" s="75">
        <v>4.3444605220898401E-2</v>
      </c>
      <c r="T105" s="75">
        <v>0.114574666741713</v>
      </c>
      <c r="U105" s="75">
        <v>0.70455301574242901</v>
      </c>
      <c r="V105" s="75">
        <v>0.17471481443056699</v>
      </c>
      <c r="W105" s="75">
        <v>5.6135762133771298E-2</v>
      </c>
      <c r="X105" s="75">
        <v>1.8559674585201999E-3</v>
      </c>
      <c r="Y105" s="75">
        <v>0.13272111387067001</v>
      </c>
      <c r="Z105" s="75">
        <v>6.4031190012822994E-2</v>
      </c>
      <c r="AA105" s="75">
        <v>3.8194876014491799E-2</v>
      </c>
      <c r="AB105" s="75">
        <v>0.124599831141419</v>
      </c>
      <c r="AC105" s="75">
        <v>4.1857232612382E-2</v>
      </c>
      <c r="AD105" s="78">
        <v>2.9129163271798598E-3</v>
      </c>
      <c r="AE105" s="57">
        <v>1</v>
      </c>
      <c r="AF105" s="57">
        <v>0</v>
      </c>
      <c r="AG105" s="82">
        <v>0</v>
      </c>
    </row>
    <row r="106" spans="2:33" x14ac:dyDescent="0.3">
      <c r="B106" s="80" t="s">
        <v>492</v>
      </c>
      <c r="C106" s="72" t="s">
        <v>135</v>
      </c>
      <c r="D106" s="72">
        <v>233251881</v>
      </c>
      <c r="E106" s="73" t="s">
        <v>493</v>
      </c>
      <c r="F106" s="73" t="s">
        <v>143</v>
      </c>
      <c r="G106" s="72" t="s">
        <v>138</v>
      </c>
      <c r="H106" s="73" t="s">
        <v>139</v>
      </c>
      <c r="I106" s="73" t="s">
        <v>88</v>
      </c>
      <c r="J106" s="81" t="s">
        <v>194</v>
      </c>
      <c r="K106" s="75">
        <v>0.14886974789015101</v>
      </c>
      <c r="L106" s="75">
        <v>3.1949496805858402E-2</v>
      </c>
      <c r="M106" s="76">
        <v>3.1692695075857702E-6</v>
      </c>
      <c r="N106" s="76">
        <v>4.69407667465276E-3</v>
      </c>
      <c r="O106" s="75">
        <v>9.8122274861721606E-2</v>
      </c>
      <c r="P106" s="72" t="s">
        <v>494</v>
      </c>
      <c r="Q106" s="76">
        <v>3.1692695075857702E-6</v>
      </c>
      <c r="R106" s="78">
        <v>1.42594135101795E-2</v>
      </c>
      <c r="S106" s="75">
        <v>7.4014873504034295E-2</v>
      </c>
      <c r="T106" s="75">
        <v>9.6035063878261606E-2</v>
      </c>
      <c r="U106" s="75">
        <v>0.44088076060236098</v>
      </c>
      <c r="V106" s="75">
        <v>0.25498978999619698</v>
      </c>
      <c r="W106" s="75">
        <v>5.9281323837800402E-2</v>
      </c>
      <c r="X106" s="75">
        <v>1.6975979835483599E-5</v>
      </c>
      <c r="Y106" s="75" t="s">
        <v>39</v>
      </c>
      <c r="Z106" s="75" t="s">
        <v>39</v>
      </c>
      <c r="AA106" s="75" t="s">
        <v>39</v>
      </c>
      <c r="AB106" s="75">
        <v>0.11123279290869401</v>
      </c>
      <c r="AC106" s="75">
        <v>4.12859931167118E-2</v>
      </c>
      <c r="AD106" s="78">
        <v>7.0557452127371599E-3</v>
      </c>
      <c r="AE106" s="57">
        <v>0</v>
      </c>
      <c r="AF106" s="57">
        <v>0</v>
      </c>
      <c r="AG106" s="82">
        <v>0</v>
      </c>
    </row>
    <row r="107" spans="2:33" x14ac:dyDescent="0.3">
      <c r="B107" s="80" t="s">
        <v>495</v>
      </c>
      <c r="C107" s="72" t="s">
        <v>92</v>
      </c>
      <c r="D107" s="72">
        <v>27146262</v>
      </c>
      <c r="E107" s="73" t="s">
        <v>496</v>
      </c>
      <c r="F107" s="73" t="s">
        <v>381</v>
      </c>
      <c r="G107" s="72" t="s">
        <v>116</v>
      </c>
      <c r="H107" s="73" t="s">
        <v>117</v>
      </c>
      <c r="I107" s="73" t="s">
        <v>88</v>
      </c>
      <c r="J107" s="81" t="s">
        <v>97</v>
      </c>
      <c r="K107" s="75">
        <v>0.13129116715955999</v>
      </c>
      <c r="L107" s="75">
        <v>2.8230831938696101E-2</v>
      </c>
      <c r="M107" s="76">
        <v>3.3092181618482901E-6</v>
      </c>
      <c r="N107" s="76">
        <v>3.3092181618482901E-6</v>
      </c>
      <c r="O107" s="75">
        <v>0.98805112959582797</v>
      </c>
      <c r="P107" s="72" t="s">
        <v>90</v>
      </c>
      <c r="Q107" s="76">
        <v>3.3092181618482901E-6</v>
      </c>
      <c r="R107" s="78">
        <v>1.4744526739265899E-2</v>
      </c>
      <c r="S107" s="75">
        <v>9.8833949468353194E-2</v>
      </c>
      <c r="T107" s="75">
        <v>0.12219656596836601</v>
      </c>
      <c r="U107" s="75">
        <v>0.41862376088556003</v>
      </c>
      <c r="V107" s="75">
        <v>0.138719849794117</v>
      </c>
      <c r="W107" s="75">
        <v>5.7951987853404503E-2</v>
      </c>
      <c r="X107" s="75">
        <v>1.6679246586976799E-2</v>
      </c>
      <c r="Y107" s="75">
        <v>0.12015384002396801</v>
      </c>
      <c r="Z107" s="75">
        <v>6.3292922736897697E-2</v>
      </c>
      <c r="AA107" s="75">
        <v>5.7646413836148297E-2</v>
      </c>
      <c r="AB107" s="75">
        <v>0.13557280195351201</v>
      </c>
      <c r="AC107" s="75">
        <v>3.9516657120621398E-2</v>
      </c>
      <c r="AD107" s="78">
        <v>6.0185718986099099E-4</v>
      </c>
      <c r="AE107" s="57">
        <v>1</v>
      </c>
      <c r="AF107" s="57">
        <v>0</v>
      </c>
      <c r="AG107" s="82">
        <v>0</v>
      </c>
    </row>
    <row r="108" spans="2:33" x14ac:dyDescent="0.3">
      <c r="B108" s="80" t="s">
        <v>497</v>
      </c>
      <c r="C108" s="72" t="s">
        <v>189</v>
      </c>
      <c r="D108" s="72">
        <v>27038802</v>
      </c>
      <c r="E108" s="73" t="s">
        <v>498</v>
      </c>
      <c r="F108" s="73" t="s">
        <v>143</v>
      </c>
      <c r="G108" s="72" t="s">
        <v>499</v>
      </c>
      <c r="H108" s="73" t="s">
        <v>500</v>
      </c>
      <c r="I108" s="73" t="s">
        <v>39</v>
      </c>
      <c r="J108" s="81" t="s">
        <v>105</v>
      </c>
      <c r="K108" s="75">
        <v>0.192500434055693</v>
      </c>
      <c r="L108" s="75">
        <v>4.1452183781914599E-2</v>
      </c>
      <c r="M108" s="76">
        <v>3.4186761857697E-6</v>
      </c>
      <c r="N108" s="76">
        <v>3.4186761857697E-6</v>
      </c>
      <c r="O108" s="75">
        <v>0.85020165462721198</v>
      </c>
      <c r="P108" s="72" t="s">
        <v>501</v>
      </c>
      <c r="Q108" s="76">
        <v>3.4186761857697E-6</v>
      </c>
      <c r="R108" s="78">
        <v>1.50857633387552E-2</v>
      </c>
      <c r="S108" s="75">
        <v>0.22389925783348599</v>
      </c>
      <c r="T108" s="75">
        <v>0.114644429714353</v>
      </c>
      <c r="U108" s="75">
        <v>5.0820952703106999E-2</v>
      </c>
      <c r="V108" s="75">
        <v>0.20965088540680299</v>
      </c>
      <c r="W108" s="75">
        <v>6.3123382115302606E-2</v>
      </c>
      <c r="X108" s="75">
        <v>8.9603259783221597E-4</v>
      </c>
      <c r="Y108" s="75">
        <v>0.16624478478948501</v>
      </c>
      <c r="Z108" s="75">
        <v>6.2631843844840898E-2</v>
      </c>
      <c r="AA108" s="75">
        <v>7.9469067933070799E-3</v>
      </c>
      <c r="AB108" s="75" t="s">
        <v>39</v>
      </c>
      <c r="AC108" s="75" t="s">
        <v>39</v>
      </c>
      <c r="AD108" s="78" t="s">
        <v>39</v>
      </c>
      <c r="AE108" s="57">
        <v>1</v>
      </c>
      <c r="AF108" s="57">
        <v>0</v>
      </c>
      <c r="AG108" s="82">
        <v>0</v>
      </c>
    </row>
    <row r="109" spans="2:33" x14ac:dyDescent="0.3">
      <c r="B109" s="80" t="s">
        <v>502</v>
      </c>
      <c r="C109" s="72" t="s">
        <v>189</v>
      </c>
      <c r="D109" s="72">
        <v>171601682</v>
      </c>
      <c r="E109" s="73" t="s">
        <v>503</v>
      </c>
      <c r="F109" s="73" t="s">
        <v>85</v>
      </c>
      <c r="G109" s="72" t="s">
        <v>504</v>
      </c>
      <c r="H109" s="73" t="s">
        <v>505</v>
      </c>
      <c r="I109" s="73" t="s">
        <v>39</v>
      </c>
      <c r="J109" s="81" t="s">
        <v>173</v>
      </c>
      <c r="K109" s="75">
        <v>-0.130984064818289</v>
      </c>
      <c r="L109" s="75">
        <v>2.8232266189498399E-2</v>
      </c>
      <c r="M109" s="76">
        <v>3.4922525394702599E-6</v>
      </c>
      <c r="N109" s="76">
        <v>3.4922525394702599E-6</v>
      </c>
      <c r="O109" s="75">
        <v>0.483542966876219</v>
      </c>
      <c r="P109" s="72" t="s">
        <v>112</v>
      </c>
      <c r="Q109" s="76">
        <v>3.4922525394702599E-6</v>
      </c>
      <c r="R109" s="78">
        <v>1.5170518347717999E-2</v>
      </c>
      <c r="S109" s="75">
        <v>-0.18693778222611199</v>
      </c>
      <c r="T109" s="75">
        <v>0.109643146619977</v>
      </c>
      <c r="U109" s="75">
        <v>8.8200859114135E-2</v>
      </c>
      <c r="V109" s="75">
        <v>-8.0116861483552598E-2</v>
      </c>
      <c r="W109" s="75">
        <v>6.7126958615876101E-2</v>
      </c>
      <c r="X109" s="75">
        <v>0.232668735442498</v>
      </c>
      <c r="Y109" s="75">
        <v>-0.21620124599950599</v>
      </c>
      <c r="Z109" s="75">
        <v>7.0300988694901798E-2</v>
      </c>
      <c r="AA109" s="75">
        <v>2.1024462353230102E-3</v>
      </c>
      <c r="AB109" s="75">
        <v>-0.116785845400873</v>
      </c>
      <c r="AC109" s="75">
        <v>3.6584092559842997E-2</v>
      </c>
      <c r="AD109" s="78">
        <v>1.4116540351096999E-3</v>
      </c>
      <c r="AE109" s="57">
        <v>0</v>
      </c>
      <c r="AF109" s="57">
        <v>0</v>
      </c>
      <c r="AG109" s="82">
        <v>0</v>
      </c>
    </row>
    <row r="110" spans="2:33" x14ac:dyDescent="0.3">
      <c r="B110" s="80" t="s">
        <v>506</v>
      </c>
      <c r="C110" s="72" t="s">
        <v>196</v>
      </c>
      <c r="D110" s="72">
        <v>79366853</v>
      </c>
      <c r="E110" s="73" t="s">
        <v>507</v>
      </c>
      <c r="F110" s="73" t="s">
        <v>39</v>
      </c>
      <c r="G110" s="72" t="s">
        <v>39</v>
      </c>
      <c r="H110" s="73" t="s">
        <v>39</v>
      </c>
      <c r="I110" s="73" t="s">
        <v>88</v>
      </c>
      <c r="J110" s="81" t="s">
        <v>89</v>
      </c>
      <c r="K110" s="75">
        <v>0.13546871112276901</v>
      </c>
      <c r="L110" s="75">
        <v>2.9211389413915101E-2</v>
      </c>
      <c r="M110" s="76">
        <v>3.52596489438238E-6</v>
      </c>
      <c r="N110" s="76">
        <v>3.52596489438238E-6</v>
      </c>
      <c r="O110" s="75">
        <v>0.55729243628119796</v>
      </c>
      <c r="P110" s="72" t="s">
        <v>90</v>
      </c>
      <c r="Q110" s="76">
        <v>3.52596489438238E-6</v>
      </c>
      <c r="R110" s="78">
        <v>1.5170518347717999E-2</v>
      </c>
      <c r="S110" s="75">
        <v>0.18229001604553</v>
      </c>
      <c r="T110" s="75">
        <v>0.115183852068687</v>
      </c>
      <c r="U110" s="75">
        <v>0.113512561022172</v>
      </c>
      <c r="V110" s="75">
        <v>0.157598519067224</v>
      </c>
      <c r="W110" s="75">
        <v>5.4494278427821098E-2</v>
      </c>
      <c r="X110" s="75">
        <v>3.8277411670843801E-3</v>
      </c>
      <c r="Y110" s="75">
        <v>4.31609662744721E-2</v>
      </c>
      <c r="Z110" s="75">
        <v>7.1702363664639002E-2</v>
      </c>
      <c r="AA110" s="75">
        <v>0.54720994118581801</v>
      </c>
      <c r="AB110" s="75">
        <v>0.147804451242113</v>
      </c>
      <c r="AC110" s="75">
        <v>4.2059462420432701E-2</v>
      </c>
      <c r="AD110" s="78">
        <v>4.41116574001088E-4</v>
      </c>
      <c r="AE110" s="57">
        <v>1</v>
      </c>
      <c r="AF110" s="57">
        <v>0</v>
      </c>
      <c r="AG110" s="82">
        <v>0</v>
      </c>
    </row>
    <row r="111" spans="2:33" x14ac:dyDescent="0.3">
      <c r="B111" s="80" t="s">
        <v>508</v>
      </c>
      <c r="C111" s="72" t="s">
        <v>175</v>
      </c>
      <c r="D111" s="72">
        <v>156211851</v>
      </c>
      <c r="E111" s="73" t="s">
        <v>509</v>
      </c>
      <c r="F111" s="73" t="s">
        <v>143</v>
      </c>
      <c r="G111" s="72" t="s">
        <v>510</v>
      </c>
      <c r="H111" s="73" t="s">
        <v>511</v>
      </c>
      <c r="I111" s="73" t="s">
        <v>163</v>
      </c>
      <c r="J111" s="81" t="s">
        <v>440</v>
      </c>
      <c r="K111" s="75">
        <v>-0.13337460098144599</v>
      </c>
      <c r="L111" s="75">
        <v>2.87638587883856E-2</v>
      </c>
      <c r="M111" s="76">
        <v>3.5370527344404798E-6</v>
      </c>
      <c r="N111" s="76">
        <v>3.5370527344404798E-6</v>
      </c>
      <c r="O111" s="75">
        <v>0.56621590599334004</v>
      </c>
      <c r="P111" s="72" t="s">
        <v>112</v>
      </c>
      <c r="Q111" s="76">
        <v>3.5370527344404798E-6</v>
      </c>
      <c r="R111" s="78">
        <v>1.5170518347717999E-2</v>
      </c>
      <c r="S111" s="75">
        <v>-0.143404782124227</v>
      </c>
      <c r="T111" s="75">
        <v>0.12188229951473099</v>
      </c>
      <c r="U111" s="75">
        <v>0.23936152597247501</v>
      </c>
      <c r="V111" s="75">
        <v>-0.16506962067001299</v>
      </c>
      <c r="W111" s="75">
        <v>6.3059845709099394E-2</v>
      </c>
      <c r="X111" s="75">
        <v>8.8533387538597304E-3</v>
      </c>
      <c r="Y111" s="75">
        <v>-0.18452675128676799</v>
      </c>
      <c r="Z111" s="75">
        <v>5.76236753212096E-2</v>
      </c>
      <c r="AA111" s="75">
        <v>1.36347618404077E-3</v>
      </c>
      <c r="AB111" s="75">
        <v>-9.2521599159603105E-2</v>
      </c>
      <c r="AC111" s="75">
        <v>4.1214322249492702E-2</v>
      </c>
      <c r="AD111" s="78">
        <v>2.47752273448213E-2</v>
      </c>
      <c r="AE111" s="57">
        <v>1</v>
      </c>
      <c r="AF111" s="57">
        <v>0</v>
      </c>
      <c r="AG111" s="82">
        <v>0</v>
      </c>
    </row>
    <row r="112" spans="2:33" x14ac:dyDescent="0.3">
      <c r="B112" s="80" t="s">
        <v>512</v>
      </c>
      <c r="C112" s="72" t="s">
        <v>92</v>
      </c>
      <c r="D112" s="72">
        <v>27146430</v>
      </c>
      <c r="E112" s="73" t="s">
        <v>513</v>
      </c>
      <c r="F112" s="73" t="s">
        <v>381</v>
      </c>
      <c r="G112" s="72" t="s">
        <v>116</v>
      </c>
      <c r="H112" s="73" t="s">
        <v>117</v>
      </c>
      <c r="I112" s="73" t="s">
        <v>88</v>
      </c>
      <c r="J112" s="81" t="s">
        <v>97</v>
      </c>
      <c r="K112" s="75">
        <v>0.12995917008534499</v>
      </c>
      <c r="L112" s="75">
        <v>2.8064113800870899E-2</v>
      </c>
      <c r="M112" s="76">
        <v>3.6426362389476901E-6</v>
      </c>
      <c r="N112" s="76">
        <v>2.8980727566384201E-4</v>
      </c>
      <c r="O112" s="75">
        <v>0.224272847791226</v>
      </c>
      <c r="P112" s="72" t="s">
        <v>90</v>
      </c>
      <c r="Q112" s="76">
        <v>3.6426362389476901E-6</v>
      </c>
      <c r="R112" s="78">
        <v>1.5186198101778599E-2</v>
      </c>
      <c r="S112" s="75">
        <v>1.03435558939198E-2</v>
      </c>
      <c r="T112" s="75">
        <v>0.121919758106</v>
      </c>
      <c r="U112" s="75">
        <v>0.93238935167876402</v>
      </c>
      <c r="V112" s="75">
        <v>0.123155304192286</v>
      </c>
      <c r="W112" s="75">
        <v>6.0321990217695902E-2</v>
      </c>
      <c r="X112" s="75">
        <v>4.1188050805688298E-2</v>
      </c>
      <c r="Y112" s="75">
        <v>0.23391554161243799</v>
      </c>
      <c r="Z112" s="75">
        <v>6.1022714553420898E-2</v>
      </c>
      <c r="AA112" s="75">
        <v>1.26459452618927E-4</v>
      </c>
      <c r="AB112" s="75">
        <v>0.102647075363965</v>
      </c>
      <c r="AC112" s="75">
        <v>3.8953018744825103E-2</v>
      </c>
      <c r="AD112" s="78">
        <v>8.4099930581835597E-3</v>
      </c>
      <c r="AE112" s="57">
        <v>1</v>
      </c>
      <c r="AF112" s="57">
        <v>0</v>
      </c>
      <c r="AG112" s="82">
        <v>0</v>
      </c>
    </row>
    <row r="113" spans="2:33" x14ac:dyDescent="0.3">
      <c r="B113" s="80" t="s">
        <v>514</v>
      </c>
      <c r="C113" s="72" t="s">
        <v>196</v>
      </c>
      <c r="D113" s="72">
        <v>46698973</v>
      </c>
      <c r="E113" s="73" t="s">
        <v>515</v>
      </c>
      <c r="F113" s="73" t="s">
        <v>239</v>
      </c>
      <c r="G113" s="72" t="s">
        <v>240</v>
      </c>
      <c r="H113" s="73" t="s">
        <v>241</v>
      </c>
      <c r="I113" s="73" t="s">
        <v>88</v>
      </c>
      <c r="J113" s="81" t="s">
        <v>97</v>
      </c>
      <c r="K113" s="75">
        <v>0.13375461618398601</v>
      </c>
      <c r="L113" s="75">
        <v>2.88851485493095E-2</v>
      </c>
      <c r="M113" s="76">
        <v>3.64665725142385E-6</v>
      </c>
      <c r="N113" s="76">
        <v>3.64665725142385E-6</v>
      </c>
      <c r="O113" s="75">
        <v>0.81079911682930805</v>
      </c>
      <c r="P113" s="72" t="s">
        <v>90</v>
      </c>
      <c r="Q113" s="76">
        <v>3.64665725142385E-6</v>
      </c>
      <c r="R113" s="78">
        <v>1.5186198101778599E-2</v>
      </c>
      <c r="S113" s="75">
        <v>5.1239357604547002E-2</v>
      </c>
      <c r="T113" s="75">
        <v>0.126453807255099</v>
      </c>
      <c r="U113" s="75">
        <v>0.68532890714792205</v>
      </c>
      <c r="V113" s="75">
        <v>0.16945483641113299</v>
      </c>
      <c r="W113" s="75">
        <v>5.2716995915105598E-2</v>
      </c>
      <c r="X113" s="75">
        <v>1.3070599644261899E-3</v>
      </c>
      <c r="Y113" s="75">
        <v>0.123555383846199</v>
      </c>
      <c r="Z113" s="75">
        <v>6.8119993962369202E-2</v>
      </c>
      <c r="AA113" s="75">
        <v>6.9710017441918598E-2</v>
      </c>
      <c r="AB113" s="75">
        <v>0.123966514684078</v>
      </c>
      <c r="AC113" s="75">
        <v>4.22326269232286E-2</v>
      </c>
      <c r="AD113" s="78">
        <v>3.33197759545817E-3</v>
      </c>
      <c r="AE113" s="57">
        <v>1</v>
      </c>
      <c r="AF113" s="57">
        <v>0</v>
      </c>
      <c r="AG113" s="82">
        <v>0</v>
      </c>
    </row>
    <row r="114" spans="2:33" x14ac:dyDescent="0.3">
      <c r="B114" s="80" t="s">
        <v>516</v>
      </c>
      <c r="C114" s="72" t="s">
        <v>101</v>
      </c>
      <c r="D114" s="72">
        <v>62574403</v>
      </c>
      <c r="E114" s="73" t="s">
        <v>517</v>
      </c>
      <c r="F114" s="73" t="s">
        <v>518</v>
      </c>
      <c r="G114" s="72" t="s">
        <v>519</v>
      </c>
      <c r="H114" s="73" t="s">
        <v>520</v>
      </c>
      <c r="I114" s="73" t="s">
        <v>126</v>
      </c>
      <c r="J114" s="81" t="s">
        <v>210</v>
      </c>
      <c r="K114" s="75">
        <v>-0.13913883834559501</v>
      </c>
      <c r="L114" s="75">
        <v>3.0055238869086301E-2</v>
      </c>
      <c r="M114" s="76">
        <v>3.6666104971986102E-6</v>
      </c>
      <c r="N114" s="76">
        <v>9.3202389305489602E-4</v>
      </c>
      <c r="O114" s="75">
        <v>0.17904163667055401</v>
      </c>
      <c r="P114" s="72" t="s">
        <v>157</v>
      </c>
      <c r="Q114" s="76">
        <v>3.6666104971986102E-6</v>
      </c>
      <c r="R114" s="78">
        <v>1.5186198101778599E-2</v>
      </c>
      <c r="S114" s="75">
        <v>7.2286656720616099E-2</v>
      </c>
      <c r="T114" s="75">
        <v>0.14405266805877501</v>
      </c>
      <c r="U114" s="75">
        <v>0.61580319334259503</v>
      </c>
      <c r="V114" s="75">
        <v>-0.15580145711993601</v>
      </c>
      <c r="W114" s="75">
        <v>6.69144378765517E-2</v>
      </c>
      <c r="X114" s="75">
        <v>1.98925545008499E-2</v>
      </c>
      <c r="Y114" s="75">
        <v>-0.22447646846911501</v>
      </c>
      <c r="Z114" s="75">
        <v>5.8995557701796597E-2</v>
      </c>
      <c r="AA114" s="75">
        <v>1.4182000651794601E-4</v>
      </c>
      <c r="AB114" s="75">
        <v>-0.106208952150883</v>
      </c>
      <c r="AC114" s="75">
        <v>4.27106076169863E-2</v>
      </c>
      <c r="AD114" s="78">
        <v>1.2892996621156399E-2</v>
      </c>
      <c r="AE114" s="57">
        <v>0</v>
      </c>
      <c r="AF114" s="57">
        <v>0</v>
      </c>
      <c r="AG114" s="82">
        <v>0</v>
      </c>
    </row>
    <row r="115" spans="2:33" x14ac:dyDescent="0.3">
      <c r="B115" s="80" t="s">
        <v>521</v>
      </c>
      <c r="C115" s="72" t="s">
        <v>101</v>
      </c>
      <c r="D115" s="72">
        <v>73054185</v>
      </c>
      <c r="E115" s="73" t="s">
        <v>522</v>
      </c>
      <c r="F115" s="73" t="s">
        <v>85</v>
      </c>
      <c r="G115" s="72" t="s">
        <v>218</v>
      </c>
      <c r="H115" s="73" t="s">
        <v>219</v>
      </c>
      <c r="I115" s="73" t="s">
        <v>88</v>
      </c>
      <c r="J115" s="81" t="s">
        <v>89</v>
      </c>
      <c r="K115" s="75">
        <v>0.13037474173861299</v>
      </c>
      <c r="L115" s="75">
        <v>2.8164333442450101E-2</v>
      </c>
      <c r="M115" s="76">
        <v>3.6730714522546598E-6</v>
      </c>
      <c r="N115" s="76">
        <v>4.2651221977855602E-3</v>
      </c>
      <c r="O115" s="75">
        <v>7.4293556627259005E-2</v>
      </c>
      <c r="P115" s="72" t="s">
        <v>90</v>
      </c>
      <c r="Q115" s="76">
        <v>3.6730714522546598E-6</v>
      </c>
      <c r="R115" s="78">
        <v>1.5186198101778599E-2</v>
      </c>
      <c r="S115" s="75">
        <v>3.2421712692664098E-2</v>
      </c>
      <c r="T115" s="75">
        <v>0.11531533712979999</v>
      </c>
      <c r="U115" s="75">
        <v>0.77858999419548502</v>
      </c>
      <c r="V115" s="75">
        <v>0.26793125344076102</v>
      </c>
      <c r="W115" s="75">
        <v>6.0371707556924302E-2</v>
      </c>
      <c r="X115" s="75">
        <v>9.0787335949039194E-6</v>
      </c>
      <c r="Y115" s="75">
        <v>9.6235820608523398E-2</v>
      </c>
      <c r="Z115" s="75">
        <v>5.7589992280728503E-2</v>
      </c>
      <c r="AA115" s="75">
        <v>9.4711582674322101E-2</v>
      </c>
      <c r="AB115" s="75">
        <v>9.7431867729674507E-2</v>
      </c>
      <c r="AC115" s="75">
        <v>4.0502535730839499E-2</v>
      </c>
      <c r="AD115" s="78">
        <v>1.6147058630383099E-2</v>
      </c>
      <c r="AE115" s="57">
        <v>1</v>
      </c>
      <c r="AF115" s="57">
        <v>0</v>
      </c>
      <c r="AG115" s="82">
        <v>0</v>
      </c>
    </row>
    <row r="116" spans="2:33" x14ac:dyDescent="0.3">
      <c r="B116" s="80" t="s">
        <v>523</v>
      </c>
      <c r="C116" s="72" t="s">
        <v>141</v>
      </c>
      <c r="D116" s="72">
        <v>8591721</v>
      </c>
      <c r="E116" s="73" t="s">
        <v>524</v>
      </c>
      <c r="F116" s="73" t="s">
        <v>85</v>
      </c>
      <c r="G116" s="72" t="s">
        <v>324</v>
      </c>
      <c r="H116" s="73" t="s">
        <v>325</v>
      </c>
      <c r="I116" s="73" t="s">
        <v>88</v>
      </c>
      <c r="J116" s="81" t="s">
        <v>105</v>
      </c>
      <c r="K116" s="75">
        <v>0.13543631493208499</v>
      </c>
      <c r="L116" s="75">
        <v>2.9273698894087801E-2</v>
      </c>
      <c r="M116" s="76">
        <v>3.7180203209557499E-6</v>
      </c>
      <c r="N116" s="76">
        <v>3.8172468475360199E-3</v>
      </c>
      <c r="O116" s="75">
        <v>9.8577918576281801E-2</v>
      </c>
      <c r="P116" s="72" t="s">
        <v>123</v>
      </c>
      <c r="Q116" s="76">
        <v>3.7180203209557499E-6</v>
      </c>
      <c r="R116" s="78">
        <v>1.52347874447762E-2</v>
      </c>
      <c r="S116" s="75">
        <v>-3.98341770847225E-3</v>
      </c>
      <c r="T116" s="75">
        <v>0.13230801045624099</v>
      </c>
      <c r="U116" s="75">
        <v>0.97598159487672298</v>
      </c>
      <c r="V116" s="75">
        <v>0.26942798639036197</v>
      </c>
      <c r="W116" s="75">
        <v>6.4848401732876496E-2</v>
      </c>
      <c r="X116" s="75">
        <v>3.2566339584512399E-5</v>
      </c>
      <c r="Y116" s="75">
        <v>8.38978695996552E-2</v>
      </c>
      <c r="Z116" s="75">
        <v>5.9004428747964299E-2</v>
      </c>
      <c r="AA116" s="75">
        <v>0.15505787957369899</v>
      </c>
      <c r="AB116" s="75">
        <v>0.119884042572362</v>
      </c>
      <c r="AC116" s="75">
        <v>4.1352694067535702E-2</v>
      </c>
      <c r="AD116" s="78">
        <v>3.7428033815234498E-3</v>
      </c>
      <c r="AE116" s="57">
        <v>1</v>
      </c>
      <c r="AF116" s="57">
        <v>0</v>
      </c>
      <c r="AG116" s="82">
        <v>0</v>
      </c>
    </row>
    <row r="117" spans="2:33" x14ac:dyDescent="0.3">
      <c r="B117" s="80" t="s">
        <v>525</v>
      </c>
      <c r="C117" s="72" t="s">
        <v>101</v>
      </c>
      <c r="D117" s="72">
        <v>73073425</v>
      </c>
      <c r="E117" s="73" t="s">
        <v>526</v>
      </c>
      <c r="F117" s="73" t="s">
        <v>85</v>
      </c>
      <c r="G117" s="72" t="s">
        <v>218</v>
      </c>
      <c r="H117" s="73" t="s">
        <v>219</v>
      </c>
      <c r="I117" s="73" t="s">
        <v>88</v>
      </c>
      <c r="J117" s="81" t="s">
        <v>440</v>
      </c>
      <c r="K117" s="75">
        <v>0.13550099376718699</v>
      </c>
      <c r="L117" s="75">
        <v>2.93047488583906E-2</v>
      </c>
      <c r="M117" s="76">
        <v>3.7666799992845699E-6</v>
      </c>
      <c r="N117" s="76">
        <v>3.7666799992845699E-6</v>
      </c>
      <c r="O117" s="75">
        <v>0.42235310507170398</v>
      </c>
      <c r="P117" s="72" t="s">
        <v>90</v>
      </c>
      <c r="Q117" s="76">
        <v>3.7666799992845699E-6</v>
      </c>
      <c r="R117" s="78">
        <v>1.5297587480988299E-2</v>
      </c>
      <c r="S117" s="75">
        <v>0.24308612328165799</v>
      </c>
      <c r="T117" s="75">
        <v>0.114264106750314</v>
      </c>
      <c r="U117" s="75">
        <v>3.3386380769423303E-2</v>
      </c>
      <c r="V117" s="75">
        <v>0.20066341625984799</v>
      </c>
      <c r="W117" s="75">
        <v>6.1629949820650197E-2</v>
      </c>
      <c r="X117" s="75">
        <v>1.13017648319326E-3</v>
      </c>
      <c r="Y117" s="75">
        <v>0.11343522314332299</v>
      </c>
      <c r="Z117" s="75">
        <v>7.0382637887373506E-2</v>
      </c>
      <c r="AA117" s="75">
        <v>0.10702870496278299</v>
      </c>
      <c r="AB117" s="75">
        <v>0.101871683616392</v>
      </c>
      <c r="AC117" s="75">
        <v>4.0073185396272498E-2</v>
      </c>
      <c r="AD117" s="78">
        <v>1.10175749155583E-2</v>
      </c>
      <c r="AE117" s="57">
        <v>1</v>
      </c>
      <c r="AF117" s="57">
        <v>0</v>
      </c>
      <c r="AG117" s="82">
        <v>0</v>
      </c>
    </row>
    <row r="118" spans="2:33" x14ac:dyDescent="0.3">
      <c r="B118" s="80" t="s">
        <v>527</v>
      </c>
      <c r="C118" s="72" t="s">
        <v>92</v>
      </c>
      <c r="D118" s="72">
        <v>27147513</v>
      </c>
      <c r="E118" s="73" t="s">
        <v>528</v>
      </c>
      <c r="F118" s="73" t="s">
        <v>381</v>
      </c>
      <c r="G118" s="72" t="s">
        <v>116</v>
      </c>
      <c r="H118" s="73" t="s">
        <v>117</v>
      </c>
      <c r="I118" s="73" t="s">
        <v>118</v>
      </c>
      <c r="J118" s="81" t="s">
        <v>97</v>
      </c>
      <c r="K118" s="75">
        <v>0.13290512024776099</v>
      </c>
      <c r="L118" s="75">
        <v>2.8762298468762101E-2</v>
      </c>
      <c r="M118" s="76">
        <v>3.8224447336065099E-6</v>
      </c>
      <c r="N118" s="76">
        <v>3.8224447336065099E-6</v>
      </c>
      <c r="O118" s="75">
        <v>0.75381021430144002</v>
      </c>
      <c r="P118" s="72" t="s">
        <v>90</v>
      </c>
      <c r="Q118" s="76">
        <v>3.8224447336065099E-6</v>
      </c>
      <c r="R118" s="78">
        <v>1.5387888349255301E-2</v>
      </c>
      <c r="S118" s="75">
        <v>4.3222403392988898E-2</v>
      </c>
      <c r="T118" s="75">
        <v>0.114877105662924</v>
      </c>
      <c r="U118" s="75">
        <v>0.70673174336537803</v>
      </c>
      <c r="V118" s="75">
        <v>0.17481010915536799</v>
      </c>
      <c r="W118" s="75">
        <v>6.2204171555220601E-2</v>
      </c>
      <c r="X118" s="75">
        <v>4.95009635743608E-3</v>
      </c>
      <c r="Y118" s="75">
        <v>0.145296148920668</v>
      </c>
      <c r="Z118" s="75">
        <v>6.0525527166842299E-2</v>
      </c>
      <c r="AA118" s="75">
        <v>1.6369275644577901E-2</v>
      </c>
      <c r="AB118" s="75">
        <v>0.120577103012738</v>
      </c>
      <c r="AC118" s="75">
        <v>4.0770385581781803E-2</v>
      </c>
      <c r="AD118" s="78">
        <v>3.1017713218890199E-3</v>
      </c>
      <c r="AE118" s="57">
        <v>1</v>
      </c>
      <c r="AF118" s="57">
        <v>0</v>
      </c>
      <c r="AG118" s="82">
        <v>0</v>
      </c>
    </row>
    <row r="119" spans="2:33" x14ac:dyDescent="0.3">
      <c r="B119" s="80" t="s">
        <v>529</v>
      </c>
      <c r="C119" s="72" t="s">
        <v>101</v>
      </c>
      <c r="D119" s="72">
        <v>72533295</v>
      </c>
      <c r="E119" s="73" t="s">
        <v>530</v>
      </c>
      <c r="F119" s="73" t="s">
        <v>85</v>
      </c>
      <c r="G119" s="72" t="s">
        <v>103</v>
      </c>
      <c r="H119" s="73" t="s">
        <v>104</v>
      </c>
      <c r="I119" s="73" t="s">
        <v>88</v>
      </c>
      <c r="J119" s="81" t="s">
        <v>89</v>
      </c>
      <c r="K119" s="75">
        <v>0.134467328792817</v>
      </c>
      <c r="L119" s="75">
        <v>2.9136269150453899E-2</v>
      </c>
      <c r="M119" s="76">
        <v>3.9287147735083099E-6</v>
      </c>
      <c r="N119" s="76">
        <v>3.9287147735083099E-6</v>
      </c>
      <c r="O119" s="75">
        <v>0.76407336459852204</v>
      </c>
      <c r="P119" s="72" t="s">
        <v>90</v>
      </c>
      <c r="Q119" s="76">
        <v>3.9287147735083099E-6</v>
      </c>
      <c r="R119" s="78">
        <v>1.56108459116934E-2</v>
      </c>
      <c r="S119" s="75">
        <v>5.4159696823514597E-2</v>
      </c>
      <c r="T119" s="75">
        <v>0.10451229102920399</v>
      </c>
      <c r="U119" s="75">
        <v>0.60430920527504695</v>
      </c>
      <c r="V119" s="75">
        <v>0.102442410008609</v>
      </c>
      <c r="W119" s="75">
        <v>6.2428577056160402E-2</v>
      </c>
      <c r="X119" s="75">
        <v>0.10080700827993699</v>
      </c>
      <c r="Y119" s="75">
        <v>0.14848306081809901</v>
      </c>
      <c r="Z119" s="75">
        <v>6.2828024037379193E-2</v>
      </c>
      <c r="AA119" s="75">
        <v>1.8111762136878699E-2</v>
      </c>
      <c r="AB119" s="75">
        <v>0.15531541050728301</v>
      </c>
      <c r="AC119" s="75">
        <v>4.1648851107364201E-2</v>
      </c>
      <c r="AD119" s="78">
        <v>1.9211582873930399E-4</v>
      </c>
      <c r="AE119" s="57">
        <v>1</v>
      </c>
      <c r="AF119" s="57">
        <v>0</v>
      </c>
      <c r="AG119" s="82">
        <v>0</v>
      </c>
    </row>
    <row r="120" spans="2:33" x14ac:dyDescent="0.3">
      <c r="B120" s="80" t="s">
        <v>531</v>
      </c>
      <c r="C120" s="72" t="s">
        <v>377</v>
      </c>
      <c r="D120" s="72">
        <v>46473074</v>
      </c>
      <c r="E120" s="73" t="s">
        <v>532</v>
      </c>
      <c r="F120" s="73" t="s">
        <v>39</v>
      </c>
      <c r="G120" s="72" t="s">
        <v>39</v>
      </c>
      <c r="H120" s="73" t="s">
        <v>39</v>
      </c>
      <c r="I120" s="73" t="s">
        <v>39</v>
      </c>
      <c r="J120" s="81" t="s">
        <v>105</v>
      </c>
      <c r="K120" s="75">
        <v>0.139034383337103</v>
      </c>
      <c r="L120" s="75">
        <v>3.0131760104845699E-2</v>
      </c>
      <c r="M120" s="76">
        <v>3.9458608267050403E-6</v>
      </c>
      <c r="N120" s="76">
        <v>7.6716207807326999E-5</v>
      </c>
      <c r="O120" s="75">
        <v>0.261208471409906</v>
      </c>
      <c r="P120" s="72" t="s">
        <v>90</v>
      </c>
      <c r="Q120" s="76">
        <v>3.9458608267050403E-6</v>
      </c>
      <c r="R120" s="78">
        <v>1.56108459116934E-2</v>
      </c>
      <c r="S120" s="75">
        <v>0.20816070771794201</v>
      </c>
      <c r="T120" s="75">
        <v>0.136868113766097</v>
      </c>
      <c r="U120" s="75">
        <v>0.12828861350069501</v>
      </c>
      <c r="V120" s="75">
        <v>0.23433450495935901</v>
      </c>
      <c r="W120" s="75">
        <v>6.2320703999066501E-2</v>
      </c>
      <c r="X120" s="75">
        <v>1.6981902323182299E-4</v>
      </c>
      <c r="Y120" s="75">
        <v>0.13727515028585899</v>
      </c>
      <c r="Z120" s="75">
        <v>6.4333631644668807E-2</v>
      </c>
      <c r="AA120" s="75">
        <v>3.2859095977462401E-2</v>
      </c>
      <c r="AB120" s="75">
        <v>8.8387103397232006E-2</v>
      </c>
      <c r="AC120" s="75">
        <v>4.2681182202633297E-2</v>
      </c>
      <c r="AD120" s="78">
        <v>3.8371113701689101E-2</v>
      </c>
      <c r="AE120" s="57">
        <v>1</v>
      </c>
      <c r="AF120" s="57">
        <v>0</v>
      </c>
      <c r="AG120" s="82">
        <v>0</v>
      </c>
    </row>
    <row r="121" spans="2:33" x14ac:dyDescent="0.3">
      <c r="B121" s="80" t="s">
        <v>533</v>
      </c>
      <c r="C121" s="72" t="s">
        <v>135</v>
      </c>
      <c r="D121" s="72">
        <v>216769199</v>
      </c>
      <c r="E121" s="73" t="s">
        <v>534</v>
      </c>
      <c r="F121" s="73" t="s">
        <v>39</v>
      </c>
      <c r="G121" s="72" t="s">
        <v>39</v>
      </c>
      <c r="H121" s="73" t="s">
        <v>39</v>
      </c>
      <c r="I121" s="73" t="s">
        <v>39</v>
      </c>
      <c r="J121" s="81" t="s">
        <v>111</v>
      </c>
      <c r="K121" s="75">
        <v>-0.136963710772079</v>
      </c>
      <c r="L121" s="75">
        <v>2.9709457417703498E-2</v>
      </c>
      <c r="M121" s="76">
        <v>4.0246612990521502E-6</v>
      </c>
      <c r="N121" s="76">
        <v>7.2264708253072399E-4</v>
      </c>
      <c r="O121" s="75">
        <v>0.23832982444928</v>
      </c>
      <c r="P121" s="72" t="s">
        <v>112</v>
      </c>
      <c r="Q121" s="76">
        <v>4.0246612990521502E-6</v>
      </c>
      <c r="R121" s="78">
        <v>1.57865103532377E-2</v>
      </c>
      <c r="S121" s="75">
        <v>-4.0780994689292499E-2</v>
      </c>
      <c r="T121" s="75">
        <v>0.112396318948947</v>
      </c>
      <c r="U121" s="75">
        <v>0.71673029626301299</v>
      </c>
      <c r="V121" s="75">
        <v>-0.17885212407345699</v>
      </c>
      <c r="W121" s="75">
        <v>6.9715362204119793E-2</v>
      </c>
      <c r="X121" s="75">
        <v>1.03038457941743E-2</v>
      </c>
      <c r="Y121" s="75">
        <v>-4.05927233864882E-2</v>
      </c>
      <c r="Z121" s="75">
        <v>6.3834999309100401E-2</v>
      </c>
      <c r="AA121" s="75">
        <v>0.524841119429449</v>
      </c>
      <c r="AB121" s="75">
        <v>-0.174540168575504</v>
      </c>
      <c r="AC121" s="75">
        <v>4.0735463086868297E-2</v>
      </c>
      <c r="AD121" s="78">
        <v>1.8296714828360501E-5</v>
      </c>
      <c r="AE121" s="57">
        <v>1</v>
      </c>
      <c r="AF121" s="57">
        <v>0</v>
      </c>
      <c r="AG121" s="82">
        <v>0</v>
      </c>
    </row>
    <row r="122" spans="2:33" x14ac:dyDescent="0.3">
      <c r="B122" s="80" t="s">
        <v>535</v>
      </c>
      <c r="C122" s="72" t="s">
        <v>405</v>
      </c>
      <c r="D122" s="72">
        <v>82224946</v>
      </c>
      <c r="E122" s="73" t="s">
        <v>536</v>
      </c>
      <c r="F122" s="73" t="s">
        <v>213</v>
      </c>
      <c r="G122" s="72" t="s">
        <v>537</v>
      </c>
      <c r="H122" s="73" t="s">
        <v>538</v>
      </c>
      <c r="I122" s="73" t="s">
        <v>39</v>
      </c>
      <c r="J122" s="81" t="s">
        <v>105</v>
      </c>
      <c r="K122" s="75">
        <v>0.138670568295227</v>
      </c>
      <c r="L122" s="75">
        <v>3.0116358054187501E-2</v>
      </c>
      <c r="M122" s="76">
        <v>4.1347136662991701E-6</v>
      </c>
      <c r="N122" s="76">
        <v>4.1347136662991701E-6</v>
      </c>
      <c r="O122" s="75">
        <v>0.858049980282928</v>
      </c>
      <c r="P122" s="72" t="s">
        <v>90</v>
      </c>
      <c r="Q122" s="76">
        <v>4.1347136662991701E-6</v>
      </c>
      <c r="R122" s="78">
        <v>1.6080742406949299E-2</v>
      </c>
      <c r="S122" s="75">
        <v>0.15136032038602201</v>
      </c>
      <c r="T122" s="75">
        <v>0.12389066629010401</v>
      </c>
      <c r="U122" s="75">
        <v>0.22181165080240001</v>
      </c>
      <c r="V122" s="75">
        <v>0.18492073033286999</v>
      </c>
      <c r="W122" s="75">
        <v>6.5774255499974593E-2</v>
      </c>
      <c r="X122" s="75">
        <v>4.9319455325223397E-3</v>
      </c>
      <c r="Y122" s="75">
        <v>0.106427576415677</v>
      </c>
      <c r="Z122" s="75">
        <v>6.8193326419375394E-2</v>
      </c>
      <c r="AA122" s="75">
        <v>0.11860060267827199</v>
      </c>
      <c r="AB122" s="75">
        <v>0.13091716711256199</v>
      </c>
      <c r="AC122" s="75">
        <v>4.1127364739331797E-2</v>
      </c>
      <c r="AD122" s="78">
        <v>1.4565036453208201E-3</v>
      </c>
      <c r="AE122" s="57">
        <v>1</v>
      </c>
      <c r="AF122" s="57">
        <v>0</v>
      </c>
      <c r="AG122" s="82">
        <v>0</v>
      </c>
    </row>
    <row r="123" spans="2:33" x14ac:dyDescent="0.3">
      <c r="B123" s="80" t="s">
        <v>539</v>
      </c>
      <c r="C123" s="72" t="s">
        <v>128</v>
      </c>
      <c r="D123" s="72">
        <v>122235206</v>
      </c>
      <c r="E123" s="73" t="s">
        <v>540</v>
      </c>
      <c r="F123" s="73" t="s">
        <v>85</v>
      </c>
      <c r="G123" s="72" t="s">
        <v>541</v>
      </c>
      <c r="H123" s="73" t="s">
        <v>542</v>
      </c>
      <c r="I123" s="73" t="s">
        <v>88</v>
      </c>
      <c r="J123" s="81" t="s">
        <v>105</v>
      </c>
      <c r="K123" s="75">
        <v>0.13703404801612801</v>
      </c>
      <c r="L123" s="75">
        <v>2.9794688922884002E-2</v>
      </c>
      <c r="M123" s="76">
        <v>4.2395834648187304E-6</v>
      </c>
      <c r="N123" s="76">
        <v>4.2395834648187304E-6</v>
      </c>
      <c r="O123" s="75">
        <v>0.58022560806608803</v>
      </c>
      <c r="P123" s="72" t="s">
        <v>90</v>
      </c>
      <c r="Q123" s="76">
        <v>4.2395834648187304E-6</v>
      </c>
      <c r="R123" s="78">
        <v>1.6350042698952998E-2</v>
      </c>
      <c r="S123" s="75">
        <v>0.118925696019577</v>
      </c>
      <c r="T123" s="75">
        <v>0.10742137596528401</v>
      </c>
      <c r="U123" s="75">
        <v>0.26825274521731801</v>
      </c>
      <c r="V123" s="75">
        <v>0.192234710356676</v>
      </c>
      <c r="W123" s="75">
        <v>6.8420118759220605E-2</v>
      </c>
      <c r="X123" s="75">
        <v>4.9599627645190098E-3</v>
      </c>
      <c r="Y123" s="75">
        <v>0.187916815195523</v>
      </c>
      <c r="Z123" s="75">
        <v>6.83343196764961E-2</v>
      </c>
      <c r="AA123" s="75">
        <v>5.96020888921657E-3</v>
      </c>
      <c r="AB123" s="75">
        <v>0.10252853226783699</v>
      </c>
      <c r="AC123" s="75">
        <v>4.0420967466720199E-2</v>
      </c>
      <c r="AD123" s="78">
        <v>1.1196082298301401E-2</v>
      </c>
      <c r="AE123" s="57">
        <v>1</v>
      </c>
      <c r="AF123" s="57">
        <v>0</v>
      </c>
      <c r="AG123" s="82">
        <v>0</v>
      </c>
    </row>
    <row r="124" spans="2:33" x14ac:dyDescent="0.3">
      <c r="B124" s="80" t="s">
        <v>543</v>
      </c>
      <c r="C124" s="72" t="s">
        <v>101</v>
      </c>
      <c r="D124" s="72">
        <v>62767169</v>
      </c>
      <c r="E124" s="73" t="s">
        <v>544</v>
      </c>
      <c r="F124" s="73" t="s">
        <v>85</v>
      </c>
      <c r="G124" s="72" t="s">
        <v>545</v>
      </c>
      <c r="H124" s="73" t="s">
        <v>546</v>
      </c>
      <c r="I124" s="73" t="s">
        <v>39</v>
      </c>
      <c r="J124" s="81" t="s">
        <v>111</v>
      </c>
      <c r="K124" s="75">
        <v>-0.12851289349179501</v>
      </c>
      <c r="L124" s="75">
        <v>2.79800598849019E-2</v>
      </c>
      <c r="M124" s="76">
        <v>4.3688324970100196E-6</v>
      </c>
      <c r="N124" s="76">
        <v>4.3688324970100196E-6</v>
      </c>
      <c r="O124" s="75">
        <v>0.55143631939376703</v>
      </c>
      <c r="P124" s="72" t="s">
        <v>112</v>
      </c>
      <c r="Q124" s="76">
        <v>4.3688324970100196E-6</v>
      </c>
      <c r="R124" s="78">
        <v>1.6497080121694301E-2</v>
      </c>
      <c r="S124" s="75">
        <v>-6.3357242015096404E-2</v>
      </c>
      <c r="T124" s="75">
        <v>0.106322393263541</v>
      </c>
      <c r="U124" s="75">
        <v>0.55124374319084302</v>
      </c>
      <c r="V124" s="75">
        <v>-0.137481594799648</v>
      </c>
      <c r="W124" s="75">
        <v>6.0425026744269202E-2</v>
      </c>
      <c r="X124" s="75">
        <v>2.28913808125575E-2</v>
      </c>
      <c r="Y124" s="75">
        <v>-0.19277826041662199</v>
      </c>
      <c r="Z124" s="75">
        <v>5.7148120981943197E-2</v>
      </c>
      <c r="AA124" s="75">
        <v>7.4270602995622098E-4</v>
      </c>
      <c r="AB124" s="75">
        <v>-0.101623016929557</v>
      </c>
      <c r="AC124" s="75">
        <v>4.0529007884534798E-2</v>
      </c>
      <c r="AD124" s="78">
        <v>1.21618043929477E-2</v>
      </c>
      <c r="AE124" s="57">
        <v>0</v>
      </c>
      <c r="AF124" s="57">
        <v>0</v>
      </c>
      <c r="AG124" s="82">
        <v>0</v>
      </c>
    </row>
    <row r="125" spans="2:33" x14ac:dyDescent="0.3">
      <c r="B125" s="80" t="s">
        <v>547</v>
      </c>
      <c r="C125" s="72" t="s">
        <v>189</v>
      </c>
      <c r="D125" s="72">
        <v>173317342</v>
      </c>
      <c r="E125" s="73" t="s">
        <v>548</v>
      </c>
      <c r="F125" s="73" t="s">
        <v>191</v>
      </c>
      <c r="G125" s="72" t="s">
        <v>549</v>
      </c>
      <c r="H125" s="73" t="s">
        <v>550</v>
      </c>
      <c r="I125" s="73" t="s">
        <v>126</v>
      </c>
      <c r="J125" s="81" t="s">
        <v>89</v>
      </c>
      <c r="K125" s="75">
        <v>0.128362613950533</v>
      </c>
      <c r="L125" s="75">
        <v>2.7951553489951899E-2</v>
      </c>
      <c r="M125" s="76">
        <v>4.3833533187328001E-6</v>
      </c>
      <c r="N125" s="76">
        <v>5.5413732888965998E-4</v>
      </c>
      <c r="O125" s="75">
        <v>0.21171704100140901</v>
      </c>
      <c r="P125" s="72" t="s">
        <v>123</v>
      </c>
      <c r="Q125" s="76">
        <v>4.3833533187328001E-6</v>
      </c>
      <c r="R125" s="78">
        <v>1.6497080121694301E-2</v>
      </c>
      <c r="S125" s="75">
        <v>-5.42508140318472E-2</v>
      </c>
      <c r="T125" s="75">
        <v>0.120031733627273</v>
      </c>
      <c r="U125" s="75">
        <v>0.65129016626334402</v>
      </c>
      <c r="V125" s="75">
        <v>0.131060312620357</v>
      </c>
      <c r="W125" s="75">
        <v>5.9167825202095001E-2</v>
      </c>
      <c r="X125" s="75">
        <v>2.6755912012444899E-2</v>
      </c>
      <c r="Y125" s="75">
        <v>0.21208968661281999</v>
      </c>
      <c r="Z125" s="75">
        <v>5.95521161691899E-2</v>
      </c>
      <c r="AA125" s="75">
        <v>3.6886419671207301E-4</v>
      </c>
      <c r="AB125" s="75">
        <v>0.110157141465052</v>
      </c>
      <c r="AC125" s="75">
        <v>3.9438921549818901E-2</v>
      </c>
      <c r="AD125" s="78">
        <v>5.2204364902192404E-3</v>
      </c>
      <c r="AE125" s="57">
        <v>1</v>
      </c>
      <c r="AF125" s="57">
        <v>0</v>
      </c>
      <c r="AG125" s="82">
        <v>0</v>
      </c>
    </row>
    <row r="126" spans="2:33" x14ac:dyDescent="0.3">
      <c r="B126" s="80" t="s">
        <v>551</v>
      </c>
      <c r="C126" s="72" t="s">
        <v>92</v>
      </c>
      <c r="D126" s="72">
        <v>18127112</v>
      </c>
      <c r="E126" s="73" t="s">
        <v>552</v>
      </c>
      <c r="F126" s="73" t="s">
        <v>39</v>
      </c>
      <c r="G126" s="72" t="s">
        <v>39</v>
      </c>
      <c r="H126" s="73" t="s">
        <v>39</v>
      </c>
      <c r="I126" s="73" t="s">
        <v>126</v>
      </c>
      <c r="J126" s="81" t="s">
        <v>89</v>
      </c>
      <c r="K126" s="75">
        <v>0.13563132914369999</v>
      </c>
      <c r="L126" s="75">
        <v>2.9535022715440701E-2</v>
      </c>
      <c r="M126" s="76">
        <v>4.3855518642367303E-6</v>
      </c>
      <c r="N126" s="76">
        <v>2.44157321086544E-5</v>
      </c>
      <c r="O126" s="75">
        <v>0.34440755134245299</v>
      </c>
      <c r="P126" s="72" t="s">
        <v>123</v>
      </c>
      <c r="Q126" s="76">
        <v>4.3855518642367303E-6</v>
      </c>
      <c r="R126" s="78">
        <v>1.6497080121694301E-2</v>
      </c>
      <c r="S126" s="75">
        <v>-5.0601738291566702E-2</v>
      </c>
      <c r="T126" s="75">
        <v>0.120707195140872</v>
      </c>
      <c r="U126" s="75">
        <v>0.67506221025911906</v>
      </c>
      <c r="V126" s="75">
        <v>0.14821981705353701</v>
      </c>
      <c r="W126" s="75">
        <v>6.7314110568263502E-2</v>
      </c>
      <c r="X126" s="75">
        <v>2.7671452520309201E-2</v>
      </c>
      <c r="Y126" s="75">
        <v>0.19297916166552601</v>
      </c>
      <c r="Z126" s="75">
        <v>6.16731951573153E-2</v>
      </c>
      <c r="AA126" s="75">
        <v>1.7536616996060199E-3</v>
      </c>
      <c r="AB126" s="75">
        <v>0.127091614744755</v>
      </c>
      <c r="AC126" s="75">
        <v>4.1025807914529797E-2</v>
      </c>
      <c r="AD126" s="78">
        <v>1.9493302023424E-3</v>
      </c>
      <c r="AE126" s="57">
        <v>1</v>
      </c>
      <c r="AF126" s="57">
        <v>0</v>
      </c>
      <c r="AG126" s="82">
        <v>0</v>
      </c>
    </row>
    <row r="127" spans="2:33" x14ac:dyDescent="0.3">
      <c r="B127" s="80" t="s">
        <v>553</v>
      </c>
      <c r="C127" s="72" t="s">
        <v>175</v>
      </c>
      <c r="D127" s="72">
        <v>157069325</v>
      </c>
      <c r="E127" s="73" t="s">
        <v>554</v>
      </c>
      <c r="F127" s="73" t="s">
        <v>248</v>
      </c>
      <c r="G127" s="72" t="s">
        <v>555</v>
      </c>
      <c r="H127" s="73" t="s">
        <v>556</v>
      </c>
      <c r="I127" s="73" t="s">
        <v>39</v>
      </c>
      <c r="J127" s="81" t="s">
        <v>111</v>
      </c>
      <c r="K127" s="75">
        <v>-0.13307951057401399</v>
      </c>
      <c r="L127" s="75">
        <v>2.9002981280515899E-2</v>
      </c>
      <c r="M127" s="76">
        <v>4.4649163391217401E-6</v>
      </c>
      <c r="N127" s="76">
        <v>4.4649163391217401E-6</v>
      </c>
      <c r="O127" s="75">
        <v>0.56015359051834002</v>
      </c>
      <c r="P127" s="72" t="s">
        <v>112</v>
      </c>
      <c r="Q127" s="76">
        <v>4.4649163391217401E-6</v>
      </c>
      <c r="R127" s="78">
        <v>1.6551218677828699E-2</v>
      </c>
      <c r="S127" s="75">
        <v>-3.1645846581809502E-2</v>
      </c>
      <c r="T127" s="75">
        <v>0.148326597575025</v>
      </c>
      <c r="U127" s="75">
        <v>0.83105204711943503</v>
      </c>
      <c r="V127" s="75">
        <v>-0.19375654783584201</v>
      </c>
      <c r="W127" s="75">
        <v>5.8839289467072703E-2</v>
      </c>
      <c r="X127" s="75">
        <v>9.9131859094941303E-4</v>
      </c>
      <c r="Y127" s="75">
        <v>-8.7443108296496194E-2</v>
      </c>
      <c r="Z127" s="75">
        <v>6.2979310360432098E-2</v>
      </c>
      <c r="AA127" s="75">
        <v>0.165002549380869</v>
      </c>
      <c r="AB127" s="75">
        <v>-0.13073879646462</v>
      </c>
      <c r="AC127" s="75">
        <v>4.0743428154380402E-2</v>
      </c>
      <c r="AD127" s="78">
        <v>1.3327556398323101E-3</v>
      </c>
      <c r="AE127" s="57">
        <v>1</v>
      </c>
      <c r="AF127" s="57">
        <v>0</v>
      </c>
      <c r="AG127" s="82">
        <v>0</v>
      </c>
    </row>
    <row r="128" spans="2:33" x14ac:dyDescent="0.3">
      <c r="B128" s="80" t="s">
        <v>557</v>
      </c>
      <c r="C128" s="72" t="s">
        <v>92</v>
      </c>
      <c r="D128" s="72">
        <v>27155036</v>
      </c>
      <c r="E128" s="73" t="s">
        <v>558</v>
      </c>
      <c r="F128" s="73" t="s">
        <v>115</v>
      </c>
      <c r="G128" s="72" t="s">
        <v>116</v>
      </c>
      <c r="H128" s="73" t="s">
        <v>117</v>
      </c>
      <c r="I128" s="73" t="s">
        <v>88</v>
      </c>
      <c r="J128" s="81" t="s">
        <v>97</v>
      </c>
      <c r="K128" s="75">
        <v>0.13367088563075599</v>
      </c>
      <c r="L128" s="75">
        <v>2.9143614577948101E-2</v>
      </c>
      <c r="M128" s="76">
        <v>4.5046471380834799E-6</v>
      </c>
      <c r="N128" s="76">
        <v>4.5046471380834799E-6</v>
      </c>
      <c r="O128" s="75">
        <v>0.49964820861161802</v>
      </c>
      <c r="P128" s="72" t="s">
        <v>90</v>
      </c>
      <c r="Q128" s="76">
        <v>4.5046471380834799E-6</v>
      </c>
      <c r="R128" s="78">
        <v>1.6551218677828699E-2</v>
      </c>
      <c r="S128" s="75">
        <v>9.7628181986288004E-3</v>
      </c>
      <c r="T128" s="75">
        <v>0.134301330666561</v>
      </c>
      <c r="U128" s="75">
        <v>0.94205011344390099</v>
      </c>
      <c r="V128" s="75">
        <v>0.12944512272177999</v>
      </c>
      <c r="W128" s="75">
        <v>6.3399448717357296E-2</v>
      </c>
      <c r="X128" s="75">
        <v>4.1177434714084797E-2</v>
      </c>
      <c r="Y128" s="75">
        <v>0.20395520722395699</v>
      </c>
      <c r="Z128" s="75">
        <v>6.1210702610098401E-2</v>
      </c>
      <c r="AA128" s="75">
        <v>8.6218455057649704E-4</v>
      </c>
      <c r="AB128" s="75">
        <v>0.115794043445928</v>
      </c>
      <c r="AC128" s="75">
        <v>4.0614089499755597E-2</v>
      </c>
      <c r="AD128" s="78">
        <v>4.3570920726251098E-3</v>
      </c>
      <c r="AE128" s="57">
        <v>1</v>
      </c>
      <c r="AF128" s="57">
        <v>0</v>
      </c>
      <c r="AG128" s="82">
        <v>0</v>
      </c>
    </row>
    <row r="129" spans="2:33" x14ac:dyDescent="0.3">
      <c r="B129" s="80" t="s">
        <v>559</v>
      </c>
      <c r="C129" s="72" t="s">
        <v>92</v>
      </c>
      <c r="D129" s="72">
        <v>27153212</v>
      </c>
      <c r="E129" s="73" t="s">
        <v>560</v>
      </c>
      <c r="F129" s="73" t="s">
        <v>166</v>
      </c>
      <c r="G129" s="72" t="s">
        <v>122</v>
      </c>
      <c r="H129" s="73" t="s">
        <v>117</v>
      </c>
      <c r="I129" s="73" t="s">
        <v>88</v>
      </c>
      <c r="J129" s="81" t="s">
        <v>97</v>
      </c>
      <c r="K129" s="75">
        <v>0.12864344962563701</v>
      </c>
      <c r="L129" s="75">
        <v>2.8059859518524001E-2</v>
      </c>
      <c r="M129" s="76">
        <v>4.5483947124436596E-6</v>
      </c>
      <c r="N129" s="76">
        <v>4.5483947124436596E-6</v>
      </c>
      <c r="O129" s="75">
        <v>0.69088144814112395</v>
      </c>
      <c r="P129" s="72" t="s">
        <v>90</v>
      </c>
      <c r="Q129" s="76">
        <v>4.5483947124436596E-6</v>
      </c>
      <c r="R129" s="78">
        <v>1.6551218677828699E-2</v>
      </c>
      <c r="S129" s="75">
        <v>0.114096200495734</v>
      </c>
      <c r="T129" s="75">
        <v>0.11034108026868</v>
      </c>
      <c r="U129" s="75">
        <v>0.30112123510356498</v>
      </c>
      <c r="V129" s="75">
        <v>0.17099185434824499</v>
      </c>
      <c r="W129" s="75">
        <v>5.8860628195362703E-2</v>
      </c>
      <c r="X129" s="75">
        <v>3.67218626246801E-3</v>
      </c>
      <c r="Y129" s="75">
        <v>0.16501117965140999</v>
      </c>
      <c r="Z129" s="75">
        <v>6.4000116842633695E-2</v>
      </c>
      <c r="AA129" s="75">
        <v>9.9289200810085704E-3</v>
      </c>
      <c r="AB129" s="75">
        <v>9.8258316852578298E-2</v>
      </c>
      <c r="AC129" s="75">
        <v>3.9068344371708398E-2</v>
      </c>
      <c r="AD129" s="78">
        <v>1.1902001987582501E-2</v>
      </c>
      <c r="AE129" s="57">
        <v>1</v>
      </c>
      <c r="AF129" s="57">
        <v>0</v>
      </c>
      <c r="AG129" s="82">
        <v>0</v>
      </c>
    </row>
    <row r="130" spans="2:33" x14ac:dyDescent="0.3">
      <c r="B130" s="80" t="s">
        <v>561</v>
      </c>
      <c r="C130" s="72" t="s">
        <v>155</v>
      </c>
      <c r="D130" s="72">
        <v>155421970</v>
      </c>
      <c r="E130" s="73" t="s">
        <v>562</v>
      </c>
      <c r="F130" s="73" t="s">
        <v>563</v>
      </c>
      <c r="G130" s="72" t="s">
        <v>564</v>
      </c>
      <c r="H130" s="73" t="s">
        <v>565</v>
      </c>
      <c r="I130" s="73" t="s">
        <v>39</v>
      </c>
      <c r="J130" s="81" t="s">
        <v>111</v>
      </c>
      <c r="K130" s="75">
        <v>-9.7866337543874998E-2</v>
      </c>
      <c r="L130" s="75">
        <v>2.13475499687324E-2</v>
      </c>
      <c r="M130" s="76">
        <v>4.5522767615846199E-6</v>
      </c>
      <c r="N130" s="76">
        <v>7.42860671051785E-6</v>
      </c>
      <c r="O130" s="75">
        <v>0.37813982127846202</v>
      </c>
      <c r="P130" s="72" t="s">
        <v>112</v>
      </c>
      <c r="Q130" s="76">
        <v>4.5522767615846199E-6</v>
      </c>
      <c r="R130" s="78">
        <v>1.6551218677828699E-2</v>
      </c>
      <c r="S130" s="75">
        <v>-0.118802250492545</v>
      </c>
      <c r="T130" s="75">
        <v>7.2344703845113906E-2</v>
      </c>
      <c r="U130" s="75">
        <v>0.100554926451732</v>
      </c>
      <c r="V130" s="75">
        <v>-9.7913585777262294E-2</v>
      </c>
      <c r="W130" s="75">
        <v>3.82407624896575E-2</v>
      </c>
      <c r="X130" s="75">
        <v>1.0453650446568E-2</v>
      </c>
      <c r="Y130" s="75">
        <v>-2.3895740321971299E-2</v>
      </c>
      <c r="Z130" s="75">
        <v>4.9378825252108599E-2</v>
      </c>
      <c r="AA130" s="75">
        <v>0.62843777044933502</v>
      </c>
      <c r="AB130" s="75">
        <v>-0.12679448396974399</v>
      </c>
      <c r="AC130" s="75">
        <v>3.3162115873732197E-2</v>
      </c>
      <c r="AD130" s="78">
        <v>1.3158453505226399E-4</v>
      </c>
      <c r="AE130" s="57">
        <v>1</v>
      </c>
      <c r="AF130" s="57">
        <v>1</v>
      </c>
      <c r="AG130" s="82">
        <v>0</v>
      </c>
    </row>
    <row r="131" spans="2:33" x14ac:dyDescent="0.3">
      <c r="B131" s="80" t="s">
        <v>566</v>
      </c>
      <c r="C131" s="72" t="s">
        <v>83</v>
      </c>
      <c r="D131" s="72">
        <v>67686943</v>
      </c>
      <c r="E131" s="73" t="s">
        <v>567</v>
      </c>
      <c r="F131" s="73" t="s">
        <v>85</v>
      </c>
      <c r="G131" s="72" t="s">
        <v>434</v>
      </c>
      <c r="H131" s="73" t="s">
        <v>435</v>
      </c>
      <c r="I131" s="73" t="s">
        <v>88</v>
      </c>
      <c r="J131" s="81" t="s">
        <v>89</v>
      </c>
      <c r="K131" s="75">
        <v>0.13366228518970699</v>
      </c>
      <c r="L131" s="75">
        <v>2.91638577688932E-2</v>
      </c>
      <c r="M131" s="76">
        <v>4.5802695251178802E-6</v>
      </c>
      <c r="N131" s="76">
        <v>7.4276056039788202E-6</v>
      </c>
      <c r="O131" s="75">
        <v>0.37821162553357501</v>
      </c>
      <c r="P131" s="72" t="s">
        <v>90</v>
      </c>
      <c r="Q131" s="76">
        <v>4.5802695251178802E-6</v>
      </c>
      <c r="R131" s="78">
        <v>1.6551218677828699E-2</v>
      </c>
      <c r="S131" s="75">
        <v>2.2429585742692701E-2</v>
      </c>
      <c r="T131" s="75">
        <v>0.13078770013732199</v>
      </c>
      <c r="U131" s="75">
        <v>0.86383366525810001</v>
      </c>
      <c r="V131" s="75">
        <v>0.21411755871562599</v>
      </c>
      <c r="W131" s="75">
        <v>5.7367073100754201E-2</v>
      </c>
      <c r="X131" s="75">
        <v>1.89654875971992E-4</v>
      </c>
      <c r="Y131" s="75">
        <v>0.11428912894920699</v>
      </c>
      <c r="Z131" s="75">
        <v>6.7177994012015393E-2</v>
      </c>
      <c r="AA131" s="75">
        <v>8.8888881446878606E-2</v>
      </c>
      <c r="AB131" s="75">
        <v>0.11059546178339499</v>
      </c>
      <c r="AC131" s="75">
        <v>4.11057515281417E-2</v>
      </c>
      <c r="AD131" s="78">
        <v>7.1342760338062696E-3</v>
      </c>
      <c r="AE131" s="57">
        <v>1</v>
      </c>
      <c r="AF131" s="57">
        <v>0</v>
      </c>
      <c r="AG131" s="82">
        <v>0</v>
      </c>
    </row>
    <row r="132" spans="2:33" x14ac:dyDescent="0.3">
      <c r="B132" s="80" t="s">
        <v>568</v>
      </c>
      <c r="C132" s="72" t="s">
        <v>189</v>
      </c>
      <c r="D132" s="72">
        <v>149502665</v>
      </c>
      <c r="E132" s="73" t="s">
        <v>569</v>
      </c>
      <c r="F132" s="73" t="s">
        <v>85</v>
      </c>
      <c r="G132" s="72" t="s">
        <v>570</v>
      </c>
      <c r="H132" s="73" t="s">
        <v>571</v>
      </c>
      <c r="I132" s="73" t="s">
        <v>39</v>
      </c>
      <c r="J132" s="81" t="s">
        <v>440</v>
      </c>
      <c r="K132" s="75">
        <v>-0.13545006266274701</v>
      </c>
      <c r="L132" s="75">
        <v>2.9569532891068898E-2</v>
      </c>
      <c r="M132" s="76">
        <v>4.6335450740849104E-6</v>
      </c>
      <c r="N132" s="76">
        <v>5.4914051221215804E-4</v>
      </c>
      <c r="O132" s="75">
        <v>0.16086575078482601</v>
      </c>
      <c r="P132" s="72" t="s">
        <v>112</v>
      </c>
      <c r="Q132" s="76">
        <v>4.6335450740849104E-6</v>
      </c>
      <c r="R132" s="78">
        <v>1.6612924270855398E-2</v>
      </c>
      <c r="S132" s="75">
        <v>-0.25291518485949799</v>
      </c>
      <c r="T132" s="75">
        <v>0.12959420106575401</v>
      </c>
      <c r="U132" s="75">
        <v>5.0986499857270801E-2</v>
      </c>
      <c r="V132" s="75">
        <v>-0.24142863625393801</v>
      </c>
      <c r="W132" s="75">
        <v>6.2231109497008899E-2</v>
      </c>
      <c r="X132" s="75">
        <v>1.0465033534071599E-4</v>
      </c>
      <c r="Y132" s="75">
        <v>-9.08693766912054E-2</v>
      </c>
      <c r="Z132" s="75">
        <v>6.6009854998704404E-2</v>
      </c>
      <c r="AA132" s="75">
        <v>0.16863496537837899</v>
      </c>
      <c r="AB132" s="75">
        <v>-9.4995856037533702E-2</v>
      </c>
      <c r="AC132" s="75">
        <v>4.0946567644911898E-2</v>
      </c>
      <c r="AD132" s="78">
        <v>2.03411163313463E-2</v>
      </c>
      <c r="AE132" s="57">
        <v>1</v>
      </c>
      <c r="AF132" s="57">
        <v>0</v>
      </c>
      <c r="AG132" s="82">
        <v>0</v>
      </c>
    </row>
    <row r="133" spans="2:33" x14ac:dyDescent="0.3">
      <c r="B133" s="80" t="s">
        <v>572</v>
      </c>
      <c r="C133" s="72" t="s">
        <v>141</v>
      </c>
      <c r="D133" s="72">
        <v>39086923</v>
      </c>
      <c r="E133" s="73" t="s">
        <v>573</v>
      </c>
      <c r="F133" s="73" t="s">
        <v>108</v>
      </c>
      <c r="G133" s="72" t="s">
        <v>458</v>
      </c>
      <c r="H133" s="73" t="s">
        <v>459</v>
      </c>
      <c r="I133" s="73" t="s">
        <v>88</v>
      </c>
      <c r="J133" s="81" t="s">
        <v>105</v>
      </c>
      <c r="K133" s="75">
        <v>0.130839799817976</v>
      </c>
      <c r="L133" s="75">
        <v>2.8593835563320399E-2</v>
      </c>
      <c r="M133" s="76">
        <v>4.7439353151921798E-6</v>
      </c>
      <c r="N133" s="76">
        <v>4.7439353151921798E-6</v>
      </c>
      <c r="O133" s="75">
        <v>0.40554595339832999</v>
      </c>
      <c r="P133" s="72" t="s">
        <v>123</v>
      </c>
      <c r="Q133" s="76">
        <v>4.7439353151921798E-6</v>
      </c>
      <c r="R133" s="78">
        <v>1.6876862468681302E-2</v>
      </c>
      <c r="S133" s="75">
        <v>-3.2334533134987797E-2</v>
      </c>
      <c r="T133" s="75">
        <v>0.14272714423749</v>
      </c>
      <c r="U133" s="75">
        <v>0.82077531771906298</v>
      </c>
      <c r="V133" s="75">
        <v>0.114131861483505</v>
      </c>
      <c r="W133" s="75">
        <v>6.0510260122881299E-2</v>
      </c>
      <c r="X133" s="75">
        <v>5.9273777092659102E-2</v>
      </c>
      <c r="Y133" s="75">
        <v>0.19822636384786199</v>
      </c>
      <c r="Z133" s="75">
        <v>5.6754826508289599E-2</v>
      </c>
      <c r="AA133" s="75">
        <v>4.7820182221774098E-4</v>
      </c>
      <c r="AB133" s="75">
        <v>0.116702526727597</v>
      </c>
      <c r="AC133" s="75">
        <v>4.11544636553672E-2</v>
      </c>
      <c r="AD133" s="78">
        <v>4.5722543312972496E-3</v>
      </c>
      <c r="AE133" s="57">
        <v>1</v>
      </c>
      <c r="AF133" s="57">
        <v>0</v>
      </c>
      <c r="AG133" s="82">
        <v>0</v>
      </c>
    </row>
    <row r="134" spans="2:33" x14ac:dyDescent="0.3">
      <c r="B134" s="80" t="s">
        <v>574</v>
      </c>
      <c r="C134" s="72" t="s">
        <v>175</v>
      </c>
      <c r="D134" s="72">
        <v>203489725</v>
      </c>
      <c r="E134" s="73" t="s">
        <v>575</v>
      </c>
      <c r="F134" s="73" t="s">
        <v>39</v>
      </c>
      <c r="G134" s="72" t="s">
        <v>39</v>
      </c>
      <c r="H134" s="73" t="s">
        <v>39</v>
      </c>
      <c r="I134" s="73" t="s">
        <v>39</v>
      </c>
      <c r="J134" s="81" t="s">
        <v>111</v>
      </c>
      <c r="K134" s="75">
        <v>-0.12348248335154299</v>
      </c>
      <c r="L134" s="75">
        <v>2.70255755419599E-2</v>
      </c>
      <c r="M134" s="76">
        <v>4.8982943234437504E-6</v>
      </c>
      <c r="N134" s="76">
        <v>4.8982943234437504E-6</v>
      </c>
      <c r="O134" s="75">
        <v>0.92202437901552003</v>
      </c>
      <c r="P134" s="72" t="s">
        <v>112</v>
      </c>
      <c r="Q134" s="76">
        <v>4.8982943234437504E-6</v>
      </c>
      <c r="R134" s="78">
        <v>1.7291958620621099E-2</v>
      </c>
      <c r="S134" s="75">
        <v>-0.104234625899359</v>
      </c>
      <c r="T134" s="75">
        <v>8.50756092262379E-2</v>
      </c>
      <c r="U134" s="75">
        <v>0.220499921092003</v>
      </c>
      <c r="V134" s="75">
        <v>-0.15128499169999901</v>
      </c>
      <c r="W134" s="75">
        <v>6.21922032992967E-2</v>
      </c>
      <c r="X134" s="75">
        <v>1.49933556504564E-2</v>
      </c>
      <c r="Y134" s="75">
        <v>-9.4303669534518297E-2</v>
      </c>
      <c r="Z134" s="75">
        <v>6.1999677146190299E-2</v>
      </c>
      <c r="AA134" s="75">
        <v>0.12825109241268701</v>
      </c>
      <c r="AB134" s="75">
        <v>-0.127781377059725</v>
      </c>
      <c r="AC134" s="75">
        <v>3.74687955819209E-2</v>
      </c>
      <c r="AD134" s="78">
        <v>6.4881656509540404E-4</v>
      </c>
      <c r="AE134" s="57">
        <v>0</v>
      </c>
      <c r="AF134" s="57">
        <v>0</v>
      </c>
      <c r="AG134" s="82">
        <v>0</v>
      </c>
    </row>
    <row r="135" spans="2:33" x14ac:dyDescent="0.3">
      <c r="B135" s="80" t="s">
        <v>576</v>
      </c>
      <c r="C135" s="72" t="s">
        <v>577</v>
      </c>
      <c r="D135" s="72">
        <v>35884508</v>
      </c>
      <c r="E135" s="73" t="s">
        <v>578</v>
      </c>
      <c r="F135" s="73" t="s">
        <v>137</v>
      </c>
      <c r="G135" s="72" t="s">
        <v>579</v>
      </c>
      <c r="H135" s="73" t="s">
        <v>580</v>
      </c>
      <c r="I135" s="73" t="s">
        <v>39</v>
      </c>
      <c r="J135" s="81" t="s">
        <v>111</v>
      </c>
      <c r="K135" s="75">
        <v>-0.13144850250724199</v>
      </c>
      <c r="L135" s="75">
        <v>2.8779737924597398E-2</v>
      </c>
      <c r="M135" s="76">
        <v>4.9381706116735197E-6</v>
      </c>
      <c r="N135" s="76">
        <v>7.3850224499241003E-6</v>
      </c>
      <c r="O135" s="75">
        <v>0.38065629676386997</v>
      </c>
      <c r="P135" s="72" t="s">
        <v>112</v>
      </c>
      <c r="Q135" s="76">
        <v>4.9381706116735197E-6</v>
      </c>
      <c r="R135" s="78">
        <v>1.7299655619335001E-2</v>
      </c>
      <c r="S135" s="75">
        <v>-4.1104340115121901E-2</v>
      </c>
      <c r="T135" s="75">
        <v>0.140952888548522</v>
      </c>
      <c r="U135" s="75">
        <v>0.77057903325688604</v>
      </c>
      <c r="V135" s="75">
        <v>-0.21386485714373499</v>
      </c>
      <c r="W135" s="75">
        <v>5.8536393009048601E-2</v>
      </c>
      <c r="X135" s="75">
        <v>2.5865285037570302E-4</v>
      </c>
      <c r="Y135" s="75">
        <v>-8.4245900765831105E-2</v>
      </c>
      <c r="Z135" s="75">
        <v>6.0816106394206502E-2</v>
      </c>
      <c r="AA135" s="75">
        <v>0.16597407962160601</v>
      </c>
      <c r="AB135" s="75">
        <v>-0.120111611064506</v>
      </c>
      <c r="AC135" s="75">
        <v>4.10034749118433E-2</v>
      </c>
      <c r="AD135" s="78">
        <v>3.3972284176634199E-3</v>
      </c>
      <c r="AE135" s="57">
        <v>1</v>
      </c>
      <c r="AF135" s="57">
        <v>0</v>
      </c>
      <c r="AG135" s="82">
        <v>0</v>
      </c>
    </row>
    <row r="136" spans="2:33" x14ac:dyDescent="0.3">
      <c r="B136" s="80" t="s">
        <v>581</v>
      </c>
      <c r="C136" s="72" t="s">
        <v>92</v>
      </c>
      <c r="D136" s="72">
        <v>45066858</v>
      </c>
      <c r="E136" s="73" t="s">
        <v>582</v>
      </c>
      <c r="F136" s="73" t="s">
        <v>583</v>
      </c>
      <c r="G136" s="72" t="s">
        <v>584</v>
      </c>
      <c r="H136" s="73" t="s">
        <v>585</v>
      </c>
      <c r="I136" s="73" t="s">
        <v>39</v>
      </c>
      <c r="J136" s="81" t="s">
        <v>204</v>
      </c>
      <c r="K136" s="75">
        <v>-0.13626223211788599</v>
      </c>
      <c r="L136" s="75">
        <v>2.9857212011576598E-2</v>
      </c>
      <c r="M136" s="76">
        <v>5.0236836837807002E-6</v>
      </c>
      <c r="N136" s="76">
        <v>5.0236836837807002E-6</v>
      </c>
      <c r="O136" s="75">
        <v>0.59515842676255104</v>
      </c>
      <c r="P136" s="72" t="s">
        <v>112</v>
      </c>
      <c r="Q136" s="76">
        <v>5.0236836837807002E-6</v>
      </c>
      <c r="R136" s="78">
        <v>1.74515254344942E-2</v>
      </c>
      <c r="S136" s="75">
        <v>-8.2259256367516603E-2</v>
      </c>
      <c r="T136" s="75">
        <v>0.13877976732004299</v>
      </c>
      <c r="U136" s="75">
        <v>0.55336029398289499</v>
      </c>
      <c r="V136" s="75">
        <v>-0.213888222333567</v>
      </c>
      <c r="W136" s="75">
        <v>6.7736157602546004E-2</v>
      </c>
      <c r="X136" s="75">
        <v>1.5903717237048399E-3</v>
      </c>
      <c r="Y136" s="75">
        <v>-9.6552360834338796E-2</v>
      </c>
      <c r="Z136" s="75">
        <v>6.2812400980611194E-2</v>
      </c>
      <c r="AA136" s="75">
        <v>0.12425549503026</v>
      </c>
      <c r="AB136" s="75">
        <v>-0.129494732066917</v>
      </c>
      <c r="AC136" s="75">
        <v>4.08782933960401E-2</v>
      </c>
      <c r="AD136" s="78">
        <v>1.53591017236739E-3</v>
      </c>
      <c r="AE136" s="57">
        <v>1</v>
      </c>
      <c r="AF136" s="57">
        <v>0</v>
      </c>
      <c r="AG136" s="82">
        <v>0</v>
      </c>
    </row>
    <row r="137" spans="2:33" x14ac:dyDescent="0.3">
      <c r="B137" s="80" t="s">
        <v>586</v>
      </c>
      <c r="C137" s="72" t="s">
        <v>225</v>
      </c>
      <c r="D137" s="72">
        <v>169334872</v>
      </c>
      <c r="E137" s="73" t="s">
        <v>587</v>
      </c>
      <c r="F137" s="73" t="s">
        <v>39</v>
      </c>
      <c r="G137" s="72" t="s">
        <v>39</v>
      </c>
      <c r="H137" s="73" t="s">
        <v>39</v>
      </c>
      <c r="I137" s="73" t="s">
        <v>187</v>
      </c>
      <c r="J137" s="81" t="s">
        <v>111</v>
      </c>
      <c r="K137" s="75">
        <v>-0.12668524530544001</v>
      </c>
      <c r="L137" s="75">
        <v>2.7768181370458399E-2</v>
      </c>
      <c r="M137" s="76">
        <v>5.0609553014195099E-6</v>
      </c>
      <c r="N137" s="76">
        <v>4.1864354140137101E-4</v>
      </c>
      <c r="O137" s="75">
        <v>0.20219538620326</v>
      </c>
      <c r="P137" s="72" t="s">
        <v>112</v>
      </c>
      <c r="Q137" s="76">
        <v>5.0609553014195099E-6</v>
      </c>
      <c r="R137" s="78">
        <v>1.74515254344942E-2</v>
      </c>
      <c r="S137" s="75">
        <v>-7.4808434699818E-3</v>
      </c>
      <c r="T137" s="75">
        <v>0.137448760978684</v>
      </c>
      <c r="U137" s="75">
        <v>0.95659543296475003</v>
      </c>
      <c r="V137" s="75">
        <v>-0.21176740440722899</v>
      </c>
      <c r="W137" s="75">
        <v>5.7870562432558503E-2</v>
      </c>
      <c r="X137" s="75">
        <v>2.5287690885585198E-4</v>
      </c>
      <c r="Y137" s="75">
        <v>-0.16210589389838101</v>
      </c>
      <c r="Z137" s="75">
        <v>5.8376978253994599E-2</v>
      </c>
      <c r="AA137" s="75">
        <v>5.4883349451978897E-3</v>
      </c>
      <c r="AB137" s="75">
        <v>-8.1451385943851096E-2</v>
      </c>
      <c r="AC137" s="75">
        <v>3.9165148554580503E-2</v>
      </c>
      <c r="AD137" s="78">
        <v>3.7553933380773202E-2</v>
      </c>
      <c r="AE137" s="57">
        <v>1</v>
      </c>
      <c r="AF137" s="57">
        <v>0</v>
      </c>
      <c r="AG137" s="82">
        <v>0</v>
      </c>
    </row>
    <row r="138" spans="2:33" x14ac:dyDescent="0.3">
      <c r="B138" s="80" t="s">
        <v>588</v>
      </c>
      <c r="C138" s="72" t="s">
        <v>377</v>
      </c>
      <c r="D138" s="72">
        <v>46470016</v>
      </c>
      <c r="E138" s="73" t="s">
        <v>589</v>
      </c>
      <c r="F138" s="73" t="s">
        <v>39</v>
      </c>
      <c r="G138" s="72" t="s">
        <v>39</v>
      </c>
      <c r="H138" s="73" t="s">
        <v>39</v>
      </c>
      <c r="I138" s="73" t="s">
        <v>126</v>
      </c>
      <c r="J138" s="81" t="s">
        <v>89</v>
      </c>
      <c r="K138" s="75">
        <v>0.13383024775215199</v>
      </c>
      <c r="L138" s="75">
        <v>2.93435089803252E-2</v>
      </c>
      <c r="M138" s="76">
        <v>5.0956023590344003E-6</v>
      </c>
      <c r="N138" s="76">
        <v>4.5617775015792401E-5</v>
      </c>
      <c r="O138" s="75">
        <v>0.312138037611222</v>
      </c>
      <c r="P138" s="72" t="s">
        <v>90</v>
      </c>
      <c r="Q138" s="76">
        <v>5.0956023590344003E-6</v>
      </c>
      <c r="R138" s="78">
        <v>1.74515254344942E-2</v>
      </c>
      <c r="S138" s="75">
        <v>0.25363267270690598</v>
      </c>
      <c r="T138" s="75">
        <v>0.125751458115062</v>
      </c>
      <c r="U138" s="75">
        <v>4.3702167885908097E-2</v>
      </c>
      <c r="V138" s="75">
        <v>0.20140858436711001</v>
      </c>
      <c r="W138" s="75">
        <v>6.0990717270231198E-2</v>
      </c>
      <c r="X138" s="75">
        <v>9.5901396524517598E-4</v>
      </c>
      <c r="Y138" s="75">
        <v>6.2020081916548599E-2</v>
      </c>
      <c r="Z138" s="75">
        <v>6.19030698510133E-2</v>
      </c>
      <c r="AA138" s="75">
        <v>0.31639660376683798</v>
      </c>
      <c r="AB138" s="75">
        <v>0.121508448844654</v>
      </c>
      <c r="AC138" s="75">
        <v>4.1945813989924099E-2</v>
      </c>
      <c r="AD138" s="78">
        <v>3.7699530883340501E-3</v>
      </c>
      <c r="AE138" s="57">
        <v>1</v>
      </c>
      <c r="AF138" s="57">
        <v>0</v>
      </c>
      <c r="AG138" s="82">
        <v>0</v>
      </c>
    </row>
    <row r="139" spans="2:33" x14ac:dyDescent="0.3">
      <c r="B139" s="80" t="s">
        <v>590</v>
      </c>
      <c r="C139" s="72" t="s">
        <v>128</v>
      </c>
      <c r="D139" s="72">
        <v>1700011</v>
      </c>
      <c r="E139" s="73" t="s">
        <v>591</v>
      </c>
      <c r="F139" s="73" t="s">
        <v>85</v>
      </c>
      <c r="G139" s="72" t="s">
        <v>592</v>
      </c>
      <c r="H139" s="73" t="s">
        <v>593</v>
      </c>
      <c r="I139" s="73" t="s">
        <v>163</v>
      </c>
      <c r="J139" s="81" t="s">
        <v>105</v>
      </c>
      <c r="K139" s="75">
        <v>0.13759598719946201</v>
      </c>
      <c r="L139" s="75">
        <v>3.01829013520441E-2</v>
      </c>
      <c r="M139" s="76">
        <v>5.1461534557850998E-6</v>
      </c>
      <c r="N139" s="76">
        <v>5.1461534557850998E-6</v>
      </c>
      <c r="O139" s="75">
        <v>0.75336664385209695</v>
      </c>
      <c r="P139" s="72" t="s">
        <v>90</v>
      </c>
      <c r="Q139" s="76">
        <v>5.1461534557850998E-6</v>
      </c>
      <c r="R139" s="78">
        <v>1.74941008951825E-2</v>
      </c>
      <c r="S139" s="75">
        <v>7.8935957116344602E-2</v>
      </c>
      <c r="T139" s="75">
        <v>0.125420215512314</v>
      </c>
      <c r="U139" s="75">
        <v>0.52910562154721197</v>
      </c>
      <c r="V139" s="75">
        <v>0.195616811712746</v>
      </c>
      <c r="W139" s="75">
        <v>6.5767654592581007E-2</v>
      </c>
      <c r="X139" s="75">
        <v>2.9359849728385701E-3</v>
      </c>
      <c r="Y139" s="75">
        <v>0.14338149825402599</v>
      </c>
      <c r="Z139" s="75">
        <v>7.0777999109860198E-2</v>
      </c>
      <c r="AA139" s="75">
        <v>4.2786112948726002E-2</v>
      </c>
      <c r="AB139" s="75">
        <v>0.119628497073445</v>
      </c>
      <c r="AC139" s="75">
        <v>4.0712992738537297E-2</v>
      </c>
      <c r="AD139" s="78">
        <v>3.2997801539344598E-3</v>
      </c>
      <c r="AE139" s="57">
        <v>1</v>
      </c>
      <c r="AF139" s="57">
        <v>0</v>
      </c>
      <c r="AG139" s="82">
        <v>0</v>
      </c>
    </row>
    <row r="140" spans="2:33" x14ac:dyDescent="0.3">
      <c r="B140" s="80" t="s">
        <v>594</v>
      </c>
      <c r="C140" s="72" t="s">
        <v>92</v>
      </c>
      <c r="D140" s="72">
        <v>27138751</v>
      </c>
      <c r="E140" s="73" t="s">
        <v>595</v>
      </c>
      <c r="F140" s="73" t="s">
        <v>39</v>
      </c>
      <c r="G140" s="72" t="s">
        <v>39</v>
      </c>
      <c r="H140" s="73" t="s">
        <v>39</v>
      </c>
      <c r="I140" s="73" t="s">
        <v>187</v>
      </c>
      <c r="J140" s="81" t="s">
        <v>97</v>
      </c>
      <c r="K140" s="75">
        <v>0.133948541110115</v>
      </c>
      <c r="L140" s="75">
        <v>2.9423637417681201E-2</v>
      </c>
      <c r="M140" s="76">
        <v>5.30341665048335E-6</v>
      </c>
      <c r="N140" s="76">
        <v>5.30341665048335E-6</v>
      </c>
      <c r="O140" s="75">
        <v>0.97268915873780304</v>
      </c>
      <c r="P140" s="72" t="s">
        <v>90</v>
      </c>
      <c r="Q140" s="76">
        <v>5.30341665048335E-6</v>
      </c>
      <c r="R140" s="78">
        <v>1.7896145512792099E-2</v>
      </c>
      <c r="S140" s="75">
        <v>0.15106408452644801</v>
      </c>
      <c r="T140" s="75">
        <v>0.11757892982723001</v>
      </c>
      <c r="U140" s="75">
        <v>0.198866119903745</v>
      </c>
      <c r="V140" s="75">
        <v>0.14469633133415299</v>
      </c>
      <c r="W140" s="75">
        <v>6.4813808716721905E-2</v>
      </c>
      <c r="X140" s="75">
        <v>2.5582441089335401E-2</v>
      </c>
      <c r="Y140" s="75">
        <v>0.10751627301969401</v>
      </c>
      <c r="Z140" s="75">
        <v>6.4207412331581504E-2</v>
      </c>
      <c r="AA140" s="75">
        <v>9.4029435167711506E-2</v>
      </c>
      <c r="AB140" s="75">
        <v>0.138291602882262</v>
      </c>
      <c r="AC140" s="75">
        <v>4.0752913955195799E-2</v>
      </c>
      <c r="AD140" s="78">
        <v>6.9026646933758695E-4</v>
      </c>
      <c r="AE140" s="57">
        <v>1</v>
      </c>
      <c r="AF140" s="57">
        <v>0</v>
      </c>
      <c r="AG140" s="82">
        <v>0</v>
      </c>
    </row>
    <row r="141" spans="2:33" x14ac:dyDescent="0.3">
      <c r="B141" s="80" t="s">
        <v>596</v>
      </c>
      <c r="C141" s="72" t="s">
        <v>285</v>
      </c>
      <c r="D141" s="72">
        <v>106366523</v>
      </c>
      <c r="E141" s="73" t="s">
        <v>597</v>
      </c>
      <c r="F141" s="73" t="s">
        <v>39</v>
      </c>
      <c r="G141" s="72" t="s">
        <v>39</v>
      </c>
      <c r="H141" s="73" t="s">
        <v>39</v>
      </c>
      <c r="I141" s="73" t="s">
        <v>39</v>
      </c>
      <c r="J141" s="81" t="s">
        <v>146</v>
      </c>
      <c r="K141" s="75">
        <v>-0.13009109438994201</v>
      </c>
      <c r="L141" s="75">
        <v>2.86042735272828E-2</v>
      </c>
      <c r="M141" s="76">
        <v>5.41684046003384E-6</v>
      </c>
      <c r="N141" s="76">
        <v>5.41684046003384E-6</v>
      </c>
      <c r="O141" s="75">
        <v>0.87445952990895204</v>
      </c>
      <c r="P141" s="72" t="s">
        <v>112</v>
      </c>
      <c r="Q141" s="76">
        <v>5.41684046003384E-6</v>
      </c>
      <c r="R141" s="78">
        <v>1.80665783186186E-2</v>
      </c>
      <c r="S141" s="75">
        <v>-0.20468540197527499</v>
      </c>
      <c r="T141" s="75">
        <v>0.120206171315914</v>
      </c>
      <c r="U141" s="75">
        <v>8.8608098303630103E-2</v>
      </c>
      <c r="V141" s="75">
        <v>-0.14602013268062</v>
      </c>
      <c r="W141" s="75">
        <v>6.0155220170428098E-2</v>
      </c>
      <c r="X141" s="75">
        <v>1.5207930746584299E-2</v>
      </c>
      <c r="Y141" s="75">
        <v>-0.13655013341411801</v>
      </c>
      <c r="Z141" s="75">
        <v>5.8084025428016897E-2</v>
      </c>
      <c r="AA141" s="75">
        <v>1.8727721353765998E-2</v>
      </c>
      <c r="AB141" s="75">
        <v>-0.110307857594448</v>
      </c>
      <c r="AC141" s="75">
        <v>4.15145049671483E-2</v>
      </c>
      <c r="AD141" s="78">
        <v>7.8817938593877899E-3</v>
      </c>
      <c r="AE141" s="57">
        <v>1</v>
      </c>
      <c r="AF141" s="57">
        <v>0</v>
      </c>
      <c r="AG141" s="82">
        <v>0</v>
      </c>
    </row>
    <row r="142" spans="2:33" x14ac:dyDescent="0.3">
      <c r="B142" s="80" t="s">
        <v>598</v>
      </c>
      <c r="C142" s="72" t="s">
        <v>92</v>
      </c>
      <c r="D142" s="72">
        <v>93205131</v>
      </c>
      <c r="E142" s="73" t="s">
        <v>599</v>
      </c>
      <c r="F142" s="73" t="s">
        <v>600</v>
      </c>
      <c r="G142" s="72" t="s">
        <v>601</v>
      </c>
      <c r="H142" s="73" t="s">
        <v>602</v>
      </c>
      <c r="I142" s="73" t="s">
        <v>126</v>
      </c>
      <c r="J142" s="81" t="s">
        <v>194</v>
      </c>
      <c r="K142" s="75">
        <v>-0.12767556516304901</v>
      </c>
      <c r="L142" s="75">
        <v>2.80805437979849E-2</v>
      </c>
      <c r="M142" s="76">
        <v>5.4477397984764104E-6</v>
      </c>
      <c r="N142" s="76">
        <v>5.3132717308503902E-3</v>
      </c>
      <c r="O142" s="75">
        <v>8.25561042294361E-2</v>
      </c>
      <c r="P142" s="72" t="s">
        <v>112</v>
      </c>
      <c r="Q142" s="76">
        <v>5.4477397984764104E-6</v>
      </c>
      <c r="R142" s="78">
        <v>1.80665783186186E-2</v>
      </c>
      <c r="S142" s="75">
        <v>-9.31817697035658E-2</v>
      </c>
      <c r="T142" s="75">
        <v>9.1145456834574007E-2</v>
      </c>
      <c r="U142" s="75">
        <v>0.306619367203467</v>
      </c>
      <c r="V142" s="75">
        <v>-2.1708189567702998E-2</v>
      </c>
      <c r="W142" s="75">
        <v>5.73907506159314E-2</v>
      </c>
      <c r="X142" s="75">
        <v>0.70524309707280897</v>
      </c>
      <c r="Y142" s="75">
        <v>-0.243827842682178</v>
      </c>
      <c r="Z142" s="75">
        <v>6.77206753255397E-2</v>
      </c>
      <c r="AA142" s="75">
        <v>3.1761392521738601E-4</v>
      </c>
      <c r="AB142" s="75">
        <v>-0.145239195359114</v>
      </c>
      <c r="AC142" s="75">
        <v>3.9962626105435599E-2</v>
      </c>
      <c r="AD142" s="78">
        <v>2.7865461012883101E-4</v>
      </c>
      <c r="AE142" s="57">
        <v>0</v>
      </c>
      <c r="AF142" s="57">
        <v>0</v>
      </c>
      <c r="AG142" s="82">
        <v>0</v>
      </c>
    </row>
    <row r="143" spans="2:33" x14ac:dyDescent="0.3">
      <c r="B143" s="80" t="s">
        <v>603</v>
      </c>
      <c r="C143" s="72" t="s">
        <v>135</v>
      </c>
      <c r="D143" s="72">
        <v>11925224</v>
      </c>
      <c r="E143" s="73" t="s">
        <v>604</v>
      </c>
      <c r="F143" s="73" t="s">
        <v>85</v>
      </c>
      <c r="G143" s="72" t="s">
        <v>384</v>
      </c>
      <c r="H143" s="73" t="s">
        <v>385</v>
      </c>
      <c r="I143" s="73" t="s">
        <v>88</v>
      </c>
      <c r="J143" s="81" t="s">
        <v>89</v>
      </c>
      <c r="K143" s="75">
        <v>0.12767753187679701</v>
      </c>
      <c r="L143" s="75">
        <v>2.8086762179199198E-2</v>
      </c>
      <c r="M143" s="76">
        <v>5.4720246538395899E-6</v>
      </c>
      <c r="N143" s="76">
        <v>5.4720246538395899E-6</v>
      </c>
      <c r="O143" s="75">
        <v>0.84612311683479902</v>
      </c>
      <c r="P143" s="72" t="s">
        <v>90</v>
      </c>
      <c r="Q143" s="76">
        <v>5.4720246538395899E-6</v>
      </c>
      <c r="R143" s="78">
        <v>1.80665783186186E-2</v>
      </c>
      <c r="S143" s="75">
        <v>0.12804939003432</v>
      </c>
      <c r="T143" s="75">
        <v>9.5974120261765897E-2</v>
      </c>
      <c r="U143" s="75">
        <v>0.182135865749536</v>
      </c>
      <c r="V143" s="75">
        <v>0.14076805610482901</v>
      </c>
      <c r="W143" s="75">
        <v>6.2919967793469395E-2</v>
      </c>
      <c r="X143" s="75">
        <v>2.5269633288246E-2</v>
      </c>
      <c r="Y143" s="75">
        <v>0.167018015588691</v>
      </c>
      <c r="Z143" s="75">
        <v>5.9541524241886801E-2</v>
      </c>
      <c r="AA143" s="75">
        <v>5.0305988447148899E-3</v>
      </c>
      <c r="AB143" s="75">
        <v>0.104545617652163</v>
      </c>
      <c r="AC143" s="75">
        <v>4.00188763372459E-2</v>
      </c>
      <c r="AD143" s="78">
        <v>8.9906985651625904E-3</v>
      </c>
      <c r="AE143" s="57">
        <v>1</v>
      </c>
      <c r="AF143" s="57">
        <v>0</v>
      </c>
      <c r="AG143" s="82">
        <v>0</v>
      </c>
    </row>
    <row r="144" spans="2:33" x14ac:dyDescent="0.3">
      <c r="B144" s="80" t="s">
        <v>605</v>
      </c>
      <c r="C144" s="72" t="s">
        <v>135</v>
      </c>
      <c r="D144" s="72">
        <v>20647987</v>
      </c>
      <c r="E144" s="73" t="s">
        <v>606</v>
      </c>
      <c r="F144" s="73" t="s">
        <v>607</v>
      </c>
      <c r="G144" s="72" t="s">
        <v>608</v>
      </c>
      <c r="H144" s="73" t="s">
        <v>609</v>
      </c>
      <c r="I144" s="73" t="s">
        <v>88</v>
      </c>
      <c r="J144" s="81" t="s">
        <v>269</v>
      </c>
      <c r="K144" s="75">
        <v>0.13050003527711601</v>
      </c>
      <c r="L144" s="75">
        <v>2.8728634376271999E-2</v>
      </c>
      <c r="M144" s="76">
        <v>5.5589035086976797E-6</v>
      </c>
      <c r="N144" s="76">
        <v>5.5589035086976797E-6</v>
      </c>
      <c r="O144" s="75">
        <v>0.57692963420071697</v>
      </c>
      <c r="P144" s="72" t="s">
        <v>90</v>
      </c>
      <c r="Q144" s="76">
        <v>5.5589035086976797E-6</v>
      </c>
      <c r="R144" s="78">
        <v>1.8129744020070698E-2</v>
      </c>
      <c r="S144" s="75">
        <v>4.3740610284198397E-3</v>
      </c>
      <c r="T144" s="75">
        <v>0.12747042692077701</v>
      </c>
      <c r="U144" s="75">
        <v>0.97262650583263699</v>
      </c>
      <c r="V144" s="75">
        <v>0.19048471832573399</v>
      </c>
      <c r="W144" s="75">
        <v>6.3126087052631494E-2</v>
      </c>
      <c r="X144" s="75">
        <v>2.54845721614361E-3</v>
      </c>
      <c r="Y144" s="75">
        <v>0.132614683643171</v>
      </c>
      <c r="Z144" s="75">
        <v>6.2633326511639206E-2</v>
      </c>
      <c r="AA144" s="75">
        <v>3.4232849264937699E-2</v>
      </c>
      <c r="AB144" s="75">
        <v>0.118346241059595</v>
      </c>
      <c r="AC144" s="75">
        <v>3.9398538045389703E-2</v>
      </c>
      <c r="AD144" s="78">
        <v>2.66610240620391E-3</v>
      </c>
      <c r="AE144" s="57">
        <v>1</v>
      </c>
      <c r="AF144" s="57">
        <v>0</v>
      </c>
      <c r="AG144" s="82">
        <v>0</v>
      </c>
    </row>
    <row r="145" spans="2:33" x14ac:dyDescent="0.3">
      <c r="B145" s="80" t="s">
        <v>610</v>
      </c>
      <c r="C145" s="72" t="s">
        <v>92</v>
      </c>
      <c r="D145" s="72">
        <v>155079250</v>
      </c>
      <c r="E145" s="73" t="s">
        <v>611</v>
      </c>
      <c r="F145" s="73" t="s">
        <v>39</v>
      </c>
      <c r="G145" s="72" t="s">
        <v>39</v>
      </c>
      <c r="H145" s="73" t="s">
        <v>39</v>
      </c>
      <c r="I145" s="73" t="s">
        <v>39</v>
      </c>
      <c r="J145" s="81" t="s">
        <v>146</v>
      </c>
      <c r="K145" s="75">
        <v>-0.13323413596776901</v>
      </c>
      <c r="L145" s="75">
        <v>2.9333281179790099E-2</v>
      </c>
      <c r="M145" s="76">
        <v>5.5701657932432699E-6</v>
      </c>
      <c r="N145" s="76">
        <v>1.8561565512660599E-4</v>
      </c>
      <c r="O145" s="75">
        <v>0.28026265714976301</v>
      </c>
      <c r="P145" s="72" t="s">
        <v>157</v>
      </c>
      <c r="Q145" s="76">
        <v>5.5701657932432699E-6</v>
      </c>
      <c r="R145" s="78">
        <v>1.8129744020070698E-2</v>
      </c>
      <c r="S145" s="75">
        <v>0.102585161812717</v>
      </c>
      <c r="T145" s="75">
        <v>0.14558338216481401</v>
      </c>
      <c r="U145" s="75">
        <v>0.48102879453532998</v>
      </c>
      <c r="V145" s="75">
        <v>-0.193946160342163</v>
      </c>
      <c r="W145" s="75">
        <v>5.8525698666821203E-2</v>
      </c>
      <c r="X145" s="75">
        <v>9.2016507485904596E-4</v>
      </c>
      <c r="Y145" s="75">
        <v>-0.14128924953584299</v>
      </c>
      <c r="Z145" s="75">
        <v>6.7123596961485898E-2</v>
      </c>
      <c r="AA145" s="75">
        <v>3.5298988636661997E-2</v>
      </c>
      <c r="AB145" s="75">
        <v>-0.119283108688696</v>
      </c>
      <c r="AC145" s="75">
        <v>4.0786907835446598E-2</v>
      </c>
      <c r="AD145" s="78">
        <v>3.4496125077844299E-3</v>
      </c>
      <c r="AE145" s="57">
        <v>1</v>
      </c>
      <c r="AF145" s="57">
        <v>0</v>
      </c>
      <c r="AG145" s="82">
        <v>0</v>
      </c>
    </row>
    <row r="146" spans="2:33" x14ac:dyDescent="0.3">
      <c r="B146" s="80" t="s">
        <v>612</v>
      </c>
      <c r="C146" s="72" t="s">
        <v>92</v>
      </c>
      <c r="D146" s="72">
        <v>27150403</v>
      </c>
      <c r="E146" s="73" t="s">
        <v>613</v>
      </c>
      <c r="F146" s="73" t="s">
        <v>166</v>
      </c>
      <c r="G146" s="72" t="s">
        <v>122</v>
      </c>
      <c r="H146" s="73" t="s">
        <v>117</v>
      </c>
      <c r="I146" s="73" t="s">
        <v>88</v>
      </c>
      <c r="J146" s="81" t="s">
        <v>97</v>
      </c>
      <c r="K146" s="75">
        <v>0.13194901225814701</v>
      </c>
      <c r="L146" s="75">
        <v>2.9067021028390899E-2</v>
      </c>
      <c r="M146" s="76">
        <v>5.6394493817688197E-6</v>
      </c>
      <c r="N146" s="76">
        <v>5.6394493817688197E-6</v>
      </c>
      <c r="O146" s="75">
        <v>0.87533241063498002</v>
      </c>
      <c r="P146" s="72" t="s">
        <v>90</v>
      </c>
      <c r="Q146" s="76">
        <v>5.6394493817688197E-6</v>
      </c>
      <c r="R146" s="78">
        <v>1.8225985542096E-2</v>
      </c>
      <c r="S146" s="75">
        <v>0.178899554476732</v>
      </c>
      <c r="T146" s="75">
        <v>0.106559107865972</v>
      </c>
      <c r="U146" s="75">
        <v>9.3176165819378098E-2</v>
      </c>
      <c r="V146" s="75">
        <v>0.16588124985845901</v>
      </c>
      <c r="W146" s="75">
        <v>6.3719687088620094E-2</v>
      </c>
      <c r="X146" s="75">
        <v>9.2332015188397506E-3</v>
      </c>
      <c r="Y146" s="75">
        <v>0.12667135093467899</v>
      </c>
      <c r="Z146" s="75">
        <v>6.4783489145325904E-2</v>
      </c>
      <c r="AA146" s="75">
        <v>5.0547316850514799E-2</v>
      </c>
      <c r="AB146" s="75">
        <v>0.113560274296573</v>
      </c>
      <c r="AC146" s="75">
        <v>4.0457290926610698E-2</v>
      </c>
      <c r="AD146" s="78">
        <v>5.0018063716339703E-3</v>
      </c>
      <c r="AE146" s="57">
        <v>1</v>
      </c>
      <c r="AF146" s="57">
        <v>0</v>
      </c>
      <c r="AG146" s="82">
        <v>0</v>
      </c>
    </row>
    <row r="147" spans="2:33" x14ac:dyDescent="0.3">
      <c r="B147" s="80" t="s">
        <v>614</v>
      </c>
      <c r="C147" s="72" t="s">
        <v>168</v>
      </c>
      <c r="D147" s="72">
        <v>40583241</v>
      </c>
      <c r="E147" s="73" t="s">
        <v>615</v>
      </c>
      <c r="F147" s="73" t="s">
        <v>85</v>
      </c>
      <c r="G147" s="72" t="s">
        <v>314</v>
      </c>
      <c r="H147" s="73" t="s">
        <v>315</v>
      </c>
      <c r="I147" s="73" t="s">
        <v>88</v>
      </c>
      <c r="J147" s="81" t="s">
        <v>89</v>
      </c>
      <c r="K147" s="75">
        <v>0.13636302788287</v>
      </c>
      <c r="L147" s="75">
        <v>3.00521807239441E-2</v>
      </c>
      <c r="M147" s="76">
        <v>5.69137370094242E-6</v>
      </c>
      <c r="N147" s="76">
        <v>5.69137370094242E-6</v>
      </c>
      <c r="O147" s="75">
        <v>0.81235819675850296</v>
      </c>
      <c r="P147" s="72" t="s">
        <v>90</v>
      </c>
      <c r="Q147" s="76">
        <v>5.69137370094242E-6</v>
      </c>
      <c r="R147" s="78">
        <v>1.8265170399151799E-2</v>
      </c>
      <c r="S147" s="75">
        <v>0.10258337623771201</v>
      </c>
      <c r="T147" s="75">
        <v>0.13390468451847401</v>
      </c>
      <c r="U147" s="75">
        <v>0.44362125767300797</v>
      </c>
      <c r="V147" s="75">
        <v>0.173416280689799</v>
      </c>
      <c r="W147" s="75">
        <v>6.2144261833073901E-2</v>
      </c>
      <c r="X147" s="75">
        <v>5.2619590254286697E-3</v>
      </c>
      <c r="Y147" s="75">
        <v>0.16490608933692599</v>
      </c>
      <c r="Z147" s="75">
        <v>6.6681892508472507E-2</v>
      </c>
      <c r="AA147" s="75">
        <v>1.33974196441337E-2</v>
      </c>
      <c r="AB147" s="75">
        <v>0.11147108067286</v>
      </c>
      <c r="AC147" s="75">
        <v>4.1972060893625603E-2</v>
      </c>
      <c r="AD147" s="78">
        <v>7.9111125760678996E-3</v>
      </c>
      <c r="AE147" s="57">
        <v>1</v>
      </c>
      <c r="AF147" s="57">
        <v>0</v>
      </c>
      <c r="AG147" s="82">
        <v>0</v>
      </c>
    </row>
    <row r="148" spans="2:33" x14ac:dyDescent="0.3">
      <c r="B148" s="80" t="s">
        <v>616</v>
      </c>
      <c r="C148" s="72" t="s">
        <v>225</v>
      </c>
      <c r="D148" s="72">
        <v>40687984</v>
      </c>
      <c r="E148" s="73" t="s">
        <v>617</v>
      </c>
      <c r="F148" s="73" t="s">
        <v>39</v>
      </c>
      <c r="G148" s="72" t="s">
        <v>39</v>
      </c>
      <c r="H148" s="73" t="s">
        <v>39</v>
      </c>
      <c r="I148" s="73" t="s">
        <v>39</v>
      </c>
      <c r="J148" s="81" t="s">
        <v>173</v>
      </c>
      <c r="K148" s="75">
        <v>-0.12749751255988201</v>
      </c>
      <c r="L148" s="75">
        <v>2.8135544667865501E-2</v>
      </c>
      <c r="M148" s="76">
        <v>5.8553606280611098E-6</v>
      </c>
      <c r="N148" s="76">
        <v>5.8553606280611098E-6</v>
      </c>
      <c r="O148" s="75">
        <v>0.50316446783666702</v>
      </c>
      <c r="P148" s="72" t="s">
        <v>157</v>
      </c>
      <c r="Q148" s="76">
        <v>5.8553606280611098E-6</v>
      </c>
      <c r="R148" s="78">
        <v>1.85596970015698E-2</v>
      </c>
      <c r="S148" s="75">
        <v>3.0359733403864798E-3</v>
      </c>
      <c r="T148" s="75">
        <v>0.12349665818061099</v>
      </c>
      <c r="U148" s="75">
        <v>0.98038722405146705</v>
      </c>
      <c r="V148" s="75">
        <v>-8.3655239067254902E-2</v>
      </c>
      <c r="W148" s="75">
        <v>5.7423112418028298E-2</v>
      </c>
      <c r="X148" s="75">
        <v>0.14516559069541499</v>
      </c>
      <c r="Y148" s="75">
        <v>-0.16771557278903401</v>
      </c>
      <c r="Z148" s="75">
        <v>5.7302428071236401E-2</v>
      </c>
      <c r="AA148" s="75">
        <v>3.42414729343107E-3</v>
      </c>
      <c r="AB148" s="75">
        <v>-0.14378328404877699</v>
      </c>
      <c r="AC148" s="75">
        <v>4.1173962944119402E-2</v>
      </c>
      <c r="AD148" s="78">
        <v>4.7925238579067799E-4</v>
      </c>
      <c r="AE148" s="57">
        <v>1</v>
      </c>
      <c r="AF148" s="57">
        <v>0</v>
      </c>
      <c r="AG148" s="82">
        <v>0</v>
      </c>
    </row>
    <row r="149" spans="2:33" x14ac:dyDescent="0.3">
      <c r="B149" s="80" t="s">
        <v>618</v>
      </c>
      <c r="C149" s="72" t="s">
        <v>168</v>
      </c>
      <c r="D149" s="72">
        <v>88420438</v>
      </c>
      <c r="E149" s="73" t="s">
        <v>619</v>
      </c>
      <c r="F149" s="73" t="s">
        <v>108</v>
      </c>
      <c r="G149" s="72" t="s">
        <v>620</v>
      </c>
      <c r="H149" s="73" t="s">
        <v>621</v>
      </c>
      <c r="I149" s="73" t="s">
        <v>39</v>
      </c>
      <c r="J149" s="81" t="s">
        <v>440</v>
      </c>
      <c r="K149" s="75">
        <v>-0.13569144693912699</v>
      </c>
      <c r="L149" s="75">
        <v>2.99458082954592E-2</v>
      </c>
      <c r="M149" s="76">
        <v>5.8640305086824801E-6</v>
      </c>
      <c r="N149" s="76">
        <v>1.12886384054949E-3</v>
      </c>
      <c r="O149" s="75">
        <v>0.23814035882576901</v>
      </c>
      <c r="P149" s="72" t="s">
        <v>157</v>
      </c>
      <c r="Q149" s="76">
        <v>5.8640305086824801E-6</v>
      </c>
      <c r="R149" s="78">
        <v>1.85596970015698E-2</v>
      </c>
      <c r="S149" s="75">
        <v>4.3044657019358598E-2</v>
      </c>
      <c r="T149" s="75">
        <v>0.166374237779219</v>
      </c>
      <c r="U149" s="75">
        <v>0.79584982974729501</v>
      </c>
      <c r="V149" s="75">
        <v>-0.16434352828887699</v>
      </c>
      <c r="W149" s="75">
        <v>6.1258741853612297E-2</v>
      </c>
      <c r="X149" s="75">
        <v>7.3013713158920001E-3</v>
      </c>
      <c r="Y149" s="75">
        <v>-3.9006207492723599E-2</v>
      </c>
      <c r="Z149" s="75">
        <v>6.6425207674766201E-2</v>
      </c>
      <c r="AA149" s="75">
        <v>0.55705599172323905</v>
      </c>
      <c r="AB149" s="75">
        <v>-0.171081233397227</v>
      </c>
      <c r="AC149" s="75">
        <v>4.1313451984006599E-2</v>
      </c>
      <c r="AD149" s="78">
        <v>3.4571363215313401E-5</v>
      </c>
      <c r="AE149" s="57">
        <v>1</v>
      </c>
      <c r="AF149" s="57">
        <v>0</v>
      </c>
      <c r="AG149" s="82">
        <v>0</v>
      </c>
    </row>
    <row r="150" spans="2:33" x14ac:dyDescent="0.3">
      <c r="B150" s="80" t="s">
        <v>622</v>
      </c>
      <c r="C150" s="72" t="s">
        <v>196</v>
      </c>
      <c r="D150" s="72">
        <v>7906847</v>
      </c>
      <c r="E150" s="73" t="s">
        <v>623</v>
      </c>
      <c r="F150" s="73" t="s">
        <v>85</v>
      </c>
      <c r="G150" s="72" t="s">
        <v>624</v>
      </c>
      <c r="H150" s="73" t="s">
        <v>625</v>
      </c>
      <c r="I150" s="73" t="s">
        <v>88</v>
      </c>
      <c r="J150" s="81" t="s">
        <v>194</v>
      </c>
      <c r="K150" s="75">
        <v>0.125950452131604</v>
      </c>
      <c r="L150" s="75">
        <v>2.7818122551157801E-2</v>
      </c>
      <c r="M150" s="76">
        <v>5.9646004953624804E-6</v>
      </c>
      <c r="N150" s="76">
        <v>5.9646004953624804E-6</v>
      </c>
      <c r="O150" s="75">
        <v>0.63538971926263499</v>
      </c>
      <c r="P150" s="72" t="s">
        <v>90</v>
      </c>
      <c r="Q150" s="76">
        <v>5.9646004953624804E-6</v>
      </c>
      <c r="R150" s="78">
        <v>1.8748700321470701E-2</v>
      </c>
      <c r="S150" s="75">
        <v>8.2018859381926795E-2</v>
      </c>
      <c r="T150" s="75">
        <v>9.3659367689582204E-2</v>
      </c>
      <c r="U150" s="75">
        <v>0.38118530108174598</v>
      </c>
      <c r="V150" s="75">
        <v>8.4919524974389704E-2</v>
      </c>
      <c r="W150" s="75">
        <v>5.8163504278041601E-2</v>
      </c>
      <c r="X150" s="75">
        <v>0.14428625258236799</v>
      </c>
      <c r="Y150" s="75">
        <v>0.104692898700868</v>
      </c>
      <c r="Z150" s="75">
        <v>6.04357131621324E-2</v>
      </c>
      <c r="AA150" s="75">
        <v>8.3219829868216494E-2</v>
      </c>
      <c r="AB150" s="75">
        <v>0.163654780281099</v>
      </c>
      <c r="AC150" s="75">
        <v>4.0526626503250299E-2</v>
      </c>
      <c r="AD150" s="78">
        <v>5.3862031351170798E-5</v>
      </c>
      <c r="AE150" s="57">
        <v>1</v>
      </c>
      <c r="AF150" s="57">
        <v>0</v>
      </c>
      <c r="AG150" s="82">
        <v>0</v>
      </c>
    </row>
    <row r="151" spans="2:33" x14ac:dyDescent="0.3">
      <c r="B151" s="80" t="s">
        <v>626</v>
      </c>
      <c r="C151" s="72" t="s">
        <v>196</v>
      </c>
      <c r="D151" s="72">
        <v>43318900</v>
      </c>
      <c r="E151" s="73" t="s">
        <v>627</v>
      </c>
      <c r="F151" s="73" t="s">
        <v>85</v>
      </c>
      <c r="G151" s="72" t="s">
        <v>628</v>
      </c>
      <c r="H151" s="73" t="s">
        <v>629</v>
      </c>
      <c r="I151" s="73" t="s">
        <v>88</v>
      </c>
      <c r="J151" s="81" t="s">
        <v>89</v>
      </c>
      <c r="K151" s="75">
        <v>0.137595362484108</v>
      </c>
      <c r="L151" s="75">
        <v>3.04146867972774E-2</v>
      </c>
      <c r="M151" s="76">
        <v>6.0688143560945503E-6</v>
      </c>
      <c r="N151" s="76">
        <v>6.0688143560945503E-6</v>
      </c>
      <c r="O151" s="75">
        <v>0.47301240715384701</v>
      </c>
      <c r="P151" s="72" t="s">
        <v>90</v>
      </c>
      <c r="Q151" s="76">
        <v>6.0688143560945503E-6</v>
      </c>
      <c r="R151" s="78">
        <v>1.8869252645162801E-2</v>
      </c>
      <c r="S151" s="75">
        <v>7.4825610213097707E-2</v>
      </c>
      <c r="T151" s="75">
        <v>0.11972887104544799</v>
      </c>
      <c r="U151" s="75">
        <v>0.53199810636920097</v>
      </c>
      <c r="V151" s="75">
        <v>0.208210269769152</v>
      </c>
      <c r="W151" s="75">
        <v>6.4358476399961603E-2</v>
      </c>
      <c r="X151" s="75">
        <v>1.2157258959972399E-3</v>
      </c>
      <c r="Y151" s="75">
        <v>0.169807457780942</v>
      </c>
      <c r="Z151" s="75">
        <v>6.4566606794493303E-2</v>
      </c>
      <c r="AA151" s="75">
        <v>8.5395442052456309E-3</v>
      </c>
      <c r="AB151" s="75">
        <v>9.9108187477227605E-2</v>
      </c>
      <c r="AC151" s="75">
        <v>4.3439000747278099E-2</v>
      </c>
      <c r="AD151" s="78">
        <v>2.25160095443727E-2</v>
      </c>
      <c r="AE151" s="57">
        <v>1</v>
      </c>
      <c r="AF151" s="57">
        <v>0</v>
      </c>
      <c r="AG151" s="82">
        <v>0</v>
      </c>
    </row>
    <row r="152" spans="2:33" x14ac:dyDescent="0.3">
      <c r="B152" s="80" t="s">
        <v>630</v>
      </c>
      <c r="C152" s="72" t="s">
        <v>92</v>
      </c>
      <c r="D152" s="72">
        <v>27146237</v>
      </c>
      <c r="E152" s="73" t="s">
        <v>631</v>
      </c>
      <c r="F152" s="73" t="s">
        <v>381</v>
      </c>
      <c r="G152" s="72" t="s">
        <v>116</v>
      </c>
      <c r="H152" s="73" t="s">
        <v>117</v>
      </c>
      <c r="I152" s="73" t="s">
        <v>88</v>
      </c>
      <c r="J152" s="81" t="s">
        <v>97</v>
      </c>
      <c r="K152" s="75">
        <v>0.129966961623251</v>
      </c>
      <c r="L152" s="75">
        <v>2.8732914021758399E-2</v>
      </c>
      <c r="M152" s="76">
        <v>6.0889142549452097E-6</v>
      </c>
      <c r="N152" s="76">
        <v>6.0889142549452097E-6</v>
      </c>
      <c r="O152" s="75">
        <v>0.86625367113039198</v>
      </c>
      <c r="P152" s="72" t="s">
        <v>90</v>
      </c>
      <c r="Q152" s="76">
        <v>6.0889142549452097E-6</v>
      </c>
      <c r="R152" s="78">
        <v>1.8869252645162801E-2</v>
      </c>
      <c r="S152" s="75">
        <v>0.141062307682051</v>
      </c>
      <c r="T152" s="75">
        <v>0.112443616457057</v>
      </c>
      <c r="U152" s="75">
        <v>0.20965454055621899</v>
      </c>
      <c r="V152" s="75">
        <v>0.17043355669576099</v>
      </c>
      <c r="W152" s="75">
        <v>5.89657776872081E-2</v>
      </c>
      <c r="X152" s="75">
        <v>3.8477531807297499E-3</v>
      </c>
      <c r="Y152" s="75">
        <v>0.100413444634966</v>
      </c>
      <c r="Z152" s="75">
        <v>6.7934428878500999E-2</v>
      </c>
      <c r="AA152" s="75">
        <v>0.13938272653474101</v>
      </c>
      <c r="AB152" s="75">
        <v>0.120232188628368</v>
      </c>
      <c r="AC152" s="75">
        <v>3.9907853530864401E-2</v>
      </c>
      <c r="AD152" s="78">
        <v>2.58896309544626E-3</v>
      </c>
      <c r="AE152" s="57">
        <v>1</v>
      </c>
      <c r="AF152" s="57">
        <v>0</v>
      </c>
      <c r="AG152" s="82">
        <v>0</v>
      </c>
    </row>
    <row r="153" spans="2:33" x14ac:dyDescent="0.3">
      <c r="B153" s="80" t="s">
        <v>632</v>
      </c>
      <c r="C153" s="72" t="s">
        <v>225</v>
      </c>
      <c r="D153" s="72">
        <v>33048555</v>
      </c>
      <c r="E153" s="73" t="s">
        <v>633</v>
      </c>
      <c r="F153" s="73" t="s">
        <v>85</v>
      </c>
      <c r="G153" s="72" t="s">
        <v>282</v>
      </c>
      <c r="H153" s="73" t="s">
        <v>283</v>
      </c>
      <c r="I153" s="73" t="s">
        <v>88</v>
      </c>
      <c r="J153" s="81" t="s">
        <v>89</v>
      </c>
      <c r="K153" s="75">
        <v>0.12792446270656399</v>
      </c>
      <c r="L153" s="75">
        <v>2.82968858517328E-2</v>
      </c>
      <c r="M153" s="76">
        <v>6.1607388252685796E-6</v>
      </c>
      <c r="N153" s="76">
        <v>6.1607388252685796E-6</v>
      </c>
      <c r="O153" s="75">
        <v>0.96230963991139795</v>
      </c>
      <c r="P153" s="72" t="s">
        <v>90</v>
      </c>
      <c r="Q153" s="76">
        <v>6.1607388252685796E-6</v>
      </c>
      <c r="R153" s="78">
        <v>1.8869252645162801E-2</v>
      </c>
      <c r="S153" s="75">
        <v>0.16803709139772699</v>
      </c>
      <c r="T153" s="75">
        <v>0.12274358956426799</v>
      </c>
      <c r="U153" s="75">
        <v>0.17099642957540301</v>
      </c>
      <c r="V153" s="75">
        <v>0.12830575966070401</v>
      </c>
      <c r="W153" s="75">
        <v>5.9870453742243403E-2</v>
      </c>
      <c r="X153" s="75">
        <v>3.21085690586011E-2</v>
      </c>
      <c r="Y153" s="75">
        <v>0.14467109469795</v>
      </c>
      <c r="Z153" s="75">
        <v>5.8159786644142598E-2</v>
      </c>
      <c r="AA153" s="75">
        <v>1.2865300163204E-2</v>
      </c>
      <c r="AB153" s="75">
        <v>0.11522539551623801</v>
      </c>
      <c r="AC153" s="75">
        <v>4.0558827282559197E-2</v>
      </c>
      <c r="AD153" s="78">
        <v>4.4980076301472903E-3</v>
      </c>
      <c r="AE153" s="57">
        <v>1</v>
      </c>
      <c r="AF153" s="57">
        <v>0</v>
      </c>
      <c r="AG153" s="82">
        <v>0</v>
      </c>
    </row>
    <row r="154" spans="2:33" x14ac:dyDescent="0.3">
      <c r="B154" s="80" t="s">
        <v>634</v>
      </c>
      <c r="C154" s="72" t="s">
        <v>128</v>
      </c>
      <c r="D154" s="72">
        <v>58131681</v>
      </c>
      <c r="E154" s="73" t="s">
        <v>635</v>
      </c>
      <c r="F154" s="73" t="s">
        <v>291</v>
      </c>
      <c r="G154" s="72" t="s">
        <v>131</v>
      </c>
      <c r="H154" s="73" t="s">
        <v>132</v>
      </c>
      <c r="I154" s="73" t="s">
        <v>88</v>
      </c>
      <c r="J154" s="81" t="s">
        <v>133</v>
      </c>
      <c r="K154" s="75">
        <v>0.138649413197971</v>
      </c>
      <c r="L154" s="75">
        <v>3.0676819412550699E-2</v>
      </c>
      <c r="M154" s="76">
        <v>6.1933114213426997E-6</v>
      </c>
      <c r="N154" s="76">
        <v>5.0754314047434098E-4</v>
      </c>
      <c r="O154" s="75">
        <v>0.177672527348674</v>
      </c>
      <c r="P154" s="72" t="s">
        <v>90</v>
      </c>
      <c r="Q154" s="76">
        <v>6.1933114213426997E-6</v>
      </c>
      <c r="R154" s="78">
        <v>1.8869252645162801E-2</v>
      </c>
      <c r="S154" s="75">
        <v>8.2503747802396998E-2</v>
      </c>
      <c r="T154" s="75">
        <v>0.134226524277065</v>
      </c>
      <c r="U154" s="75">
        <v>0.53877892494199298</v>
      </c>
      <c r="V154" s="75">
        <v>0.22421078836812799</v>
      </c>
      <c r="W154" s="75">
        <v>6.2128524507782702E-2</v>
      </c>
      <c r="X154" s="75">
        <v>3.0759051741665201E-4</v>
      </c>
      <c r="Y154" s="75">
        <v>0.202507730683222</v>
      </c>
      <c r="Z154" s="75">
        <v>6.8640492287387597E-2</v>
      </c>
      <c r="AA154" s="75">
        <v>3.1750014787769801E-3</v>
      </c>
      <c r="AB154" s="75">
        <v>7.7799099263557395E-2</v>
      </c>
      <c r="AC154" s="75">
        <v>4.3201356713361699E-2</v>
      </c>
      <c r="AD154" s="78">
        <v>7.1726759060894194E-2</v>
      </c>
      <c r="AE154" s="57">
        <v>1</v>
      </c>
      <c r="AF154" s="57">
        <v>0</v>
      </c>
      <c r="AG154" s="82">
        <v>0</v>
      </c>
    </row>
    <row r="155" spans="2:33" x14ac:dyDescent="0.3">
      <c r="B155" s="80" t="s">
        <v>636</v>
      </c>
      <c r="C155" s="72" t="s">
        <v>484</v>
      </c>
      <c r="D155" s="72">
        <v>23418389</v>
      </c>
      <c r="E155" s="73" t="s">
        <v>637</v>
      </c>
      <c r="F155" s="73" t="s">
        <v>85</v>
      </c>
      <c r="G155" s="72" t="s">
        <v>638</v>
      </c>
      <c r="H155" s="73" t="s">
        <v>639</v>
      </c>
      <c r="I155" s="73" t="s">
        <v>39</v>
      </c>
      <c r="J155" s="81" t="s">
        <v>111</v>
      </c>
      <c r="K155" s="75">
        <v>-0.13493599426811601</v>
      </c>
      <c r="L155" s="75">
        <v>2.9871103245097799E-2</v>
      </c>
      <c r="M155" s="76">
        <v>6.2640468618080196E-6</v>
      </c>
      <c r="N155" s="76">
        <v>6.2640468618080196E-6</v>
      </c>
      <c r="O155" s="75">
        <v>0.65157217846280802</v>
      </c>
      <c r="P155" s="72" t="s">
        <v>157</v>
      </c>
      <c r="Q155" s="76">
        <v>6.2640468618080196E-6</v>
      </c>
      <c r="R155" s="78">
        <v>1.8869252645162801E-2</v>
      </c>
      <c r="S155" s="75">
        <v>2.7580652963281899E-3</v>
      </c>
      <c r="T155" s="75">
        <v>0.114459978917863</v>
      </c>
      <c r="U155" s="75">
        <v>0.98077577159800899</v>
      </c>
      <c r="V155" s="75">
        <v>-0.130854568940869</v>
      </c>
      <c r="W155" s="75">
        <v>6.7571271013131595E-2</v>
      </c>
      <c r="X155" s="75">
        <v>5.2801417780836302E-2</v>
      </c>
      <c r="Y155" s="75">
        <v>-0.13985473158398201</v>
      </c>
      <c r="Z155" s="75">
        <v>6.5070549764764493E-2</v>
      </c>
      <c r="AA155" s="75">
        <v>3.1612332220353E-2</v>
      </c>
      <c r="AB155" s="75">
        <v>-0.15231941866888599</v>
      </c>
      <c r="AC155" s="75">
        <v>4.11972206330894E-2</v>
      </c>
      <c r="AD155" s="78">
        <v>2.17885303084759E-4</v>
      </c>
      <c r="AE155" s="57">
        <v>0</v>
      </c>
      <c r="AF155" s="57">
        <v>0</v>
      </c>
      <c r="AG155" s="82">
        <v>0</v>
      </c>
    </row>
    <row r="156" spans="2:33" x14ac:dyDescent="0.3">
      <c r="B156" s="80" t="s">
        <v>640</v>
      </c>
      <c r="C156" s="72" t="s">
        <v>141</v>
      </c>
      <c r="D156" s="72">
        <v>10736059</v>
      </c>
      <c r="E156" s="73" t="s">
        <v>641</v>
      </c>
      <c r="F156" s="73" t="s">
        <v>160</v>
      </c>
      <c r="G156" s="72" t="s">
        <v>414</v>
      </c>
      <c r="H156" s="73" t="s">
        <v>356</v>
      </c>
      <c r="I156" s="73" t="s">
        <v>88</v>
      </c>
      <c r="J156" s="81" t="s">
        <v>105</v>
      </c>
      <c r="K156" s="75">
        <v>0.13133804548730699</v>
      </c>
      <c r="L156" s="75">
        <v>2.9076567685757601E-2</v>
      </c>
      <c r="M156" s="76">
        <v>6.2730161889598202E-6</v>
      </c>
      <c r="N156" s="76">
        <v>6.2730161889598202E-6</v>
      </c>
      <c r="O156" s="75">
        <v>0.95526671966078003</v>
      </c>
      <c r="P156" s="72" t="s">
        <v>90</v>
      </c>
      <c r="Q156" s="76">
        <v>6.2730161889598202E-6</v>
      </c>
      <c r="R156" s="78">
        <v>1.8869252645162801E-2</v>
      </c>
      <c r="S156" s="75">
        <v>6.1239009197384502E-2</v>
      </c>
      <c r="T156" s="75">
        <v>0.12695961791532301</v>
      </c>
      <c r="U156" s="75">
        <v>0.62955712400976305</v>
      </c>
      <c r="V156" s="75">
        <v>0.13634519795042199</v>
      </c>
      <c r="W156" s="75">
        <v>5.9008885037438397E-2</v>
      </c>
      <c r="X156" s="75">
        <v>2.08556449165711E-2</v>
      </c>
      <c r="Y156" s="75">
        <v>0.13755650241313</v>
      </c>
      <c r="Z156" s="75">
        <v>6.2505686973435906E-2</v>
      </c>
      <c r="AA156" s="75">
        <v>2.77570001205866E-2</v>
      </c>
      <c r="AB156" s="75">
        <v>0.13362202807788801</v>
      </c>
      <c r="AC156" s="75">
        <v>4.1607969558532902E-2</v>
      </c>
      <c r="AD156" s="78">
        <v>1.3206568841229299E-3</v>
      </c>
      <c r="AE156" s="57">
        <v>1</v>
      </c>
      <c r="AF156" s="57">
        <v>0</v>
      </c>
      <c r="AG156" s="82">
        <v>0</v>
      </c>
    </row>
    <row r="157" spans="2:33" x14ac:dyDescent="0.3">
      <c r="B157" s="80" t="s">
        <v>642</v>
      </c>
      <c r="C157" s="72" t="s">
        <v>175</v>
      </c>
      <c r="D157" s="72">
        <v>33829934</v>
      </c>
      <c r="E157" s="73" t="s">
        <v>643</v>
      </c>
      <c r="F157" s="73" t="s">
        <v>85</v>
      </c>
      <c r="G157" s="72" t="s">
        <v>644</v>
      </c>
      <c r="H157" s="73" t="s">
        <v>645</v>
      </c>
      <c r="I157" s="73" t="s">
        <v>39</v>
      </c>
      <c r="J157" s="81" t="s">
        <v>105</v>
      </c>
      <c r="K157" s="75">
        <v>0.132203313898032</v>
      </c>
      <c r="L157" s="75">
        <v>2.9272006005525299E-2</v>
      </c>
      <c r="M157" s="76">
        <v>6.2907650791410802E-6</v>
      </c>
      <c r="N157" s="76">
        <v>3.64191519900957E-3</v>
      </c>
      <c r="O157" s="75">
        <v>0.109914938118716</v>
      </c>
      <c r="P157" s="72" t="s">
        <v>123</v>
      </c>
      <c r="Q157" s="76">
        <v>6.2907650791410802E-6</v>
      </c>
      <c r="R157" s="78">
        <v>1.8869252645162801E-2</v>
      </c>
      <c r="S157" s="75">
        <v>-3.7254881562794703E-2</v>
      </c>
      <c r="T157" s="75">
        <v>0.12487832270145099</v>
      </c>
      <c r="U157" s="75">
        <v>0.76545172778658099</v>
      </c>
      <c r="V157" s="75">
        <v>0.25037311827699599</v>
      </c>
      <c r="W157" s="75">
        <v>6.1963824993825398E-2</v>
      </c>
      <c r="X157" s="75">
        <v>5.3306968466673902E-5</v>
      </c>
      <c r="Y157" s="75">
        <v>0.123146899386763</v>
      </c>
      <c r="Z157" s="75">
        <v>6.0434548699350901E-2</v>
      </c>
      <c r="AA157" s="75">
        <v>4.1580905402769798E-2</v>
      </c>
      <c r="AB157" s="75">
        <v>0.101552030336403</v>
      </c>
      <c r="AC157" s="75">
        <v>4.19334879903095E-2</v>
      </c>
      <c r="AD157" s="78">
        <v>1.54463721189029E-2</v>
      </c>
      <c r="AE157" s="57">
        <v>1</v>
      </c>
      <c r="AF157" s="57">
        <v>0</v>
      </c>
      <c r="AG157" s="82">
        <v>0</v>
      </c>
    </row>
    <row r="158" spans="2:33" x14ac:dyDescent="0.3">
      <c r="B158" s="80" t="s">
        <v>646</v>
      </c>
      <c r="C158" s="72" t="s">
        <v>141</v>
      </c>
      <c r="D158" s="72">
        <v>32715259</v>
      </c>
      <c r="E158" s="73" t="s">
        <v>647</v>
      </c>
      <c r="F158" s="73" t="s">
        <v>39</v>
      </c>
      <c r="G158" s="72" t="s">
        <v>39</v>
      </c>
      <c r="H158" s="73" t="s">
        <v>39</v>
      </c>
      <c r="I158" s="73" t="s">
        <v>118</v>
      </c>
      <c r="J158" s="81" t="s">
        <v>111</v>
      </c>
      <c r="K158" s="75">
        <v>-0.130445591913463</v>
      </c>
      <c r="L158" s="75">
        <v>2.8913730156147201E-2</v>
      </c>
      <c r="M158" s="76">
        <v>6.4357155222358396E-6</v>
      </c>
      <c r="N158" s="76">
        <v>9.2243771008447702E-4</v>
      </c>
      <c r="O158" s="75">
        <v>0.16532135215963301</v>
      </c>
      <c r="P158" s="72" t="s">
        <v>112</v>
      </c>
      <c r="Q158" s="76">
        <v>6.4357155222358396E-6</v>
      </c>
      <c r="R158" s="78">
        <v>1.9178682998426001E-2</v>
      </c>
      <c r="S158" s="75">
        <v>-0.191489909475859</v>
      </c>
      <c r="T158" s="75">
        <v>0.11976734788108601</v>
      </c>
      <c r="U158" s="75">
        <v>0.10985414893190699</v>
      </c>
      <c r="V158" s="75">
        <v>-0.229569210345899</v>
      </c>
      <c r="W158" s="75">
        <v>5.7218631758069897E-2</v>
      </c>
      <c r="X158" s="75">
        <v>6.0170577542489E-5</v>
      </c>
      <c r="Y158" s="75">
        <v>-5.5091659887379602E-2</v>
      </c>
      <c r="Z158" s="75">
        <v>6.4499949738873893E-2</v>
      </c>
      <c r="AA158" s="75">
        <v>0.39303023335548898</v>
      </c>
      <c r="AB158" s="75">
        <v>-0.102168173267319</v>
      </c>
      <c r="AC158" s="75">
        <v>4.1499764978944899E-2</v>
      </c>
      <c r="AD158" s="78">
        <v>1.3820410514280001E-2</v>
      </c>
      <c r="AE158" s="57">
        <v>1</v>
      </c>
      <c r="AF158" s="57">
        <v>0</v>
      </c>
      <c r="AG158" s="82">
        <v>0</v>
      </c>
    </row>
    <row r="159" spans="2:33" x14ac:dyDescent="0.3">
      <c r="B159" s="80" t="s">
        <v>648</v>
      </c>
      <c r="C159" s="72" t="s">
        <v>92</v>
      </c>
      <c r="D159" s="72">
        <v>27165187</v>
      </c>
      <c r="E159" s="73" t="s">
        <v>649</v>
      </c>
      <c r="F159" s="73" t="s">
        <v>170</v>
      </c>
      <c r="G159" s="72" t="s">
        <v>650</v>
      </c>
      <c r="H159" s="73" t="s">
        <v>651</v>
      </c>
      <c r="I159" s="73" t="s">
        <v>126</v>
      </c>
      <c r="J159" s="81" t="s">
        <v>97</v>
      </c>
      <c r="K159" s="75">
        <v>0.13071853380222201</v>
      </c>
      <c r="L159" s="75">
        <v>2.8995643970842099E-2</v>
      </c>
      <c r="M159" s="76">
        <v>6.5375982948737804E-6</v>
      </c>
      <c r="N159" s="76">
        <v>2.4484172513644098E-3</v>
      </c>
      <c r="O159" s="75">
        <v>0.180137495290736</v>
      </c>
      <c r="P159" s="72" t="s">
        <v>123</v>
      </c>
      <c r="Q159" s="76">
        <v>6.5375982948737804E-6</v>
      </c>
      <c r="R159" s="78">
        <v>1.9356605387569299E-2</v>
      </c>
      <c r="S159" s="75">
        <v>-0.113223738340115</v>
      </c>
      <c r="T159" s="75">
        <v>0.14727274559322601</v>
      </c>
      <c r="U159" s="75">
        <v>0.44201022853615102</v>
      </c>
      <c r="V159" s="75">
        <v>0.101544813979868</v>
      </c>
      <c r="W159" s="75">
        <v>6.7221444492920904E-2</v>
      </c>
      <c r="X159" s="75">
        <v>0.13089001500348499</v>
      </c>
      <c r="Y159" s="75">
        <v>0.218441612556768</v>
      </c>
      <c r="Z159" s="75">
        <v>6.3157387074600696E-2</v>
      </c>
      <c r="AA159" s="75">
        <v>5.4281598548100495E-4</v>
      </c>
      <c r="AB159" s="75">
        <v>0.124329986918171</v>
      </c>
      <c r="AC159" s="75">
        <v>3.8595593633731398E-2</v>
      </c>
      <c r="AD159" s="78">
        <v>1.2758740720081299E-3</v>
      </c>
      <c r="AE159" s="57">
        <v>0</v>
      </c>
      <c r="AF159" s="57">
        <v>0</v>
      </c>
      <c r="AG159" s="82">
        <v>0</v>
      </c>
    </row>
    <row r="160" spans="2:33" x14ac:dyDescent="0.3">
      <c r="B160" s="80" t="s">
        <v>652</v>
      </c>
      <c r="C160" s="72" t="s">
        <v>141</v>
      </c>
      <c r="D160" s="72">
        <v>710906</v>
      </c>
      <c r="E160" s="73" t="s">
        <v>653</v>
      </c>
      <c r="F160" s="73" t="s">
        <v>108</v>
      </c>
      <c r="G160" s="72" t="s">
        <v>654</v>
      </c>
      <c r="H160" s="73" t="s">
        <v>655</v>
      </c>
      <c r="I160" s="73" t="s">
        <v>88</v>
      </c>
      <c r="J160" s="81" t="s">
        <v>89</v>
      </c>
      <c r="K160" s="75">
        <v>0.12612429267233799</v>
      </c>
      <c r="L160" s="75">
        <v>2.80701390955009E-2</v>
      </c>
      <c r="M160" s="76">
        <v>7.0166193184942402E-6</v>
      </c>
      <c r="N160" s="76">
        <v>4.8403137362535197E-3</v>
      </c>
      <c r="O160" s="75">
        <v>7.8448579033361401E-2</v>
      </c>
      <c r="P160" s="72" t="s">
        <v>90</v>
      </c>
      <c r="Q160" s="76">
        <v>7.0166193184942402E-6</v>
      </c>
      <c r="R160" s="78">
        <v>2.0520510490421799E-2</v>
      </c>
      <c r="S160" s="75">
        <v>0.31498449604974998</v>
      </c>
      <c r="T160" s="75">
        <v>9.7596728197458807E-2</v>
      </c>
      <c r="U160" s="75">
        <v>1.2491704851613401E-3</v>
      </c>
      <c r="V160" s="75">
        <v>0.133221828210804</v>
      </c>
      <c r="W160" s="75">
        <v>5.9577034248958098E-2</v>
      </c>
      <c r="X160" s="75">
        <v>2.5343438621605902E-2</v>
      </c>
      <c r="Y160" s="75">
        <v>7.9186390545351992E-3</v>
      </c>
      <c r="Z160" s="75">
        <v>6.7984907872263606E-2</v>
      </c>
      <c r="AA160" s="75">
        <v>0.90727496866824797</v>
      </c>
      <c r="AB160" s="75">
        <v>0.13175083845896601</v>
      </c>
      <c r="AC160" s="75">
        <v>3.8747367618764503E-2</v>
      </c>
      <c r="AD160" s="78">
        <v>6.7323621983281104E-4</v>
      </c>
      <c r="AE160" s="57">
        <v>1</v>
      </c>
      <c r="AF160" s="57">
        <v>0</v>
      </c>
      <c r="AG160" s="82">
        <v>0</v>
      </c>
    </row>
    <row r="161" spans="2:33" x14ac:dyDescent="0.3">
      <c r="B161" s="80" t="s">
        <v>656</v>
      </c>
      <c r="C161" s="72" t="s">
        <v>196</v>
      </c>
      <c r="D161" s="72">
        <v>48458728</v>
      </c>
      <c r="E161" s="73" t="s">
        <v>657</v>
      </c>
      <c r="F161" s="73" t="s">
        <v>381</v>
      </c>
      <c r="G161" s="72" t="s">
        <v>658</v>
      </c>
      <c r="H161" s="73" t="s">
        <v>659</v>
      </c>
      <c r="I161" s="73" t="s">
        <v>39</v>
      </c>
      <c r="J161" s="81" t="s">
        <v>440</v>
      </c>
      <c r="K161" s="75">
        <v>-0.135275581939381</v>
      </c>
      <c r="L161" s="75">
        <v>3.01075574551673E-2</v>
      </c>
      <c r="M161" s="76">
        <v>7.0201299272567202E-6</v>
      </c>
      <c r="N161" s="76">
        <v>8.0499310279690304E-5</v>
      </c>
      <c r="O161" s="75">
        <v>0.31248300206966301</v>
      </c>
      <c r="P161" s="72" t="s">
        <v>184</v>
      </c>
      <c r="Q161" s="76">
        <v>7.0201299272567202E-6</v>
      </c>
      <c r="R161" s="78">
        <v>2.0520510490421799E-2</v>
      </c>
      <c r="S161" s="75">
        <v>-0.22548510390551299</v>
      </c>
      <c r="T161" s="75">
        <v>0.11148236134228499</v>
      </c>
      <c r="U161" s="75">
        <v>4.3113589858009102E-2</v>
      </c>
      <c r="V161" s="75">
        <v>-7.3947445581588805E-2</v>
      </c>
      <c r="W161" s="75">
        <v>5.2849588348238698E-2</v>
      </c>
      <c r="X161" s="75">
        <v>0.16175130596736501</v>
      </c>
      <c r="Y161" s="75" t="s">
        <v>39</v>
      </c>
      <c r="Z161" s="75" t="s">
        <v>39</v>
      </c>
      <c r="AA161" s="75" t="s">
        <v>39</v>
      </c>
      <c r="AB161" s="75">
        <v>-0.157389096670731</v>
      </c>
      <c r="AC161" s="75">
        <v>3.8787165728368003E-2</v>
      </c>
      <c r="AD161" s="78">
        <v>4.9545168675007197E-5</v>
      </c>
      <c r="AE161" s="57">
        <v>0</v>
      </c>
      <c r="AF161" s="57">
        <v>0</v>
      </c>
      <c r="AG161" s="82">
        <v>0</v>
      </c>
    </row>
    <row r="162" spans="2:33" x14ac:dyDescent="0.3">
      <c r="B162" s="80" t="s">
        <v>660</v>
      </c>
      <c r="C162" s="72" t="s">
        <v>405</v>
      </c>
      <c r="D162" s="72">
        <v>105978956</v>
      </c>
      <c r="E162" s="73" t="s">
        <v>661</v>
      </c>
      <c r="F162" s="73" t="s">
        <v>662</v>
      </c>
      <c r="G162" s="72" t="s">
        <v>663</v>
      </c>
      <c r="H162" s="73" t="s">
        <v>664</v>
      </c>
      <c r="I162" s="73" t="s">
        <v>39</v>
      </c>
      <c r="J162" s="81" t="s">
        <v>146</v>
      </c>
      <c r="K162" s="75">
        <v>-0.133229276256429</v>
      </c>
      <c r="L162" s="75">
        <v>2.9716984836186799E-2</v>
      </c>
      <c r="M162" s="76">
        <v>7.3507713085117897E-6</v>
      </c>
      <c r="N162" s="76">
        <v>7.3507713085117897E-6</v>
      </c>
      <c r="O162" s="75">
        <v>0.51806759433698901</v>
      </c>
      <c r="P162" s="72" t="s">
        <v>112</v>
      </c>
      <c r="Q162" s="76">
        <v>7.3507713085117897E-6</v>
      </c>
      <c r="R162" s="78">
        <v>2.1351013123608101E-2</v>
      </c>
      <c r="S162" s="75">
        <v>-8.7566711794752495E-3</v>
      </c>
      <c r="T162" s="75">
        <v>0.12432799661115</v>
      </c>
      <c r="U162" s="75">
        <v>0.94384981114090005</v>
      </c>
      <c r="V162" s="75">
        <v>-0.15856356528202201</v>
      </c>
      <c r="W162" s="75">
        <v>6.23164902891764E-2</v>
      </c>
      <c r="X162" s="75">
        <v>1.09438054173244E-2</v>
      </c>
      <c r="Y162" s="75">
        <v>-0.19246729123402201</v>
      </c>
      <c r="Z162" s="75">
        <v>6.4981550421620099E-2</v>
      </c>
      <c r="AA162" s="75">
        <v>3.0577095132013799E-3</v>
      </c>
      <c r="AB162" s="75">
        <v>-0.111427574767301</v>
      </c>
      <c r="AC162" s="75">
        <v>4.1762804867870901E-2</v>
      </c>
      <c r="AD162" s="78">
        <v>7.6280271922638202E-3</v>
      </c>
      <c r="AE162" s="57">
        <v>1</v>
      </c>
      <c r="AF162" s="57">
        <v>0</v>
      </c>
      <c r="AG162" s="82">
        <v>0</v>
      </c>
    </row>
    <row r="163" spans="2:33" x14ac:dyDescent="0.3">
      <c r="B163" s="80" t="s">
        <v>665</v>
      </c>
      <c r="C163" s="72" t="s">
        <v>175</v>
      </c>
      <c r="D163" s="72">
        <v>109103731</v>
      </c>
      <c r="E163" s="73" t="s">
        <v>666</v>
      </c>
      <c r="F163" s="73" t="s">
        <v>85</v>
      </c>
      <c r="G163" s="72" t="s">
        <v>667</v>
      </c>
      <c r="H163" s="73" t="s">
        <v>668</v>
      </c>
      <c r="I163" s="73" t="s">
        <v>126</v>
      </c>
      <c r="J163" s="81" t="s">
        <v>89</v>
      </c>
      <c r="K163" s="75">
        <v>-0.119222293333552</v>
      </c>
      <c r="L163" s="75">
        <v>2.66270195191197E-2</v>
      </c>
      <c r="M163" s="76">
        <v>7.5524705498885197E-6</v>
      </c>
      <c r="N163" s="76">
        <v>5.6849585964706395E-4</v>
      </c>
      <c r="O163" s="75">
        <v>0.226954377873616</v>
      </c>
      <c r="P163" s="72" t="s">
        <v>157</v>
      </c>
      <c r="Q163" s="76">
        <v>7.5524705498885197E-6</v>
      </c>
      <c r="R163" s="78">
        <v>2.1627332086635798E-2</v>
      </c>
      <c r="S163" s="75">
        <v>7.9307653943405707E-2</v>
      </c>
      <c r="T163" s="75">
        <v>0.11343216295707401</v>
      </c>
      <c r="U163" s="75">
        <v>0.48444971563642503</v>
      </c>
      <c r="V163" s="75">
        <v>-0.138160965238454</v>
      </c>
      <c r="W163" s="75">
        <v>5.2859803120534898E-2</v>
      </c>
      <c r="X163" s="75">
        <v>8.95612086611796E-3</v>
      </c>
      <c r="Y163" s="75">
        <v>-0.17426066207633301</v>
      </c>
      <c r="Z163" s="75">
        <v>5.4893427791577701E-2</v>
      </c>
      <c r="AA163" s="75">
        <v>1.50080989181149E-3</v>
      </c>
      <c r="AB163" s="75">
        <v>-0.10427039535284</v>
      </c>
      <c r="AC163" s="75">
        <v>3.9437101270634801E-2</v>
      </c>
      <c r="AD163" s="78">
        <v>8.1940638204749897E-3</v>
      </c>
      <c r="AE163" s="57">
        <v>1</v>
      </c>
      <c r="AF163" s="57">
        <v>0</v>
      </c>
      <c r="AG163" s="82">
        <v>0</v>
      </c>
    </row>
    <row r="164" spans="2:33" x14ac:dyDescent="0.3">
      <c r="B164" s="80" t="s">
        <v>669</v>
      </c>
      <c r="C164" s="72" t="s">
        <v>83</v>
      </c>
      <c r="D164" s="72">
        <v>57406511</v>
      </c>
      <c r="E164" s="73" t="s">
        <v>670</v>
      </c>
      <c r="F164" s="73" t="s">
        <v>191</v>
      </c>
      <c r="G164" s="72" t="s">
        <v>671</v>
      </c>
      <c r="H164" s="73" t="s">
        <v>672</v>
      </c>
      <c r="I164" s="73" t="s">
        <v>39</v>
      </c>
      <c r="J164" s="81" t="s">
        <v>89</v>
      </c>
      <c r="K164" s="75">
        <v>0.12844166094415299</v>
      </c>
      <c r="L164" s="75">
        <v>2.8691450704452399E-2</v>
      </c>
      <c r="M164" s="76">
        <v>7.5822433946859701E-6</v>
      </c>
      <c r="N164" s="76">
        <v>3.5306768576838399E-2</v>
      </c>
      <c r="O164" s="75">
        <v>5.5943936463163299E-2</v>
      </c>
      <c r="P164" s="72" t="s">
        <v>123</v>
      </c>
      <c r="Q164" s="76">
        <v>7.5822433946859701E-6</v>
      </c>
      <c r="R164" s="78">
        <v>2.1627332086635798E-2</v>
      </c>
      <c r="S164" s="75">
        <v>-4.91052369200373E-2</v>
      </c>
      <c r="T164" s="75">
        <v>0.12914344666403199</v>
      </c>
      <c r="U164" s="75">
        <v>0.70376880534979602</v>
      </c>
      <c r="V164" s="75">
        <v>0.22469428377325701</v>
      </c>
      <c r="W164" s="75">
        <v>5.9089158320844201E-2</v>
      </c>
      <c r="X164" s="75">
        <v>1.4316733703311301E-4</v>
      </c>
      <c r="Y164" s="75">
        <v>9.3609411485521005E-3</v>
      </c>
      <c r="Z164" s="75">
        <v>6.9558061492466003E-2</v>
      </c>
      <c r="AA164" s="75">
        <v>0.89294603299910402</v>
      </c>
      <c r="AB164" s="75">
        <v>0.140062931528214</v>
      </c>
      <c r="AC164" s="75">
        <v>3.8874242818815102E-2</v>
      </c>
      <c r="AD164" s="78">
        <v>3.1459559361558001E-4</v>
      </c>
      <c r="AE164" s="57">
        <v>1</v>
      </c>
      <c r="AF164" s="57">
        <v>0</v>
      </c>
      <c r="AG164" s="82">
        <v>0</v>
      </c>
    </row>
    <row r="165" spans="2:33" x14ac:dyDescent="0.3">
      <c r="B165" s="80" t="s">
        <v>673</v>
      </c>
      <c r="C165" s="72" t="s">
        <v>141</v>
      </c>
      <c r="D165" s="72">
        <v>2544100</v>
      </c>
      <c r="E165" s="73" t="s">
        <v>674</v>
      </c>
      <c r="F165" s="73" t="s">
        <v>170</v>
      </c>
      <c r="G165" s="72" t="s">
        <v>675</v>
      </c>
      <c r="H165" s="73" t="s">
        <v>676</v>
      </c>
      <c r="I165" s="73" t="s">
        <v>126</v>
      </c>
      <c r="J165" s="81" t="s">
        <v>173</v>
      </c>
      <c r="K165" s="75">
        <v>0.13436064776373</v>
      </c>
      <c r="L165" s="75">
        <v>3.0014592130435402E-2</v>
      </c>
      <c r="M165" s="76">
        <v>7.58728088177257E-6</v>
      </c>
      <c r="N165" s="76">
        <v>7.58728088177257E-6</v>
      </c>
      <c r="O165" s="75">
        <v>0.71342643399220096</v>
      </c>
      <c r="P165" s="72" t="s">
        <v>90</v>
      </c>
      <c r="Q165" s="76">
        <v>7.58728088177257E-6</v>
      </c>
      <c r="R165" s="78">
        <v>2.1627332086635798E-2</v>
      </c>
      <c r="S165" s="75">
        <v>4.0593460418971099E-2</v>
      </c>
      <c r="T165" s="75">
        <v>0.12536214674610099</v>
      </c>
      <c r="U165" s="75">
        <v>0.74608222500552801</v>
      </c>
      <c r="V165" s="75">
        <v>8.6422386042123295E-2</v>
      </c>
      <c r="W165" s="75">
        <v>6.8869819961547299E-2</v>
      </c>
      <c r="X165" s="75">
        <v>0.20952745825959199</v>
      </c>
      <c r="Y165" s="75">
        <v>0.15987410240115699</v>
      </c>
      <c r="Z165" s="75">
        <v>6.4600965976471497E-2</v>
      </c>
      <c r="AA165" s="75">
        <v>1.3331293344546099E-2</v>
      </c>
      <c r="AB165" s="75">
        <v>0.151073582521358</v>
      </c>
      <c r="AC165" s="75">
        <v>4.0963447435340299E-2</v>
      </c>
      <c r="AD165" s="78">
        <v>2.2601523077361201E-4</v>
      </c>
      <c r="AE165" s="57">
        <v>1</v>
      </c>
      <c r="AF165" s="57">
        <v>0</v>
      </c>
      <c r="AG165" s="82">
        <v>0</v>
      </c>
    </row>
    <row r="166" spans="2:33" x14ac:dyDescent="0.3">
      <c r="B166" s="80" t="s">
        <v>677</v>
      </c>
      <c r="C166" s="72" t="s">
        <v>182</v>
      </c>
      <c r="D166" s="72">
        <v>76945449</v>
      </c>
      <c r="E166" s="73" t="s">
        <v>678</v>
      </c>
      <c r="F166" s="73" t="s">
        <v>679</v>
      </c>
      <c r="G166" s="72" t="s">
        <v>680</v>
      </c>
      <c r="H166" s="73" t="s">
        <v>681</v>
      </c>
      <c r="I166" s="73" t="s">
        <v>39</v>
      </c>
      <c r="J166" s="81" t="s">
        <v>111</v>
      </c>
      <c r="K166" s="75">
        <v>-0.13606888791451899</v>
      </c>
      <c r="L166" s="75">
        <v>3.0493665193803698E-2</v>
      </c>
      <c r="M166" s="76">
        <v>8.1121772305695092E-6</v>
      </c>
      <c r="N166" s="76">
        <v>8.1121772305695092E-6</v>
      </c>
      <c r="O166" s="75">
        <v>0.88479511006396006</v>
      </c>
      <c r="P166" s="72" t="s">
        <v>112</v>
      </c>
      <c r="Q166" s="76">
        <v>8.1121772305695092E-6</v>
      </c>
      <c r="R166" s="78">
        <v>2.2980796590841599E-2</v>
      </c>
      <c r="S166" s="75">
        <v>-5.2652117319241597E-2</v>
      </c>
      <c r="T166" s="75">
        <v>0.14610253765064901</v>
      </c>
      <c r="U166" s="75">
        <v>0.71856459406470496</v>
      </c>
      <c r="V166" s="75">
        <v>-0.167637693939583</v>
      </c>
      <c r="W166" s="75">
        <v>6.0728540112830701E-2</v>
      </c>
      <c r="X166" s="75">
        <v>5.7722970229557398E-3</v>
      </c>
      <c r="Y166" s="75">
        <v>-0.139110147186428</v>
      </c>
      <c r="Z166" s="75">
        <v>6.7878492625042794E-2</v>
      </c>
      <c r="AA166" s="75">
        <v>4.0423068495080199E-2</v>
      </c>
      <c r="AB166" s="75">
        <v>-0.12623856273492201</v>
      </c>
      <c r="AC166" s="75">
        <v>4.3017681656485597E-2</v>
      </c>
      <c r="AD166" s="78">
        <v>3.34006084470112E-3</v>
      </c>
      <c r="AE166" s="57">
        <v>1</v>
      </c>
      <c r="AF166" s="57">
        <v>0</v>
      </c>
      <c r="AG166" s="82">
        <v>0</v>
      </c>
    </row>
    <row r="167" spans="2:33" x14ac:dyDescent="0.3">
      <c r="B167" s="80" t="s">
        <v>682</v>
      </c>
      <c r="C167" s="72" t="s">
        <v>683</v>
      </c>
      <c r="D167" s="72">
        <v>134818827</v>
      </c>
      <c r="E167" s="73" t="s">
        <v>684</v>
      </c>
      <c r="F167" s="73" t="s">
        <v>85</v>
      </c>
      <c r="G167" s="72" t="s">
        <v>685</v>
      </c>
      <c r="H167" s="73" t="s">
        <v>686</v>
      </c>
      <c r="I167" s="73" t="s">
        <v>39</v>
      </c>
      <c r="J167" s="81" t="s">
        <v>204</v>
      </c>
      <c r="K167" s="75">
        <v>0.108718972149593</v>
      </c>
      <c r="L167" s="75">
        <v>2.4385639240310099E-2</v>
      </c>
      <c r="M167" s="76">
        <v>8.2604695007089698E-6</v>
      </c>
      <c r="N167" s="76">
        <v>8.2604695007089698E-6</v>
      </c>
      <c r="O167" s="75">
        <v>0.88189597926795205</v>
      </c>
      <c r="P167" s="72" t="s">
        <v>90</v>
      </c>
      <c r="Q167" s="76">
        <v>8.2604695007089698E-6</v>
      </c>
      <c r="R167" s="78">
        <v>2.3223866648699399E-2</v>
      </c>
      <c r="S167" s="75">
        <v>0.16672053125559799</v>
      </c>
      <c r="T167" s="75">
        <v>0.103790283490623</v>
      </c>
      <c r="U167" s="75">
        <v>0.108203357772133</v>
      </c>
      <c r="V167" s="75">
        <v>8.8759808285740996E-2</v>
      </c>
      <c r="W167" s="75">
        <v>5.6707372583066802E-2</v>
      </c>
      <c r="X167" s="75">
        <v>0.117530115984204</v>
      </c>
      <c r="Y167" s="75">
        <v>0.13308262692997899</v>
      </c>
      <c r="Z167" s="75">
        <v>5.7184864584384897E-2</v>
      </c>
      <c r="AA167" s="75">
        <v>1.9952753154557398E-2</v>
      </c>
      <c r="AB167" s="75">
        <v>0.101900339364572</v>
      </c>
      <c r="AC167" s="75">
        <v>3.20744658278561E-2</v>
      </c>
      <c r="AD167" s="78">
        <v>1.4881085246754499E-3</v>
      </c>
      <c r="AE167" s="57">
        <v>1</v>
      </c>
      <c r="AF167" s="57">
        <v>0</v>
      </c>
      <c r="AG167" s="82">
        <v>0</v>
      </c>
    </row>
    <row r="168" spans="2:33" x14ac:dyDescent="0.3">
      <c r="B168" s="80" t="s">
        <v>687</v>
      </c>
      <c r="C168" s="72" t="s">
        <v>189</v>
      </c>
      <c r="D168" s="72">
        <v>176935305</v>
      </c>
      <c r="E168" s="73" t="s">
        <v>688</v>
      </c>
      <c r="F168" s="73" t="s">
        <v>207</v>
      </c>
      <c r="G168" s="72" t="s">
        <v>689</v>
      </c>
      <c r="H168" s="73" t="s">
        <v>690</v>
      </c>
      <c r="I168" s="73" t="s">
        <v>187</v>
      </c>
      <c r="J168" s="81" t="s">
        <v>204</v>
      </c>
      <c r="K168" s="75">
        <v>-0.13247641014056699</v>
      </c>
      <c r="L168" s="75">
        <v>2.9735027854722498E-2</v>
      </c>
      <c r="M168" s="76">
        <v>8.3803014338794299E-6</v>
      </c>
      <c r="N168" s="76">
        <v>1.28681392688711E-3</v>
      </c>
      <c r="O168" s="75">
        <v>0.15505024491039399</v>
      </c>
      <c r="P168" s="72" t="s">
        <v>157</v>
      </c>
      <c r="Q168" s="76">
        <v>8.3803014338794299E-6</v>
      </c>
      <c r="R168" s="78">
        <v>2.3223866648699399E-2</v>
      </c>
      <c r="S168" s="75">
        <v>7.826822095054E-3</v>
      </c>
      <c r="T168" s="75">
        <v>0.14538180721914101</v>
      </c>
      <c r="U168" s="75">
        <v>0.95706556900609396</v>
      </c>
      <c r="V168" s="75">
        <v>-0.18110243692834199</v>
      </c>
      <c r="W168" s="75">
        <v>6.4300674377148204E-2</v>
      </c>
      <c r="X168" s="75">
        <v>4.8551012465316299E-3</v>
      </c>
      <c r="Y168" s="75">
        <v>-0.23159622384248699</v>
      </c>
      <c r="Z168" s="75">
        <v>6.4612996911255396E-2</v>
      </c>
      <c r="AA168" s="75">
        <v>3.3790610902852299E-4</v>
      </c>
      <c r="AB168" s="75">
        <v>-8.4551713293788702E-2</v>
      </c>
      <c r="AC168" s="75">
        <v>4.0746941744179602E-2</v>
      </c>
      <c r="AD168" s="78">
        <v>3.7982419950610198E-2</v>
      </c>
      <c r="AE168" s="57">
        <v>1</v>
      </c>
      <c r="AF168" s="57">
        <v>0</v>
      </c>
      <c r="AG168" s="82">
        <v>0</v>
      </c>
    </row>
    <row r="169" spans="2:33" x14ac:dyDescent="0.3">
      <c r="B169" s="80" t="s">
        <v>691</v>
      </c>
      <c r="C169" s="72" t="s">
        <v>175</v>
      </c>
      <c r="D169" s="72">
        <v>60164280</v>
      </c>
      <c r="E169" s="73" t="s">
        <v>692</v>
      </c>
      <c r="F169" s="73" t="s">
        <v>108</v>
      </c>
      <c r="G169" s="72" t="s">
        <v>693</v>
      </c>
      <c r="H169" s="73" t="s">
        <v>694</v>
      </c>
      <c r="I169" s="73" t="s">
        <v>39</v>
      </c>
      <c r="J169" s="81" t="s">
        <v>111</v>
      </c>
      <c r="K169" s="75">
        <v>-0.12636887132726099</v>
      </c>
      <c r="L169" s="75">
        <v>2.83663644937041E-2</v>
      </c>
      <c r="M169" s="76">
        <v>8.3938455876669701E-6</v>
      </c>
      <c r="N169" s="76">
        <v>8.3938455876669701E-6</v>
      </c>
      <c r="O169" s="75">
        <v>0.65985936626104302</v>
      </c>
      <c r="P169" s="72" t="s">
        <v>112</v>
      </c>
      <c r="Q169" s="76">
        <v>8.3938455876669701E-6</v>
      </c>
      <c r="R169" s="78">
        <v>2.3223866648699399E-2</v>
      </c>
      <c r="S169" s="75">
        <v>-0.107750517709772</v>
      </c>
      <c r="T169" s="75">
        <v>0.12631927595238299</v>
      </c>
      <c r="U169" s="75">
        <v>0.393658534525264</v>
      </c>
      <c r="V169" s="75">
        <v>-0.177661150977447</v>
      </c>
      <c r="W169" s="75">
        <v>5.4822609180168798E-2</v>
      </c>
      <c r="X169" s="75">
        <v>1.1925550692026101E-3</v>
      </c>
      <c r="Y169" s="75">
        <v>-0.14864217461766999</v>
      </c>
      <c r="Z169" s="75">
        <v>7.3235602506015601E-2</v>
      </c>
      <c r="AA169" s="75">
        <v>4.2392775920725302E-2</v>
      </c>
      <c r="AB169" s="75">
        <v>-9.6030105211132893E-2</v>
      </c>
      <c r="AC169" s="75">
        <v>3.8897348712694603E-2</v>
      </c>
      <c r="AD169" s="78">
        <v>1.3556374311398301E-2</v>
      </c>
      <c r="AE169" s="57">
        <v>1</v>
      </c>
      <c r="AF169" s="57">
        <v>0</v>
      </c>
      <c r="AG169" s="82">
        <v>0</v>
      </c>
    </row>
    <row r="170" spans="2:33" x14ac:dyDescent="0.3">
      <c r="B170" s="80" t="s">
        <v>695</v>
      </c>
      <c r="C170" s="72" t="s">
        <v>175</v>
      </c>
      <c r="D170" s="72">
        <v>762915</v>
      </c>
      <c r="E170" s="73" t="s">
        <v>696</v>
      </c>
      <c r="F170" s="73" t="s">
        <v>697</v>
      </c>
      <c r="G170" s="72" t="s">
        <v>698</v>
      </c>
      <c r="H170" s="73" t="s">
        <v>699</v>
      </c>
      <c r="I170" s="73" t="s">
        <v>88</v>
      </c>
      <c r="J170" s="81" t="s">
        <v>89</v>
      </c>
      <c r="K170" s="75">
        <v>0.13034977800288999</v>
      </c>
      <c r="L170" s="75">
        <v>2.9272845223760599E-2</v>
      </c>
      <c r="M170" s="76">
        <v>8.4708434551963304E-6</v>
      </c>
      <c r="N170" s="76">
        <v>8.4708434551963304E-6</v>
      </c>
      <c r="O170" s="75">
        <v>0.81656070052905505</v>
      </c>
      <c r="P170" s="72" t="s">
        <v>90</v>
      </c>
      <c r="Q170" s="76">
        <v>8.4708434551963304E-6</v>
      </c>
      <c r="R170" s="78">
        <v>2.3223866648699399E-2</v>
      </c>
      <c r="S170" s="75">
        <v>9.0282830587474397E-2</v>
      </c>
      <c r="T170" s="75">
        <v>0.14136429496439201</v>
      </c>
      <c r="U170" s="75">
        <v>0.52304823637863795</v>
      </c>
      <c r="V170" s="75">
        <v>0.170150576195572</v>
      </c>
      <c r="W170" s="75">
        <v>7.6618300390235899E-2</v>
      </c>
      <c r="X170" s="75">
        <v>2.6367469322797699E-2</v>
      </c>
      <c r="Y170" s="75">
        <v>0.15387419350650799</v>
      </c>
      <c r="Z170" s="75">
        <v>5.0075103852756001E-2</v>
      </c>
      <c r="AA170" s="75">
        <v>2.12012114255992E-3</v>
      </c>
      <c r="AB170" s="75">
        <v>0.10450767032745301</v>
      </c>
      <c r="AC170" s="75">
        <v>4.2725312180265498E-2</v>
      </c>
      <c r="AD170" s="78">
        <v>1.44436403074036E-2</v>
      </c>
      <c r="AE170" s="57">
        <v>0</v>
      </c>
      <c r="AF170" s="57">
        <v>0</v>
      </c>
      <c r="AG170" s="82">
        <v>0</v>
      </c>
    </row>
    <row r="171" spans="2:33" x14ac:dyDescent="0.3">
      <c r="B171" s="80" t="s">
        <v>700</v>
      </c>
      <c r="C171" s="72" t="s">
        <v>196</v>
      </c>
      <c r="D171" s="72">
        <v>40838983</v>
      </c>
      <c r="E171" s="73" t="s">
        <v>701</v>
      </c>
      <c r="F171" s="73" t="s">
        <v>85</v>
      </c>
      <c r="G171" s="72" t="s">
        <v>235</v>
      </c>
      <c r="H171" s="73" t="s">
        <v>236</v>
      </c>
      <c r="I171" s="73" t="s">
        <v>88</v>
      </c>
      <c r="J171" s="81" t="s">
        <v>204</v>
      </c>
      <c r="K171" s="75">
        <v>0.10757920868903401</v>
      </c>
      <c r="L171" s="75">
        <v>2.4166986169588799E-2</v>
      </c>
      <c r="M171" s="76">
        <v>8.5274673506572006E-6</v>
      </c>
      <c r="N171" s="76">
        <v>4.9084166667788999E-5</v>
      </c>
      <c r="O171" s="75">
        <v>0.309041596307564</v>
      </c>
      <c r="P171" s="72" t="s">
        <v>90</v>
      </c>
      <c r="Q171" s="76">
        <v>8.5274673506572006E-6</v>
      </c>
      <c r="R171" s="78">
        <v>2.3223866648699399E-2</v>
      </c>
      <c r="S171" s="75">
        <v>6.0251104839026501E-2</v>
      </c>
      <c r="T171" s="75">
        <v>6.4549190087713704E-2</v>
      </c>
      <c r="U171" s="75">
        <v>0.35060635768079401</v>
      </c>
      <c r="V171" s="75">
        <v>0.14358443232457499</v>
      </c>
      <c r="W171" s="75">
        <v>4.9291700894807298E-2</v>
      </c>
      <c r="X171" s="75">
        <v>3.58027918230743E-3</v>
      </c>
      <c r="Y171" s="75">
        <v>0.178176822164761</v>
      </c>
      <c r="Z171" s="75">
        <v>5.58280110217554E-2</v>
      </c>
      <c r="AA171" s="75">
        <v>1.4152097322853801E-3</v>
      </c>
      <c r="AB171" s="75">
        <v>7.22833928855868E-2</v>
      </c>
      <c r="AC171" s="75">
        <v>3.67663319150019E-2</v>
      </c>
      <c r="AD171" s="78">
        <v>4.9296146402767797E-2</v>
      </c>
      <c r="AE171" s="57">
        <v>1</v>
      </c>
      <c r="AF171" s="57">
        <v>0</v>
      </c>
      <c r="AG171" s="82">
        <v>0</v>
      </c>
    </row>
    <row r="172" spans="2:33" x14ac:dyDescent="0.3">
      <c r="B172" s="80" t="s">
        <v>702</v>
      </c>
      <c r="C172" s="72" t="s">
        <v>83</v>
      </c>
      <c r="D172" s="72">
        <v>86477638</v>
      </c>
      <c r="E172" s="73" t="s">
        <v>703</v>
      </c>
      <c r="F172" s="73" t="s">
        <v>39</v>
      </c>
      <c r="G172" s="72" t="s">
        <v>39</v>
      </c>
      <c r="H172" s="73" t="s">
        <v>39</v>
      </c>
      <c r="I172" s="73" t="s">
        <v>39</v>
      </c>
      <c r="J172" s="81" t="s">
        <v>146</v>
      </c>
      <c r="K172" s="75">
        <v>-0.122316949424949</v>
      </c>
      <c r="L172" s="75">
        <v>2.7479956814946201E-2</v>
      </c>
      <c r="M172" s="76">
        <v>8.5418316930760998E-6</v>
      </c>
      <c r="N172" s="76">
        <v>8.5418316930760998E-6</v>
      </c>
      <c r="O172" s="75">
        <v>0.417420918467799</v>
      </c>
      <c r="P172" s="72" t="s">
        <v>112</v>
      </c>
      <c r="Q172" s="76">
        <v>8.5418316930760998E-6</v>
      </c>
      <c r="R172" s="78">
        <v>2.3223866648699399E-2</v>
      </c>
      <c r="S172" s="75">
        <v>-0.14232427308642301</v>
      </c>
      <c r="T172" s="75">
        <v>0.133195747992674</v>
      </c>
      <c r="U172" s="75">
        <v>0.28527940518356998</v>
      </c>
      <c r="V172" s="75">
        <v>-0.18384034363542601</v>
      </c>
      <c r="W172" s="75">
        <v>6.0226309442602002E-2</v>
      </c>
      <c r="X172" s="75">
        <v>2.26949581148197E-3</v>
      </c>
      <c r="Y172" s="75">
        <v>-0.16079697006816701</v>
      </c>
      <c r="Z172" s="75">
        <v>5.6916156393686898E-2</v>
      </c>
      <c r="AA172" s="75">
        <v>4.7257733002111797E-3</v>
      </c>
      <c r="AB172" s="75">
        <v>-7.8471394413995907E-2</v>
      </c>
      <c r="AC172" s="75">
        <v>3.8250251602178702E-2</v>
      </c>
      <c r="AD172" s="78">
        <v>4.0215728066301401E-2</v>
      </c>
      <c r="AE172" s="57">
        <v>1</v>
      </c>
      <c r="AF172" s="57">
        <v>0</v>
      </c>
      <c r="AG172" s="82">
        <v>0</v>
      </c>
    </row>
    <row r="173" spans="2:33" x14ac:dyDescent="0.3">
      <c r="B173" s="80" t="s">
        <v>704</v>
      </c>
      <c r="C173" s="72" t="s">
        <v>484</v>
      </c>
      <c r="D173" s="72">
        <v>41519308</v>
      </c>
      <c r="E173" s="73" t="s">
        <v>705</v>
      </c>
      <c r="F173" s="73" t="s">
        <v>706</v>
      </c>
      <c r="G173" s="72" t="s">
        <v>707</v>
      </c>
      <c r="H173" s="73" t="s">
        <v>708</v>
      </c>
      <c r="I173" s="73" t="s">
        <v>39</v>
      </c>
      <c r="J173" s="81" t="s">
        <v>204</v>
      </c>
      <c r="K173" s="75">
        <v>0.12081969553720801</v>
      </c>
      <c r="L173" s="75">
        <v>2.71466956100791E-2</v>
      </c>
      <c r="M173" s="76">
        <v>8.56217175437944E-6</v>
      </c>
      <c r="N173" s="76">
        <v>8.56217175437944E-6</v>
      </c>
      <c r="O173" s="75">
        <v>0.740127108352303</v>
      </c>
      <c r="P173" s="72" t="s">
        <v>90</v>
      </c>
      <c r="Q173" s="76">
        <v>8.56217175437944E-6</v>
      </c>
      <c r="R173" s="78">
        <v>2.3223866648699399E-2</v>
      </c>
      <c r="S173" s="75">
        <v>6.7748436728256797E-3</v>
      </c>
      <c r="T173" s="75">
        <v>0.123664863783241</v>
      </c>
      <c r="U173" s="75">
        <v>0.956310626163689</v>
      </c>
      <c r="V173" s="75">
        <v>0.14856913988798501</v>
      </c>
      <c r="W173" s="75">
        <v>5.6867604109626997E-2</v>
      </c>
      <c r="X173" s="75">
        <v>8.9871021488665305E-3</v>
      </c>
      <c r="Y173" s="75">
        <v>0.13994478209806899</v>
      </c>
      <c r="Z173" s="75">
        <v>5.9360393131126801E-2</v>
      </c>
      <c r="AA173" s="75">
        <v>1.83962387925437E-2</v>
      </c>
      <c r="AB173" s="75">
        <v>0.11144164235613099</v>
      </c>
      <c r="AC173" s="75">
        <v>3.7835666758007799E-2</v>
      </c>
      <c r="AD173" s="78">
        <v>3.2252445278349298E-3</v>
      </c>
      <c r="AE173" s="57">
        <v>1</v>
      </c>
      <c r="AF173" s="57">
        <v>0</v>
      </c>
      <c r="AG173" s="82">
        <v>0</v>
      </c>
    </row>
    <row r="174" spans="2:33" x14ac:dyDescent="0.3">
      <c r="B174" s="80" t="s">
        <v>709</v>
      </c>
      <c r="C174" s="72" t="s">
        <v>225</v>
      </c>
      <c r="D174" s="72">
        <v>33048483</v>
      </c>
      <c r="E174" s="73" t="s">
        <v>710</v>
      </c>
      <c r="F174" s="73" t="s">
        <v>85</v>
      </c>
      <c r="G174" s="72" t="s">
        <v>282</v>
      </c>
      <c r="H174" s="73" t="s">
        <v>283</v>
      </c>
      <c r="I174" s="73" t="s">
        <v>88</v>
      </c>
      <c r="J174" s="81" t="s">
        <v>89</v>
      </c>
      <c r="K174" s="75">
        <v>0.119303859242489</v>
      </c>
      <c r="L174" s="75">
        <v>2.6812233368136599E-2</v>
      </c>
      <c r="M174" s="76">
        <v>8.60281903897119E-6</v>
      </c>
      <c r="N174" s="76">
        <v>1.19419981065649E-5</v>
      </c>
      <c r="O174" s="75">
        <v>0.37847575876275402</v>
      </c>
      <c r="P174" s="72" t="s">
        <v>90</v>
      </c>
      <c r="Q174" s="76">
        <v>8.60281903897119E-6</v>
      </c>
      <c r="R174" s="78">
        <v>2.3223866648699399E-2</v>
      </c>
      <c r="S174" s="75">
        <v>0.157741891929427</v>
      </c>
      <c r="T174" s="75">
        <v>0.108272182516264</v>
      </c>
      <c r="U174" s="75">
        <v>0.14514360556176301</v>
      </c>
      <c r="V174" s="75">
        <v>0.16670280491762199</v>
      </c>
      <c r="W174" s="75">
        <v>4.8150899678789001E-2</v>
      </c>
      <c r="X174" s="75">
        <v>5.3599554168076095E-4</v>
      </c>
      <c r="Y174" s="75">
        <v>0.14933874187337001</v>
      </c>
      <c r="Z174" s="75">
        <v>5.97329646904423E-2</v>
      </c>
      <c r="AA174" s="75">
        <v>1.24156160518533E-2</v>
      </c>
      <c r="AB174" s="75">
        <v>6.5208208432759998E-2</v>
      </c>
      <c r="AC174" s="75">
        <v>4.1025658910524301E-2</v>
      </c>
      <c r="AD174" s="78">
        <v>0.111958972036083</v>
      </c>
      <c r="AE174" s="57">
        <v>0</v>
      </c>
      <c r="AF174" s="57">
        <v>0</v>
      </c>
      <c r="AG174" s="82">
        <v>0</v>
      </c>
    </row>
    <row r="175" spans="2:33" x14ac:dyDescent="0.3">
      <c r="B175" s="80" t="s">
        <v>711</v>
      </c>
      <c r="C175" s="72" t="s">
        <v>141</v>
      </c>
      <c r="D175" s="72">
        <v>8591513</v>
      </c>
      <c r="E175" s="73" t="s">
        <v>712</v>
      </c>
      <c r="F175" s="73" t="s">
        <v>85</v>
      </c>
      <c r="G175" s="72" t="s">
        <v>324</v>
      </c>
      <c r="H175" s="73" t="s">
        <v>325</v>
      </c>
      <c r="I175" s="73" t="s">
        <v>88</v>
      </c>
      <c r="J175" s="81" t="s">
        <v>89</v>
      </c>
      <c r="K175" s="75">
        <v>0.134044297283269</v>
      </c>
      <c r="L175" s="75">
        <v>3.0150773446932601E-2</v>
      </c>
      <c r="M175" s="76">
        <v>8.7565539477016695E-6</v>
      </c>
      <c r="N175" s="76">
        <v>8.7565539477016695E-6</v>
      </c>
      <c r="O175" s="75">
        <v>0.85142917144043395</v>
      </c>
      <c r="P175" s="72" t="s">
        <v>90</v>
      </c>
      <c r="Q175" s="76">
        <v>8.7565539477016695E-6</v>
      </c>
      <c r="R175" s="78">
        <v>2.3259766107025698E-2</v>
      </c>
      <c r="S175" s="75">
        <v>0.112060015358061</v>
      </c>
      <c r="T175" s="75">
        <v>0.129093370929832</v>
      </c>
      <c r="U175" s="75">
        <v>0.38536477860551399</v>
      </c>
      <c r="V175" s="75">
        <v>0.182131140059</v>
      </c>
      <c r="W175" s="75">
        <v>6.5584511397178094E-2</v>
      </c>
      <c r="X175" s="75">
        <v>5.4855582118689301E-3</v>
      </c>
      <c r="Y175" s="75">
        <v>0.141102075788646</v>
      </c>
      <c r="Z175" s="75">
        <v>6.9143498181623006E-2</v>
      </c>
      <c r="AA175" s="75">
        <v>4.1279304634152102E-2</v>
      </c>
      <c r="AB175" s="75">
        <v>0.11509831278268</v>
      </c>
      <c r="AC175" s="75">
        <v>4.0880554118790498E-2</v>
      </c>
      <c r="AD175" s="78">
        <v>4.8704686907124397E-3</v>
      </c>
      <c r="AE175" s="57">
        <v>1</v>
      </c>
      <c r="AF175" s="57">
        <v>0</v>
      </c>
      <c r="AG175" s="82">
        <v>0</v>
      </c>
    </row>
    <row r="176" spans="2:33" x14ac:dyDescent="0.3">
      <c r="B176" s="80" t="s">
        <v>713</v>
      </c>
      <c r="C176" s="72" t="s">
        <v>128</v>
      </c>
      <c r="D176" s="72">
        <v>110252831</v>
      </c>
      <c r="E176" s="73" t="s">
        <v>714</v>
      </c>
      <c r="F176" s="73" t="s">
        <v>213</v>
      </c>
      <c r="G176" s="72" t="s">
        <v>715</v>
      </c>
      <c r="H176" s="73" t="s">
        <v>716</v>
      </c>
      <c r="I176" s="73" t="s">
        <v>39</v>
      </c>
      <c r="J176" s="81" t="s">
        <v>146</v>
      </c>
      <c r="K176" s="75">
        <v>-8.4483673738453904E-2</v>
      </c>
      <c r="L176" s="75">
        <v>1.9007266058893701E-2</v>
      </c>
      <c r="M176" s="76">
        <v>8.7969846631181896E-6</v>
      </c>
      <c r="N176" s="76">
        <v>8.7969846631181896E-6</v>
      </c>
      <c r="O176" s="75">
        <v>0.99748376583945897</v>
      </c>
      <c r="P176" s="72" t="s">
        <v>112</v>
      </c>
      <c r="Q176" s="76">
        <v>8.7969846631181896E-6</v>
      </c>
      <c r="R176" s="78">
        <v>2.3259766107025698E-2</v>
      </c>
      <c r="S176" s="75">
        <v>-8.6251315854865104E-2</v>
      </c>
      <c r="T176" s="75">
        <v>7.1316684487048795E-2</v>
      </c>
      <c r="U176" s="75">
        <v>0.22650426775465601</v>
      </c>
      <c r="V176" s="75">
        <v>-7.8703073429411893E-2</v>
      </c>
      <c r="W176" s="75">
        <v>3.3283531087621401E-2</v>
      </c>
      <c r="X176" s="75">
        <v>1.80483300839572E-2</v>
      </c>
      <c r="Y176" s="75">
        <v>-8.8002477757154696E-2</v>
      </c>
      <c r="Z176" s="75">
        <v>5.5871213897024298E-2</v>
      </c>
      <c r="AA176" s="75">
        <v>0.115234484526961</v>
      </c>
      <c r="AB176" s="75">
        <v>-8.7259994768960805E-2</v>
      </c>
      <c r="AC176" s="75">
        <v>2.7233649926490799E-2</v>
      </c>
      <c r="AD176" s="78">
        <v>1.3547405603326599E-3</v>
      </c>
      <c r="AE176" s="57">
        <v>0</v>
      </c>
      <c r="AF176" s="57">
        <v>0</v>
      </c>
      <c r="AG176" s="82">
        <v>0</v>
      </c>
    </row>
    <row r="177" spans="2:33" x14ac:dyDescent="0.3">
      <c r="B177" s="80" t="s">
        <v>717</v>
      </c>
      <c r="C177" s="72" t="s">
        <v>175</v>
      </c>
      <c r="D177" s="72">
        <v>15540152</v>
      </c>
      <c r="E177" s="73" t="s">
        <v>718</v>
      </c>
      <c r="F177" s="73" t="s">
        <v>719</v>
      </c>
      <c r="G177" s="72" t="s">
        <v>720</v>
      </c>
      <c r="H177" s="73" t="s">
        <v>721</v>
      </c>
      <c r="I177" s="73" t="s">
        <v>118</v>
      </c>
      <c r="J177" s="81" t="s">
        <v>204</v>
      </c>
      <c r="K177" s="75">
        <v>-0.121059117619627</v>
      </c>
      <c r="L177" s="75">
        <v>2.7239118866128099E-2</v>
      </c>
      <c r="M177" s="76">
        <v>8.8173950530335707E-6</v>
      </c>
      <c r="N177" s="76">
        <v>5.8540351530009798E-5</v>
      </c>
      <c r="O177" s="75">
        <v>0.34931863919203099</v>
      </c>
      <c r="P177" s="72" t="s">
        <v>112</v>
      </c>
      <c r="Q177" s="76">
        <v>8.8173950530335707E-6</v>
      </c>
      <c r="R177" s="78">
        <v>2.3259766107025698E-2</v>
      </c>
      <c r="S177" s="75">
        <v>-0.11865007110502</v>
      </c>
      <c r="T177" s="75">
        <v>0.111291579185835</v>
      </c>
      <c r="U177" s="75">
        <v>0.28636983551283801</v>
      </c>
      <c r="V177" s="75">
        <v>-1.9762106671455299E-2</v>
      </c>
      <c r="W177" s="75">
        <v>6.4124835790406495E-2</v>
      </c>
      <c r="X177" s="75">
        <v>0.75794400812338603</v>
      </c>
      <c r="Y177" s="75">
        <v>-0.17026521239748801</v>
      </c>
      <c r="Z177" s="75">
        <v>6.5227877998808095E-2</v>
      </c>
      <c r="AA177" s="75">
        <v>9.0459273661902297E-3</v>
      </c>
      <c r="AB177" s="75">
        <v>-0.137874328529205</v>
      </c>
      <c r="AC177" s="75">
        <v>3.5605453491072699E-2</v>
      </c>
      <c r="AD177" s="78">
        <v>1.07821449296045E-4</v>
      </c>
      <c r="AE177" s="57">
        <v>1</v>
      </c>
      <c r="AF177" s="57">
        <v>0</v>
      </c>
      <c r="AG177" s="82">
        <v>0</v>
      </c>
    </row>
    <row r="178" spans="2:33" x14ac:dyDescent="0.3">
      <c r="B178" s="80" t="s">
        <v>722</v>
      </c>
      <c r="C178" s="72" t="s">
        <v>92</v>
      </c>
      <c r="D178" s="72">
        <v>98739782</v>
      </c>
      <c r="E178" s="73" t="s">
        <v>723</v>
      </c>
      <c r="F178" s="73" t="s">
        <v>108</v>
      </c>
      <c r="G178" s="72" t="s">
        <v>724</v>
      </c>
      <c r="H178" s="73" t="s">
        <v>725</v>
      </c>
      <c r="I178" s="73" t="s">
        <v>118</v>
      </c>
      <c r="J178" s="81" t="s">
        <v>89</v>
      </c>
      <c r="K178" s="75">
        <v>0.12552333762152901</v>
      </c>
      <c r="L178" s="75">
        <v>2.8249872850816E-2</v>
      </c>
      <c r="M178" s="76">
        <v>8.8579625545928706E-6</v>
      </c>
      <c r="N178" s="76">
        <v>1.9889132734324401E-4</v>
      </c>
      <c r="O178" s="75">
        <v>0.24332049734172501</v>
      </c>
      <c r="P178" s="72" t="s">
        <v>90</v>
      </c>
      <c r="Q178" s="76">
        <v>8.8579625545928706E-6</v>
      </c>
      <c r="R178" s="78">
        <v>2.3259766107025698E-2</v>
      </c>
      <c r="S178" s="75">
        <v>0.10065590751817401</v>
      </c>
      <c r="T178" s="75">
        <v>0.112878959683282</v>
      </c>
      <c r="U178" s="75">
        <v>0.37254549306173002</v>
      </c>
      <c r="V178" s="75">
        <v>0.14363886849433499</v>
      </c>
      <c r="W178" s="75">
        <v>6.1531786261519499E-2</v>
      </c>
      <c r="X178" s="75">
        <v>1.9575580332177999E-2</v>
      </c>
      <c r="Y178" s="75">
        <v>0.22289993164718899</v>
      </c>
      <c r="Z178" s="75">
        <v>6.0036022263015403E-2</v>
      </c>
      <c r="AA178" s="75">
        <v>2.05003318426217E-4</v>
      </c>
      <c r="AB178" s="75">
        <v>7.8367473757397402E-2</v>
      </c>
      <c r="AC178" s="75">
        <v>3.9746465412493097E-2</v>
      </c>
      <c r="AD178" s="78">
        <v>4.8645680216038101E-2</v>
      </c>
      <c r="AE178" s="57">
        <v>1</v>
      </c>
      <c r="AF178" s="57">
        <v>0</v>
      </c>
      <c r="AG178" s="82">
        <v>0</v>
      </c>
    </row>
    <row r="179" spans="2:33" x14ac:dyDescent="0.3">
      <c r="B179" s="80" t="s">
        <v>726</v>
      </c>
      <c r="C179" s="72" t="s">
        <v>189</v>
      </c>
      <c r="D179" s="72">
        <v>172175604</v>
      </c>
      <c r="E179" s="73" t="s">
        <v>727</v>
      </c>
      <c r="F179" s="73" t="s">
        <v>39</v>
      </c>
      <c r="G179" s="72" t="s">
        <v>39</v>
      </c>
      <c r="H179" s="73" t="s">
        <v>39</v>
      </c>
      <c r="I179" s="73" t="s">
        <v>88</v>
      </c>
      <c r="J179" s="81" t="s">
        <v>173</v>
      </c>
      <c r="K179" s="75">
        <v>0.122060231548278</v>
      </c>
      <c r="L179" s="75">
        <v>2.74768190151767E-2</v>
      </c>
      <c r="M179" s="76">
        <v>8.9002974860908601E-6</v>
      </c>
      <c r="N179" s="76">
        <v>8.9002974860908601E-6</v>
      </c>
      <c r="O179" s="75">
        <v>0.47714177356673998</v>
      </c>
      <c r="P179" s="72" t="s">
        <v>90</v>
      </c>
      <c r="Q179" s="76">
        <v>8.9002974860908601E-6</v>
      </c>
      <c r="R179" s="78">
        <v>2.3259766107025698E-2</v>
      </c>
      <c r="S179" s="75">
        <v>0.219473296617376</v>
      </c>
      <c r="T179" s="75">
        <v>0.104869091659598</v>
      </c>
      <c r="U179" s="75">
        <v>3.6364234391727999E-2</v>
      </c>
      <c r="V179" s="75">
        <v>0.157211758038248</v>
      </c>
      <c r="W179" s="75">
        <v>5.1311984098385201E-2</v>
      </c>
      <c r="X179" s="75">
        <v>2.18515050690125E-3</v>
      </c>
      <c r="Y179" s="75">
        <v>0.13740383115539601</v>
      </c>
      <c r="Z179" s="75">
        <v>6.41880648856651E-2</v>
      </c>
      <c r="AA179" s="75">
        <v>3.2302713425357302E-2</v>
      </c>
      <c r="AB179" s="75">
        <v>7.9624190499553799E-2</v>
      </c>
      <c r="AC179" s="75">
        <v>4.0452425262699397E-2</v>
      </c>
      <c r="AD179" s="78">
        <v>4.9028749240172503E-2</v>
      </c>
      <c r="AE179" s="57">
        <v>1</v>
      </c>
      <c r="AF179" s="57">
        <v>0</v>
      </c>
      <c r="AG179" s="82">
        <v>0</v>
      </c>
    </row>
    <row r="180" spans="2:33" x14ac:dyDescent="0.3">
      <c r="B180" s="80" t="s">
        <v>728</v>
      </c>
      <c r="C180" s="72" t="s">
        <v>101</v>
      </c>
      <c r="D180" s="72">
        <v>19222395</v>
      </c>
      <c r="E180" s="73" t="s">
        <v>729</v>
      </c>
      <c r="F180" s="73" t="s">
        <v>213</v>
      </c>
      <c r="G180" s="72" t="s">
        <v>730</v>
      </c>
      <c r="H180" s="73" t="s">
        <v>731</v>
      </c>
      <c r="I180" s="73" t="s">
        <v>39</v>
      </c>
      <c r="J180" s="81" t="s">
        <v>111</v>
      </c>
      <c r="K180" s="75">
        <v>-0.11338664880435</v>
      </c>
      <c r="L180" s="75">
        <v>2.5527083422860902E-2</v>
      </c>
      <c r="M180" s="76">
        <v>8.9202155354818108E-6</v>
      </c>
      <c r="N180" s="76">
        <v>8.9202155354818108E-6</v>
      </c>
      <c r="O180" s="75">
        <v>0.67465177175722701</v>
      </c>
      <c r="P180" s="72" t="s">
        <v>157</v>
      </c>
      <c r="Q180" s="76">
        <v>8.9202155354818108E-6</v>
      </c>
      <c r="R180" s="78">
        <v>2.3259766107025698E-2</v>
      </c>
      <c r="S180" s="75">
        <v>1.1282090500645801E-2</v>
      </c>
      <c r="T180" s="75">
        <v>0.104347805625139</v>
      </c>
      <c r="U180" s="75">
        <v>0.91390045968713296</v>
      </c>
      <c r="V180" s="75">
        <v>-0.125349618821577</v>
      </c>
      <c r="W180" s="75">
        <v>5.8727125812047497E-2</v>
      </c>
      <c r="X180" s="75">
        <v>3.2806651530692801E-2</v>
      </c>
      <c r="Y180" s="75">
        <v>-0.11714570361574</v>
      </c>
      <c r="Z180" s="75">
        <v>4.4570688875034299E-2</v>
      </c>
      <c r="AA180" s="75">
        <v>8.5809618333567792E-3</v>
      </c>
      <c r="AB180" s="75">
        <v>-0.122762068670839</v>
      </c>
      <c r="AC180" s="75">
        <v>3.9240363483804303E-2</v>
      </c>
      <c r="AD180" s="78">
        <v>1.7572247216569199E-3</v>
      </c>
      <c r="AE180" s="57">
        <v>1</v>
      </c>
      <c r="AF180" s="57">
        <v>0</v>
      </c>
      <c r="AG180" s="82">
        <v>0</v>
      </c>
    </row>
    <row r="181" spans="2:33" x14ac:dyDescent="0.3">
      <c r="B181" s="80" t="s">
        <v>732</v>
      </c>
      <c r="C181" s="72" t="s">
        <v>101</v>
      </c>
      <c r="D181" s="72">
        <v>73053830</v>
      </c>
      <c r="E181" s="73" t="s">
        <v>733</v>
      </c>
      <c r="F181" s="73" t="s">
        <v>85</v>
      </c>
      <c r="G181" s="72" t="s">
        <v>218</v>
      </c>
      <c r="H181" s="73" t="s">
        <v>219</v>
      </c>
      <c r="I181" s="73" t="s">
        <v>88</v>
      </c>
      <c r="J181" s="81" t="s">
        <v>89</v>
      </c>
      <c r="K181" s="75">
        <v>0.12909286483004501</v>
      </c>
      <c r="L181" s="75">
        <v>2.9074820579185302E-2</v>
      </c>
      <c r="M181" s="76">
        <v>8.9949368443707898E-6</v>
      </c>
      <c r="N181" s="76">
        <v>8.9949368443707898E-6</v>
      </c>
      <c r="O181" s="75">
        <v>0.59833499571444604</v>
      </c>
      <c r="P181" s="72" t="s">
        <v>90</v>
      </c>
      <c r="Q181" s="76">
        <v>8.9949368443707898E-6</v>
      </c>
      <c r="R181" s="78">
        <v>2.3322092577625499E-2</v>
      </c>
      <c r="S181" s="75">
        <v>9.0680556178148797E-2</v>
      </c>
      <c r="T181" s="75">
        <v>0.121912647069004</v>
      </c>
      <c r="U181" s="75">
        <v>0.45698790488660701</v>
      </c>
      <c r="V181" s="75">
        <v>0.187141355126067</v>
      </c>
      <c r="W181" s="75">
        <v>5.8574764517011497E-2</v>
      </c>
      <c r="X181" s="75">
        <v>1.39872348618471E-3</v>
      </c>
      <c r="Y181" s="75">
        <v>0.151104247328612</v>
      </c>
      <c r="Z181" s="75">
        <v>6.3682914912378305E-2</v>
      </c>
      <c r="AA181" s="75">
        <v>1.7655751414218001E-2</v>
      </c>
      <c r="AB181" s="75">
        <v>9.4880807659283306E-2</v>
      </c>
      <c r="AC181" s="75">
        <v>4.1607897214419598E-2</v>
      </c>
      <c r="AD181" s="78">
        <v>2.25865977936342E-2</v>
      </c>
      <c r="AE181" s="57">
        <v>1</v>
      </c>
      <c r="AF181" s="57">
        <v>0</v>
      </c>
      <c r="AG181" s="82">
        <v>0</v>
      </c>
    </row>
    <row r="182" spans="2:33" x14ac:dyDescent="0.3">
      <c r="B182" s="80" t="s">
        <v>734</v>
      </c>
      <c r="C182" s="72" t="s">
        <v>92</v>
      </c>
      <c r="D182" s="72">
        <v>27162294</v>
      </c>
      <c r="E182" s="73" t="s">
        <v>735</v>
      </c>
      <c r="F182" s="73" t="s">
        <v>170</v>
      </c>
      <c r="G182" s="72" t="s">
        <v>650</v>
      </c>
      <c r="H182" s="73" t="s">
        <v>651</v>
      </c>
      <c r="I182" s="73" t="s">
        <v>88</v>
      </c>
      <c r="J182" s="81" t="s">
        <v>97</v>
      </c>
      <c r="K182" s="75">
        <v>0.12642114775424801</v>
      </c>
      <c r="L182" s="75">
        <v>2.8538994339807399E-2</v>
      </c>
      <c r="M182" s="76">
        <v>9.4334150412912192E-6</v>
      </c>
      <c r="N182" s="76">
        <v>9.4334150412912192E-6</v>
      </c>
      <c r="O182" s="75">
        <v>0.45833782694728098</v>
      </c>
      <c r="P182" s="72" t="s">
        <v>90</v>
      </c>
      <c r="Q182" s="76">
        <v>9.4334150412912192E-6</v>
      </c>
      <c r="R182" s="78">
        <v>2.43215698384248E-2</v>
      </c>
      <c r="S182" s="75">
        <v>0.10456306745777701</v>
      </c>
      <c r="T182" s="75">
        <v>0.123727323319298</v>
      </c>
      <c r="U182" s="75">
        <v>0.39805001549971902</v>
      </c>
      <c r="V182" s="75">
        <v>0.154598485824367</v>
      </c>
      <c r="W182" s="75">
        <v>5.2400309133399298E-2</v>
      </c>
      <c r="X182" s="75">
        <v>3.1742915492529999E-3</v>
      </c>
      <c r="Y182" s="75">
        <v>0.204358687841837</v>
      </c>
      <c r="Z182" s="75">
        <v>6.9939179357181303E-2</v>
      </c>
      <c r="AA182" s="75">
        <v>3.4784893071550102E-3</v>
      </c>
      <c r="AB182" s="75">
        <v>8.4713311864384105E-2</v>
      </c>
      <c r="AC182" s="75">
        <v>4.10362917840476E-2</v>
      </c>
      <c r="AD182" s="78">
        <v>3.8984444416675298E-2</v>
      </c>
      <c r="AE182" s="57">
        <v>1</v>
      </c>
      <c r="AF182" s="57">
        <v>0</v>
      </c>
      <c r="AG182" s="82">
        <v>0</v>
      </c>
    </row>
    <row r="183" spans="2:33" x14ac:dyDescent="0.3">
      <c r="B183" s="80" t="s">
        <v>736</v>
      </c>
      <c r="C183" s="72" t="s">
        <v>92</v>
      </c>
      <c r="D183" s="72">
        <v>127907529</v>
      </c>
      <c r="E183" s="73" t="s">
        <v>737</v>
      </c>
      <c r="F183" s="73" t="s">
        <v>39</v>
      </c>
      <c r="G183" s="72" t="s">
        <v>39</v>
      </c>
      <c r="H183" s="73" t="s">
        <v>39</v>
      </c>
      <c r="I183" s="73" t="s">
        <v>163</v>
      </c>
      <c r="J183" s="81" t="s">
        <v>89</v>
      </c>
      <c r="K183" s="75">
        <v>0.125685896223314</v>
      </c>
      <c r="L183" s="75">
        <v>2.8388174656392599E-2</v>
      </c>
      <c r="M183" s="76">
        <v>9.5374336757247805E-6</v>
      </c>
      <c r="N183" s="76">
        <v>2.7718140524242598E-4</v>
      </c>
      <c r="O183" s="75">
        <v>0.224750207663199</v>
      </c>
      <c r="P183" s="72" t="s">
        <v>90</v>
      </c>
      <c r="Q183" s="76">
        <v>9.5374336757247805E-6</v>
      </c>
      <c r="R183" s="78">
        <v>2.4452381491986998E-2</v>
      </c>
      <c r="S183" s="75">
        <v>0.107058987920557</v>
      </c>
      <c r="T183" s="75">
        <v>0.125976561023841</v>
      </c>
      <c r="U183" s="75">
        <v>0.39541816429607002</v>
      </c>
      <c r="V183" s="75">
        <v>0.20782094427359399</v>
      </c>
      <c r="W183" s="75">
        <v>5.8551475427204999E-2</v>
      </c>
      <c r="X183" s="75">
        <v>3.8615172718593202E-4</v>
      </c>
      <c r="Y183" s="75">
        <v>0.174174162074126</v>
      </c>
      <c r="Z183" s="75">
        <v>6.4859952960495598E-2</v>
      </c>
      <c r="AA183" s="75">
        <v>7.2445574836410001E-3</v>
      </c>
      <c r="AB183" s="75">
        <v>7.2774555515875E-2</v>
      </c>
      <c r="AC183" s="75">
        <v>3.9269972956090297E-2</v>
      </c>
      <c r="AD183" s="78">
        <v>6.3855734938045805E-2</v>
      </c>
      <c r="AE183" s="57">
        <v>1</v>
      </c>
      <c r="AF183" s="57">
        <v>0</v>
      </c>
      <c r="AG183" s="82">
        <v>0</v>
      </c>
    </row>
    <row r="184" spans="2:33" x14ac:dyDescent="0.3">
      <c r="B184" s="80" t="s">
        <v>738</v>
      </c>
      <c r="C184" s="72" t="s">
        <v>196</v>
      </c>
      <c r="D184" s="72">
        <v>74475355</v>
      </c>
      <c r="E184" s="73" t="s">
        <v>739</v>
      </c>
      <c r="F184" s="73" t="s">
        <v>108</v>
      </c>
      <c r="G184" s="72" t="s">
        <v>740</v>
      </c>
      <c r="H184" s="73" t="s">
        <v>741</v>
      </c>
      <c r="I184" s="73" t="s">
        <v>88</v>
      </c>
      <c r="J184" s="81" t="s">
        <v>204</v>
      </c>
      <c r="K184" s="75">
        <v>0.11992349254413499</v>
      </c>
      <c r="L184" s="75">
        <v>2.71033416440206E-2</v>
      </c>
      <c r="M184" s="76">
        <v>9.6587343384041408E-6</v>
      </c>
      <c r="N184" s="76">
        <v>1.1723838740756099E-2</v>
      </c>
      <c r="O184" s="75">
        <v>6.1168718673302203E-2</v>
      </c>
      <c r="P184" s="72" t="s">
        <v>123</v>
      </c>
      <c r="Q184" s="76">
        <v>9.6587343384041408E-6</v>
      </c>
      <c r="R184" s="78">
        <v>2.4625801749924799E-2</v>
      </c>
      <c r="S184" s="75">
        <v>-2.7470162708355401E-2</v>
      </c>
      <c r="T184" s="75">
        <v>0.14035151229033899</v>
      </c>
      <c r="U184" s="75">
        <v>0.84482617993140696</v>
      </c>
      <c r="V184" s="75">
        <v>8.3853312912048297E-2</v>
      </c>
      <c r="W184" s="75">
        <v>5.7617141476108399E-2</v>
      </c>
      <c r="X184" s="75">
        <v>0.14557140142486599</v>
      </c>
      <c r="Y184" s="75">
        <v>0.245802181648614</v>
      </c>
      <c r="Z184" s="75">
        <v>5.5554490539527497E-2</v>
      </c>
      <c r="AA184" s="75">
        <v>9.6655118872678298E-6</v>
      </c>
      <c r="AB184" s="75">
        <v>8.7180783013180399E-2</v>
      </c>
      <c r="AC184" s="75">
        <v>3.8199810222412998E-2</v>
      </c>
      <c r="AD184" s="78">
        <v>2.24757182572967E-2</v>
      </c>
      <c r="AE184" s="57">
        <v>1</v>
      </c>
      <c r="AF184" s="57">
        <v>0</v>
      </c>
      <c r="AG184" s="82">
        <v>0</v>
      </c>
    </row>
    <row r="185" spans="2:33" x14ac:dyDescent="0.3">
      <c r="B185" s="80" t="s">
        <v>742</v>
      </c>
      <c r="C185" s="72" t="s">
        <v>484</v>
      </c>
      <c r="D185" s="72">
        <v>42123158</v>
      </c>
      <c r="E185" s="73" t="s">
        <v>743</v>
      </c>
      <c r="F185" s="73" t="s">
        <v>39</v>
      </c>
      <c r="G185" s="72" t="s">
        <v>39</v>
      </c>
      <c r="H185" s="73" t="s">
        <v>39</v>
      </c>
      <c r="I185" s="73" t="s">
        <v>39</v>
      </c>
      <c r="J185" s="81" t="s">
        <v>173</v>
      </c>
      <c r="K185" s="75">
        <v>-0.135631392821321</v>
      </c>
      <c r="L185" s="75">
        <v>3.0690264218640899E-2</v>
      </c>
      <c r="M185" s="76">
        <v>9.8992629641261801E-6</v>
      </c>
      <c r="N185" s="76">
        <v>2.0882954731672E-4</v>
      </c>
      <c r="O185" s="75">
        <v>0.27124921202804098</v>
      </c>
      <c r="P185" s="72" t="s">
        <v>112</v>
      </c>
      <c r="Q185" s="76">
        <v>9.8992629641261801E-6</v>
      </c>
      <c r="R185" s="78">
        <v>2.47951845251549E-2</v>
      </c>
      <c r="S185" s="75">
        <v>-0.21012319187485601</v>
      </c>
      <c r="T185" s="75">
        <v>9.9273576866555899E-2</v>
      </c>
      <c r="U185" s="75">
        <v>3.4293177751962403E-2</v>
      </c>
      <c r="V185" s="75">
        <v>-0.21684245281646</v>
      </c>
      <c r="W185" s="75">
        <v>6.9199782462758597E-2</v>
      </c>
      <c r="X185" s="75">
        <v>1.72692952584168E-3</v>
      </c>
      <c r="Y185" s="75">
        <v>-3.48826736482893E-2</v>
      </c>
      <c r="Z185" s="75">
        <v>7.2766682147494502E-2</v>
      </c>
      <c r="AA185" s="75">
        <v>0.63167045414117196</v>
      </c>
      <c r="AB185" s="75">
        <v>-0.125870912353091</v>
      </c>
      <c r="AC185" s="75">
        <v>4.21623147997785E-2</v>
      </c>
      <c r="AD185" s="78">
        <v>2.83217871860671E-3</v>
      </c>
      <c r="AE185" s="57">
        <v>1</v>
      </c>
      <c r="AF185" s="57">
        <v>0</v>
      </c>
      <c r="AG185" s="82">
        <v>0</v>
      </c>
    </row>
    <row r="186" spans="2:33" x14ac:dyDescent="0.3">
      <c r="B186" s="80" t="s">
        <v>744</v>
      </c>
      <c r="C186" s="72" t="s">
        <v>225</v>
      </c>
      <c r="D186" s="72">
        <v>35285967</v>
      </c>
      <c r="E186" s="73" t="s">
        <v>745</v>
      </c>
      <c r="F186" s="73" t="s">
        <v>85</v>
      </c>
      <c r="G186" s="72" t="s">
        <v>746</v>
      </c>
      <c r="H186" s="73" t="s">
        <v>747</v>
      </c>
      <c r="I186" s="73" t="s">
        <v>39</v>
      </c>
      <c r="J186" s="81" t="s">
        <v>89</v>
      </c>
      <c r="K186" s="75">
        <v>0.128390787056577</v>
      </c>
      <c r="L186" s="75">
        <v>2.9053878450624099E-2</v>
      </c>
      <c r="M186" s="76">
        <v>9.9131836762942108E-6</v>
      </c>
      <c r="N186" s="76">
        <v>1.08751304991239E-4</v>
      </c>
      <c r="O186" s="75">
        <v>0.28595353178237198</v>
      </c>
      <c r="P186" s="72" t="s">
        <v>90</v>
      </c>
      <c r="Q186" s="76">
        <v>9.9131836762942108E-6</v>
      </c>
      <c r="R186" s="78">
        <v>2.47951845251549E-2</v>
      </c>
      <c r="S186" s="75">
        <v>0.17628129564098499</v>
      </c>
      <c r="T186" s="75">
        <v>0.118228234093061</v>
      </c>
      <c r="U186" s="75">
        <v>0.13595483613119499</v>
      </c>
      <c r="V186" s="75">
        <v>0.22215418925424499</v>
      </c>
      <c r="W186" s="75">
        <v>5.91441190722947E-2</v>
      </c>
      <c r="X186" s="75">
        <v>1.7254722374241199E-4</v>
      </c>
      <c r="Y186" s="75">
        <v>9.1226971962763206E-2</v>
      </c>
      <c r="Z186" s="75">
        <v>6.2122034331212501E-2</v>
      </c>
      <c r="AA186" s="75">
        <v>0.141965115685873</v>
      </c>
      <c r="AB186" s="75">
        <v>9.2129084217019597E-2</v>
      </c>
      <c r="AC186" s="75">
        <v>4.1954888236876597E-2</v>
      </c>
      <c r="AD186" s="78">
        <v>2.80985128081821E-2</v>
      </c>
      <c r="AE186" s="57">
        <v>1</v>
      </c>
      <c r="AF186" s="57">
        <v>0</v>
      </c>
      <c r="AG186" s="82">
        <v>0</v>
      </c>
    </row>
    <row r="187" spans="2:33" x14ac:dyDescent="0.3">
      <c r="B187" s="80" t="s">
        <v>748</v>
      </c>
      <c r="C187" s="72" t="s">
        <v>83</v>
      </c>
      <c r="D187" s="72">
        <v>58718971</v>
      </c>
      <c r="E187" s="73" t="s">
        <v>749</v>
      </c>
      <c r="F187" s="73" t="s">
        <v>137</v>
      </c>
      <c r="G187" s="72" t="s">
        <v>750</v>
      </c>
      <c r="H187" s="73" t="s">
        <v>751</v>
      </c>
      <c r="I187" s="73" t="s">
        <v>126</v>
      </c>
      <c r="J187" s="81" t="s">
        <v>89</v>
      </c>
      <c r="K187" s="75">
        <v>0.13242385509249999</v>
      </c>
      <c r="L187" s="75">
        <v>2.9975132813054101E-2</v>
      </c>
      <c r="M187" s="76">
        <v>9.9715030155478598E-6</v>
      </c>
      <c r="N187" s="76">
        <v>9.9715030155478598E-6</v>
      </c>
      <c r="O187" s="75">
        <v>0.93335459685033995</v>
      </c>
      <c r="P187" s="72" t="s">
        <v>90</v>
      </c>
      <c r="Q187" s="76">
        <v>9.9715030155478598E-6</v>
      </c>
      <c r="R187" s="78">
        <v>2.47951845251549E-2</v>
      </c>
      <c r="S187" s="75">
        <v>0.13860345156029</v>
      </c>
      <c r="T187" s="75">
        <v>0.120118592709067</v>
      </c>
      <c r="U187" s="75">
        <v>0.24854592276718701</v>
      </c>
      <c r="V187" s="75">
        <v>0.15042705363561801</v>
      </c>
      <c r="W187" s="75">
        <v>5.9427182781045099E-2</v>
      </c>
      <c r="X187" s="75">
        <v>1.13645916804694E-2</v>
      </c>
      <c r="Y187" s="75">
        <v>0.15478261311557401</v>
      </c>
      <c r="Z187" s="75">
        <v>6.5241087116496899E-2</v>
      </c>
      <c r="AA187" s="75">
        <v>1.7669531154232501E-2</v>
      </c>
      <c r="AB187" s="75">
        <v>0.11191382810191999</v>
      </c>
      <c r="AC187" s="75">
        <v>4.3620772357138397E-2</v>
      </c>
      <c r="AD187" s="78">
        <v>1.0299497823774499E-2</v>
      </c>
      <c r="AE187" s="57">
        <v>1</v>
      </c>
      <c r="AF187" s="57">
        <v>0</v>
      </c>
      <c r="AG187" s="82">
        <v>0</v>
      </c>
    </row>
    <row r="188" spans="2:33" x14ac:dyDescent="0.3">
      <c r="B188" s="80" t="s">
        <v>752</v>
      </c>
      <c r="C188" s="72" t="s">
        <v>349</v>
      </c>
      <c r="D188" s="72">
        <v>60639474</v>
      </c>
      <c r="E188" s="73" t="s">
        <v>753</v>
      </c>
      <c r="F188" s="73" t="s">
        <v>85</v>
      </c>
      <c r="G188" s="72" t="s">
        <v>754</v>
      </c>
      <c r="H188" s="73" t="s">
        <v>755</v>
      </c>
      <c r="I188" s="73" t="s">
        <v>88</v>
      </c>
      <c r="J188" s="81" t="s">
        <v>89</v>
      </c>
      <c r="K188" s="75">
        <v>0.115794519184761</v>
      </c>
      <c r="L188" s="75">
        <v>2.62122229167581E-2</v>
      </c>
      <c r="M188" s="76">
        <v>9.9813409761626304E-6</v>
      </c>
      <c r="N188" s="76">
        <v>3.3016418594894801E-3</v>
      </c>
      <c r="O188" s="75">
        <v>0.16026087630548899</v>
      </c>
      <c r="P188" s="72" t="s">
        <v>123</v>
      </c>
      <c r="Q188" s="76">
        <v>9.9813409761626304E-6</v>
      </c>
      <c r="R188" s="78">
        <v>2.47951845251549E-2</v>
      </c>
      <c r="S188" s="75">
        <v>-3.7107533460977699E-2</v>
      </c>
      <c r="T188" s="75">
        <v>9.9987907065589798E-2</v>
      </c>
      <c r="U188" s="75">
        <v>0.71054799588897499</v>
      </c>
      <c r="V188" s="75">
        <v>0.179355140942939</v>
      </c>
      <c r="W188" s="75">
        <v>4.9628192872726698E-2</v>
      </c>
      <c r="X188" s="75">
        <v>3.01535978595075E-4</v>
      </c>
      <c r="Y188" s="75">
        <v>5.74721038527247E-2</v>
      </c>
      <c r="Z188" s="75">
        <v>5.6075666523041898E-2</v>
      </c>
      <c r="AA188" s="75">
        <v>0.305409085123513</v>
      </c>
      <c r="AB188" s="75">
        <v>0.12852043367977001</v>
      </c>
      <c r="AC188" s="75">
        <v>3.9797529598427098E-2</v>
      </c>
      <c r="AD188" s="78">
        <v>1.2406887994905499E-3</v>
      </c>
      <c r="AE188" s="57">
        <v>1</v>
      </c>
      <c r="AF188" s="57">
        <v>0</v>
      </c>
      <c r="AG188" s="82">
        <v>0</v>
      </c>
    </row>
    <row r="189" spans="2:33" x14ac:dyDescent="0.3">
      <c r="B189" s="80" t="s">
        <v>756</v>
      </c>
      <c r="C189" s="72" t="s">
        <v>175</v>
      </c>
      <c r="D189" s="72">
        <v>47060645</v>
      </c>
      <c r="E189" s="73" t="s">
        <v>757</v>
      </c>
      <c r="F189" s="73" t="s">
        <v>758</v>
      </c>
      <c r="G189" s="72" t="s">
        <v>759</v>
      </c>
      <c r="H189" s="73" t="s">
        <v>760</v>
      </c>
      <c r="I189" s="73" t="s">
        <v>39</v>
      </c>
      <c r="J189" s="81" t="s">
        <v>204</v>
      </c>
      <c r="K189" s="75">
        <v>-0.133401122836417</v>
      </c>
      <c r="L189" s="75">
        <v>3.01998697373718E-2</v>
      </c>
      <c r="M189" s="76">
        <v>9.9953132687048797E-6</v>
      </c>
      <c r="N189" s="76">
        <v>9.9953132687048797E-6</v>
      </c>
      <c r="O189" s="75">
        <v>0.56733624310485897</v>
      </c>
      <c r="P189" s="72" t="s">
        <v>112</v>
      </c>
      <c r="Q189" s="76">
        <v>9.9953132687048797E-6</v>
      </c>
      <c r="R189" s="78">
        <v>2.47951845251549E-2</v>
      </c>
      <c r="S189" s="75">
        <v>-5.6983820567853297E-2</v>
      </c>
      <c r="T189" s="75">
        <v>0.124040331588973</v>
      </c>
      <c r="U189" s="75">
        <v>0.64594872968378403</v>
      </c>
      <c r="V189" s="75">
        <v>-0.10666864016798799</v>
      </c>
      <c r="W189" s="75">
        <v>6.4540208639340693E-2</v>
      </c>
      <c r="X189" s="75">
        <v>9.8382352153866398E-2</v>
      </c>
      <c r="Y189" s="75">
        <v>-8.2180299420160904E-2</v>
      </c>
      <c r="Z189" s="75">
        <v>6.7454711340234799E-2</v>
      </c>
      <c r="AA189" s="75">
        <v>0.22310872526994399</v>
      </c>
      <c r="AB189" s="75">
        <v>-0.17301061469699699</v>
      </c>
      <c r="AC189" s="75">
        <v>4.1826210037147003E-2</v>
      </c>
      <c r="AD189" s="78">
        <v>3.5277203051110303E-5</v>
      </c>
      <c r="AE189" s="57">
        <v>1</v>
      </c>
      <c r="AF189" s="57">
        <v>0</v>
      </c>
      <c r="AG189" s="82">
        <v>0</v>
      </c>
    </row>
    <row r="190" spans="2:33" x14ac:dyDescent="0.3">
      <c r="B190" s="80" t="s">
        <v>761</v>
      </c>
      <c r="C190" s="72" t="s">
        <v>377</v>
      </c>
      <c r="D190" s="72">
        <v>46484046</v>
      </c>
      <c r="E190" s="73" t="s">
        <v>762</v>
      </c>
      <c r="F190" s="73" t="s">
        <v>85</v>
      </c>
      <c r="G190" s="72" t="s">
        <v>763</v>
      </c>
      <c r="H190" s="73" t="s">
        <v>764</v>
      </c>
      <c r="I190" s="73" t="s">
        <v>187</v>
      </c>
      <c r="J190" s="81" t="s">
        <v>173</v>
      </c>
      <c r="K190" s="75">
        <v>0.128716812233376</v>
      </c>
      <c r="L190" s="75">
        <v>2.9154236643172401E-2</v>
      </c>
      <c r="M190" s="76">
        <v>1.00996258158316E-5</v>
      </c>
      <c r="N190" s="76">
        <v>5.7678727517511299E-4</v>
      </c>
      <c r="O190" s="75">
        <v>0.22742063918452399</v>
      </c>
      <c r="P190" s="72" t="s">
        <v>90</v>
      </c>
      <c r="Q190" s="76">
        <v>1.00996258158316E-5</v>
      </c>
      <c r="R190" s="78">
        <v>2.49192520277223E-2</v>
      </c>
      <c r="S190" s="75">
        <v>5.3719336957708599E-2</v>
      </c>
      <c r="T190" s="75">
        <v>0.12549273860395699</v>
      </c>
      <c r="U190" s="75">
        <v>0.66860212801407704</v>
      </c>
      <c r="V190" s="75">
        <v>0.22748772270775999</v>
      </c>
      <c r="W190" s="75">
        <v>5.9283201442366602E-2</v>
      </c>
      <c r="X190" s="75">
        <v>1.2439196157805401E-4</v>
      </c>
      <c r="Y190" s="75">
        <v>6.4345821185988597E-2</v>
      </c>
      <c r="Z190" s="75">
        <v>6.0089143904081203E-2</v>
      </c>
      <c r="AA190" s="75">
        <v>0.28424165987698402</v>
      </c>
      <c r="AB190" s="75">
        <v>0.118719415351644</v>
      </c>
      <c r="AC190" s="75">
        <v>4.2581169933958399E-2</v>
      </c>
      <c r="AD190" s="78">
        <v>5.30225746274577E-3</v>
      </c>
      <c r="AE190" s="57">
        <v>1</v>
      </c>
      <c r="AF190" s="57">
        <v>0</v>
      </c>
      <c r="AG190" s="82">
        <v>0</v>
      </c>
    </row>
    <row r="191" spans="2:33" x14ac:dyDescent="0.3">
      <c r="B191" s="80" t="s">
        <v>765</v>
      </c>
      <c r="C191" s="72" t="s">
        <v>128</v>
      </c>
      <c r="D191" s="72">
        <v>15844458</v>
      </c>
      <c r="E191" s="73" t="s">
        <v>766</v>
      </c>
      <c r="F191" s="73" t="s">
        <v>170</v>
      </c>
      <c r="G191" s="72" t="s">
        <v>767</v>
      </c>
      <c r="H191" s="73" t="s">
        <v>768</v>
      </c>
      <c r="I191" s="73" t="s">
        <v>39</v>
      </c>
      <c r="J191" s="81" t="s">
        <v>111</v>
      </c>
      <c r="K191" s="75">
        <v>-0.13268014640992201</v>
      </c>
      <c r="L191" s="75">
        <v>3.0062757289178298E-2</v>
      </c>
      <c r="M191" s="76">
        <v>1.0174137951433899E-5</v>
      </c>
      <c r="N191" s="76">
        <v>1.5803768310034599E-3</v>
      </c>
      <c r="O191" s="75">
        <v>0.234213729778324</v>
      </c>
      <c r="P191" s="72" t="s">
        <v>157</v>
      </c>
      <c r="Q191" s="76">
        <v>1.0174137951433899E-5</v>
      </c>
      <c r="R191" s="78">
        <v>2.49688579331536E-2</v>
      </c>
      <c r="S191" s="75">
        <v>2.8765786866468801E-2</v>
      </c>
      <c r="T191" s="75">
        <v>0.14304246938214499</v>
      </c>
      <c r="U191" s="75">
        <v>0.84062067567781695</v>
      </c>
      <c r="V191" s="75">
        <v>-0.17861494835580599</v>
      </c>
      <c r="W191" s="75">
        <v>6.4201523692873103E-2</v>
      </c>
      <c r="X191" s="75">
        <v>5.4008682856341904E-3</v>
      </c>
      <c r="Y191" s="75">
        <v>-3.8449757444892901E-2</v>
      </c>
      <c r="Z191" s="75">
        <v>6.7293895345797897E-2</v>
      </c>
      <c r="AA191" s="75">
        <v>0.567748412707483</v>
      </c>
      <c r="AB191" s="75">
        <v>-0.16222489517032601</v>
      </c>
      <c r="AC191" s="75">
        <v>4.1024685989239702E-2</v>
      </c>
      <c r="AD191" s="78">
        <v>7.6751385664309405E-5</v>
      </c>
      <c r="AE191" s="57">
        <v>1</v>
      </c>
      <c r="AF191" s="57">
        <v>0</v>
      </c>
      <c r="AG191" s="82">
        <v>0</v>
      </c>
    </row>
    <row r="192" spans="2:33" x14ac:dyDescent="0.3">
      <c r="B192" s="80" t="s">
        <v>769</v>
      </c>
      <c r="C192" s="72" t="s">
        <v>135</v>
      </c>
      <c r="D192" s="72">
        <v>224751989</v>
      </c>
      <c r="E192" s="73" t="s">
        <v>770</v>
      </c>
      <c r="F192" s="73" t="s">
        <v>85</v>
      </c>
      <c r="G192" s="72" t="s">
        <v>771</v>
      </c>
      <c r="H192" s="73" t="s">
        <v>772</v>
      </c>
      <c r="I192" s="73" t="s">
        <v>39</v>
      </c>
      <c r="J192" s="81" t="s">
        <v>204</v>
      </c>
      <c r="K192" s="75">
        <v>-0.12933827600474601</v>
      </c>
      <c r="L192" s="75">
        <v>2.93182703402728E-2</v>
      </c>
      <c r="M192" s="76">
        <v>1.0264520597406E-5</v>
      </c>
      <c r="N192" s="76">
        <v>1.0264520597406E-5</v>
      </c>
      <c r="O192" s="75">
        <v>0.42318686725309201</v>
      </c>
      <c r="P192" s="72" t="s">
        <v>112</v>
      </c>
      <c r="Q192" s="76">
        <v>1.0264520597406E-5</v>
      </c>
      <c r="R192" s="78">
        <v>2.5056677551516599E-2</v>
      </c>
      <c r="S192" s="75">
        <v>-3.1824736228875501E-2</v>
      </c>
      <c r="T192" s="75">
        <v>0.108586634883809</v>
      </c>
      <c r="U192" s="75">
        <v>0.76945984018844105</v>
      </c>
      <c r="V192" s="75">
        <v>-0.176307109083124</v>
      </c>
      <c r="W192" s="75">
        <v>6.1111238680029698E-2</v>
      </c>
      <c r="X192" s="75">
        <v>3.9138954391169699E-3</v>
      </c>
      <c r="Y192" s="75">
        <v>-0.18864765006668199</v>
      </c>
      <c r="Z192" s="75">
        <v>6.5232199886695805E-2</v>
      </c>
      <c r="AA192" s="75">
        <v>3.82870274639357E-3</v>
      </c>
      <c r="AB192" s="75">
        <v>-9.7652837074567497E-2</v>
      </c>
      <c r="AC192" s="75">
        <v>4.1673804370725702E-2</v>
      </c>
      <c r="AD192" s="78">
        <v>1.9115714390940002E-2</v>
      </c>
      <c r="AE192" s="57">
        <v>1</v>
      </c>
      <c r="AF192" s="57">
        <v>0</v>
      </c>
      <c r="AG192" s="82">
        <v>0</v>
      </c>
    </row>
    <row r="193" spans="2:33" x14ac:dyDescent="0.3">
      <c r="B193" s="80" t="s">
        <v>773</v>
      </c>
      <c r="C193" s="72" t="s">
        <v>92</v>
      </c>
      <c r="D193" s="72">
        <v>27153636</v>
      </c>
      <c r="E193" s="73" t="s">
        <v>774</v>
      </c>
      <c r="F193" s="73" t="s">
        <v>121</v>
      </c>
      <c r="G193" s="72" t="s">
        <v>122</v>
      </c>
      <c r="H193" s="73" t="s">
        <v>117</v>
      </c>
      <c r="I193" s="73" t="s">
        <v>88</v>
      </c>
      <c r="J193" s="81" t="s">
        <v>97</v>
      </c>
      <c r="K193" s="75">
        <v>0.122661650590557</v>
      </c>
      <c r="L193" s="75">
        <v>2.78131568380681E-2</v>
      </c>
      <c r="M193" s="76">
        <v>1.03274053880206E-5</v>
      </c>
      <c r="N193" s="76">
        <v>6.7392461970096204E-3</v>
      </c>
      <c r="O193" s="75">
        <v>8.2968491245383705E-2</v>
      </c>
      <c r="P193" s="72" t="s">
        <v>123</v>
      </c>
      <c r="Q193" s="76">
        <v>1.03274053880206E-5</v>
      </c>
      <c r="R193" s="78">
        <v>2.50767981222366E-2</v>
      </c>
      <c r="S193" s="75">
        <v>-4.8607528770443699E-2</v>
      </c>
      <c r="T193" s="75">
        <v>0.12355061352065599</v>
      </c>
      <c r="U193" s="75">
        <v>0.69400782755850798</v>
      </c>
      <c r="V193" s="75">
        <v>0.21485707325352599</v>
      </c>
      <c r="W193" s="75">
        <v>5.4488690484953202E-2</v>
      </c>
      <c r="X193" s="75">
        <v>8.0418362315688493E-5</v>
      </c>
      <c r="Y193" s="75">
        <v>0.157163932559966</v>
      </c>
      <c r="Z193" s="75">
        <v>5.7848617253857898E-2</v>
      </c>
      <c r="AA193" s="75">
        <v>6.5913640771438596E-3</v>
      </c>
      <c r="AB193" s="75">
        <v>7.1707095411954497E-2</v>
      </c>
      <c r="AC193" s="75">
        <v>4.1115034575144802E-2</v>
      </c>
      <c r="AD193" s="78">
        <v>8.1148593193797094E-2</v>
      </c>
      <c r="AE193" s="57">
        <v>1</v>
      </c>
      <c r="AF193" s="57">
        <v>0</v>
      </c>
      <c r="AG193" s="82">
        <v>0</v>
      </c>
    </row>
    <row r="194" spans="2:33" x14ac:dyDescent="0.3">
      <c r="B194" s="80" t="s">
        <v>775</v>
      </c>
      <c r="C194" s="72" t="s">
        <v>189</v>
      </c>
      <c r="D194" s="72">
        <v>10608058</v>
      </c>
      <c r="E194" s="73" t="s">
        <v>776</v>
      </c>
      <c r="F194" s="73" t="s">
        <v>85</v>
      </c>
      <c r="G194" s="72" t="s">
        <v>777</v>
      </c>
      <c r="H194" s="73" t="s">
        <v>778</v>
      </c>
      <c r="I194" s="73" t="s">
        <v>39</v>
      </c>
      <c r="J194" s="81" t="s">
        <v>173</v>
      </c>
      <c r="K194" s="75">
        <v>-0.12501903085079799</v>
      </c>
      <c r="L194" s="75">
        <v>2.8371148690854699E-2</v>
      </c>
      <c r="M194" s="76">
        <v>1.05027585298265E-5</v>
      </c>
      <c r="N194" s="76">
        <v>6.8130590742885002E-5</v>
      </c>
      <c r="O194" s="75">
        <v>0.29342072267403402</v>
      </c>
      <c r="P194" s="72" t="s">
        <v>112</v>
      </c>
      <c r="Q194" s="76">
        <v>1.05027585298265E-5</v>
      </c>
      <c r="R194" s="78">
        <v>2.53683629529429E-2</v>
      </c>
      <c r="S194" s="75">
        <v>-0.22247777121977599</v>
      </c>
      <c r="T194" s="75">
        <v>0.106343744777064</v>
      </c>
      <c r="U194" s="75">
        <v>3.6432916179755498E-2</v>
      </c>
      <c r="V194" s="75">
        <v>-0.13350544098838801</v>
      </c>
      <c r="W194" s="75">
        <v>5.77120361303506E-2</v>
      </c>
      <c r="X194" s="75">
        <v>2.0705971904722498E-2</v>
      </c>
      <c r="Y194" s="75">
        <v>-0.19841203608605801</v>
      </c>
      <c r="Z194" s="75">
        <v>6.2680729368060198E-2</v>
      </c>
      <c r="AA194" s="75">
        <v>1.54849034887693E-3</v>
      </c>
      <c r="AB194" s="75">
        <v>-7.5206170153954699E-2</v>
      </c>
      <c r="AC194" s="75">
        <v>4.0853227167385597E-2</v>
      </c>
      <c r="AD194" s="78">
        <v>6.5638136530748306E-2</v>
      </c>
      <c r="AE194" s="57">
        <v>1</v>
      </c>
      <c r="AF194" s="57">
        <v>0</v>
      </c>
      <c r="AG194" s="82">
        <v>0</v>
      </c>
    </row>
    <row r="195" spans="2:33" x14ac:dyDescent="0.3">
      <c r="B195" s="80" t="s">
        <v>779</v>
      </c>
      <c r="C195" s="72" t="s">
        <v>92</v>
      </c>
      <c r="D195" s="72">
        <v>47344750</v>
      </c>
      <c r="E195" s="73" t="s">
        <v>780</v>
      </c>
      <c r="F195" s="73" t="s">
        <v>85</v>
      </c>
      <c r="G195" s="72" t="s">
        <v>781</v>
      </c>
      <c r="H195" s="73" t="s">
        <v>782</v>
      </c>
      <c r="I195" s="73" t="s">
        <v>39</v>
      </c>
      <c r="J195" s="81" t="s">
        <v>173</v>
      </c>
      <c r="K195" s="75">
        <v>-0.12457503477788399</v>
      </c>
      <c r="L195" s="75">
        <v>2.82853652596721E-2</v>
      </c>
      <c r="M195" s="76">
        <v>1.06164066043772E-5</v>
      </c>
      <c r="N195" s="76">
        <v>1.06164066043772E-5</v>
      </c>
      <c r="O195" s="75">
        <v>0.56274363888314405</v>
      </c>
      <c r="P195" s="72" t="s">
        <v>112</v>
      </c>
      <c r="Q195" s="76">
        <v>1.06164066043772E-5</v>
      </c>
      <c r="R195" s="78">
        <v>2.5508612656127701E-2</v>
      </c>
      <c r="S195" s="75">
        <v>-0.26557930678716601</v>
      </c>
      <c r="T195" s="75">
        <v>0.118696817429166</v>
      </c>
      <c r="U195" s="75">
        <v>2.5256331727051301E-2</v>
      </c>
      <c r="V195" s="75">
        <v>-7.6734962034351401E-2</v>
      </c>
      <c r="W195" s="75">
        <v>6.8699840654609198E-2</v>
      </c>
      <c r="X195" s="75">
        <v>0.26401150297822001</v>
      </c>
      <c r="Y195" s="75">
        <v>-0.104042980101755</v>
      </c>
      <c r="Z195" s="75">
        <v>6.2190755980749003E-2</v>
      </c>
      <c r="AA195" s="75">
        <v>9.4334116670849594E-2</v>
      </c>
      <c r="AB195" s="75">
        <v>-0.13224873795293801</v>
      </c>
      <c r="AC195" s="75">
        <v>3.7569195323998099E-2</v>
      </c>
      <c r="AD195" s="78">
        <v>4.31322933180421E-4</v>
      </c>
      <c r="AE195" s="57">
        <v>1</v>
      </c>
      <c r="AF195" s="57">
        <v>0</v>
      </c>
      <c r="AG195" s="82">
        <v>0</v>
      </c>
    </row>
    <row r="196" spans="2:33" x14ac:dyDescent="0.3">
      <c r="B196" s="80" t="s">
        <v>783</v>
      </c>
      <c r="C196" s="72" t="s">
        <v>189</v>
      </c>
      <c r="D196" s="72">
        <v>176935364</v>
      </c>
      <c r="E196" s="73" t="s">
        <v>784</v>
      </c>
      <c r="F196" s="73" t="s">
        <v>207</v>
      </c>
      <c r="G196" s="72" t="s">
        <v>689</v>
      </c>
      <c r="H196" s="73" t="s">
        <v>690</v>
      </c>
      <c r="I196" s="73" t="s">
        <v>187</v>
      </c>
      <c r="J196" s="81" t="s">
        <v>204</v>
      </c>
      <c r="K196" s="75">
        <v>-0.12412771620808</v>
      </c>
      <c r="L196" s="75">
        <v>2.8200410595449601E-2</v>
      </c>
      <c r="M196" s="76">
        <v>1.07441665375508E-5</v>
      </c>
      <c r="N196" s="76">
        <v>6.2098225177699797E-4</v>
      </c>
      <c r="O196" s="75">
        <v>0.180350627026483</v>
      </c>
      <c r="P196" s="72" t="s">
        <v>112</v>
      </c>
      <c r="Q196" s="76">
        <v>1.07441665375508E-5</v>
      </c>
      <c r="R196" s="78">
        <v>2.5681132147979301E-2</v>
      </c>
      <c r="S196" s="75">
        <v>-9.0455188031927605E-2</v>
      </c>
      <c r="T196" s="75">
        <v>0.12800801906377501</v>
      </c>
      <c r="U196" s="75">
        <v>0.47979216004704101</v>
      </c>
      <c r="V196" s="75">
        <v>-0.20552244613604601</v>
      </c>
      <c r="W196" s="75">
        <v>5.9666644340358399E-2</v>
      </c>
      <c r="X196" s="75">
        <v>5.7209217312809699E-4</v>
      </c>
      <c r="Y196" s="75">
        <v>-0.17547724697553699</v>
      </c>
      <c r="Z196" s="75">
        <v>5.7467154222238699E-2</v>
      </c>
      <c r="AA196" s="75">
        <v>2.2617177970049602E-3</v>
      </c>
      <c r="AB196" s="75">
        <v>-6.4791320895564802E-2</v>
      </c>
      <c r="AC196" s="75">
        <v>4.0398706622017402E-2</v>
      </c>
      <c r="AD196" s="78">
        <v>0.10875882567911201</v>
      </c>
      <c r="AE196" s="57">
        <v>1</v>
      </c>
      <c r="AF196" s="57">
        <v>0</v>
      </c>
      <c r="AG196" s="82">
        <v>0</v>
      </c>
    </row>
    <row r="197" spans="2:33" x14ac:dyDescent="0.3">
      <c r="B197" s="80" t="s">
        <v>785</v>
      </c>
      <c r="C197" s="72" t="s">
        <v>225</v>
      </c>
      <c r="D197" s="72">
        <v>30704809</v>
      </c>
      <c r="E197" s="73" t="s">
        <v>786</v>
      </c>
      <c r="F197" s="73" t="s">
        <v>85</v>
      </c>
      <c r="G197" s="72" t="s">
        <v>787</v>
      </c>
      <c r="H197" s="73" t="s">
        <v>788</v>
      </c>
      <c r="I197" s="73" t="s">
        <v>39</v>
      </c>
      <c r="J197" s="81" t="s">
        <v>440</v>
      </c>
      <c r="K197" s="75">
        <v>-0.12887414977713699</v>
      </c>
      <c r="L197" s="75">
        <v>2.9287859077415299E-2</v>
      </c>
      <c r="M197" s="76">
        <v>1.0812201717679301E-5</v>
      </c>
      <c r="N197" s="76">
        <v>1.0812201717679301E-5</v>
      </c>
      <c r="O197" s="75">
        <v>0.53894430868779297</v>
      </c>
      <c r="P197" s="72" t="s">
        <v>112</v>
      </c>
      <c r="Q197" s="76">
        <v>1.0812201717679301E-5</v>
      </c>
      <c r="R197" s="78">
        <v>2.5709847075065601E-2</v>
      </c>
      <c r="S197" s="75">
        <v>-0.13506775530272899</v>
      </c>
      <c r="T197" s="75">
        <v>0.144513377019999</v>
      </c>
      <c r="U197" s="75">
        <v>0.34997466879785399</v>
      </c>
      <c r="V197" s="75">
        <v>-0.20917982336999499</v>
      </c>
      <c r="W197" s="75">
        <v>6.2454665281471103E-2</v>
      </c>
      <c r="X197" s="75">
        <v>8.1014088809123704E-4</v>
      </c>
      <c r="Y197" s="75">
        <v>-0.10127102291203501</v>
      </c>
      <c r="Z197" s="75">
        <v>6.8429968033567407E-2</v>
      </c>
      <c r="AA197" s="75">
        <v>0.138894033509358</v>
      </c>
      <c r="AB197" s="75">
        <v>-0.105741297390225</v>
      </c>
      <c r="AC197" s="75">
        <v>3.9283922501011599E-2</v>
      </c>
      <c r="AD197" s="78">
        <v>7.1084719301917603E-3</v>
      </c>
      <c r="AE197" s="57">
        <v>1</v>
      </c>
      <c r="AF197" s="57">
        <v>0</v>
      </c>
      <c r="AG197" s="82">
        <v>0</v>
      </c>
    </row>
    <row r="198" spans="2:33" x14ac:dyDescent="0.3">
      <c r="B198" s="80" t="s">
        <v>789</v>
      </c>
      <c r="C198" s="72" t="s">
        <v>196</v>
      </c>
      <c r="D198" s="72">
        <v>80829309</v>
      </c>
      <c r="E198" s="73" t="s">
        <v>790</v>
      </c>
      <c r="F198" s="73" t="s">
        <v>85</v>
      </c>
      <c r="G198" s="72" t="s">
        <v>791</v>
      </c>
      <c r="H198" s="73" t="s">
        <v>792</v>
      </c>
      <c r="I198" s="73" t="s">
        <v>118</v>
      </c>
      <c r="J198" s="81" t="s">
        <v>440</v>
      </c>
      <c r="K198" s="75">
        <v>0.12539998257323001</v>
      </c>
      <c r="L198" s="75">
        <v>2.8505995827742998E-2</v>
      </c>
      <c r="M198" s="76">
        <v>1.0871379921024201E-5</v>
      </c>
      <c r="N198" s="76">
        <v>5.12742246309924E-5</v>
      </c>
      <c r="O198" s="75">
        <v>0.32854885057816702</v>
      </c>
      <c r="P198" s="72" t="s">
        <v>90</v>
      </c>
      <c r="Q198" s="76">
        <v>1.0871379921024201E-5</v>
      </c>
      <c r="R198" s="78">
        <v>2.5717313925958499E-2</v>
      </c>
      <c r="S198" s="75">
        <v>0.32600218467868097</v>
      </c>
      <c r="T198" s="75">
        <v>0.122920271109942</v>
      </c>
      <c r="U198" s="75">
        <v>7.9982566769208306E-3</v>
      </c>
      <c r="V198" s="75">
        <v>0.12058312318461301</v>
      </c>
      <c r="W198" s="75">
        <v>6.3460299314806901E-2</v>
      </c>
      <c r="X198" s="75">
        <v>5.7415431794751101E-2</v>
      </c>
      <c r="Y198" s="75">
        <v>0.156812825043602</v>
      </c>
      <c r="Z198" s="75">
        <v>6.5883220929703307E-2</v>
      </c>
      <c r="AA198" s="75">
        <v>1.7304967028883601E-2</v>
      </c>
      <c r="AB198" s="75">
        <v>9.7230104128521302E-2</v>
      </c>
      <c r="AC198" s="75">
        <v>3.81870710497254E-2</v>
      </c>
      <c r="AD198" s="78">
        <v>1.0891761310586799E-2</v>
      </c>
      <c r="AE198" s="57">
        <v>1</v>
      </c>
      <c r="AF198" s="57">
        <v>0</v>
      </c>
      <c r="AG198" s="82">
        <v>0</v>
      </c>
    </row>
    <row r="199" spans="2:33" x14ac:dyDescent="0.3">
      <c r="B199" s="80" t="s">
        <v>793</v>
      </c>
      <c r="C199" s="72" t="s">
        <v>405</v>
      </c>
      <c r="D199" s="72">
        <v>16949821</v>
      </c>
      <c r="E199" s="73" t="s">
        <v>794</v>
      </c>
      <c r="F199" s="73" t="s">
        <v>85</v>
      </c>
      <c r="G199" s="72" t="s">
        <v>795</v>
      </c>
      <c r="H199" s="73" t="s">
        <v>796</v>
      </c>
      <c r="I199" s="73" t="s">
        <v>39</v>
      </c>
      <c r="J199" s="81" t="s">
        <v>111</v>
      </c>
      <c r="K199" s="75">
        <v>-0.13289300387892899</v>
      </c>
      <c r="L199" s="75">
        <v>3.02444736852347E-2</v>
      </c>
      <c r="M199" s="76">
        <v>1.1130436738419399E-5</v>
      </c>
      <c r="N199" s="76">
        <v>1.3911902648296401E-5</v>
      </c>
      <c r="O199" s="75">
        <v>0.38446423714667399</v>
      </c>
      <c r="P199" s="72" t="s">
        <v>112</v>
      </c>
      <c r="Q199" s="76">
        <v>1.1130436738419399E-5</v>
      </c>
      <c r="R199" s="78">
        <v>2.6126240426975301E-2</v>
      </c>
      <c r="S199" s="75">
        <v>-2.25810013446089E-2</v>
      </c>
      <c r="T199" s="75">
        <v>0.112297087089441</v>
      </c>
      <c r="U199" s="75">
        <v>0.84063391001166998</v>
      </c>
      <c r="V199" s="75">
        <v>-0.217728343189631</v>
      </c>
      <c r="W199" s="75">
        <v>6.2312145390221903E-2</v>
      </c>
      <c r="X199" s="75">
        <v>4.7556342975675397E-4</v>
      </c>
      <c r="Y199" s="75">
        <v>-0.117537972161947</v>
      </c>
      <c r="Z199" s="75">
        <v>6.4701079694413299E-2</v>
      </c>
      <c r="AA199" s="75">
        <v>6.9273668819276699E-2</v>
      </c>
      <c r="AB199" s="75">
        <v>-0.11466402579794301</v>
      </c>
      <c r="AC199" s="75">
        <v>4.3958762765785503E-2</v>
      </c>
      <c r="AD199" s="78">
        <v>9.0954561310941807E-3</v>
      </c>
      <c r="AE199" s="57">
        <v>0</v>
      </c>
      <c r="AF199" s="57">
        <v>0</v>
      </c>
      <c r="AG199" s="82">
        <v>0</v>
      </c>
    </row>
    <row r="200" spans="2:33" x14ac:dyDescent="0.3">
      <c r="B200" s="80" t="s">
        <v>797</v>
      </c>
      <c r="C200" s="72" t="s">
        <v>683</v>
      </c>
      <c r="D200" s="72">
        <v>127265348</v>
      </c>
      <c r="E200" s="73" t="s">
        <v>798</v>
      </c>
      <c r="F200" s="73" t="s">
        <v>85</v>
      </c>
      <c r="G200" s="72" t="s">
        <v>799</v>
      </c>
      <c r="H200" s="73" t="s">
        <v>800</v>
      </c>
      <c r="I200" s="73" t="s">
        <v>88</v>
      </c>
      <c r="J200" s="81" t="s">
        <v>97</v>
      </c>
      <c r="K200" s="75">
        <v>0.120271194314055</v>
      </c>
      <c r="L200" s="75">
        <v>2.73794991234615E-2</v>
      </c>
      <c r="M200" s="76">
        <v>1.11927697723169E-5</v>
      </c>
      <c r="N200" s="76">
        <v>1.11927697723169E-5</v>
      </c>
      <c r="O200" s="75">
        <v>0.60146218226706905</v>
      </c>
      <c r="P200" s="72" t="s">
        <v>90</v>
      </c>
      <c r="Q200" s="76">
        <v>1.11927697723169E-5</v>
      </c>
      <c r="R200" s="78">
        <v>2.6126240426975301E-2</v>
      </c>
      <c r="S200" s="75">
        <v>0.17152679415538599</v>
      </c>
      <c r="T200" s="75">
        <v>9.8574204227307699E-2</v>
      </c>
      <c r="U200" s="75">
        <v>8.1845340489505106E-2</v>
      </c>
      <c r="V200" s="75">
        <v>0.17448797998854201</v>
      </c>
      <c r="W200" s="75">
        <v>5.5708513630242401E-2</v>
      </c>
      <c r="X200" s="75">
        <v>1.73525261110653E-3</v>
      </c>
      <c r="Y200" s="75">
        <v>7.98651854477231E-2</v>
      </c>
      <c r="Z200" s="75">
        <v>6.5031136937589898E-2</v>
      </c>
      <c r="AA200" s="75">
        <v>0.21940685582366001</v>
      </c>
      <c r="AB200" s="75">
        <v>0.100653754386203</v>
      </c>
      <c r="AC200" s="75">
        <v>3.8564871076980103E-2</v>
      </c>
      <c r="AD200" s="78">
        <v>9.0546060053099398E-3</v>
      </c>
      <c r="AE200" s="57">
        <v>1</v>
      </c>
      <c r="AF200" s="57">
        <v>0</v>
      </c>
      <c r="AG200" s="82">
        <v>0</v>
      </c>
    </row>
    <row r="201" spans="2:33" x14ac:dyDescent="0.3">
      <c r="B201" s="80" t="s">
        <v>801</v>
      </c>
      <c r="C201" s="72" t="s">
        <v>484</v>
      </c>
      <c r="D201" s="72">
        <v>22446721</v>
      </c>
      <c r="E201" s="73" t="s">
        <v>802</v>
      </c>
      <c r="F201" s="73" t="s">
        <v>207</v>
      </c>
      <c r="G201" s="72" t="s">
        <v>803</v>
      </c>
      <c r="H201" s="73" t="s">
        <v>804</v>
      </c>
      <c r="I201" s="73" t="s">
        <v>39</v>
      </c>
      <c r="J201" s="81" t="s">
        <v>89</v>
      </c>
      <c r="K201" s="75">
        <v>0.12910299632236699</v>
      </c>
      <c r="L201" s="75">
        <v>2.9395121551637801E-2</v>
      </c>
      <c r="M201" s="76">
        <v>1.12319335703283E-5</v>
      </c>
      <c r="N201" s="76">
        <v>1.12319335703283E-5</v>
      </c>
      <c r="O201" s="75">
        <v>0.51057288979778803</v>
      </c>
      <c r="P201" s="72" t="s">
        <v>90</v>
      </c>
      <c r="Q201" s="76">
        <v>1.12319335703283E-5</v>
      </c>
      <c r="R201" s="78">
        <v>2.6126240426975301E-2</v>
      </c>
      <c r="S201" s="75">
        <v>0.12508728256637799</v>
      </c>
      <c r="T201" s="75">
        <v>0.110327386221782</v>
      </c>
      <c r="U201" s="75">
        <v>0.25688570673146999</v>
      </c>
      <c r="V201" s="75">
        <v>0.15870751057368901</v>
      </c>
      <c r="W201" s="75">
        <v>6.6232419690318095E-2</v>
      </c>
      <c r="X201" s="75">
        <v>1.6565102161264101E-2</v>
      </c>
      <c r="Y201" s="75">
        <v>0.205285060865428</v>
      </c>
      <c r="Z201" s="75">
        <v>6.7714273811358597E-2</v>
      </c>
      <c r="AA201" s="75">
        <v>2.4323195623118998E-3</v>
      </c>
      <c r="AB201" s="75">
        <v>9.2489843607353406E-2</v>
      </c>
      <c r="AC201" s="75">
        <v>3.9869360960282797E-2</v>
      </c>
      <c r="AD201" s="78">
        <v>2.0350477330006101E-2</v>
      </c>
      <c r="AE201" s="57">
        <v>1</v>
      </c>
      <c r="AF201" s="57">
        <v>0</v>
      </c>
      <c r="AG201" s="82">
        <v>0</v>
      </c>
    </row>
    <row r="202" spans="2:33" x14ac:dyDescent="0.3">
      <c r="B202" s="80" t="s">
        <v>805</v>
      </c>
      <c r="C202" s="72" t="s">
        <v>484</v>
      </c>
      <c r="D202" s="72">
        <v>37549202</v>
      </c>
      <c r="E202" s="73" t="s">
        <v>806</v>
      </c>
      <c r="F202" s="73" t="s">
        <v>39</v>
      </c>
      <c r="G202" s="72" t="s">
        <v>39</v>
      </c>
      <c r="H202" s="73" t="s">
        <v>39</v>
      </c>
      <c r="I202" s="73" t="s">
        <v>163</v>
      </c>
      <c r="J202" s="81" t="s">
        <v>111</v>
      </c>
      <c r="K202" s="75">
        <v>-0.10349227062953301</v>
      </c>
      <c r="L202" s="75">
        <v>2.3568032403572799E-2</v>
      </c>
      <c r="M202" s="76">
        <v>1.12719601951973E-5</v>
      </c>
      <c r="N202" s="76">
        <v>2.8286547226580601E-5</v>
      </c>
      <c r="O202" s="75">
        <v>0.36021603701777</v>
      </c>
      <c r="P202" s="72" t="s">
        <v>112</v>
      </c>
      <c r="Q202" s="76">
        <v>1.12719601951973E-5</v>
      </c>
      <c r="R202" s="78">
        <v>2.6126240426975301E-2</v>
      </c>
      <c r="S202" s="75">
        <v>-4.5046253744951102E-2</v>
      </c>
      <c r="T202" s="75">
        <v>8.8254032677917704E-2</v>
      </c>
      <c r="U202" s="75">
        <v>0.60976018160889001</v>
      </c>
      <c r="V202" s="75">
        <v>-0.17048596676942801</v>
      </c>
      <c r="W202" s="75">
        <v>5.1895408977197202E-2</v>
      </c>
      <c r="X202" s="75">
        <v>1.01915795262409E-3</v>
      </c>
      <c r="Y202" s="75">
        <v>-0.140899616100263</v>
      </c>
      <c r="Z202" s="75">
        <v>6.0971811856573403E-2</v>
      </c>
      <c r="AA202" s="75">
        <v>2.08385094780143E-2</v>
      </c>
      <c r="AB202" s="75">
        <v>-7.68993919655198E-2</v>
      </c>
      <c r="AC202" s="75">
        <v>3.1134116489051299E-2</v>
      </c>
      <c r="AD202" s="78">
        <v>1.3513580940757001E-2</v>
      </c>
      <c r="AE202" s="57">
        <v>1</v>
      </c>
      <c r="AF202" s="57">
        <v>0</v>
      </c>
      <c r="AG202" s="82">
        <v>0</v>
      </c>
    </row>
    <row r="203" spans="2:33" x14ac:dyDescent="0.3">
      <c r="B203" s="80" t="s">
        <v>807</v>
      </c>
      <c r="C203" s="72" t="s">
        <v>101</v>
      </c>
      <c r="D203" s="72">
        <v>31833016</v>
      </c>
      <c r="E203" s="73" t="s">
        <v>808</v>
      </c>
      <c r="F203" s="73" t="s">
        <v>809</v>
      </c>
      <c r="G203" s="72" t="s">
        <v>810</v>
      </c>
      <c r="H203" s="73" t="s">
        <v>811</v>
      </c>
      <c r="I203" s="73" t="s">
        <v>88</v>
      </c>
      <c r="J203" s="81" t="s">
        <v>133</v>
      </c>
      <c r="K203" s="75">
        <v>0.13167749038599799</v>
      </c>
      <c r="L203" s="75">
        <v>3.0006143589656399E-2</v>
      </c>
      <c r="M203" s="76">
        <v>1.14213338761846E-5</v>
      </c>
      <c r="N203" s="76">
        <v>8.4983760590604302E-5</v>
      </c>
      <c r="O203" s="75">
        <v>0.288350417256861</v>
      </c>
      <c r="P203" s="72" t="s">
        <v>90</v>
      </c>
      <c r="Q203" s="76">
        <v>1.14213338761846E-5</v>
      </c>
      <c r="R203" s="78">
        <v>2.61932841349918E-2</v>
      </c>
      <c r="S203" s="75">
        <v>0.290081549325923</v>
      </c>
      <c r="T203" s="75">
        <v>0.133440564384086</v>
      </c>
      <c r="U203" s="75">
        <v>2.97154008797673E-2</v>
      </c>
      <c r="V203" s="75">
        <v>0.16478662684206799</v>
      </c>
      <c r="W203" s="75">
        <v>5.9106501512521503E-2</v>
      </c>
      <c r="X203" s="75">
        <v>5.3040912710018099E-3</v>
      </c>
      <c r="Y203" s="75">
        <v>0.179787204604899</v>
      </c>
      <c r="Z203" s="75">
        <v>6.7414979886399204E-2</v>
      </c>
      <c r="AA203" s="75">
        <v>7.6560546334951997E-3</v>
      </c>
      <c r="AB203" s="75">
        <v>7.8854661738804496E-2</v>
      </c>
      <c r="AC203" s="75">
        <v>4.2709138956278703E-2</v>
      </c>
      <c r="AD203" s="78">
        <v>6.4846012643930806E-2</v>
      </c>
      <c r="AE203" s="57">
        <v>1</v>
      </c>
      <c r="AF203" s="57">
        <v>0</v>
      </c>
      <c r="AG203" s="82">
        <v>0</v>
      </c>
    </row>
    <row r="204" spans="2:33" x14ac:dyDescent="0.3">
      <c r="B204" s="80" t="s">
        <v>812</v>
      </c>
      <c r="C204" s="72" t="s">
        <v>285</v>
      </c>
      <c r="D204" s="72">
        <v>95973710</v>
      </c>
      <c r="E204" s="73" t="s">
        <v>813</v>
      </c>
      <c r="F204" s="73" t="s">
        <v>39</v>
      </c>
      <c r="G204" s="72" t="s">
        <v>39</v>
      </c>
      <c r="H204" s="73" t="s">
        <v>39</v>
      </c>
      <c r="I204" s="73" t="s">
        <v>39</v>
      </c>
      <c r="J204" s="81" t="s">
        <v>173</v>
      </c>
      <c r="K204" s="75">
        <v>-0.122590870836234</v>
      </c>
      <c r="L204" s="75">
        <v>2.7940299154192601E-2</v>
      </c>
      <c r="M204" s="76">
        <v>1.14608034950466E-5</v>
      </c>
      <c r="N204" s="76">
        <v>1.14608034950466E-5</v>
      </c>
      <c r="O204" s="75">
        <v>0.983251106787705</v>
      </c>
      <c r="P204" s="72" t="s">
        <v>112</v>
      </c>
      <c r="Q204" s="76">
        <v>1.14608034950466E-5</v>
      </c>
      <c r="R204" s="78">
        <v>2.61932841349918E-2</v>
      </c>
      <c r="S204" s="75">
        <v>-9.5036117168130499E-2</v>
      </c>
      <c r="T204" s="75">
        <v>9.7982455386685693E-2</v>
      </c>
      <c r="U204" s="75">
        <v>0.33208141461476898</v>
      </c>
      <c r="V204" s="75">
        <v>-0.13297669338718601</v>
      </c>
      <c r="W204" s="75">
        <v>6.4548920840231394E-2</v>
      </c>
      <c r="X204" s="75">
        <v>3.9389779172704399E-2</v>
      </c>
      <c r="Y204" s="75">
        <v>-0.13643097905746199</v>
      </c>
      <c r="Z204" s="75">
        <v>6.4492616095279898E-2</v>
      </c>
      <c r="AA204" s="75">
        <v>3.4391513992491803E-2</v>
      </c>
      <c r="AB204" s="75">
        <v>-0.118354574506553</v>
      </c>
      <c r="AC204" s="75">
        <v>3.78946916459693E-2</v>
      </c>
      <c r="AD204" s="78">
        <v>1.7886608690535499E-3</v>
      </c>
      <c r="AE204" s="57">
        <v>1</v>
      </c>
      <c r="AF204" s="57">
        <v>0</v>
      </c>
      <c r="AG204" s="82">
        <v>0</v>
      </c>
    </row>
    <row r="205" spans="2:33" x14ac:dyDescent="0.3">
      <c r="B205" s="80" t="s">
        <v>814</v>
      </c>
      <c r="C205" s="72" t="s">
        <v>141</v>
      </c>
      <c r="D205" s="72">
        <v>10736038</v>
      </c>
      <c r="E205" s="73" t="s">
        <v>815</v>
      </c>
      <c r="F205" s="73" t="s">
        <v>160</v>
      </c>
      <c r="G205" s="72" t="s">
        <v>414</v>
      </c>
      <c r="H205" s="73" t="s">
        <v>356</v>
      </c>
      <c r="I205" s="73" t="s">
        <v>88</v>
      </c>
      <c r="J205" s="81" t="s">
        <v>105</v>
      </c>
      <c r="K205" s="75">
        <v>0.12632132449564601</v>
      </c>
      <c r="L205" s="75">
        <v>2.8791933465054501E-2</v>
      </c>
      <c r="M205" s="76">
        <v>1.14721112142989E-5</v>
      </c>
      <c r="N205" s="76">
        <v>1.14721112142989E-5</v>
      </c>
      <c r="O205" s="75">
        <v>0.96394146619810295</v>
      </c>
      <c r="P205" s="72" t="s">
        <v>90</v>
      </c>
      <c r="Q205" s="76">
        <v>1.14721112142989E-5</v>
      </c>
      <c r="R205" s="78">
        <v>2.61932841349918E-2</v>
      </c>
      <c r="S205" s="75">
        <v>6.3199532959733198E-2</v>
      </c>
      <c r="T205" s="75">
        <v>0.13303150765653901</v>
      </c>
      <c r="U205" s="75">
        <v>0.63473571642016102</v>
      </c>
      <c r="V205" s="75">
        <v>0.12736754207044601</v>
      </c>
      <c r="W205" s="75">
        <v>5.7412855728307698E-2</v>
      </c>
      <c r="X205" s="75">
        <v>2.6524174329851099E-2</v>
      </c>
      <c r="Y205" s="75">
        <v>0.14034143759905199</v>
      </c>
      <c r="Z205" s="75">
        <v>6.0914976310854102E-2</v>
      </c>
      <c r="AA205" s="75">
        <v>2.1228788939621698E-2</v>
      </c>
      <c r="AB205" s="75">
        <v>0.125404355949398</v>
      </c>
      <c r="AC205" s="75">
        <v>4.1633041410377998E-2</v>
      </c>
      <c r="AD205" s="78">
        <v>2.5941689752884702E-3</v>
      </c>
      <c r="AE205" s="57">
        <v>1</v>
      </c>
      <c r="AF205" s="57">
        <v>0</v>
      </c>
      <c r="AG205" s="82">
        <v>0</v>
      </c>
    </row>
    <row r="206" spans="2:33" x14ac:dyDescent="0.3">
      <c r="B206" s="80" t="s">
        <v>816</v>
      </c>
      <c r="C206" s="72" t="s">
        <v>405</v>
      </c>
      <c r="D206" s="72">
        <v>123355454</v>
      </c>
      <c r="E206" s="73" t="s">
        <v>817</v>
      </c>
      <c r="F206" s="73" t="s">
        <v>818</v>
      </c>
      <c r="G206" s="72" t="s">
        <v>819</v>
      </c>
      <c r="H206" s="73" t="s">
        <v>820</v>
      </c>
      <c r="I206" s="73" t="s">
        <v>118</v>
      </c>
      <c r="J206" s="81" t="s">
        <v>133</v>
      </c>
      <c r="K206" s="75">
        <v>0.124400077679233</v>
      </c>
      <c r="L206" s="75">
        <v>2.8386438283188799E-2</v>
      </c>
      <c r="M206" s="76">
        <v>1.1739137824323799E-5</v>
      </c>
      <c r="N206" s="76">
        <v>1.07988024375874E-3</v>
      </c>
      <c r="O206" s="75">
        <v>0.18550289540530501</v>
      </c>
      <c r="P206" s="72" t="s">
        <v>90</v>
      </c>
      <c r="Q206" s="76">
        <v>1.1739137824323799E-5</v>
      </c>
      <c r="R206" s="78">
        <v>2.6670275075077399E-2</v>
      </c>
      <c r="S206" s="75">
        <v>0.291194622806911</v>
      </c>
      <c r="T206" s="75">
        <v>0.104418990726572</v>
      </c>
      <c r="U206" s="75">
        <v>5.2917896245648303E-3</v>
      </c>
      <c r="V206" s="75">
        <v>3.3205659590610601E-2</v>
      </c>
      <c r="W206" s="75">
        <v>6.2893755822563402E-2</v>
      </c>
      <c r="X206" s="75">
        <v>0.59752409433317</v>
      </c>
      <c r="Y206" s="75">
        <v>0.150863972991052</v>
      </c>
      <c r="Z206" s="75">
        <v>6.5879001240015E-2</v>
      </c>
      <c r="AA206" s="75">
        <v>2.2020383800349399E-2</v>
      </c>
      <c r="AB206" s="75">
        <v>0.12689100264650499</v>
      </c>
      <c r="AC206" s="75">
        <v>3.8746707644195202E-2</v>
      </c>
      <c r="AD206" s="78">
        <v>1.05705081629235E-3</v>
      </c>
      <c r="AE206" s="57">
        <v>0</v>
      </c>
      <c r="AF206" s="57">
        <v>0</v>
      </c>
      <c r="AG206" s="82">
        <v>0</v>
      </c>
    </row>
    <row r="207" spans="2:33" x14ac:dyDescent="0.3">
      <c r="B207" s="80" t="s">
        <v>821</v>
      </c>
      <c r="C207" s="72" t="s">
        <v>265</v>
      </c>
      <c r="D207" s="72">
        <v>44947611</v>
      </c>
      <c r="E207" s="73" t="s">
        <v>822</v>
      </c>
      <c r="F207" s="73" t="s">
        <v>137</v>
      </c>
      <c r="G207" s="72" t="s">
        <v>359</v>
      </c>
      <c r="H207" s="73" t="s">
        <v>360</v>
      </c>
      <c r="I207" s="73" t="s">
        <v>88</v>
      </c>
      <c r="J207" s="81" t="s">
        <v>89</v>
      </c>
      <c r="K207" s="75">
        <v>0.120486994651337</v>
      </c>
      <c r="L207" s="75">
        <v>2.75208903500226E-2</v>
      </c>
      <c r="M207" s="76">
        <v>1.19762636459567E-5</v>
      </c>
      <c r="N207" s="76">
        <v>2.0695733064776702E-5</v>
      </c>
      <c r="O207" s="75">
        <v>0.36793262924371301</v>
      </c>
      <c r="P207" s="72" t="s">
        <v>90</v>
      </c>
      <c r="Q207" s="76">
        <v>1.19762636459567E-5</v>
      </c>
      <c r="R207" s="78">
        <v>2.7000520656184201E-2</v>
      </c>
      <c r="S207" s="75">
        <v>0.116919608782805</v>
      </c>
      <c r="T207" s="75">
        <v>0.10265635997172801</v>
      </c>
      <c r="U207" s="75">
        <v>0.25472747284529501</v>
      </c>
      <c r="V207" s="75">
        <v>0.17121951235839</v>
      </c>
      <c r="W207" s="75">
        <v>6.3956725546813503E-2</v>
      </c>
      <c r="X207" s="75">
        <v>7.4259131322864901E-3</v>
      </c>
      <c r="Y207" s="75">
        <v>0.17462081264763901</v>
      </c>
      <c r="Z207" s="75">
        <v>5.3614585529878002E-2</v>
      </c>
      <c r="AA207" s="75">
        <v>1.1261043499910001E-3</v>
      </c>
      <c r="AB207" s="75">
        <v>7.1682214578907499E-2</v>
      </c>
      <c r="AC207" s="75">
        <v>3.9744522758142997E-2</v>
      </c>
      <c r="AD207" s="78">
        <v>7.1298009690727498E-2</v>
      </c>
      <c r="AE207" s="57">
        <v>1</v>
      </c>
      <c r="AF207" s="57">
        <v>0</v>
      </c>
      <c r="AG207" s="82">
        <v>0</v>
      </c>
    </row>
    <row r="208" spans="2:33" x14ac:dyDescent="0.3">
      <c r="B208" s="80" t="s">
        <v>823</v>
      </c>
      <c r="C208" s="72" t="s">
        <v>189</v>
      </c>
      <c r="D208" s="72">
        <v>78985592</v>
      </c>
      <c r="E208" s="73" t="s">
        <v>824</v>
      </c>
      <c r="F208" s="73" t="s">
        <v>143</v>
      </c>
      <c r="G208" s="72" t="s">
        <v>825</v>
      </c>
      <c r="H208" s="73" t="s">
        <v>826</v>
      </c>
      <c r="I208" s="73" t="s">
        <v>39</v>
      </c>
      <c r="J208" s="81" t="s">
        <v>89</v>
      </c>
      <c r="K208" s="75">
        <v>0.127774091525995</v>
      </c>
      <c r="L208" s="75">
        <v>2.9188503976724699E-2</v>
      </c>
      <c r="M208" s="76">
        <v>1.2002166392537299E-5</v>
      </c>
      <c r="N208" s="76">
        <v>1.2002166392537299E-5</v>
      </c>
      <c r="O208" s="75">
        <v>0.47079690792012202</v>
      </c>
      <c r="P208" s="72" t="s">
        <v>123</v>
      </c>
      <c r="Q208" s="76">
        <v>1.2002166392537299E-5</v>
      </c>
      <c r="R208" s="78">
        <v>2.7000520656184201E-2</v>
      </c>
      <c r="S208" s="75">
        <v>-4.7949346412754699E-4</v>
      </c>
      <c r="T208" s="75">
        <v>0.131461422935547</v>
      </c>
      <c r="U208" s="75">
        <v>0.99708979581074098</v>
      </c>
      <c r="V208" s="75">
        <v>6.9278742926675005E-2</v>
      </c>
      <c r="W208" s="75">
        <v>6.12511792703226E-2</v>
      </c>
      <c r="X208" s="75">
        <v>0.25802994783112698</v>
      </c>
      <c r="Y208" s="75">
        <v>0.16420320009587799</v>
      </c>
      <c r="Z208" s="75">
        <v>5.9115778398962399E-2</v>
      </c>
      <c r="AA208" s="75">
        <v>5.4752825258392304E-3</v>
      </c>
      <c r="AB208" s="75">
        <v>0.150126375595802</v>
      </c>
      <c r="AC208" s="75">
        <v>4.2137728072557203E-2</v>
      </c>
      <c r="AD208" s="78">
        <v>3.6698400170345302E-4</v>
      </c>
      <c r="AE208" s="57">
        <v>1</v>
      </c>
      <c r="AF208" s="57">
        <v>0</v>
      </c>
      <c r="AG208" s="82">
        <v>0</v>
      </c>
    </row>
    <row r="209" spans="2:33" x14ac:dyDescent="0.3">
      <c r="B209" s="80" t="s">
        <v>827</v>
      </c>
      <c r="C209" s="72" t="s">
        <v>155</v>
      </c>
      <c r="D209" s="72">
        <v>55646231</v>
      </c>
      <c r="E209" s="73" t="s">
        <v>828</v>
      </c>
      <c r="F209" s="73" t="s">
        <v>239</v>
      </c>
      <c r="G209" s="72" t="s">
        <v>829</v>
      </c>
      <c r="H209" s="73" t="s">
        <v>830</v>
      </c>
      <c r="I209" s="73" t="s">
        <v>39</v>
      </c>
      <c r="J209" s="81" t="s">
        <v>111</v>
      </c>
      <c r="K209" s="75">
        <v>-0.13196543327674101</v>
      </c>
      <c r="L209" s="75">
        <v>3.01578577733033E-2</v>
      </c>
      <c r="M209" s="76">
        <v>1.20975418719293E-5</v>
      </c>
      <c r="N209" s="76">
        <v>1.20975418719293E-5</v>
      </c>
      <c r="O209" s="75">
        <v>0.822542565465474</v>
      </c>
      <c r="P209" s="72" t="s">
        <v>112</v>
      </c>
      <c r="Q209" s="76">
        <v>1.20975418719293E-5</v>
      </c>
      <c r="R209" s="78">
        <v>2.7082324395692699E-2</v>
      </c>
      <c r="S209" s="75">
        <v>-5.3069238333036103E-2</v>
      </c>
      <c r="T209" s="75">
        <v>0.129309507232273</v>
      </c>
      <c r="U209" s="75">
        <v>0.68150904913196497</v>
      </c>
      <c r="V209" s="75">
        <v>-9.8078462946795397E-2</v>
      </c>
      <c r="W209" s="75">
        <v>6.1756567137786801E-2</v>
      </c>
      <c r="X209" s="75">
        <v>0.11225326313992701</v>
      </c>
      <c r="Y209" s="75">
        <v>-0.14798670733498601</v>
      </c>
      <c r="Z209" s="75">
        <v>7.0938896781318803E-2</v>
      </c>
      <c r="AA209" s="75">
        <v>3.69681936438047E-2</v>
      </c>
      <c r="AB209" s="75">
        <v>-0.14996841195365099</v>
      </c>
      <c r="AC209" s="75">
        <v>4.1566172953773503E-2</v>
      </c>
      <c r="AD209" s="78">
        <v>3.0863343568618E-4</v>
      </c>
      <c r="AE209" s="57">
        <v>0</v>
      </c>
      <c r="AF209" s="57">
        <v>0</v>
      </c>
      <c r="AG209" s="82">
        <v>0</v>
      </c>
    </row>
    <row r="210" spans="2:33" x14ac:dyDescent="0.3">
      <c r="B210" s="80" t="s">
        <v>831</v>
      </c>
      <c r="C210" s="72" t="s">
        <v>225</v>
      </c>
      <c r="D210" s="72">
        <v>57071124</v>
      </c>
      <c r="E210" s="73" t="s">
        <v>832</v>
      </c>
      <c r="F210" s="73" t="s">
        <v>108</v>
      </c>
      <c r="G210" s="72" t="s">
        <v>833</v>
      </c>
      <c r="H210" s="73" t="s">
        <v>834</v>
      </c>
      <c r="I210" s="73" t="s">
        <v>39</v>
      </c>
      <c r="J210" s="81" t="s">
        <v>111</v>
      </c>
      <c r="K210" s="75">
        <v>-0.116914319008889</v>
      </c>
      <c r="L210" s="75">
        <v>2.6728715258516E-2</v>
      </c>
      <c r="M210" s="76">
        <v>1.21929343307819E-5</v>
      </c>
      <c r="N210" s="76">
        <v>3.3910062693252901E-4</v>
      </c>
      <c r="O210" s="75">
        <v>0.27103858307161599</v>
      </c>
      <c r="P210" s="72" t="s">
        <v>157</v>
      </c>
      <c r="Q210" s="76">
        <v>1.21929343307819E-5</v>
      </c>
      <c r="R210" s="78">
        <v>2.7163371750914499E-2</v>
      </c>
      <c r="S210" s="75">
        <v>8.8454786327377202E-2</v>
      </c>
      <c r="T210" s="75">
        <v>0.112335306163715</v>
      </c>
      <c r="U210" s="75">
        <v>0.43103750369989802</v>
      </c>
      <c r="V210" s="75">
        <v>-0.156927974888076</v>
      </c>
      <c r="W210" s="75">
        <v>5.5904023582726697E-2</v>
      </c>
      <c r="X210" s="75">
        <v>4.9990302777802899E-3</v>
      </c>
      <c r="Y210" s="75">
        <v>-0.12897492603079599</v>
      </c>
      <c r="Z210" s="75">
        <v>5.0968148302015501E-2</v>
      </c>
      <c r="AA210" s="75">
        <v>1.13899914507918E-2</v>
      </c>
      <c r="AB210" s="75">
        <v>-0.11501084968671201</v>
      </c>
      <c r="AC210" s="75">
        <v>4.0305453961907302E-2</v>
      </c>
      <c r="AD210" s="78">
        <v>4.3243104871869198E-3</v>
      </c>
      <c r="AE210" s="57">
        <v>1</v>
      </c>
      <c r="AF210" s="57">
        <v>0</v>
      </c>
      <c r="AG210" s="82">
        <v>0</v>
      </c>
    </row>
    <row r="211" spans="2:33" x14ac:dyDescent="0.3">
      <c r="B211" s="80" t="s">
        <v>835</v>
      </c>
      <c r="C211" s="72" t="s">
        <v>141</v>
      </c>
      <c r="D211" s="72">
        <v>6477033</v>
      </c>
      <c r="E211" s="73" t="s">
        <v>836</v>
      </c>
      <c r="F211" s="73" t="s">
        <v>85</v>
      </c>
      <c r="G211" s="72" t="s">
        <v>427</v>
      </c>
      <c r="H211" s="73" t="s">
        <v>428</v>
      </c>
      <c r="I211" s="73" t="s">
        <v>88</v>
      </c>
      <c r="J211" s="81" t="s">
        <v>204</v>
      </c>
      <c r="K211" s="75">
        <v>0.13186687631941801</v>
      </c>
      <c r="L211" s="75">
        <v>3.01646830588128E-2</v>
      </c>
      <c r="M211" s="76">
        <v>1.2335904531810501E-5</v>
      </c>
      <c r="N211" s="76">
        <v>1.4757847194110999E-4</v>
      </c>
      <c r="O211" s="75">
        <v>0.28906896047333502</v>
      </c>
      <c r="P211" s="72" t="s">
        <v>90</v>
      </c>
      <c r="Q211" s="76">
        <v>1.2335904531810501E-5</v>
      </c>
      <c r="R211" s="78">
        <v>2.7294480080341101E-2</v>
      </c>
      <c r="S211" s="75">
        <v>3.0732718882640099E-2</v>
      </c>
      <c r="T211" s="75">
        <v>0.14008928862907699</v>
      </c>
      <c r="U211" s="75">
        <v>0.826354433342531</v>
      </c>
      <c r="V211" s="75">
        <v>0.21645550651169099</v>
      </c>
      <c r="W211" s="75">
        <v>5.89705234594236E-2</v>
      </c>
      <c r="X211" s="75">
        <v>2.4200901983419899E-4</v>
      </c>
      <c r="Y211" s="75">
        <v>0.153243575028678</v>
      </c>
      <c r="Z211" s="75">
        <v>6.6655796245110199E-2</v>
      </c>
      <c r="AA211" s="75">
        <v>2.15033212013622E-2</v>
      </c>
      <c r="AB211" s="75">
        <v>8.7075333355861997E-2</v>
      </c>
      <c r="AC211" s="75">
        <v>4.3216718418989303E-2</v>
      </c>
      <c r="AD211" s="78">
        <v>4.3920057236919899E-2</v>
      </c>
      <c r="AE211" s="57">
        <v>1</v>
      </c>
      <c r="AF211" s="57">
        <v>0</v>
      </c>
      <c r="AG211" s="82">
        <v>0</v>
      </c>
    </row>
    <row r="212" spans="2:33" x14ac:dyDescent="0.3">
      <c r="B212" s="80" t="s">
        <v>837</v>
      </c>
      <c r="C212" s="72" t="s">
        <v>405</v>
      </c>
      <c r="D212" s="72">
        <v>76349278</v>
      </c>
      <c r="E212" s="73" t="s">
        <v>838</v>
      </c>
      <c r="F212" s="73" t="s">
        <v>108</v>
      </c>
      <c r="G212" s="72" t="s">
        <v>839</v>
      </c>
      <c r="H212" s="73" t="s">
        <v>840</v>
      </c>
      <c r="I212" s="73" t="s">
        <v>39</v>
      </c>
      <c r="J212" s="81" t="s">
        <v>105</v>
      </c>
      <c r="K212" s="75">
        <v>0.12433139857648</v>
      </c>
      <c r="L212" s="75">
        <v>2.8444939882826901E-2</v>
      </c>
      <c r="M212" s="76">
        <v>1.2370734838973899E-5</v>
      </c>
      <c r="N212" s="76">
        <v>5.0907695323565197E-5</v>
      </c>
      <c r="O212" s="75">
        <v>0.34339663694171102</v>
      </c>
      <c r="P212" s="72" t="s">
        <v>123</v>
      </c>
      <c r="Q212" s="76">
        <v>1.2370734838973899E-5</v>
      </c>
      <c r="R212" s="78">
        <v>2.7294480080341101E-2</v>
      </c>
      <c r="S212" s="75">
        <v>-4.6433603174450097E-2</v>
      </c>
      <c r="T212" s="75">
        <v>0.12273421422794201</v>
      </c>
      <c r="U212" s="75">
        <v>0.70518807696123298</v>
      </c>
      <c r="V212" s="75">
        <v>0.15277145087281699</v>
      </c>
      <c r="W212" s="75">
        <v>6.2088724243009402E-2</v>
      </c>
      <c r="X212" s="75">
        <v>1.38730215650693E-2</v>
      </c>
      <c r="Y212" s="75">
        <v>0.17600209682312401</v>
      </c>
      <c r="Z212" s="75">
        <v>5.4920353892881101E-2</v>
      </c>
      <c r="AA212" s="75">
        <v>1.35213253391695E-3</v>
      </c>
      <c r="AB212" s="75">
        <v>0.10156579426484701</v>
      </c>
      <c r="AC212" s="75">
        <v>4.1573184993546203E-2</v>
      </c>
      <c r="AD212" s="78">
        <v>1.4563307186058199E-2</v>
      </c>
      <c r="AE212" s="57">
        <v>1</v>
      </c>
      <c r="AF212" s="57">
        <v>0</v>
      </c>
      <c r="AG212" s="82">
        <v>0</v>
      </c>
    </row>
    <row r="213" spans="2:33" x14ac:dyDescent="0.3">
      <c r="B213" s="80" t="s">
        <v>841</v>
      </c>
      <c r="C213" s="72" t="s">
        <v>135</v>
      </c>
      <c r="D213" s="72">
        <v>233251773</v>
      </c>
      <c r="E213" s="73" t="s">
        <v>842</v>
      </c>
      <c r="F213" s="73" t="s">
        <v>143</v>
      </c>
      <c r="G213" s="72" t="s">
        <v>138</v>
      </c>
      <c r="H213" s="73" t="s">
        <v>139</v>
      </c>
      <c r="I213" s="73" t="s">
        <v>88</v>
      </c>
      <c r="J213" s="81" t="s">
        <v>194</v>
      </c>
      <c r="K213" s="75">
        <v>0.12951282789718899</v>
      </c>
      <c r="L213" s="75">
        <v>2.9645497373611499E-2</v>
      </c>
      <c r="M213" s="76">
        <v>1.2497783125730001E-5</v>
      </c>
      <c r="N213" s="76">
        <v>1.2497783125730001E-5</v>
      </c>
      <c r="O213" s="75">
        <v>0.74852291033539098</v>
      </c>
      <c r="P213" s="72" t="s">
        <v>90</v>
      </c>
      <c r="Q213" s="76">
        <v>1.2497783125730001E-5</v>
      </c>
      <c r="R213" s="78">
        <v>2.7300725405781299E-2</v>
      </c>
      <c r="S213" s="75">
        <v>9.9273127410812206E-2</v>
      </c>
      <c r="T213" s="75">
        <v>9.7838406287401397E-2</v>
      </c>
      <c r="U213" s="75">
        <v>0.31026592895662403</v>
      </c>
      <c r="V213" s="75">
        <v>0.18641952401055301</v>
      </c>
      <c r="W213" s="75">
        <v>6.66392707079283E-2</v>
      </c>
      <c r="X213" s="75">
        <v>5.1508944294784897E-3</v>
      </c>
      <c r="Y213" s="75">
        <v>0.14588507922675301</v>
      </c>
      <c r="Z213" s="75">
        <v>6.4156930189962602E-2</v>
      </c>
      <c r="AA213" s="75">
        <v>2.29732786215852E-2</v>
      </c>
      <c r="AB213" s="75">
        <v>0.10539387877065599</v>
      </c>
      <c r="AC213" s="75">
        <v>4.2061265517033403E-2</v>
      </c>
      <c r="AD213" s="78">
        <v>1.22201325873896E-2</v>
      </c>
      <c r="AE213" s="57">
        <v>0</v>
      </c>
      <c r="AF213" s="57">
        <v>0</v>
      </c>
      <c r="AG213" s="82">
        <v>0</v>
      </c>
    </row>
    <row r="214" spans="2:33" x14ac:dyDescent="0.3">
      <c r="B214" s="80" t="s">
        <v>843</v>
      </c>
      <c r="C214" s="72" t="s">
        <v>196</v>
      </c>
      <c r="D214" s="72">
        <v>79075920</v>
      </c>
      <c r="E214" s="73" t="s">
        <v>844</v>
      </c>
      <c r="F214" s="73" t="s">
        <v>845</v>
      </c>
      <c r="G214" s="72" t="s">
        <v>846</v>
      </c>
      <c r="H214" s="73" t="s">
        <v>847</v>
      </c>
      <c r="I214" s="73" t="s">
        <v>118</v>
      </c>
      <c r="J214" s="81" t="s">
        <v>204</v>
      </c>
      <c r="K214" s="75">
        <v>-0.13079142191415899</v>
      </c>
      <c r="L214" s="75">
        <v>2.99428616833167E-2</v>
      </c>
      <c r="M214" s="76">
        <v>1.25370285853183E-5</v>
      </c>
      <c r="N214" s="76">
        <v>2.2070997625584299E-5</v>
      </c>
      <c r="O214" s="75">
        <v>0.37112655024047397</v>
      </c>
      <c r="P214" s="72" t="s">
        <v>112</v>
      </c>
      <c r="Q214" s="76">
        <v>1.25370285853183E-5</v>
      </c>
      <c r="R214" s="78">
        <v>2.7300725405781299E-2</v>
      </c>
      <c r="S214" s="75">
        <v>-3.2656595141375901E-2</v>
      </c>
      <c r="T214" s="75">
        <v>0.14034441547592499</v>
      </c>
      <c r="U214" s="75">
        <v>0.81600294776712901</v>
      </c>
      <c r="V214" s="75">
        <v>-0.202813651841909</v>
      </c>
      <c r="W214" s="75">
        <v>6.0562763567206503E-2</v>
      </c>
      <c r="X214" s="75">
        <v>8.1157189080811897E-4</v>
      </c>
      <c r="Y214" s="75">
        <v>-0.166236817232079</v>
      </c>
      <c r="Z214" s="75">
        <v>6.5491512307822894E-2</v>
      </c>
      <c r="AA214" s="75">
        <v>1.1139385333909299E-2</v>
      </c>
      <c r="AB214" s="75">
        <v>-8.9778898969468501E-2</v>
      </c>
      <c r="AC214" s="75">
        <v>4.2303102509089703E-2</v>
      </c>
      <c r="AD214" s="78">
        <v>3.3814488726678797E-2</v>
      </c>
      <c r="AE214" s="57">
        <v>1</v>
      </c>
      <c r="AF214" s="57">
        <v>0</v>
      </c>
      <c r="AG214" s="82">
        <v>0</v>
      </c>
    </row>
    <row r="215" spans="2:33" x14ac:dyDescent="0.3">
      <c r="B215" s="80" t="s">
        <v>848</v>
      </c>
      <c r="C215" s="72" t="s">
        <v>196</v>
      </c>
      <c r="D215" s="72">
        <v>43318760</v>
      </c>
      <c r="E215" s="73" t="s">
        <v>849</v>
      </c>
      <c r="F215" s="73" t="s">
        <v>85</v>
      </c>
      <c r="G215" s="72" t="s">
        <v>628</v>
      </c>
      <c r="H215" s="73" t="s">
        <v>629</v>
      </c>
      <c r="I215" s="73" t="s">
        <v>88</v>
      </c>
      <c r="J215" s="81" t="s">
        <v>105</v>
      </c>
      <c r="K215" s="75">
        <v>0.130731311858854</v>
      </c>
      <c r="L215" s="75">
        <v>2.9930890500826299E-2</v>
      </c>
      <c r="M215" s="76">
        <v>1.2552030306890099E-5</v>
      </c>
      <c r="N215" s="76">
        <v>1.2552030306890099E-5</v>
      </c>
      <c r="O215" s="75">
        <v>0.53905362016229597</v>
      </c>
      <c r="P215" s="72" t="s">
        <v>90</v>
      </c>
      <c r="Q215" s="76">
        <v>1.2552030306890099E-5</v>
      </c>
      <c r="R215" s="78">
        <v>2.7300725405781299E-2</v>
      </c>
      <c r="S215" s="75">
        <v>6.7672658487852103E-2</v>
      </c>
      <c r="T215" s="75">
        <v>0.126591144871113</v>
      </c>
      <c r="U215" s="75">
        <v>0.592942697212824</v>
      </c>
      <c r="V215" s="75">
        <v>0.20671798898356</v>
      </c>
      <c r="W215" s="75">
        <v>6.9871958451188598E-2</v>
      </c>
      <c r="X215" s="75">
        <v>3.0911440481842301E-3</v>
      </c>
      <c r="Y215" s="75">
        <v>0.15902702499516699</v>
      </c>
      <c r="Z215" s="75">
        <v>6.5192515467388301E-2</v>
      </c>
      <c r="AA215" s="75">
        <v>1.47139206218533E-2</v>
      </c>
      <c r="AB215" s="75">
        <v>0.100934384722131</v>
      </c>
      <c r="AC215" s="75">
        <v>4.0365724465544102E-2</v>
      </c>
      <c r="AD215" s="78">
        <v>1.2401908111836399E-2</v>
      </c>
      <c r="AE215" s="57">
        <v>1</v>
      </c>
      <c r="AF215" s="57">
        <v>0</v>
      </c>
      <c r="AG215" s="82">
        <v>0</v>
      </c>
    </row>
    <row r="216" spans="2:33" x14ac:dyDescent="0.3">
      <c r="B216" s="80" t="s">
        <v>850</v>
      </c>
      <c r="C216" s="72" t="s">
        <v>225</v>
      </c>
      <c r="D216" s="72">
        <v>147235033</v>
      </c>
      <c r="E216" s="73" t="s">
        <v>851</v>
      </c>
      <c r="F216" s="73" t="s">
        <v>39</v>
      </c>
      <c r="G216" s="72" t="s">
        <v>39</v>
      </c>
      <c r="H216" s="73" t="s">
        <v>39</v>
      </c>
      <c r="I216" s="73" t="s">
        <v>39</v>
      </c>
      <c r="J216" s="81" t="s">
        <v>89</v>
      </c>
      <c r="K216" s="75">
        <v>-0.12739531253613201</v>
      </c>
      <c r="L216" s="75">
        <v>2.9186534664147199E-2</v>
      </c>
      <c r="M216" s="76">
        <v>1.2720071417917201E-5</v>
      </c>
      <c r="N216" s="76">
        <v>2.8109878301650001E-3</v>
      </c>
      <c r="O216" s="75">
        <v>0.177784747523651</v>
      </c>
      <c r="P216" s="72" t="s">
        <v>157</v>
      </c>
      <c r="Q216" s="76">
        <v>1.2720071417917201E-5</v>
      </c>
      <c r="R216" s="78">
        <v>2.7535714601599301E-2</v>
      </c>
      <c r="S216" s="75">
        <v>4.5844965572431999E-2</v>
      </c>
      <c r="T216" s="75">
        <v>8.9120564396064306E-2</v>
      </c>
      <c r="U216" s="75">
        <v>0.60696179231666203</v>
      </c>
      <c r="V216" s="75">
        <v>-0.18970554032040099</v>
      </c>
      <c r="W216" s="75">
        <v>6.3889255604267406E-2</v>
      </c>
      <c r="X216" s="75">
        <v>2.9849160413990602E-3</v>
      </c>
      <c r="Y216" s="75">
        <v>-0.114032531074773</v>
      </c>
      <c r="Z216" s="75">
        <v>6.8130940676988702E-2</v>
      </c>
      <c r="AA216" s="75">
        <v>9.4184449215072505E-2</v>
      </c>
      <c r="AB216" s="75">
        <v>-0.143436251770406</v>
      </c>
      <c r="AC216" s="75">
        <v>4.1253873606204E-2</v>
      </c>
      <c r="AD216" s="78">
        <v>5.0721676544411695E-4</v>
      </c>
      <c r="AE216" s="57">
        <v>1</v>
      </c>
      <c r="AF216" s="57">
        <v>0</v>
      </c>
      <c r="AG216" s="82">
        <v>0</v>
      </c>
    </row>
    <row r="217" spans="2:33" x14ac:dyDescent="0.3">
      <c r="B217" s="80" t="s">
        <v>852</v>
      </c>
      <c r="C217" s="72" t="s">
        <v>349</v>
      </c>
      <c r="D217" s="72">
        <v>9141615</v>
      </c>
      <c r="E217" s="73" t="s">
        <v>853</v>
      </c>
      <c r="F217" s="73" t="s">
        <v>213</v>
      </c>
      <c r="G217" s="72" t="s">
        <v>854</v>
      </c>
      <c r="H217" s="73" t="s">
        <v>855</v>
      </c>
      <c r="I217" s="73" t="s">
        <v>39</v>
      </c>
      <c r="J217" s="81" t="s">
        <v>173</v>
      </c>
      <c r="K217" s="75">
        <v>-0.118958951761322</v>
      </c>
      <c r="L217" s="75">
        <v>2.7264802156904501E-2</v>
      </c>
      <c r="M217" s="76">
        <v>1.2823458296328E-5</v>
      </c>
      <c r="N217" s="76">
        <v>1.2823458296328E-5</v>
      </c>
      <c r="O217" s="75">
        <v>0.72042076560932999</v>
      </c>
      <c r="P217" s="72" t="s">
        <v>112</v>
      </c>
      <c r="Q217" s="76">
        <v>1.2823458296328E-5</v>
      </c>
      <c r="R217" s="78">
        <v>2.76291944699559E-2</v>
      </c>
      <c r="S217" s="75">
        <v>-2.49549612613728E-2</v>
      </c>
      <c r="T217" s="75">
        <v>0.100583375758726</v>
      </c>
      <c r="U217" s="75">
        <v>0.80405529922535401</v>
      </c>
      <c r="V217" s="75">
        <v>-0.12620372276702899</v>
      </c>
      <c r="W217" s="75">
        <v>6.4378216446981704E-2</v>
      </c>
      <c r="X217" s="75">
        <v>4.9955102214287603E-2</v>
      </c>
      <c r="Y217" s="75">
        <v>-0.15770922144945501</v>
      </c>
      <c r="Z217" s="75">
        <v>5.89278287113882E-2</v>
      </c>
      <c r="AA217" s="75">
        <v>7.44374410714685E-3</v>
      </c>
      <c r="AB217" s="75">
        <v>-0.113917191228129</v>
      </c>
      <c r="AC217" s="75">
        <v>3.7342443777299499E-2</v>
      </c>
      <c r="AD217" s="78">
        <v>2.2837784612421501E-3</v>
      </c>
      <c r="AE217" s="57">
        <v>1</v>
      </c>
      <c r="AF217" s="57">
        <v>1</v>
      </c>
      <c r="AG217" s="82">
        <v>0</v>
      </c>
    </row>
    <row r="218" spans="2:33" x14ac:dyDescent="0.3">
      <c r="B218" s="80" t="s">
        <v>856</v>
      </c>
      <c r="C218" s="72" t="s">
        <v>92</v>
      </c>
      <c r="D218" s="72">
        <v>27185512</v>
      </c>
      <c r="E218" s="73" t="s">
        <v>857</v>
      </c>
      <c r="F218" s="73" t="s">
        <v>85</v>
      </c>
      <c r="G218" s="72" t="s">
        <v>858</v>
      </c>
      <c r="H218" s="73" t="s">
        <v>859</v>
      </c>
      <c r="I218" s="73" t="s">
        <v>88</v>
      </c>
      <c r="J218" s="81" t="s">
        <v>97</v>
      </c>
      <c r="K218" s="75">
        <v>0.122732142623144</v>
      </c>
      <c r="L218" s="75">
        <v>2.8142600052832902E-2</v>
      </c>
      <c r="M218" s="76">
        <v>1.29421771715652E-5</v>
      </c>
      <c r="N218" s="76">
        <v>5.5800425108495E-4</v>
      </c>
      <c r="O218" s="75">
        <v>0.24442993375278299</v>
      </c>
      <c r="P218" s="72" t="s">
        <v>90</v>
      </c>
      <c r="Q218" s="76">
        <v>1.29421771715652E-5</v>
      </c>
      <c r="R218" s="78">
        <v>2.7664424961716901E-2</v>
      </c>
      <c r="S218" s="75">
        <v>9.41904846687115E-5</v>
      </c>
      <c r="T218" s="75">
        <v>0.104587465478425</v>
      </c>
      <c r="U218" s="75">
        <v>0.99928143278939896</v>
      </c>
      <c r="V218" s="75">
        <v>0.20052461291009899</v>
      </c>
      <c r="W218" s="75">
        <v>5.1132861856063999E-2</v>
      </c>
      <c r="X218" s="75">
        <v>8.7948777755001006E-5</v>
      </c>
      <c r="Y218" s="75">
        <v>0.110898955744144</v>
      </c>
      <c r="Z218" s="75">
        <v>7.0245208406839704E-2</v>
      </c>
      <c r="AA218" s="75">
        <v>0.114395590193982</v>
      </c>
      <c r="AB218" s="75">
        <v>9.5186076134485306E-2</v>
      </c>
      <c r="AC218" s="75">
        <v>4.1307312765745098E-2</v>
      </c>
      <c r="AD218" s="78">
        <v>2.1203588264793301E-2</v>
      </c>
      <c r="AE218" s="57">
        <v>1</v>
      </c>
      <c r="AF218" s="57">
        <v>0</v>
      </c>
      <c r="AG218" s="82">
        <v>0</v>
      </c>
    </row>
    <row r="219" spans="2:33" x14ac:dyDescent="0.3">
      <c r="B219" s="80" t="s">
        <v>860</v>
      </c>
      <c r="C219" s="72" t="s">
        <v>196</v>
      </c>
      <c r="D219" s="72">
        <v>27309113</v>
      </c>
      <c r="E219" s="73" t="s">
        <v>861</v>
      </c>
      <c r="F219" s="73" t="s">
        <v>108</v>
      </c>
      <c r="G219" s="72" t="s">
        <v>862</v>
      </c>
      <c r="H219" s="73" t="s">
        <v>863</v>
      </c>
      <c r="I219" s="73" t="s">
        <v>163</v>
      </c>
      <c r="J219" s="81" t="s">
        <v>204</v>
      </c>
      <c r="K219" s="75">
        <v>-0.12911911984913299</v>
      </c>
      <c r="L219" s="75">
        <v>2.9609226870882101E-2</v>
      </c>
      <c r="M219" s="76">
        <v>1.29603713164413E-5</v>
      </c>
      <c r="N219" s="76">
        <v>1.29603713164413E-5</v>
      </c>
      <c r="O219" s="75">
        <v>0.41828625767398803</v>
      </c>
      <c r="P219" s="72" t="s">
        <v>112</v>
      </c>
      <c r="Q219" s="76">
        <v>1.29603713164413E-5</v>
      </c>
      <c r="R219" s="78">
        <v>2.7664424961716901E-2</v>
      </c>
      <c r="S219" s="75">
        <v>-0.15439661712483899</v>
      </c>
      <c r="T219" s="75">
        <v>0.103846054907844</v>
      </c>
      <c r="U219" s="75">
        <v>0.13707195967042801</v>
      </c>
      <c r="V219" s="75">
        <v>-0.22215530281597301</v>
      </c>
      <c r="W219" s="75">
        <v>6.7408975553866102E-2</v>
      </c>
      <c r="X219" s="75">
        <v>9.819990507029979E-4</v>
      </c>
      <c r="Y219" s="75">
        <v>-0.126421772026653</v>
      </c>
      <c r="Z219" s="75">
        <v>6.16305377011509E-2</v>
      </c>
      <c r="AA219" s="75">
        <v>4.0239240647049597E-2</v>
      </c>
      <c r="AB219" s="75">
        <v>-8.9958345849012605E-2</v>
      </c>
      <c r="AC219" s="75">
        <v>4.2086821416484503E-2</v>
      </c>
      <c r="AD219" s="78">
        <v>3.2561660481047201E-2</v>
      </c>
      <c r="AE219" s="57">
        <v>1</v>
      </c>
      <c r="AF219" s="57">
        <v>0</v>
      </c>
      <c r="AG219" s="82">
        <v>0</v>
      </c>
    </row>
    <row r="220" spans="2:33" x14ac:dyDescent="0.3">
      <c r="B220" s="80" t="s">
        <v>864</v>
      </c>
      <c r="C220" s="72" t="s">
        <v>135</v>
      </c>
      <c r="D220" s="72">
        <v>239069576</v>
      </c>
      <c r="E220" s="73" t="s">
        <v>865</v>
      </c>
      <c r="F220" s="73" t="s">
        <v>39</v>
      </c>
      <c r="G220" s="72" t="s">
        <v>39</v>
      </c>
      <c r="H220" s="73" t="s">
        <v>39</v>
      </c>
      <c r="I220" s="73" t="s">
        <v>126</v>
      </c>
      <c r="J220" s="81" t="s">
        <v>146</v>
      </c>
      <c r="K220" s="75">
        <v>-0.12803962872684099</v>
      </c>
      <c r="L220" s="75">
        <v>2.9375202754057701E-2</v>
      </c>
      <c r="M220" s="76">
        <v>1.3079800247332301E-5</v>
      </c>
      <c r="N220" s="76">
        <v>1.3079800247332301E-5</v>
      </c>
      <c r="O220" s="75">
        <v>0.876509624941192</v>
      </c>
      <c r="P220" s="72" t="s">
        <v>112</v>
      </c>
      <c r="Q220" s="76">
        <v>1.3079800247332301E-5</v>
      </c>
      <c r="R220" s="78">
        <v>2.7790094482903802E-2</v>
      </c>
      <c r="S220" s="75">
        <v>-5.10920622113561E-2</v>
      </c>
      <c r="T220" s="75">
        <v>0.12081408171321099</v>
      </c>
      <c r="U220" s="75">
        <v>0.67236950886036695</v>
      </c>
      <c r="V220" s="75">
        <v>-0.10532231532403</v>
      </c>
      <c r="W220" s="75">
        <v>6.2584344800208302E-2</v>
      </c>
      <c r="X220" s="75">
        <v>9.2397169590607203E-2</v>
      </c>
      <c r="Y220" s="75">
        <v>-0.13901849645136999</v>
      </c>
      <c r="Z220" s="75">
        <v>6.5037123040458597E-2</v>
      </c>
      <c r="AA220" s="75">
        <v>3.2555289549449702E-2</v>
      </c>
      <c r="AB220" s="75">
        <v>-0.14219869032302099</v>
      </c>
      <c r="AC220" s="75">
        <v>4.0871141973369197E-2</v>
      </c>
      <c r="AD220" s="78">
        <v>5.0292168308475199E-4</v>
      </c>
      <c r="AE220" s="57">
        <v>1</v>
      </c>
      <c r="AF220" s="57">
        <v>0</v>
      </c>
      <c r="AG220" s="82">
        <v>0</v>
      </c>
    </row>
    <row r="221" spans="2:33" x14ac:dyDescent="0.3">
      <c r="B221" s="80" t="s">
        <v>866</v>
      </c>
      <c r="C221" s="72" t="s">
        <v>92</v>
      </c>
      <c r="D221" s="72">
        <v>27170552</v>
      </c>
      <c r="E221" s="73" t="s">
        <v>867</v>
      </c>
      <c r="F221" s="73" t="s">
        <v>143</v>
      </c>
      <c r="G221" s="72" t="s">
        <v>868</v>
      </c>
      <c r="H221" s="73" t="s">
        <v>869</v>
      </c>
      <c r="I221" s="73" t="s">
        <v>88</v>
      </c>
      <c r="J221" s="81" t="s">
        <v>133</v>
      </c>
      <c r="K221" s="75">
        <v>0.13013774812508599</v>
      </c>
      <c r="L221" s="75">
        <v>2.9869715831006199E-2</v>
      </c>
      <c r="M221" s="76">
        <v>1.31950113917104E-5</v>
      </c>
      <c r="N221" s="76">
        <v>1.31950113917104E-5</v>
      </c>
      <c r="O221" s="75">
        <v>0.42891614807322798</v>
      </c>
      <c r="P221" s="72" t="s">
        <v>90</v>
      </c>
      <c r="Q221" s="76">
        <v>1.31950113917104E-5</v>
      </c>
      <c r="R221" s="78">
        <v>2.79056857048482E-2</v>
      </c>
      <c r="S221" s="75">
        <v>0.18877935254987799</v>
      </c>
      <c r="T221" s="75">
        <v>0.105816735003746</v>
      </c>
      <c r="U221" s="75">
        <v>7.4420137467554298E-2</v>
      </c>
      <c r="V221" s="75">
        <v>6.2679649403265703E-2</v>
      </c>
      <c r="W221" s="75">
        <v>6.6660952610431895E-2</v>
      </c>
      <c r="X221" s="75">
        <v>0.34707634901330903</v>
      </c>
      <c r="Y221" s="75">
        <v>0.20386571708948101</v>
      </c>
      <c r="Z221" s="75">
        <v>6.4109167057683894E-2</v>
      </c>
      <c r="AA221" s="75">
        <v>1.4728642207320101E-3</v>
      </c>
      <c r="AB221" s="75">
        <v>0.115940850594873</v>
      </c>
      <c r="AC221" s="75">
        <v>4.2138674109481397E-2</v>
      </c>
      <c r="AD221" s="78">
        <v>5.9338973476144802E-3</v>
      </c>
      <c r="AE221" s="57">
        <v>1</v>
      </c>
      <c r="AF221" s="57">
        <v>0</v>
      </c>
      <c r="AG221" s="82">
        <v>0</v>
      </c>
    </row>
    <row r="222" spans="2:33" x14ac:dyDescent="0.3">
      <c r="B222" s="80" t="s">
        <v>870</v>
      </c>
      <c r="C222" s="72" t="s">
        <v>92</v>
      </c>
      <c r="D222" s="72">
        <v>27155974</v>
      </c>
      <c r="E222" s="73" t="s">
        <v>871</v>
      </c>
      <c r="F222" s="73" t="s">
        <v>213</v>
      </c>
      <c r="G222" s="72" t="s">
        <v>872</v>
      </c>
      <c r="H222" s="73" t="s">
        <v>873</v>
      </c>
      <c r="I222" s="73" t="s">
        <v>126</v>
      </c>
      <c r="J222" s="81" t="s">
        <v>97</v>
      </c>
      <c r="K222" s="75">
        <v>0.12798866412873799</v>
      </c>
      <c r="L222" s="75">
        <v>2.9383778530528398E-2</v>
      </c>
      <c r="M222" s="76">
        <v>1.3260648402964599E-5</v>
      </c>
      <c r="N222" s="76">
        <v>1.2644408443428099E-4</v>
      </c>
      <c r="O222" s="75">
        <v>0.31903331243225302</v>
      </c>
      <c r="P222" s="72" t="s">
        <v>123</v>
      </c>
      <c r="Q222" s="76">
        <v>1.3260648402964599E-5</v>
      </c>
      <c r="R222" s="78">
        <v>2.7906658892585999E-2</v>
      </c>
      <c r="S222" s="75">
        <v>-6.1233688954835299E-3</v>
      </c>
      <c r="T222" s="75">
        <v>0.12078266482234</v>
      </c>
      <c r="U222" s="75">
        <v>0.95956663645305396</v>
      </c>
      <c r="V222" s="75">
        <v>8.01826142209765E-2</v>
      </c>
      <c r="W222" s="75">
        <v>6.4397498938143102E-2</v>
      </c>
      <c r="X222" s="75">
        <v>0.213087641511265</v>
      </c>
      <c r="Y222" s="75">
        <v>0.208907461366029</v>
      </c>
      <c r="Z222" s="75">
        <v>6.1545193468499099E-2</v>
      </c>
      <c r="AA222" s="75">
        <v>6.8785452417983398E-4</v>
      </c>
      <c r="AB222" s="75">
        <v>0.12689004298001</v>
      </c>
      <c r="AC222" s="75">
        <v>4.13620606510407E-2</v>
      </c>
      <c r="AD222" s="78">
        <v>2.15649379202998E-3</v>
      </c>
      <c r="AE222" s="57">
        <v>1</v>
      </c>
      <c r="AF222" s="57">
        <v>0</v>
      </c>
      <c r="AG222" s="82">
        <v>0</v>
      </c>
    </row>
    <row r="223" spans="2:33" x14ac:dyDescent="0.3">
      <c r="B223" s="80" t="s">
        <v>874</v>
      </c>
      <c r="C223" s="72" t="s">
        <v>141</v>
      </c>
      <c r="D223" s="72">
        <v>827739</v>
      </c>
      <c r="E223" s="73" t="s">
        <v>875</v>
      </c>
      <c r="F223" s="73" t="s">
        <v>143</v>
      </c>
      <c r="G223" s="72" t="s">
        <v>144</v>
      </c>
      <c r="H223" s="73" t="s">
        <v>145</v>
      </c>
      <c r="I223" s="73" t="s">
        <v>39</v>
      </c>
      <c r="J223" s="81" t="s">
        <v>146</v>
      </c>
      <c r="K223" s="75">
        <v>-0.11711000743097399</v>
      </c>
      <c r="L223" s="75">
        <v>2.6893931755038201E-2</v>
      </c>
      <c r="M223" s="76">
        <v>1.33362342748811E-5</v>
      </c>
      <c r="N223" s="76">
        <v>1.33362342748811E-5</v>
      </c>
      <c r="O223" s="75">
        <v>0.541789501886902</v>
      </c>
      <c r="P223" s="72" t="s">
        <v>112</v>
      </c>
      <c r="Q223" s="76">
        <v>1.33362342748811E-5</v>
      </c>
      <c r="R223" s="78">
        <v>2.7906658892585999E-2</v>
      </c>
      <c r="S223" s="75">
        <v>-0.124732719703639</v>
      </c>
      <c r="T223" s="75">
        <v>0.100368252217855</v>
      </c>
      <c r="U223" s="75">
        <v>0.213959699934441</v>
      </c>
      <c r="V223" s="75">
        <v>-0.12895039996083399</v>
      </c>
      <c r="W223" s="75">
        <v>5.4724953756799803E-2</v>
      </c>
      <c r="X223" s="75">
        <v>1.8456195873488599E-2</v>
      </c>
      <c r="Y223" s="75">
        <v>-3.1632525169819903E-2</v>
      </c>
      <c r="Z223" s="75">
        <v>6.4640742817092006E-2</v>
      </c>
      <c r="AA223" s="75">
        <v>0.62458760233952304</v>
      </c>
      <c r="AB223" s="75">
        <v>-0.13928569957274101</v>
      </c>
      <c r="AC223" s="75">
        <v>3.7527173473908403E-2</v>
      </c>
      <c r="AD223" s="78">
        <v>2.0595668684079101E-4</v>
      </c>
      <c r="AE223" s="57">
        <v>1</v>
      </c>
      <c r="AF223" s="57">
        <v>0</v>
      </c>
      <c r="AG223" s="82">
        <v>0</v>
      </c>
    </row>
    <row r="224" spans="2:33" x14ac:dyDescent="0.3">
      <c r="B224" s="80" t="s">
        <v>876</v>
      </c>
      <c r="C224" s="72" t="s">
        <v>92</v>
      </c>
      <c r="D224" s="72">
        <v>27143334</v>
      </c>
      <c r="E224" s="73" t="s">
        <v>877</v>
      </c>
      <c r="F224" s="73" t="s">
        <v>137</v>
      </c>
      <c r="G224" s="72" t="s">
        <v>878</v>
      </c>
      <c r="H224" s="73" t="s">
        <v>879</v>
      </c>
      <c r="I224" s="73" t="s">
        <v>88</v>
      </c>
      <c r="J224" s="81" t="s">
        <v>97</v>
      </c>
      <c r="K224" s="75">
        <v>0.124210548708529</v>
      </c>
      <c r="L224" s="75">
        <v>2.8529025211147099E-2</v>
      </c>
      <c r="M224" s="76">
        <v>1.33778974308907E-5</v>
      </c>
      <c r="N224" s="76">
        <v>1.12346595141593E-4</v>
      </c>
      <c r="O224" s="75">
        <v>0.323198068485964</v>
      </c>
      <c r="P224" s="72" t="s">
        <v>90</v>
      </c>
      <c r="Q224" s="76">
        <v>1.33778974308907E-5</v>
      </c>
      <c r="R224" s="78">
        <v>2.7906658892585999E-2</v>
      </c>
      <c r="S224" s="75">
        <v>8.91386104903749E-2</v>
      </c>
      <c r="T224" s="75">
        <v>0.120341190237455</v>
      </c>
      <c r="U224" s="75">
        <v>0.45886583024032801</v>
      </c>
      <c r="V224" s="75">
        <v>3.7392633242217303E-2</v>
      </c>
      <c r="W224" s="75">
        <v>6.7400744453749203E-2</v>
      </c>
      <c r="X224" s="75">
        <v>0.57904465910474201</v>
      </c>
      <c r="Y224" s="75">
        <v>0.194735705584516</v>
      </c>
      <c r="Z224" s="75">
        <v>5.37278771333322E-2</v>
      </c>
      <c r="AA224" s="75">
        <v>2.8954155855370398E-4</v>
      </c>
      <c r="AB224" s="75">
        <v>0.11932295145145801</v>
      </c>
      <c r="AC224" s="75">
        <v>4.10633749394941E-2</v>
      </c>
      <c r="AD224" s="78">
        <v>3.6628709841072401E-3</v>
      </c>
      <c r="AE224" s="57">
        <v>1</v>
      </c>
      <c r="AF224" s="57">
        <v>0</v>
      </c>
      <c r="AG224" s="82">
        <v>0</v>
      </c>
    </row>
    <row r="225" spans="2:33" x14ac:dyDescent="0.3">
      <c r="B225" s="80" t="s">
        <v>880</v>
      </c>
      <c r="C225" s="72" t="s">
        <v>128</v>
      </c>
      <c r="D225" s="72">
        <v>54764265</v>
      </c>
      <c r="E225" s="73" t="s">
        <v>881</v>
      </c>
      <c r="F225" s="73" t="s">
        <v>207</v>
      </c>
      <c r="G225" s="72" t="s">
        <v>333</v>
      </c>
      <c r="H225" s="73" t="s">
        <v>334</v>
      </c>
      <c r="I225" s="73" t="s">
        <v>88</v>
      </c>
      <c r="J225" s="81" t="s">
        <v>105</v>
      </c>
      <c r="K225" s="75">
        <v>0.123761680530331</v>
      </c>
      <c r="L225" s="75">
        <v>2.8454665493206899E-2</v>
      </c>
      <c r="M225" s="76">
        <v>1.3648955101038099E-5</v>
      </c>
      <c r="N225" s="76">
        <v>1.3142555096681101E-2</v>
      </c>
      <c r="O225" s="75">
        <v>5.6996489963205103E-2</v>
      </c>
      <c r="P225" s="72" t="s">
        <v>90</v>
      </c>
      <c r="Q225" s="76">
        <v>1.3648955101038099E-5</v>
      </c>
      <c r="R225" s="78">
        <v>2.83432595868734E-2</v>
      </c>
      <c r="S225" s="75">
        <v>2.9012499688722299E-2</v>
      </c>
      <c r="T225" s="75">
        <v>0.10987697239300399</v>
      </c>
      <c r="U225" s="75">
        <v>0.79174500177691298</v>
      </c>
      <c r="V225" s="75">
        <v>6.0627239008854202E-2</v>
      </c>
      <c r="W225" s="75">
        <v>6.2966289476037704E-2</v>
      </c>
      <c r="X225" s="75">
        <v>0.335621631318825</v>
      </c>
      <c r="Y225" s="75">
        <v>0.25836387113651998</v>
      </c>
      <c r="Z225" s="75">
        <v>5.8189665546456701E-2</v>
      </c>
      <c r="AA225" s="75">
        <v>8.9946263474905195E-6</v>
      </c>
      <c r="AB225" s="75">
        <v>9.7334730903550798E-2</v>
      </c>
      <c r="AC225" s="75">
        <v>4.0666155095418301E-2</v>
      </c>
      <c r="AD225" s="78">
        <v>1.66881583887457E-2</v>
      </c>
      <c r="AE225" s="57">
        <v>1</v>
      </c>
      <c r="AF225" s="57">
        <v>0</v>
      </c>
      <c r="AG225" s="82">
        <v>0</v>
      </c>
    </row>
    <row r="226" spans="2:33" x14ac:dyDescent="0.3">
      <c r="B226" s="80" t="s">
        <v>882</v>
      </c>
      <c r="C226" s="72" t="s">
        <v>175</v>
      </c>
      <c r="D226" s="72">
        <v>7692321</v>
      </c>
      <c r="E226" s="73" t="s">
        <v>883</v>
      </c>
      <c r="F226" s="73" t="s">
        <v>85</v>
      </c>
      <c r="G226" s="72" t="s">
        <v>884</v>
      </c>
      <c r="H226" s="73" t="s">
        <v>885</v>
      </c>
      <c r="I226" s="73" t="s">
        <v>39</v>
      </c>
      <c r="J226" s="81" t="s">
        <v>111</v>
      </c>
      <c r="K226" s="75">
        <v>-0.121640119363574</v>
      </c>
      <c r="L226" s="75">
        <v>2.8012367845077799E-2</v>
      </c>
      <c r="M226" s="76">
        <v>1.40952662842825E-5</v>
      </c>
      <c r="N226" s="76">
        <v>1.40952662842825E-5</v>
      </c>
      <c r="O226" s="75">
        <v>0.91137732641936298</v>
      </c>
      <c r="P226" s="72" t="s">
        <v>112</v>
      </c>
      <c r="Q226" s="76">
        <v>1.40952662842825E-5</v>
      </c>
      <c r="R226" s="78">
        <v>2.9138217003516299E-2</v>
      </c>
      <c r="S226" s="75">
        <v>-0.112163565094648</v>
      </c>
      <c r="T226" s="75">
        <v>0.117263054911264</v>
      </c>
      <c r="U226" s="75">
        <v>0.33881342692476502</v>
      </c>
      <c r="V226" s="75">
        <v>-8.6321182134390995E-2</v>
      </c>
      <c r="W226" s="75">
        <v>5.82488446516971E-2</v>
      </c>
      <c r="X226" s="75">
        <v>0.13835676631662</v>
      </c>
      <c r="Y226" s="75">
        <v>-0.14157104025412501</v>
      </c>
      <c r="Z226" s="75">
        <v>5.9810718665679698E-2</v>
      </c>
      <c r="AA226" s="75">
        <v>1.7933686913427602E-2</v>
      </c>
      <c r="AB226" s="75">
        <v>-0.13045007318836299</v>
      </c>
      <c r="AC226" s="75">
        <v>3.9923714351504103E-2</v>
      </c>
      <c r="AD226" s="78">
        <v>1.0850823655922501E-3</v>
      </c>
      <c r="AE226" s="57">
        <v>1</v>
      </c>
      <c r="AF226" s="57">
        <v>0</v>
      </c>
      <c r="AG226" s="82">
        <v>0</v>
      </c>
    </row>
    <row r="227" spans="2:33" x14ac:dyDescent="0.3">
      <c r="B227" s="80" t="s">
        <v>886</v>
      </c>
      <c r="C227" s="72" t="s">
        <v>155</v>
      </c>
      <c r="D227" s="72">
        <v>188664747</v>
      </c>
      <c r="E227" s="73" t="s">
        <v>887</v>
      </c>
      <c r="F227" s="73" t="s">
        <v>39</v>
      </c>
      <c r="G227" s="72" t="s">
        <v>39</v>
      </c>
      <c r="H227" s="73" t="s">
        <v>39</v>
      </c>
      <c r="I227" s="73" t="s">
        <v>118</v>
      </c>
      <c r="J227" s="81" t="s">
        <v>105</v>
      </c>
      <c r="K227" s="75">
        <v>-0.121566449929937</v>
      </c>
      <c r="L227" s="75">
        <v>2.8014317921211802E-2</v>
      </c>
      <c r="M227" s="76">
        <v>1.42846302804043E-5</v>
      </c>
      <c r="N227" s="76">
        <v>1.42846302804043E-5</v>
      </c>
      <c r="O227" s="75">
        <v>0.54354762409865998</v>
      </c>
      <c r="P227" s="72" t="s">
        <v>112</v>
      </c>
      <c r="Q227" s="76">
        <v>1.42846302804043E-5</v>
      </c>
      <c r="R227" s="78">
        <v>2.9397256663967902E-2</v>
      </c>
      <c r="S227" s="75">
        <v>-7.3378372307176101E-2</v>
      </c>
      <c r="T227" s="75">
        <v>9.72255435560586E-2</v>
      </c>
      <c r="U227" s="75">
        <v>0.45041508965307803</v>
      </c>
      <c r="V227" s="75">
        <v>-0.187578384664324</v>
      </c>
      <c r="W227" s="75">
        <v>6.14283127700802E-2</v>
      </c>
      <c r="X227" s="75">
        <v>2.2610244384717801E-3</v>
      </c>
      <c r="Y227" s="75">
        <v>-6.5850030835646001E-2</v>
      </c>
      <c r="Z227" s="75">
        <v>6.4771393646495604E-2</v>
      </c>
      <c r="AA227" s="75">
        <v>0.30931853781771601</v>
      </c>
      <c r="AB227" s="75">
        <v>-0.12289639681546601</v>
      </c>
      <c r="AC227" s="75">
        <v>3.8776948431782601E-2</v>
      </c>
      <c r="AD227" s="78">
        <v>1.52798255699717E-3</v>
      </c>
      <c r="AE227" s="57">
        <v>1</v>
      </c>
      <c r="AF227" s="57">
        <v>0</v>
      </c>
      <c r="AG227" s="82">
        <v>0</v>
      </c>
    </row>
    <row r="228" spans="2:33" x14ac:dyDescent="0.3">
      <c r="B228" s="80" t="s">
        <v>888</v>
      </c>
      <c r="C228" s="72" t="s">
        <v>225</v>
      </c>
      <c r="D228" s="72">
        <v>43692678</v>
      </c>
      <c r="E228" s="73" t="s">
        <v>889</v>
      </c>
      <c r="F228" s="73" t="s">
        <v>39</v>
      </c>
      <c r="G228" s="72" t="s">
        <v>39</v>
      </c>
      <c r="H228" s="73" t="s">
        <v>39</v>
      </c>
      <c r="I228" s="73" t="s">
        <v>39</v>
      </c>
      <c r="J228" s="81" t="s">
        <v>111</v>
      </c>
      <c r="K228" s="75">
        <v>-0.12860169575389399</v>
      </c>
      <c r="L228" s="75">
        <v>2.96460405010616E-2</v>
      </c>
      <c r="M228" s="76">
        <v>1.43847557775761E-5</v>
      </c>
      <c r="N228" s="76">
        <v>1.43847557775761E-5</v>
      </c>
      <c r="O228" s="75">
        <v>0.44197745960841101</v>
      </c>
      <c r="P228" s="72" t="s">
        <v>112</v>
      </c>
      <c r="Q228" s="76">
        <v>1.43847557775761E-5</v>
      </c>
      <c r="R228" s="78">
        <v>2.94711537052674E-2</v>
      </c>
      <c r="S228" s="75">
        <v>-0.19512575884573799</v>
      </c>
      <c r="T228" s="75">
        <v>0.109107427460231</v>
      </c>
      <c r="U228" s="75">
        <v>7.3714399073181794E-2</v>
      </c>
      <c r="V228" s="75">
        <v>-0.176628208136487</v>
      </c>
      <c r="W228" s="75">
        <v>6.1289528908858498E-2</v>
      </c>
      <c r="X228" s="75">
        <v>3.9532784342892402E-3</v>
      </c>
      <c r="Y228" s="75">
        <v>-0.163416777975955</v>
      </c>
      <c r="Z228" s="75">
        <v>6.2614551098489304E-2</v>
      </c>
      <c r="AA228" s="75">
        <v>9.0572663548345502E-3</v>
      </c>
      <c r="AB228" s="75">
        <v>-7.7423689303645404E-2</v>
      </c>
      <c r="AC228" s="75">
        <v>4.3334187656083697E-2</v>
      </c>
      <c r="AD228" s="78">
        <v>7.3991600987094105E-2</v>
      </c>
      <c r="AE228" s="57">
        <v>1</v>
      </c>
      <c r="AF228" s="57">
        <v>0</v>
      </c>
      <c r="AG228" s="82">
        <v>0</v>
      </c>
    </row>
    <row r="229" spans="2:33" x14ac:dyDescent="0.3">
      <c r="B229" s="80" t="s">
        <v>890</v>
      </c>
      <c r="C229" s="72" t="s">
        <v>175</v>
      </c>
      <c r="D229" s="72">
        <v>72566690</v>
      </c>
      <c r="E229" s="73" t="s">
        <v>891</v>
      </c>
      <c r="F229" s="73" t="s">
        <v>85</v>
      </c>
      <c r="G229" s="72" t="s">
        <v>892</v>
      </c>
      <c r="H229" s="73" t="s">
        <v>893</v>
      </c>
      <c r="I229" s="73" t="s">
        <v>39</v>
      </c>
      <c r="J229" s="81" t="s">
        <v>111</v>
      </c>
      <c r="K229" s="75">
        <v>-0.12756498755686199</v>
      </c>
      <c r="L229" s="75">
        <v>2.9425491744667399E-2</v>
      </c>
      <c r="M229" s="76">
        <v>1.4563675264986999E-5</v>
      </c>
      <c r="N229" s="76">
        <v>7.9931006871992692E-3</v>
      </c>
      <c r="O229" s="75">
        <v>0.13797511799987899</v>
      </c>
      <c r="P229" s="72" t="s">
        <v>112</v>
      </c>
      <c r="Q229" s="76">
        <v>1.4563675264986999E-5</v>
      </c>
      <c r="R229" s="78">
        <v>2.9583590358374001E-2</v>
      </c>
      <c r="S229" s="75">
        <v>-0.29347759927718198</v>
      </c>
      <c r="T229" s="75">
        <v>0.11542815691078399</v>
      </c>
      <c r="U229" s="75">
        <v>1.1005848036562901E-2</v>
      </c>
      <c r="V229" s="75">
        <v>-4.4756878265334997E-2</v>
      </c>
      <c r="W229" s="75">
        <v>6.9299101732786306E-2</v>
      </c>
      <c r="X229" s="75">
        <v>0.51837600410211304</v>
      </c>
      <c r="Y229" s="75">
        <v>-4.4218675162486003E-2</v>
      </c>
      <c r="Z229" s="75">
        <v>7.1497049451296896E-2</v>
      </c>
      <c r="AA229" s="75">
        <v>0.53626653527780299</v>
      </c>
      <c r="AB229" s="75">
        <v>-0.158770524492473</v>
      </c>
      <c r="AC229" s="75">
        <v>3.8461202848914001E-2</v>
      </c>
      <c r="AD229" s="78">
        <v>3.65821305494003E-5</v>
      </c>
      <c r="AE229" s="57">
        <v>1</v>
      </c>
      <c r="AF229" s="57">
        <v>0</v>
      </c>
      <c r="AG229" s="82">
        <v>0</v>
      </c>
    </row>
    <row r="230" spans="2:33" x14ac:dyDescent="0.3">
      <c r="B230" s="80" t="s">
        <v>894</v>
      </c>
      <c r="C230" s="72" t="s">
        <v>175</v>
      </c>
      <c r="D230" s="72">
        <v>9154250</v>
      </c>
      <c r="E230" s="73" t="s">
        <v>895</v>
      </c>
      <c r="F230" s="73" t="s">
        <v>39</v>
      </c>
      <c r="G230" s="72" t="s">
        <v>39</v>
      </c>
      <c r="H230" s="73" t="s">
        <v>39</v>
      </c>
      <c r="I230" s="73" t="s">
        <v>39</v>
      </c>
      <c r="J230" s="81" t="s">
        <v>111</v>
      </c>
      <c r="K230" s="75">
        <v>-0.12801288947372699</v>
      </c>
      <c r="L230" s="75">
        <v>2.9533083195572001E-2</v>
      </c>
      <c r="M230" s="76">
        <v>1.4605266136776299E-5</v>
      </c>
      <c r="N230" s="76">
        <v>9.3168135593828499E-4</v>
      </c>
      <c r="O230" s="75">
        <v>0.159792635206746</v>
      </c>
      <c r="P230" s="72" t="s">
        <v>112</v>
      </c>
      <c r="Q230" s="76">
        <v>1.4605266136776299E-5</v>
      </c>
      <c r="R230" s="78">
        <v>2.9583590358374001E-2</v>
      </c>
      <c r="S230" s="75">
        <v>-0.15687761326539201</v>
      </c>
      <c r="T230" s="75">
        <v>0.12940910404617101</v>
      </c>
      <c r="U230" s="75">
        <v>0.22541247769693501</v>
      </c>
      <c r="V230" s="75">
        <v>-0.25081196281320201</v>
      </c>
      <c r="W230" s="75">
        <v>6.4385950606490897E-2</v>
      </c>
      <c r="X230" s="75">
        <v>9.8018393184071099E-5</v>
      </c>
      <c r="Y230" s="75">
        <v>-0.117795707625065</v>
      </c>
      <c r="Z230" s="75">
        <v>5.85971052870288E-2</v>
      </c>
      <c r="AA230" s="75">
        <v>4.4403153171137397E-2</v>
      </c>
      <c r="AB230" s="75">
        <v>-7.6835939745050402E-2</v>
      </c>
      <c r="AC230" s="75">
        <v>4.2472566477062601E-2</v>
      </c>
      <c r="AD230" s="78">
        <v>7.0439785622645107E-2</v>
      </c>
      <c r="AE230" s="57">
        <v>1</v>
      </c>
      <c r="AF230" s="57">
        <v>0</v>
      </c>
      <c r="AG230" s="82">
        <v>0</v>
      </c>
    </row>
    <row r="231" spans="2:33" x14ac:dyDescent="0.3">
      <c r="B231" s="80" t="s">
        <v>896</v>
      </c>
      <c r="C231" s="72" t="s">
        <v>377</v>
      </c>
      <c r="D231" s="72">
        <v>29703543</v>
      </c>
      <c r="E231" s="73" t="s">
        <v>897</v>
      </c>
      <c r="F231" s="73" t="s">
        <v>166</v>
      </c>
      <c r="G231" s="72" t="s">
        <v>898</v>
      </c>
      <c r="H231" s="73" t="s">
        <v>899</v>
      </c>
      <c r="I231" s="73" t="s">
        <v>88</v>
      </c>
      <c r="J231" s="81" t="s">
        <v>89</v>
      </c>
      <c r="K231" s="75">
        <v>0.10147509053763901</v>
      </c>
      <c r="L231" s="75">
        <v>2.3416602555629301E-2</v>
      </c>
      <c r="M231" s="76">
        <v>1.4677883221218699E-5</v>
      </c>
      <c r="N231" s="76">
        <v>1.8805719613021101E-2</v>
      </c>
      <c r="O231" s="75">
        <v>7.4155188885204101E-2</v>
      </c>
      <c r="P231" s="72" t="s">
        <v>123</v>
      </c>
      <c r="Q231" s="76">
        <v>1.4677883221218699E-5</v>
      </c>
      <c r="R231" s="78">
        <v>2.9583590358374001E-2</v>
      </c>
      <c r="S231" s="75">
        <v>-3.4542885993027399E-2</v>
      </c>
      <c r="T231" s="75">
        <v>8.6548410450977095E-2</v>
      </c>
      <c r="U231" s="75">
        <v>0.68980747286459798</v>
      </c>
      <c r="V231" s="75">
        <v>0.15544018973034801</v>
      </c>
      <c r="W231" s="75">
        <v>4.5577919883812802E-2</v>
      </c>
      <c r="X231" s="75">
        <v>6.4861134402876598E-4</v>
      </c>
      <c r="Y231" s="75">
        <v>2.9312883860603298E-2</v>
      </c>
      <c r="Z231" s="75">
        <v>4.7560875510438201E-2</v>
      </c>
      <c r="AA231" s="75">
        <v>0.53768105128792598</v>
      </c>
      <c r="AB231" s="75">
        <v>0.13288365003028199</v>
      </c>
      <c r="AC231" s="75">
        <v>3.6114212193777501E-2</v>
      </c>
      <c r="AD231" s="78">
        <v>2.33656011315697E-4</v>
      </c>
      <c r="AE231" s="57">
        <v>1</v>
      </c>
      <c r="AF231" s="57">
        <v>0</v>
      </c>
      <c r="AG231" s="82">
        <v>0</v>
      </c>
    </row>
    <row r="232" spans="2:33" x14ac:dyDescent="0.3">
      <c r="B232" s="80" t="s">
        <v>900</v>
      </c>
      <c r="C232" s="72" t="s">
        <v>225</v>
      </c>
      <c r="D232" s="72">
        <v>10556523</v>
      </c>
      <c r="E232" s="73" t="s">
        <v>901</v>
      </c>
      <c r="F232" s="73" t="s">
        <v>303</v>
      </c>
      <c r="G232" s="72" t="s">
        <v>902</v>
      </c>
      <c r="H232" s="73" t="s">
        <v>903</v>
      </c>
      <c r="I232" s="73" t="s">
        <v>39</v>
      </c>
      <c r="J232" s="81" t="s">
        <v>89</v>
      </c>
      <c r="K232" s="75">
        <v>0.11789102619031699</v>
      </c>
      <c r="L232" s="75">
        <v>2.72066218685563E-2</v>
      </c>
      <c r="M232" s="76">
        <v>1.46974863087061E-5</v>
      </c>
      <c r="N232" s="76">
        <v>9.3604025417287097E-4</v>
      </c>
      <c r="O232" s="75">
        <v>0.186600545612358</v>
      </c>
      <c r="P232" s="72" t="s">
        <v>90</v>
      </c>
      <c r="Q232" s="76">
        <v>1.46974863087061E-5</v>
      </c>
      <c r="R232" s="78">
        <v>2.9583590358374001E-2</v>
      </c>
      <c r="S232" s="75">
        <v>7.04260750019387E-3</v>
      </c>
      <c r="T232" s="75">
        <v>0.134324822881808</v>
      </c>
      <c r="U232" s="75">
        <v>0.95818632529123704</v>
      </c>
      <c r="V232" s="75">
        <v>0.19021100986016601</v>
      </c>
      <c r="W232" s="75">
        <v>5.8086634124033802E-2</v>
      </c>
      <c r="X232" s="75">
        <v>1.0580834329894501E-3</v>
      </c>
      <c r="Y232" s="75">
        <v>0.180013129202898</v>
      </c>
      <c r="Z232" s="75">
        <v>5.9683609010814598E-2</v>
      </c>
      <c r="AA232" s="75">
        <v>2.5602904830745901E-3</v>
      </c>
      <c r="AB232" s="75">
        <v>7.2334556666093994E-2</v>
      </c>
      <c r="AC232" s="75">
        <v>3.7307893754226301E-2</v>
      </c>
      <c r="AD232" s="78">
        <v>5.2519126292177899E-2</v>
      </c>
      <c r="AE232" s="57">
        <v>1</v>
      </c>
      <c r="AF232" s="57">
        <v>0</v>
      </c>
      <c r="AG232" s="82">
        <v>0</v>
      </c>
    </row>
    <row r="233" spans="2:33" x14ac:dyDescent="0.3">
      <c r="B233" s="80" t="s">
        <v>904</v>
      </c>
      <c r="C233" s="72" t="s">
        <v>141</v>
      </c>
      <c r="D233" s="72">
        <v>681815</v>
      </c>
      <c r="E233" s="73" t="s">
        <v>905</v>
      </c>
      <c r="F233" s="73" t="s">
        <v>239</v>
      </c>
      <c r="G233" s="72" t="s">
        <v>906</v>
      </c>
      <c r="H233" s="73" t="s">
        <v>907</v>
      </c>
      <c r="I233" s="73" t="s">
        <v>126</v>
      </c>
      <c r="J233" s="81" t="s">
        <v>111</v>
      </c>
      <c r="K233" s="75">
        <v>-0.123253822001521</v>
      </c>
      <c r="L233" s="75">
        <v>2.8453706653392401E-2</v>
      </c>
      <c r="M233" s="76">
        <v>1.4794117787001601E-5</v>
      </c>
      <c r="N233" s="76">
        <v>1.4794117787001601E-5</v>
      </c>
      <c r="O233" s="75">
        <v>0.48548851486105199</v>
      </c>
      <c r="P233" s="72" t="s">
        <v>112</v>
      </c>
      <c r="Q233" s="76">
        <v>1.4794117787001601E-5</v>
      </c>
      <c r="R233" s="78">
        <v>2.9648058076495599E-2</v>
      </c>
      <c r="S233" s="75">
        <v>-8.0119043252664404E-2</v>
      </c>
      <c r="T233" s="75">
        <v>0.110061485373201</v>
      </c>
      <c r="U233" s="75">
        <v>0.46664539016574402</v>
      </c>
      <c r="V233" s="75">
        <v>-0.172257455833596</v>
      </c>
      <c r="W233" s="75">
        <v>6.2405613601937901E-2</v>
      </c>
      <c r="X233" s="75">
        <v>5.7750456009029102E-3</v>
      </c>
      <c r="Y233" s="75">
        <v>-4.21262124257024E-2</v>
      </c>
      <c r="Z233" s="75">
        <v>6.5619041731736397E-2</v>
      </c>
      <c r="AA233" s="75">
        <v>0.52088517927040301</v>
      </c>
      <c r="AB233" s="75">
        <v>-0.13805092335649699</v>
      </c>
      <c r="AC233" s="75">
        <v>3.88195602400725E-2</v>
      </c>
      <c r="AD233" s="78">
        <v>3.7622806748121098E-4</v>
      </c>
      <c r="AE233" s="57">
        <v>1</v>
      </c>
      <c r="AF233" s="57">
        <v>0</v>
      </c>
      <c r="AG233" s="82">
        <v>0</v>
      </c>
    </row>
    <row r="234" spans="2:33" x14ac:dyDescent="0.3">
      <c r="B234" s="80" t="s">
        <v>908</v>
      </c>
      <c r="C234" s="72" t="s">
        <v>168</v>
      </c>
      <c r="D234" s="72">
        <v>31621843</v>
      </c>
      <c r="E234" s="73" t="s">
        <v>909</v>
      </c>
      <c r="F234" s="73" t="s">
        <v>85</v>
      </c>
      <c r="G234" s="72" t="s">
        <v>398</v>
      </c>
      <c r="H234" s="73" t="s">
        <v>399</v>
      </c>
      <c r="I234" s="73" t="s">
        <v>88</v>
      </c>
      <c r="J234" s="81" t="s">
        <v>89</v>
      </c>
      <c r="K234" s="75">
        <v>0.126541494111895</v>
      </c>
      <c r="L234" s="75">
        <v>2.9223121457744299E-2</v>
      </c>
      <c r="M234" s="76">
        <v>1.48984774124057E-5</v>
      </c>
      <c r="N234" s="76">
        <v>1.48984774124057E-5</v>
      </c>
      <c r="O234" s="75">
        <v>0.53944264462746305</v>
      </c>
      <c r="P234" s="72" t="s">
        <v>90</v>
      </c>
      <c r="Q234" s="76">
        <v>1.48984774124057E-5</v>
      </c>
      <c r="R234" s="78">
        <v>2.9727385412894401E-2</v>
      </c>
      <c r="S234" s="75">
        <v>0.16692331743757299</v>
      </c>
      <c r="T234" s="75">
        <v>0.13705919047687301</v>
      </c>
      <c r="U234" s="75">
        <v>0.22326494507929201</v>
      </c>
      <c r="V234" s="75">
        <v>0.20334329498283099</v>
      </c>
      <c r="W234" s="75">
        <v>6.2990963736785505E-2</v>
      </c>
      <c r="X234" s="75">
        <v>1.2460043118309801E-3</v>
      </c>
      <c r="Y234" s="75">
        <v>0.117445238173548</v>
      </c>
      <c r="Z234" s="75">
        <v>7.5505131920434898E-2</v>
      </c>
      <c r="AA234" s="75">
        <v>0.119836473017237</v>
      </c>
      <c r="AB234" s="75">
        <v>9.7699157544290496E-2</v>
      </c>
      <c r="AC234" s="75">
        <v>3.8060870794730098E-2</v>
      </c>
      <c r="AD234" s="78">
        <v>1.0260669309849001E-2</v>
      </c>
      <c r="AE234" s="57">
        <v>1</v>
      </c>
      <c r="AF234" s="57">
        <v>0</v>
      </c>
      <c r="AG234" s="82">
        <v>0</v>
      </c>
    </row>
    <row r="235" spans="2:33" x14ac:dyDescent="0.3">
      <c r="B235" s="80" t="s">
        <v>910</v>
      </c>
      <c r="C235" s="72" t="s">
        <v>150</v>
      </c>
      <c r="D235" s="72">
        <v>60904328</v>
      </c>
      <c r="E235" s="73" t="s">
        <v>911</v>
      </c>
      <c r="F235" s="73" t="s">
        <v>85</v>
      </c>
      <c r="G235" s="72" t="s">
        <v>912</v>
      </c>
      <c r="H235" s="73" t="s">
        <v>913</v>
      </c>
      <c r="I235" s="73" t="s">
        <v>39</v>
      </c>
      <c r="J235" s="81" t="s">
        <v>111</v>
      </c>
      <c r="K235" s="75">
        <v>-0.13112847746228701</v>
      </c>
      <c r="L235" s="75">
        <v>3.02894932358026E-2</v>
      </c>
      <c r="M235" s="76">
        <v>1.49669852285954E-5</v>
      </c>
      <c r="N235" s="76">
        <v>1.49669852285954E-5</v>
      </c>
      <c r="O235" s="75">
        <v>0.60720851143433396</v>
      </c>
      <c r="P235" s="72" t="s">
        <v>112</v>
      </c>
      <c r="Q235" s="76">
        <v>1.49669852285954E-5</v>
      </c>
      <c r="R235" s="78">
        <v>2.97347994070059E-2</v>
      </c>
      <c r="S235" s="75">
        <v>-6.3915136624399196E-2</v>
      </c>
      <c r="T235" s="75">
        <v>0.14944906076994599</v>
      </c>
      <c r="U235" s="75">
        <v>0.66889014316102702</v>
      </c>
      <c r="V235" s="75">
        <v>-0.20189691508622701</v>
      </c>
      <c r="W235" s="75">
        <v>6.2268479676906699E-2</v>
      </c>
      <c r="X235" s="75">
        <v>1.18543591665295E-3</v>
      </c>
      <c r="Y235" s="75">
        <v>-9.9368345696720206E-2</v>
      </c>
      <c r="Z235" s="75">
        <v>6.75786772664526E-2</v>
      </c>
      <c r="AA235" s="75">
        <v>0.141450813293476</v>
      </c>
      <c r="AB235" s="75">
        <v>-0.11654544356374</v>
      </c>
      <c r="AC235" s="75">
        <v>4.1947043516335797E-2</v>
      </c>
      <c r="AD235" s="78">
        <v>5.4628215367334802E-3</v>
      </c>
      <c r="AE235" s="57">
        <v>1</v>
      </c>
      <c r="AF235" s="57">
        <v>0</v>
      </c>
      <c r="AG235" s="82">
        <v>0</v>
      </c>
    </row>
    <row r="236" spans="2:33" x14ac:dyDescent="0.3">
      <c r="B236" s="80" t="s">
        <v>914</v>
      </c>
      <c r="C236" s="72" t="s">
        <v>175</v>
      </c>
      <c r="D236" s="72">
        <v>3621048</v>
      </c>
      <c r="E236" s="73" t="s">
        <v>915</v>
      </c>
      <c r="F236" s="73" t="s">
        <v>845</v>
      </c>
      <c r="G236" s="72" t="s">
        <v>916</v>
      </c>
      <c r="H236" s="73" t="s">
        <v>917</v>
      </c>
      <c r="I236" s="73" t="s">
        <v>163</v>
      </c>
      <c r="J236" s="81" t="s">
        <v>111</v>
      </c>
      <c r="K236" s="75">
        <v>-0.132032543868805</v>
      </c>
      <c r="L236" s="75">
        <v>3.0517925282016699E-2</v>
      </c>
      <c r="M236" s="76">
        <v>1.51570769928458E-5</v>
      </c>
      <c r="N236" s="76">
        <v>1.51570769928458E-5</v>
      </c>
      <c r="O236" s="75">
        <v>0.46302382184148999</v>
      </c>
      <c r="P236" s="72" t="s">
        <v>112</v>
      </c>
      <c r="Q236" s="76">
        <v>1.51570769928458E-5</v>
      </c>
      <c r="R236" s="78">
        <v>2.9968862544216102E-2</v>
      </c>
      <c r="S236" s="75">
        <v>-0.26957795972549398</v>
      </c>
      <c r="T236" s="75">
        <v>0.124573138085108</v>
      </c>
      <c r="U236" s="75">
        <v>3.0463308914308301E-2</v>
      </c>
      <c r="V236" s="75">
        <v>-0.101681712030979</v>
      </c>
      <c r="W236" s="75">
        <v>7.5357810143627205E-2</v>
      </c>
      <c r="X236" s="75">
        <v>0.17723458075467399</v>
      </c>
      <c r="Y236" s="75">
        <v>-0.18874585454825801</v>
      </c>
      <c r="Z236" s="75">
        <v>6.6086689795729903E-2</v>
      </c>
      <c r="AA236" s="75">
        <v>4.2896875433315398E-3</v>
      </c>
      <c r="AB236" s="75">
        <v>-0.104717562710853</v>
      </c>
      <c r="AC236" s="75">
        <v>4.0682083479716302E-2</v>
      </c>
      <c r="AD236" s="78">
        <v>1.00516847840536E-2</v>
      </c>
      <c r="AE236" s="57">
        <v>1</v>
      </c>
      <c r="AF236" s="57">
        <v>0</v>
      </c>
      <c r="AG236" s="82">
        <v>0</v>
      </c>
    </row>
    <row r="237" spans="2:33" x14ac:dyDescent="0.3">
      <c r="B237" s="80" t="s">
        <v>918</v>
      </c>
      <c r="C237" s="72" t="s">
        <v>349</v>
      </c>
      <c r="D237" s="72">
        <v>36157651</v>
      </c>
      <c r="E237" s="73" t="s">
        <v>919</v>
      </c>
      <c r="F237" s="73" t="s">
        <v>600</v>
      </c>
      <c r="G237" s="72" t="s">
        <v>920</v>
      </c>
      <c r="H237" s="73" t="s">
        <v>921</v>
      </c>
      <c r="I237" s="73" t="s">
        <v>126</v>
      </c>
      <c r="J237" s="81" t="s">
        <v>111</v>
      </c>
      <c r="K237" s="75">
        <v>-0.124857327924823</v>
      </c>
      <c r="L237" s="75">
        <v>2.8868007491209401E-2</v>
      </c>
      <c r="M237" s="76">
        <v>1.52455287396358E-5</v>
      </c>
      <c r="N237" s="76">
        <v>1.52455287396358E-5</v>
      </c>
      <c r="O237" s="75">
        <v>0.88387005294365695</v>
      </c>
      <c r="P237" s="72" t="s">
        <v>112</v>
      </c>
      <c r="Q237" s="76">
        <v>1.52455287396358E-5</v>
      </c>
      <c r="R237" s="78">
        <v>2.9968862544216102E-2</v>
      </c>
      <c r="S237" s="75">
        <v>-0.110798802082082</v>
      </c>
      <c r="T237" s="75">
        <v>0.121116714765412</v>
      </c>
      <c r="U237" s="75">
        <v>0.36029129634805501</v>
      </c>
      <c r="V237" s="75">
        <v>-0.124423445940277</v>
      </c>
      <c r="W237" s="75">
        <v>6.4866207199226505E-2</v>
      </c>
      <c r="X237" s="75">
        <v>5.5091347995860199E-2</v>
      </c>
      <c r="Y237" s="75">
        <v>-0.16973475177855399</v>
      </c>
      <c r="Z237" s="75">
        <v>6.40520591236826E-2</v>
      </c>
      <c r="AA237" s="75">
        <v>8.0503692430137393E-3</v>
      </c>
      <c r="AB237" s="75">
        <v>-0.109670678503626</v>
      </c>
      <c r="AC237" s="75">
        <v>3.9211722998750198E-2</v>
      </c>
      <c r="AD237" s="78">
        <v>5.1597900859753597E-3</v>
      </c>
      <c r="AE237" s="57">
        <v>1</v>
      </c>
      <c r="AF237" s="57">
        <v>0</v>
      </c>
      <c r="AG237" s="82">
        <v>0</v>
      </c>
    </row>
    <row r="238" spans="2:33" x14ac:dyDescent="0.3">
      <c r="B238" s="80" t="s">
        <v>922</v>
      </c>
      <c r="C238" s="72" t="s">
        <v>225</v>
      </c>
      <c r="D238" s="72">
        <v>33048558</v>
      </c>
      <c r="E238" s="73" t="s">
        <v>923</v>
      </c>
      <c r="F238" s="73" t="s">
        <v>85</v>
      </c>
      <c r="G238" s="72" t="s">
        <v>282</v>
      </c>
      <c r="H238" s="73" t="s">
        <v>283</v>
      </c>
      <c r="I238" s="73" t="s">
        <v>88</v>
      </c>
      <c r="J238" s="81" t="s">
        <v>89</v>
      </c>
      <c r="K238" s="75">
        <v>0.124676391984564</v>
      </c>
      <c r="L238" s="75">
        <v>2.8832169143793301E-2</v>
      </c>
      <c r="M238" s="76">
        <v>1.53078514237385E-5</v>
      </c>
      <c r="N238" s="76">
        <v>1.53078514237385E-5</v>
      </c>
      <c r="O238" s="75">
        <v>0.76988137381643595</v>
      </c>
      <c r="P238" s="72" t="s">
        <v>90</v>
      </c>
      <c r="Q238" s="76">
        <v>1.53078514237385E-5</v>
      </c>
      <c r="R238" s="78">
        <v>2.9968862544216102E-2</v>
      </c>
      <c r="S238" s="75">
        <v>0.133036566076153</v>
      </c>
      <c r="T238" s="75">
        <v>0.133869104065101</v>
      </c>
      <c r="U238" s="75">
        <v>0.32032952006140503</v>
      </c>
      <c r="V238" s="75">
        <v>0.17595275120339501</v>
      </c>
      <c r="W238" s="75">
        <v>6.1060376679809798E-2</v>
      </c>
      <c r="X238" s="75">
        <v>3.9563760967153902E-3</v>
      </c>
      <c r="Y238" s="75">
        <v>8.5569387244461795E-2</v>
      </c>
      <c r="Z238" s="75">
        <v>6.2410605091403899E-2</v>
      </c>
      <c r="AA238" s="75">
        <v>0.17035274168789</v>
      </c>
      <c r="AB238" s="75">
        <v>0.11795915656386199</v>
      </c>
      <c r="AC238" s="75">
        <v>4.0090044788015998E-2</v>
      </c>
      <c r="AD238" s="78">
        <v>3.2572595042348901E-3</v>
      </c>
      <c r="AE238" s="57">
        <v>1</v>
      </c>
      <c r="AF238" s="57">
        <v>0</v>
      </c>
      <c r="AG238" s="82">
        <v>0</v>
      </c>
    </row>
    <row r="239" spans="2:33" x14ac:dyDescent="0.3">
      <c r="B239" s="80" t="s">
        <v>924</v>
      </c>
      <c r="C239" s="72" t="s">
        <v>189</v>
      </c>
      <c r="D239" s="72">
        <v>177740069</v>
      </c>
      <c r="E239" s="73" t="s">
        <v>925</v>
      </c>
      <c r="F239" s="73" t="s">
        <v>85</v>
      </c>
      <c r="G239" s="72" t="s">
        <v>926</v>
      </c>
      <c r="H239" s="73" t="s">
        <v>927</v>
      </c>
      <c r="I239" s="73" t="s">
        <v>39</v>
      </c>
      <c r="J239" s="81" t="s">
        <v>111</v>
      </c>
      <c r="K239" s="75">
        <v>-0.13209046541382699</v>
      </c>
      <c r="L239" s="75">
        <v>3.0550596682351001E-2</v>
      </c>
      <c r="M239" s="76">
        <v>1.5346009373822301E-5</v>
      </c>
      <c r="N239" s="76">
        <v>1.5346009373822301E-5</v>
      </c>
      <c r="O239" s="75">
        <v>0.80581932710881699</v>
      </c>
      <c r="P239" s="72" t="s">
        <v>112</v>
      </c>
      <c r="Q239" s="76">
        <v>1.5346009373822301E-5</v>
      </c>
      <c r="R239" s="78">
        <v>2.9968862544216102E-2</v>
      </c>
      <c r="S239" s="75">
        <v>-6.9531845130841097E-2</v>
      </c>
      <c r="T239" s="75">
        <v>0.13667602105568599</v>
      </c>
      <c r="U239" s="75">
        <v>0.61093814208810304</v>
      </c>
      <c r="V239" s="75">
        <v>-0.16400480776941501</v>
      </c>
      <c r="W239" s="75">
        <v>6.3589997681833002E-2</v>
      </c>
      <c r="X239" s="75">
        <v>9.9058806392074202E-3</v>
      </c>
      <c r="Y239" s="75">
        <v>-9.0526524349377704E-2</v>
      </c>
      <c r="Z239" s="75">
        <v>6.2277396199977401E-2</v>
      </c>
      <c r="AA239" s="75">
        <v>0.14605678599629099</v>
      </c>
      <c r="AB239" s="75">
        <v>-0.1441294655085</v>
      </c>
      <c r="AC239" s="75">
        <v>4.4161517062019401E-2</v>
      </c>
      <c r="AD239" s="78">
        <v>1.0997173716133901E-3</v>
      </c>
      <c r="AE239" s="57">
        <v>1</v>
      </c>
      <c r="AF239" s="57">
        <v>0</v>
      </c>
      <c r="AG239" s="82">
        <v>0</v>
      </c>
    </row>
    <row r="240" spans="2:33" x14ac:dyDescent="0.3">
      <c r="B240" s="80" t="s">
        <v>928</v>
      </c>
      <c r="C240" s="72" t="s">
        <v>141</v>
      </c>
      <c r="D240" s="72">
        <v>695642</v>
      </c>
      <c r="E240" s="73" t="s">
        <v>929</v>
      </c>
      <c r="F240" s="73" t="s">
        <v>143</v>
      </c>
      <c r="G240" s="72" t="s">
        <v>930</v>
      </c>
      <c r="H240" s="73" t="s">
        <v>931</v>
      </c>
      <c r="I240" s="73" t="s">
        <v>39</v>
      </c>
      <c r="J240" s="81" t="s">
        <v>97</v>
      </c>
      <c r="K240" s="75">
        <v>-0.17963592975620599</v>
      </c>
      <c r="L240" s="75">
        <v>4.15861684156325E-2</v>
      </c>
      <c r="M240" s="76">
        <v>1.5630687283333101E-5</v>
      </c>
      <c r="N240" s="76">
        <v>1.5630687283333101E-5</v>
      </c>
      <c r="O240" s="75">
        <v>0.46342244172244701</v>
      </c>
      <c r="P240" s="72" t="s">
        <v>932</v>
      </c>
      <c r="Q240" s="76">
        <v>1.5630687283333101E-5</v>
      </c>
      <c r="R240" s="78">
        <v>3.03738856368021E-2</v>
      </c>
      <c r="S240" s="75">
        <v>-0.113932685279931</v>
      </c>
      <c r="T240" s="75">
        <v>0.115697268143196</v>
      </c>
      <c r="U240" s="75">
        <v>0.32474773339093099</v>
      </c>
      <c r="V240" s="75">
        <v>-0.23631097037104301</v>
      </c>
      <c r="W240" s="75">
        <v>6.2221949208825698E-2</v>
      </c>
      <c r="X240" s="75">
        <v>1.4594391823572199E-4</v>
      </c>
      <c r="Y240" s="75">
        <v>-0.13995794188371999</v>
      </c>
      <c r="Z240" s="75">
        <v>6.3857261140125202E-2</v>
      </c>
      <c r="AA240" s="75">
        <v>2.8398932473823298E-2</v>
      </c>
      <c r="AB240" s="75" t="s">
        <v>39</v>
      </c>
      <c r="AC240" s="75" t="s">
        <v>39</v>
      </c>
      <c r="AD240" s="78" t="s">
        <v>39</v>
      </c>
      <c r="AE240" s="57">
        <v>1</v>
      </c>
      <c r="AF240" s="57">
        <v>0</v>
      </c>
      <c r="AG240" s="82">
        <v>0</v>
      </c>
    </row>
    <row r="241" spans="2:33" x14ac:dyDescent="0.3">
      <c r="B241" s="80" t="s">
        <v>933</v>
      </c>
      <c r="C241" s="72" t="s">
        <v>377</v>
      </c>
      <c r="D241" s="72">
        <v>29605147</v>
      </c>
      <c r="E241" s="73" t="s">
        <v>934</v>
      </c>
      <c r="F241" s="73" t="s">
        <v>85</v>
      </c>
      <c r="G241" s="72" t="s">
        <v>935</v>
      </c>
      <c r="H241" s="73" t="s">
        <v>936</v>
      </c>
      <c r="I241" s="73" t="s">
        <v>187</v>
      </c>
      <c r="J241" s="81" t="s">
        <v>204</v>
      </c>
      <c r="K241" s="75">
        <v>-0.12909412041329399</v>
      </c>
      <c r="L241" s="75">
        <v>2.9890986167180299E-2</v>
      </c>
      <c r="M241" s="76">
        <v>1.5685777000915401E-5</v>
      </c>
      <c r="N241" s="76">
        <v>1.2635177356665E-3</v>
      </c>
      <c r="O241" s="75">
        <v>0.15169842269703299</v>
      </c>
      <c r="P241" s="72" t="s">
        <v>112</v>
      </c>
      <c r="Q241" s="76">
        <v>1.5685777000915401E-5</v>
      </c>
      <c r="R241" s="78">
        <v>3.03738856368021E-2</v>
      </c>
      <c r="S241" s="75">
        <v>-0.187228235374306</v>
      </c>
      <c r="T241" s="75">
        <v>0.13660730392985301</v>
      </c>
      <c r="U241" s="75">
        <v>0.17051277844563001</v>
      </c>
      <c r="V241" s="75">
        <v>-0.103665108967483</v>
      </c>
      <c r="W241" s="75">
        <v>6.7406608218260403E-2</v>
      </c>
      <c r="X241" s="75">
        <v>0.124071303482506</v>
      </c>
      <c r="Y241" s="75">
        <v>-0.264582207420542</v>
      </c>
      <c r="Z241" s="75">
        <v>6.8738471283535801E-2</v>
      </c>
      <c r="AA241" s="75">
        <v>1.18545863989143E-4</v>
      </c>
      <c r="AB241" s="75">
        <v>-8.7774054942694898E-2</v>
      </c>
      <c r="AC241" s="75">
        <v>3.9717711629245499E-2</v>
      </c>
      <c r="AD241" s="78">
        <v>2.71088106082106E-2</v>
      </c>
      <c r="AE241" s="57">
        <v>0</v>
      </c>
      <c r="AF241" s="57">
        <v>0</v>
      </c>
      <c r="AG241" s="82">
        <v>0</v>
      </c>
    </row>
    <row r="242" spans="2:33" x14ac:dyDescent="0.3">
      <c r="B242" s="80" t="s">
        <v>937</v>
      </c>
      <c r="C242" s="72" t="s">
        <v>175</v>
      </c>
      <c r="D242" s="72">
        <v>156610966</v>
      </c>
      <c r="E242" s="73" t="s">
        <v>938</v>
      </c>
      <c r="F242" s="73" t="s">
        <v>600</v>
      </c>
      <c r="G242" s="72" t="s">
        <v>939</v>
      </c>
      <c r="H242" s="73" t="s">
        <v>940</v>
      </c>
      <c r="I242" s="73" t="s">
        <v>118</v>
      </c>
      <c r="J242" s="81" t="s">
        <v>105</v>
      </c>
      <c r="K242" s="75">
        <v>-0.127784639180305</v>
      </c>
      <c r="L242" s="75">
        <v>2.96185409034159E-2</v>
      </c>
      <c r="M242" s="76">
        <v>1.6007593386316901E-5</v>
      </c>
      <c r="N242" s="76">
        <v>1.6007593386316901E-5</v>
      </c>
      <c r="O242" s="75">
        <v>0.666024254469605</v>
      </c>
      <c r="P242" s="72" t="s">
        <v>112</v>
      </c>
      <c r="Q242" s="76">
        <v>1.6007593386316901E-5</v>
      </c>
      <c r="R242" s="78">
        <v>3.0574063336895E-2</v>
      </c>
      <c r="S242" s="75">
        <v>-0.18765481112569701</v>
      </c>
      <c r="T242" s="75">
        <v>0.125408193807451</v>
      </c>
      <c r="U242" s="75">
        <v>0.13456193120339699</v>
      </c>
      <c r="V242" s="75">
        <v>-6.5984559917562899E-2</v>
      </c>
      <c r="W242" s="75">
        <v>5.9452588959998297E-2</v>
      </c>
      <c r="X242" s="75">
        <v>0.26705566576258899</v>
      </c>
      <c r="Y242" s="75">
        <v>-0.15461736661536099</v>
      </c>
      <c r="Z242" s="75">
        <v>6.8712477273872599E-2</v>
      </c>
      <c r="AA242" s="75">
        <v>2.4435744192751799E-2</v>
      </c>
      <c r="AB242" s="75">
        <v>-0.14152963075838901</v>
      </c>
      <c r="AC242" s="75">
        <v>4.1465103881039599E-2</v>
      </c>
      <c r="AD242" s="78">
        <v>6.4199473932557397E-4</v>
      </c>
      <c r="AE242" s="57">
        <v>1</v>
      </c>
      <c r="AF242" s="57">
        <v>0</v>
      </c>
      <c r="AG242" s="82">
        <v>0</v>
      </c>
    </row>
    <row r="243" spans="2:33" x14ac:dyDescent="0.3">
      <c r="B243" s="80" t="s">
        <v>941</v>
      </c>
      <c r="C243" s="72" t="s">
        <v>155</v>
      </c>
      <c r="D243" s="72">
        <v>196065506</v>
      </c>
      <c r="E243" s="73" t="s">
        <v>942</v>
      </c>
      <c r="F243" s="73" t="s">
        <v>137</v>
      </c>
      <c r="G243" s="72" t="s">
        <v>943</v>
      </c>
      <c r="H243" s="73" t="s">
        <v>944</v>
      </c>
      <c r="I243" s="73" t="s">
        <v>39</v>
      </c>
      <c r="J243" s="81" t="s">
        <v>146</v>
      </c>
      <c r="K243" s="75">
        <v>-0.126368647688408</v>
      </c>
      <c r="L243" s="75">
        <v>2.9292365906156598E-2</v>
      </c>
      <c r="M243" s="76">
        <v>1.60292736000508E-5</v>
      </c>
      <c r="N243" s="76">
        <v>1.60292736000508E-5</v>
      </c>
      <c r="O243" s="75">
        <v>0.66983725144996198</v>
      </c>
      <c r="P243" s="72" t="s">
        <v>112</v>
      </c>
      <c r="Q243" s="76">
        <v>1.60292736000508E-5</v>
      </c>
      <c r="R243" s="78">
        <v>3.0574063336895E-2</v>
      </c>
      <c r="S243" s="75">
        <v>-0.18064865362367499</v>
      </c>
      <c r="T243" s="75">
        <v>0.11623305910060901</v>
      </c>
      <c r="U243" s="75">
        <v>0.120138290727461</v>
      </c>
      <c r="V243" s="75">
        <v>-0.163602313441781</v>
      </c>
      <c r="W243" s="75">
        <v>6.1497054430271397E-2</v>
      </c>
      <c r="X243" s="75">
        <v>7.8064672142887899E-3</v>
      </c>
      <c r="Y243" s="75">
        <v>-0.155240278383558</v>
      </c>
      <c r="Z243" s="75">
        <v>6.3517984609351597E-2</v>
      </c>
      <c r="AA243" s="75">
        <v>1.4523953514973501E-2</v>
      </c>
      <c r="AB243" s="75">
        <v>-9.0075379384479806E-2</v>
      </c>
      <c r="AC243" s="75">
        <v>4.1553332084727598E-2</v>
      </c>
      <c r="AD243" s="78">
        <v>3.0181113785830899E-2</v>
      </c>
      <c r="AE243" s="57">
        <v>1</v>
      </c>
      <c r="AF243" s="57">
        <v>0</v>
      </c>
      <c r="AG243" s="82">
        <v>0</v>
      </c>
    </row>
    <row r="244" spans="2:33" x14ac:dyDescent="0.3">
      <c r="B244" s="80" t="s">
        <v>945</v>
      </c>
      <c r="C244" s="72" t="s">
        <v>285</v>
      </c>
      <c r="D244" s="72">
        <v>70352365</v>
      </c>
      <c r="E244" s="73" t="s">
        <v>946</v>
      </c>
      <c r="F244" s="73" t="s">
        <v>108</v>
      </c>
      <c r="G244" s="72" t="s">
        <v>947</v>
      </c>
      <c r="H244" s="73" t="s">
        <v>948</v>
      </c>
      <c r="I244" s="73" t="s">
        <v>39</v>
      </c>
      <c r="J244" s="81" t="s">
        <v>146</v>
      </c>
      <c r="K244" s="75">
        <v>-0.14240494281286301</v>
      </c>
      <c r="L244" s="75">
        <v>3.3014630796820703E-2</v>
      </c>
      <c r="M244" s="76">
        <v>1.6077093052955598E-5</v>
      </c>
      <c r="N244" s="76">
        <v>1.6077093052955598E-5</v>
      </c>
      <c r="O244" s="75">
        <v>0.43435719476722101</v>
      </c>
      <c r="P244" s="72" t="s">
        <v>184</v>
      </c>
      <c r="Q244" s="76">
        <v>1.6077093052955598E-5</v>
      </c>
      <c r="R244" s="78">
        <v>3.0574063336895E-2</v>
      </c>
      <c r="S244" s="75">
        <v>-0.27982627857120002</v>
      </c>
      <c r="T244" s="75">
        <v>0.11892738496442901</v>
      </c>
      <c r="U244" s="75">
        <v>1.8626785933933101E-2</v>
      </c>
      <c r="V244" s="75">
        <v>-0.104447040715618</v>
      </c>
      <c r="W244" s="75">
        <v>6.59791556736046E-2</v>
      </c>
      <c r="X244" s="75">
        <v>0.11341442674297</v>
      </c>
      <c r="Y244" s="75" t="s">
        <v>39</v>
      </c>
      <c r="Z244" s="75" t="s">
        <v>39</v>
      </c>
      <c r="AA244" s="75" t="s">
        <v>39</v>
      </c>
      <c r="AB244" s="75">
        <v>-0.14078978443332399</v>
      </c>
      <c r="AC244" s="75">
        <v>4.0257058144258999E-2</v>
      </c>
      <c r="AD244" s="78">
        <v>4.7004659373471401E-4</v>
      </c>
      <c r="AE244" s="57">
        <v>0</v>
      </c>
      <c r="AF244" s="57">
        <v>0</v>
      </c>
      <c r="AG244" s="82">
        <v>0</v>
      </c>
    </row>
    <row r="245" spans="2:33" x14ac:dyDescent="0.3">
      <c r="B245" s="80" t="s">
        <v>949</v>
      </c>
      <c r="C245" s="72" t="s">
        <v>175</v>
      </c>
      <c r="D245" s="72">
        <v>225662606</v>
      </c>
      <c r="E245" s="73" t="s">
        <v>950</v>
      </c>
      <c r="F245" s="73" t="s">
        <v>39</v>
      </c>
      <c r="G245" s="72" t="s">
        <v>39</v>
      </c>
      <c r="H245" s="73" t="s">
        <v>39</v>
      </c>
      <c r="I245" s="73" t="s">
        <v>118</v>
      </c>
      <c r="J245" s="81" t="s">
        <v>105</v>
      </c>
      <c r="K245" s="75">
        <v>0.12968933131274701</v>
      </c>
      <c r="L245" s="75">
        <v>3.0066750804725699E-2</v>
      </c>
      <c r="M245" s="76">
        <v>1.60777187770924E-5</v>
      </c>
      <c r="N245" s="76">
        <v>1.5594047495571799E-3</v>
      </c>
      <c r="O245" s="75">
        <v>0.13647714793989599</v>
      </c>
      <c r="P245" s="72" t="s">
        <v>90</v>
      </c>
      <c r="Q245" s="76">
        <v>1.60777187770924E-5</v>
      </c>
      <c r="R245" s="78">
        <v>3.0574063336895E-2</v>
      </c>
      <c r="S245" s="75">
        <v>0.14589448038929201</v>
      </c>
      <c r="T245" s="75">
        <v>0.12543956579575399</v>
      </c>
      <c r="U245" s="75">
        <v>0.24480276961987499</v>
      </c>
      <c r="V245" s="75">
        <v>0.25455935931019003</v>
      </c>
      <c r="W245" s="75">
        <v>6.3081944557691394E-2</v>
      </c>
      <c r="X245" s="75">
        <v>5.4514946266037797E-5</v>
      </c>
      <c r="Y245" s="75">
        <v>0.117881881976557</v>
      </c>
      <c r="Z245" s="75">
        <v>6.6065195675230698E-2</v>
      </c>
      <c r="AA245" s="75">
        <v>7.4370620186141101E-2</v>
      </c>
      <c r="AB245" s="75">
        <v>7.6855172846841902E-2</v>
      </c>
      <c r="AC245" s="75">
        <v>4.2174320319868702E-2</v>
      </c>
      <c r="AD245" s="78">
        <v>6.8406209960985606E-2</v>
      </c>
      <c r="AE245" s="57">
        <v>1</v>
      </c>
      <c r="AF245" s="57">
        <v>0</v>
      </c>
      <c r="AG245" s="82">
        <v>0</v>
      </c>
    </row>
    <row r="246" spans="2:33" x14ac:dyDescent="0.3">
      <c r="B246" s="80" t="s">
        <v>951</v>
      </c>
      <c r="C246" s="72" t="s">
        <v>225</v>
      </c>
      <c r="D246" s="72">
        <v>154678326</v>
      </c>
      <c r="E246" s="73" t="s">
        <v>952</v>
      </c>
      <c r="F246" s="73" t="s">
        <v>600</v>
      </c>
      <c r="G246" s="72" t="s">
        <v>953</v>
      </c>
      <c r="H246" s="73" t="s">
        <v>954</v>
      </c>
      <c r="I246" s="73" t="s">
        <v>39</v>
      </c>
      <c r="J246" s="81" t="s">
        <v>146</v>
      </c>
      <c r="K246" s="75">
        <v>-0.13428646337495301</v>
      </c>
      <c r="L246" s="75">
        <v>3.1142875447512101E-2</v>
      </c>
      <c r="M246" s="76">
        <v>1.61822405536381E-5</v>
      </c>
      <c r="N246" s="76">
        <v>1.61822405536381E-5</v>
      </c>
      <c r="O246" s="75">
        <v>0.73448393955434299</v>
      </c>
      <c r="P246" s="72" t="s">
        <v>112</v>
      </c>
      <c r="Q246" s="76">
        <v>1.61822405536381E-5</v>
      </c>
      <c r="R246" s="78">
        <v>3.0574063336895E-2</v>
      </c>
      <c r="S246" s="75">
        <v>-7.3507126237420395E-2</v>
      </c>
      <c r="T246" s="75">
        <v>0.144767368544617</v>
      </c>
      <c r="U246" s="75">
        <v>0.61162143622020904</v>
      </c>
      <c r="V246" s="75">
        <v>-0.15664240939788801</v>
      </c>
      <c r="W246" s="75">
        <v>6.7029467333543993E-2</v>
      </c>
      <c r="X246" s="75">
        <v>1.9443416672149098E-2</v>
      </c>
      <c r="Y246" s="75">
        <v>-7.7691525595189798E-2</v>
      </c>
      <c r="Z246" s="75">
        <v>6.5286025403500703E-2</v>
      </c>
      <c r="AA246" s="75">
        <v>0.23403943648356301</v>
      </c>
      <c r="AB246" s="75">
        <v>-0.155577713106202</v>
      </c>
      <c r="AC246" s="75">
        <v>4.3595715637952101E-2</v>
      </c>
      <c r="AD246" s="78">
        <v>3.5882971618333498E-4</v>
      </c>
      <c r="AE246" s="57">
        <v>1</v>
      </c>
      <c r="AF246" s="57">
        <v>0</v>
      </c>
      <c r="AG246" s="82">
        <v>0</v>
      </c>
    </row>
    <row r="247" spans="2:33" x14ac:dyDescent="0.3">
      <c r="B247" s="80" t="s">
        <v>955</v>
      </c>
      <c r="C247" s="72" t="s">
        <v>92</v>
      </c>
      <c r="D247" s="72">
        <v>100875822</v>
      </c>
      <c r="E247" s="73" t="s">
        <v>956</v>
      </c>
      <c r="F247" s="73" t="s">
        <v>85</v>
      </c>
      <c r="G247" s="72" t="s">
        <v>957</v>
      </c>
      <c r="H247" s="73" t="s">
        <v>958</v>
      </c>
      <c r="I247" s="73" t="s">
        <v>88</v>
      </c>
      <c r="J247" s="81" t="s">
        <v>204</v>
      </c>
      <c r="K247" s="75">
        <v>0.12342955821903499</v>
      </c>
      <c r="L247" s="75">
        <v>2.86256118829568E-2</v>
      </c>
      <c r="M247" s="76">
        <v>1.6188878797160101E-5</v>
      </c>
      <c r="N247" s="76">
        <v>1.6188878797160101E-5</v>
      </c>
      <c r="O247" s="75">
        <v>0.98342890105361902</v>
      </c>
      <c r="P247" s="72" t="s">
        <v>90</v>
      </c>
      <c r="Q247" s="76">
        <v>1.6188878797160101E-5</v>
      </c>
      <c r="R247" s="78">
        <v>3.0574063336895E-2</v>
      </c>
      <c r="S247" s="75">
        <v>0.11769243431750601</v>
      </c>
      <c r="T247" s="75">
        <v>0.10312259747614599</v>
      </c>
      <c r="U247" s="75">
        <v>0.25375069407552098</v>
      </c>
      <c r="V247" s="75">
        <v>0.14545009245601101</v>
      </c>
      <c r="W247" s="75">
        <v>6.2266605707098903E-2</v>
      </c>
      <c r="X247" s="75">
        <v>1.9495174592096199E-2</v>
      </c>
      <c r="Y247" s="75">
        <v>0.120855611708544</v>
      </c>
      <c r="Z247" s="75">
        <v>6.4373572892295797E-2</v>
      </c>
      <c r="AA247" s="75">
        <v>6.04618746869926E-2</v>
      </c>
      <c r="AB247" s="75">
        <v>0.11622334303522699</v>
      </c>
      <c r="AC247" s="75">
        <v>3.99331796390682E-2</v>
      </c>
      <c r="AD247" s="78">
        <v>3.6091390340552E-3</v>
      </c>
      <c r="AE247" s="57">
        <v>1</v>
      </c>
      <c r="AF247" s="57">
        <v>0</v>
      </c>
      <c r="AG247" s="82">
        <v>0</v>
      </c>
    </row>
    <row r="248" spans="2:33" x14ac:dyDescent="0.3">
      <c r="B248" s="80" t="s">
        <v>959</v>
      </c>
      <c r="C248" s="72" t="s">
        <v>175</v>
      </c>
      <c r="D248" s="72">
        <v>154299179</v>
      </c>
      <c r="E248" s="73" t="s">
        <v>960</v>
      </c>
      <c r="F248" s="73" t="s">
        <v>679</v>
      </c>
      <c r="G248" s="72" t="s">
        <v>961</v>
      </c>
      <c r="H248" s="73" t="s">
        <v>962</v>
      </c>
      <c r="I248" s="73" t="s">
        <v>118</v>
      </c>
      <c r="J248" s="81" t="s">
        <v>105</v>
      </c>
      <c r="K248" s="75">
        <v>0.118028357124438</v>
      </c>
      <c r="L248" s="75">
        <v>2.7384588220079099E-2</v>
      </c>
      <c r="M248" s="76">
        <v>1.6323346913287101E-5</v>
      </c>
      <c r="N248" s="76">
        <v>4.4827793024153004E-3</v>
      </c>
      <c r="O248" s="75">
        <v>0.17603204715430201</v>
      </c>
      <c r="P248" s="72" t="s">
        <v>90</v>
      </c>
      <c r="Q248" s="76">
        <v>1.6323346913287101E-5</v>
      </c>
      <c r="R248" s="78">
        <v>3.0701673383308301E-2</v>
      </c>
      <c r="S248" s="75">
        <v>3.1279204575097197E-2</v>
      </c>
      <c r="T248" s="75">
        <v>0.123044629344253</v>
      </c>
      <c r="U248" s="75">
        <v>0.79933314116967202</v>
      </c>
      <c r="V248" s="75">
        <v>0.15947447188883401</v>
      </c>
      <c r="W248" s="75">
        <v>5.1304538279208799E-2</v>
      </c>
      <c r="X248" s="75">
        <v>1.8811017565340199E-3</v>
      </c>
      <c r="Y248" s="75">
        <v>6.9250228351264397E-3</v>
      </c>
      <c r="Z248" s="75">
        <v>6.1920464040075E-2</v>
      </c>
      <c r="AA248" s="75">
        <v>0.91095234375595502</v>
      </c>
      <c r="AB248" s="75">
        <v>0.14828370944181901</v>
      </c>
      <c r="AC248" s="75">
        <v>3.9945652580532898E-2</v>
      </c>
      <c r="AD248" s="78">
        <v>2.0551720682031701E-4</v>
      </c>
      <c r="AE248" s="57">
        <v>1</v>
      </c>
      <c r="AF248" s="57">
        <v>0</v>
      </c>
      <c r="AG248" s="82">
        <v>0</v>
      </c>
    </row>
    <row r="249" spans="2:33" x14ac:dyDescent="0.3">
      <c r="B249" s="80" t="s">
        <v>963</v>
      </c>
      <c r="C249" s="72" t="s">
        <v>405</v>
      </c>
      <c r="D249" s="72">
        <v>93870321</v>
      </c>
      <c r="E249" s="73" t="s">
        <v>964</v>
      </c>
      <c r="F249" s="73" t="s">
        <v>85</v>
      </c>
      <c r="G249" s="72" t="s">
        <v>965</v>
      </c>
      <c r="H249" s="73" t="s">
        <v>966</v>
      </c>
      <c r="I249" s="73" t="s">
        <v>39</v>
      </c>
      <c r="J249" s="81" t="s">
        <v>173</v>
      </c>
      <c r="K249" s="75">
        <v>-0.113922396081934</v>
      </c>
      <c r="L249" s="75">
        <v>2.6445945221750599E-2</v>
      </c>
      <c r="M249" s="76">
        <v>1.6492714798616101E-5</v>
      </c>
      <c r="N249" s="76">
        <v>5.0570387514372705E-4</v>
      </c>
      <c r="O249" s="75">
        <v>0.27666638880163602</v>
      </c>
      <c r="P249" s="72" t="s">
        <v>112</v>
      </c>
      <c r="Q249" s="76">
        <v>1.6492714798616101E-5</v>
      </c>
      <c r="R249" s="78">
        <v>3.0825244017600801E-2</v>
      </c>
      <c r="S249" s="75">
        <v>-7.3277024608234806E-2</v>
      </c>
      <c r="T249" s="75">
        <v>0.108455787217227</v>
      </c>
      <c r="U249" s="75">
        <v>0.49926949331192799</v>
      </c>
      <c r="V249" s="75">
        <v>-3.8118248586936902E-2</v>
      </c>
      <c r="W249" s="75">
        <v>6.8677725846299706E-2</v>
      </c>
      <c r="X249" s="75">
        <v>0.57887363869443698</v>
      </c>
      <c r="Y249" s="75">
        <v>-0.205976018288271</v>
      </c>
      <c r="Z249" s="75">
        <v>5.8866468980043399E-2</v>
      </c>
      <c r="AA249" s="75">
        <v>4.6693983872306998E-4</v>
      </c>
      <c r="AB249" s="75">
        <v>-0.105586145114776</v>
      </c>
      <c r="AC249" s="75">
        <v>3.4417090269065698E-2</v>
      </c>
      <c r="AD249" s="78">
        <v>2.1561163117818599E-3</v>
      </c>
      <c r="AE249" s="57">
        <v>1</v>
      </c>
      <c r="AF249" s="57">
        <v>0</v>
      </c>
      <c r="AG249" s="82">
        <v>0</v>
      </c>
    </row>
    <row r="250" spans="2:33" x14ac:dyDescent="0.3">
      <c r="B250" s="80" t="s">
        <v>967</v>
      </c>
      <c r="C250" s="72" t="s">
        <v>92</v>
      </c>
      <c r="D250" s="72">
        <v>27155039</v>
      </c>
      <c r="E250" s="73" t="s">
        <v>968</v>
      </c>
      <c r="F250" s="73" t="s">
        <v>115</v>
      </c>
      <c r="G250" s="72" t="s">
        <v>116</v>
      </c>
      <c r="H250" s="73" t="s">
        <v>117</v>
      </c>
      <c r="I250" s="73" t="s">
        <v>88</v>
      </c>
      <c r="J250" s="81" t="s">
        <v>97</v>
      </c>
      <c r="K250" s="75">
        <v>0.12625908039943301</v>
      </c>
      <c r="L250" s="75">
        <v>2.9314204764793201E-2</v>
      </c>
      <c r="M250" s="76">
        <v>1.65412181929394E-5</v>
      </c>
      <c r="N250" s="76">
        <v>1.65412181929394E-5</v>
      </c>
      <c r="O250" s="75">
        <v>0.64861098920846505</v>
      </c>
      <c r="P250" s="72" t="s">
        <v>90</v>
      </c>
      <c r="Q250" s="76">
        <v>1.65412181929394E-5</v>
      </c>
      <c r="R250" s="78">
        <v>3.0825244017600801E-2</v>
      </c>
      <c r="S250" s="75">
        <v>2.9816017487208898E-2</v>
      </c>
      <c r="T250" s="75">
        <v>0.124980542517906</v>
      </c>
      <c r="U250" s="75">
        <v>0.81144269428415605</v>
      </c>
      <c r="V250" s="75">
        <v>0.14294649183465</v>
      </c>
      <c r="W250" s="75">
        <v>6.7463825382180001E-2</v>
      </c>
      <c r="X250" s="75">
        <v>3.4102186506612703E-2</v>
      </c>
      <c r="Y250" s="75">
        <v>0.18051336056205999</v>
      </c>
      <c r="Z250" s="75">
        <v>6.1821464717679499E-2</v>
      </c>
      <c r="AA250" s="75">
        <v>3.5012798855899E-3</v>
      </c>
      <c r="AB250" s="75">
        <v>0.10735659569941</v>
      </c>
      <c r="AC250" s="75">
        <v>4.0215397636585902E-2</v>
      </c>
      <c r="AD250" s="78">
        <v>7.5955320565874902E-3</v>
      </c>
      <c r="AE250" s="57">
        <v>1</v>
      </c>
      <c r="AF250" s="57">
        <v>0</v>
      </c>
      <c r="AG250" s="82">
        <v>0</v>
      </c>
    </row>
    <row r="251" spans="2:33" x14ac:dyDescent="0.3">
      <c r="B251" s="80" t="s">
        <v>969</v>
      </c>
      <c r="C251" s="72" t="s">
        <v>349</v>
      </c>
      <c r="D251" s="72">
        <v>33147017</v>
      </c>
      <c r="E251" s="73" t="s">
        <v>970</v>
      </c>
      <c r="F251" s="73" t="s">
        <v>108</v>
      </c>
      <c r="G251" s="72" t="s">
        <v>971</v>
      </c>
      <c r="H251" s="73" t="s">
        <v>972</v>
      </c>
      <c r="I251" s="73" t="s">
        <v>88</v>
      </c>
      <c r="J251" s="81" t="s">
        <v>89</v>
      </c>
      <c r="K251" s="75">
        <v>0.121381819907908</v>
      </c>
      <c r="L251" s="75">
        <v>2.8186139367814899E-2</v>
      </c>
      <c r="M251" s="76">
        <v>1.6590551139720601E-5</v>
      </c>
      <c r="N251" s="76">
        <v>1.6590551139720601E-5</v>
      </c>
      <c r="O251" s="75">
        <v>0.39540995565348702</v>
      </c>
      <c r="P251" s="72" t="s">
        <v>90</v>
      </c>
      <c r="Q251" s="76">
        <v>1.6590551139720601E-5</v>
      </c>
      <c r="R251" s="78">
        <v>3.0825244017600801E-2</v>
      </c>
      <c r="S251" s="75">
        <v>6.8982998697051698E-2</v>
      </c>
      <c r="T251" s="75">
        <v>9.8686892667843695E-2</v>
      </c>
      <c r="U251" s="75">
        <v>0.48454658024238401</v>
      </c>
      <c r="V251" s="75">
        <v>0.19372370434647801</v>
      </c>
      <c r="W251" s="75">
        <v>5.5969455406634901E-2</v>
      </c>
      <c r="X251" s="75">
        <v>5.3769370554587195E-4</v>
      </c>
      <c r="Y251" s="75">
        <v>0.14084304387464799</v>
      </c>
      <c r="Z251" s="75">
        <v>6.1172404743096202E-2</v>
      </c>
      <c r="AA251" s="75">
        <v>2.13129020340951E-2</v>
      </c>
      <c r="AB251" s="75">
        <v>8.1152680051995704E-2</v>
      </c>
      <c r="AC251" s="75">
        <v>4.19007482963277E-2</v>
      </c>
      <c r="AD251" s="78">
        <v>5.2771807523682802E-2</v>
      </c>
      <c r="AE251" s="57">
        <v>1</v>
      </c>
      <c r="AF251" s="57">
        <v>0</v>
      </c>
      <c r="AG251" s="82">
        <v>0</v>
      </c>
    </row>
    <row r="252" spans="2:33" x14ac:dyDescent="0.3">
      <c r="B252" s="80" t="s">
        <v>973</v>
      </c>
      <c r="C252" s="72" t="s">
        <v>168</v>
      </c>
      <c r="D252" s="72">
        <v>60285744</v>
      </c>
      <c r="E252" s="73" t="s">
        <v>974</v>
      </c>
      <c r="F252" s="73" t="s">
        <v>39</v>
      </c>
      <c r="G252" s="72" t="s">
        <v>39</v>
      </c>
      <c r="H252" s="73" t="s">
        <v>39</v>
      </c>
      <c r="I252" s="73" t="s">
        <v>118</v>
      </c>
      <c r="J252" s="81" t="s">
        <v>97</v>
      </c>
      <c r="K252" s="75">
        <v>0.124389296040608</v>
      </c>
      <c r="L252" s="75">
        <v>2.89104021820259E-2</v>
      </c>
      <c r="M252" s="76">
        <v>1.68821269275874E-5</v>
      </c>
      <c r="N252" s="76">
        <v>2.4731720595630598E-3</v>
      </c>
      <c r="O252" s="75">
        <v>0.108388810776129</v>
      </c>
      <c r="P252" s="72" t="s">
        <v>90</v>
      </c>
      <c r="Q252" s="76">
        <v>1.68821269275874E-5</v>
      </c>
      <c r="R252" s="78">
        <v>3.12405120256854E-2</v>
      </c>
      <c r="S252" s="75">
        <v>0.15292870690142099</v>
      </c>
      <c r="T252" s="75">
        <v>0.14180736831928101</v>
      </c>
      <c r="U252" s="75">
        <v>0.280843834153155</v>
      </c>
      <c r="V252" s="75">
        <v>0.13578255809617401</v>
      </c>
      <c r="W252" s="75">
        <v>6.2703881111099799E-2</v>
      </c>
      <c r="X252" s="75">
        <v>3.0352705202491899E-2</v>
      </c>
      <c r="Y252" s="75">
        <v>0.233965000770647</v>
      </c>
      <c r="Z252" s="75">
        <v>5.7552533311409401E-2</v>
      </c>
      <c r="AA252" s="75">
        <v>4.7982558027369398E-5</v>
      </c>
      <c r="AB252" s="75">
        <v>6.10525813872589E-2</v>
      </c>
      <c r="AC252" s="75">
        <v>4.1152940614458303E-2</v>
      </c>
      <c r="AD252" s="78">
        <v>0.137927462937982</v>
      </c>
      <c r="AE252" s="57">
        <v>1</v>
      </c>
      <c r="AF252" s="57">
        <v>0</v>
      </c>
      <c r="AG252" s="82">
        <v>0</v>
      </c>
    </row>
    <row r="253" spans="2:33" x14ac:dyDescent="0.3">
      <c r="B253" s="80" t="s">
        <v>975</v>
      </c>
      <c r="C253" s="72" t="s">
        <v>92</v>
      </c>
      <c r="D253" s="72">
        <v>69292759</v>
      </c>
      <c r="E253" s="73" t="s">
        <v>976</v>
      </c>
      <c r="F253" s="73" t="s">
        <v>207</v>
      </c>
      <c r="G253" s="72" t="s">
        <v>977</v>
      </c>
      <c r="H253" s="73" t="s">
        <v>978</v>
      </c>
      <c r="I253" s="73" t="s">
        <v>39</v>
      </c>
      <c r="J253" s="81" t="s">
        <v>204</v>
      </c>
      <c r="K253" s="75">
        <v>-0.129836599497827</v>
      </c>
      <c r="L253" s="75">
        <v>3.0191680804201398E-2</v>
      </c>
      <c r="M253" s="76">
        <v>1.7048256608724199E-5</v>
      </c>
      <c r="N253" s="76">
        <v>1.7048256608724199E-5</v>
      </c>
      <c r="O253" s="75">
        <v>0.86189259507155702</v>
      </c>
      <c r="P253" s="72" t="s">
        <v>112</v>
      </c>
      <c r="Q253" s="76">
        <v>1.7048256608724199E-5</v>
      </c>
      <c r="R253" s="78">
        <v>3.14212378008649E-2</v>
      </c>
      <c r="S253" s="75">
        <v>-0.22937291935693199</v>
      </c>
      <c r="T253" s="75">
        <v>0.119353362818516</v>
      </c>
      <c r="U253" s="75">
        <v>5.4631322054703398E-2</v>
      </c>
      <c r="V253" s="75">
        <v>-0.11924873147567799</v>
      </c>
      <c r="W253" s="75">
        <v>6.3204479980310604E-2</v>
      </c>
      <c r="X253" s="75">
        <v>5.9198901062183298E-2</v>
      </c>
      <c r="Y253" s="75">
        <v>-0.12482590969118799</v>
      </c>
      <c r="Z253" s="75">
        <v>7.2443332386999501E-2</v>
      </c>
      <c r="AA253" s="75">
        <v>8.4873428753511906E-2</v>
      </c>
      <c r="AB253" s="75">
        <v>-0.124064753027196</v>
      </c>
      <c r="AC253" s="75">
        <v>4.1310464673232801E-2</v>
      </c>
      <c r="AD253" s="78">
        <v>2.6713203166889802E-3</v>
      </c>
      <c r="AE253" s="57">
        <v>1</v>
      </c>
      <c r="AF253" s="57">
        <v>1</v>
      </c>
      <c r="AG253" s="82">
        <v>0</v>
      </c>
    </row>
    <row r="254" spans="2:33" x14ac:dyDescent="0.3">
      <c r="B254" s="80" t="s">
        <v>979</v>
      </c>
      <c r="C254" s="72" t="s">
        <v>189</v>
      </c>
      <c r="D254" s="72">
        <v>27038707</v>
      </c>
      <c r="E254" s="73" t="s">
        <v>980</v>
      </c>
      <c r="F254" s="73" t="s">
        <v>143</v>
      </c>
      <c r="G254" s="72" t="s">
        <v>499</v>
      </c>
      <c r="H254" s="73" t="s">
        <v>500</v>
      </c>
      <c r="I254" s="73" t="s">
        <v>39</v>
      </c>
      <c r="J254" s="81" t="s">
        <v>89</v>
      </c>
      <c r="K254" s="75">
        <v>0.124690606795094</v>
      </c>
      <c r="L254" s="75">
        <v>2.9012222613566601E-2</v>
      </c>
      <c r="M254" s="76">
        <v>1.7245138788552999E-5</v>
      </c>
      <c r="N254" s="76">
        <v>1.42360620903448E-3</v>
      </c>
      <c r="O254" s="75">
        <v>0.12662288834994201</v>
      </c>
      <c r="P254" s="72" t="s">
        <v>90</v>
      </c>
      <c r="Q254" s="76">
        <v>1.7245138788552999E-5</v>
      </c>
      <c r="R254" s="78">
        <v>3.1656970254701898E-2</v>
      </c>
      <c r="S254" s="75">
        <v>0.18034095895746699</v>
      </c>
      <c r="T254" s="75">
        <v>0.15250887639921701</v>
      </c>
      <c r="U254" s="75">
        <v>0.23700941288427499</v>
      </c>
      <c r="V254" s="75">
        <v>0.239159194456458</v>
      </c>
      <c r="W254" s="75">
        <v>6.6921737944434595E-2</v>
      </c>
      <c r="X254" s="75">
        <v>3.5195248799031699E-4</v>
      </c>
      <c r="Y254" s="75">
        <v>0.15766259065566701</v>
      </c>
      <c r="Z254" s="75">
        <v>5.7504644737603597E-2</v>
      </c>
      <c r="AA254" s="75">
        <v>6.1115323322335499E-3</v>
      </c>
      <c r="AB254" s="75">
        <v>6.3461866353446195E-2</v>
      </c>
      <c r="AC254" s="75">
        <v>4.0181448893880999E-2</v>
      </c>
      <c r="AD254" s="78">
        <v>0.114248410824911</v>
      </c>
      <c r="AE254" s="57">
        <v>1</v>
      </c>
      <c r="AF254" s="57">
        <v>0</v>
      </c>
      <c r="AG254" s="82">
        <v>0</v>
      </c>
    </row>
    <row r="255" spans="2:33" x14ac:dyDescent="0.3">
      <c r="B255" s="80" t="s">
        <v>981</v>
      </c>
      <c r="C255" s="72" t="s">
        <v>189</v>
      </c>
      <c r="D255" s="72">
        <v>14492820</v>
      </c>
      <c r="E255" s="73" t="s">
        <v>982</v>
      </c>
      <c r="F255" s="73" t="s">
        <v>85</v>
      </c>
      <c r="G255" s="72" t="s">
        <v>983</v>
      </c>
      <c r="H255" s="73" t="s">
        <v>984</v>
      </c>
      <c r="I255" s="73" t="s">
        <v>39</v>
      </c>
      <c r="J255" s="81" t="s">
        <v>440</v>
      </c>
      <c r="K255" s="75">
        <v>-0.118576682272811</v>
      </c>
      <c r="L255" s="75">
        <v>2.7627029155486101E-2</v>
      </c>
      <c r="M255" s="76">
        <v>1.7702842104191999E-5</v>
      </c>
      <c r="N255" s="76">
        <v>1.7702842104191999E-5</v>
      </c>
      <c r="O255" s="75">
        <v>0.80598491754998003</v>
      </c>
      <c r="P255" s="72" t="s">
        <v>112</v>
      </c>
      <c r="Q255" s="76">
        <v>1.7702842104191999E-5</v>
      </c>
      <c r="R255" s="78">
        <v>3.2367707233101201E-2</v>
      </c>
      <c r="S255" s="75">
        <v>-0.14434263501129299</v>
      </c>
      <c r="T255" s="75">
        <v>0.109881992982806</v>
      </c>
      <c r="U255" s="75">
        <v>0.18897579583569901</v>
      </c>
      <c r="V255" s="75">
        <v>-5.85739881494357E-2</v>
      </c>
      <c r="W255" s="75">
        <v>6.7155206234505493E-2</v>
      </c>
      <c r="X255" s="75">
        <v>0.38308939277673598</v>
      </c>
      <c r="Y255" s="75">
        <v>-0.126592804071751</v>
      </c>
      <c r="Z255" s="75">
        <v>6.4389940492633801E-2</v>
      </c>
      <c r="AA255" s="75">
        <v>4.9294697989365303E-2</v>
      </c>
      <c r="AB255" s="75">
        <v>-0.13066082703899101</v>
      </c>
      <c r="AC255" s="75">
        <v>3.6168578846772999E-2</v>
      </c>
      <c r="AD255" s="78">
        <v>3.0319972871889798E-4</v>
      </c>
      <c r="AE255" s="57">
        <v>0</v>
      </c>
      <c r="AF255" s="57">
        <v>0</v>
      </c>
      <c r="AG255" s="82">
        <v>0</v>
      </c>
    </row>
    <row r="256" spans="2:33" x14ac:dyDescent="0.3">
      <c r="B256" s="80" t="s">
        <v>985</v>
      </c>
      <c r="C256" s="72" t="s">
        <v>135</v>
      </c>
      <c r="D256" s="72">
        <v>46747379</v>
      </c>
      <c r="E256" s="73" t="s">
        <v>986</v>
      </c>
      <c r="F256" s="73" t="s">
        <v>137</v>
      </c>
      <c r="G256" s="72" t="s">
        <v>987</v>
      </c>
      <c r="H256" s="73" t="s">
        <v>988</v>
      </c>
      <c r="I256" s="73" t="s">
        <v>39</v>
      </c>
      <c r="J256" s="81" t="s">
        <v>111</v>
      </c>
      <c r="K256" s="75">
        <v>-0.12458716213679299</v>
      </c>
      <c r="L256" s="75">
        <v>2.90418651031039E-2</v>
      </c>
      <c r="M256" s="76">
        <v>1.7874070067889901E-5</v>
      </c>
      <c r="N256" s="76">
        <v>1.7874070067889901E-5</v>
      </c>
      <c r="O256" s="75">
        <v>0.42735536289021803</v>
      </c>
      <c r="P256" s="72" t="s">
        <v>112</v>
      </c>
      <c r="Q256" s="76">
        <v>1.7874070067889901E-5</v>
      </c>
      <c r="R256" s="78">
        <v>3.2447306101169499E-2</v>
      </c>
      <c r="S256" s="75">
        <v>-3.6121793723928097E-2</v>
      </c>
      <c r="T256" s="75">
        <v>0.114222271443519</v>
      </c>
      <c r="U256" s="75">
        <v>0.75181940127602997</v>
      </c>
      <c r="V256" s="75">
        <v>-0.20903064467996099</v>
      </c>
      <c r="W256" s="75">
        <v>6.1453128375955603E-2</v>
      </c>
      <c r="X256" s="75">
        <v>6.7025793053523497E-4</v>
      </c>
      <c r="Y256" s="75">
        <v>-0.104239931775709</v>
      </c>
      <c r="Z256" s="75">
        <v>6.65207492889619E-2</v>
      </c>
      <c r="AA256" s="75">
        <v>0.117107953513721</v>
      </c>
      <c r="AB256" s="75">
        <v>-0.106823676572635</v>
      </c>
      <c r="AC256" s="75">
        <v>4.0219299788209803E-2</v>
      </c>
      <c r="AD256" s="78">
        <v>7.9066523315774601E-3</v>
      </c>
      <c r="AE256" s="57">
        <v>1</v>
      </c>
      <c r="AF256" s="57">
        <v>0</v>
      </c>
      <c r="AG256" s="82">
        <v>0</v>
      </c>
    </row>
    <row r="257" spans="2:33" x14ac:dyDescent="0.3">
      <c r="B257" s="80" t="s">
        <v>989</v>
      </c>
      <c r="C257" s="72" t="s">
        <v>83</v>
      </c>
      <c r="D257" s="72">
        <v>31159854</v>
      </c>
      <c r="E257" s="73" t="s">
        <v>990</v>
      </c>
      <c r="F257" s="73" t="s">
        <v>85</v>
      </c>
      <c r="G257" s="72" t="s">
        <v>991</v>
      </c>
      <c r="H257" s="73" t="s">
        <v>992</v>
      </c>
      <c r="I257" s="73" t="s">
        <v>88</v>
      </c>
      <c r="J257" s="81" t="s">
        <v>146</v>
      </c>
      <c r="K257" s="75">
        <v>0.12661628297198299</v>
      </c>
      <c r="L257" s="75">
        <v>2.9516034736953099E-2</v>
      </c>
      <c r="M257" s="76">
        <v>1.7887782438989901E-5</v>
      </c>
      <c r="N257" s="76">
        <v>1.7887782438989901E-5</v>
      </c>
      <c r="O257" s="75">
        <v>0.53093594022725998</v>
      </c>
      <c r="P257" s="72" t="s">
        <v>90</v>
      </c>
      <c r="Q257" s="76">
        <v>1.7887782438989901E-5</v>
      </c>
      <c r="R257" s="78">
        <v>3.2447306101169499E-2</v>
      </c>
      <c r="S257" s="75">
        <v>7.97550545390356E-2</v>
      </c>
      <c r="T257" s="75">
        <v>0.11267021057108099</v>
      </c>
      <c r="U257" s="75">
        <v>0.47903044190143401</v>
      </c>
      <c r="V257" s="75">
        <v>0.17954402786902801</v>
      </c>
      <c r="W257" s="75">
        <v>6.4249192886074502E-2</v>
      </c>
      <c r="X257" s="75">
        <v>5.1980895659125698E-3</v>
      </c>
      <c r="Y257" s="75">
        <v>5.2101067485655801E-2</v>
      </c>
      <c r="Z257" s="75">
        <v>6.6524383434490603E-2</v>
      </c>
      <c r="AA257" s="75">
        <v>0.433516997115928</v>
      </c>
      <c r="AB257" s="75">
        <v>0.13944355519246401</v>
      </c>
      <c r="AC257" s="75">
        <v>4.0795631563700099E-2</v>
      </c>
      <c r="AD257" s="78">
        <v>6.3059893829298097E-4</v>
      </c>
      <c r="AE257" s="57">
        <v>1</v>
      </c>
      <c r="AF257" s="57">
        <v>1</v>
      </c>
      <c r="AG257" s="82">
        <v>0</v>
      </c>
    </row>
    <row r="258" spans="2:33" x14ac:dyDescent="0.3">
      <c r="B258" s="80" t="s">
        <v>993</v>
      </c>
      <c r="C258" s="72" t="s">
        <v>196</v>
      </c>
      <c r="D258" s="72">
        <v>62009628</v>
      </c>
      <c r="E258" s="73" t="s">
        <v>994</v>
      </c>
      <c r="F258" s="73" t="s">
        <v>995</v>
      </c>
      <c r="G258" s="72" t="s">
        <v>996</v>
      </c>
      <c r="H258" s="73" t="s">
        <v>997</v>
      </c>
      <c r="I258" s="73" t="s">
        <v>39</v>
      </c>
      <c r="J258" s="81" t="s">
        <v>111</v>
      </c>
      <c r="K258" s="75">
        <v>-0.12143889966120799</v>
      </c>
      <c r="L258" s="75">
        <v>2.8317395867478001E-2</v>
      </c>
      <c r="M258" s="76">
        <v>1.7989101991742698E-5</v>
      </c>
      <c r="N258" s="76">
        <v>1.7989101991742698E-5</v>
      </c>
      <c r="O258" s="75">
        <v>0.47389973269114299</v>
      </c>
      <c r="P258" s="72" t="s">
        <v>112</v>
      </c>
      <c r="Q258" s="76">
        <v>1.7989101991742698E-5</v>
      </c>
      <c r="R258" s="78">
        <v>3.2502624490797397E-2</v>
      </c>
      <c r="S258" s="75">
        <v>-6.4443678837079105E-2</v>
      </c>
      <c r="T258" s="75">
        <v>0.11696475396650199</v>
      </c>
      <c r="U258" s="75">
        <v>0.58165653550977603</v>
      </c>
      <c r="V258" s="75">
        <v>-0.19863959585335</v>
      </c>
      <c r="W258" s="75">
        <v>5.9369016908095901E-2</v>
      </c>
      <c r="X258" s="75">
        <v>8.2031901689720002E-4</v>
      </c>
      <c r="Y258" s="75">
        <v>-0.124259588311586</v>
      </c>
      <c r="Z258" s="75">
        <v>5.8415499062358101E-2</v>
      </c>
      <c r="AA258" s="75">
        <v>3.3406115537243201E-2</v>
      </c>
      <c r="AB258" s="75">
        <v>-9.0355694372789994E-2</v>
      </c>
      <c r="AC258" s="75">
        <v>4.0919845436840997E-2</v>
      </c>
      <c r="AD258" s="78">
        <v>2.72363089491785E-2</v>
      </c>
      <c r="AE258" s="57">
        <v>1</v>
      </c>
      <c r="AF258" s="57">
        <v>0</v>
      </c>
      <c r="AG258" s="82">
        <v>0</v>
      </c>
    </row>
    <row r="259" spans="2:33" x14ac:dyDescent="0.3">
      <c r="B259" s="80" t="s">
        <v>998</v>
      </c>
      <c r="C259" s="72" t="s">
        <v>141</v>
      </c>
      <c r="D259" s="72">
        <v>827776</v>
      </c>
      <c r="E259" s="73" t="s">
        <v>999</v>
      </c>
      <c r="F259" s="73" t="s">
        <v>143</v>
      </c>
      <c r="G259" s="72" t="s">
        <v>144</v>
      </c>
      <c r="H259" s="73" t="s">
        <v>145</v>
      </c>
      <c r="I259" s="73" t="s">
        <v>39</v>
      </c>
      <c r="J259" s="81" t="s">
        <v>146</v>
      </c>
      <c r="K259" s="75">
        <v>-0.12193591350215099</v>
      </c>
      <c r="L259" s="75">
        <v>2.8452142267527201E-2</v>
      </c>
      <c r="M259" s="76">
        <v>1.8220594582221601E-5</v>
      </c>
      <c r="N259" s="76">
        <v>1.8220594582221601E-5</v>
      </c>
      <c r="O259" s="75">
        <v>0.45649433163613401</v>
      </c>
      <c r="P259" s="72" t="s">
        <v>112</v>
      </c>
      <c r="Q259" s="76">
        <v>1.8220594582221601E-5</v>
      </c>
      <c r="R259" s="78">
        <v>3.26847315482185E-2</v>
      </c>
      <c r="S259" s="75">
        <v>-0.169771332761989</v>
      </c>
      <c r="T259" s="75">
        <v>0.10048451058979301</v>
      </c>
      <c r="U259" s="75">
        <v>9.1118407760842193E-2</v>
      </c>
      <c r="V259" s="75">
        <v>-0.18231548141326701</v>
      </c>
      <c r="W259" s="75">
        <v>6.0923847768747201E-2</v>
      </c>
      <c r="X259" s="75">
        <v>2.76689767382435E-3</v>
      </c>
      <c r="Y259" s="75">
        <v>-0.149264943714638</v>
      </c>
      <c r="Z259" s="75">
        <v>6.4403860110440705E-2</v>
      </c>
      <c r="AA259" s="75">
        <v>2.04689101239513E-2</v>
      </c>
      <c r="AB259" s="75">
        <v>-7.7839160829372103E-2</v>
      </c>
      <c r="AC259" s="75">
        <v>3.9976031735697803E-2</v>
      </c>
      <c r="AD259" s="78">
        <v>5.1517261849239701E-2</v>
      </c>
      <c r="AE259" s="57">
        <v>1</v>
      </c>
      <c r="AF259" s="57">
        <v>0</v>
      </c>
      <c r="AG259" s="82">
        <v>0</v>
      </c>
    </row>
    <row r="260" spans="2:33" x14ac:dyDescent="0.3">
      <c r="B260" s="80" t="s">
        <v>1000</v>
      </c>
      <c r="C260" s="72" t="s">
        <v>92</v>
      </c>
      <c r="D260" s="72">
        <v>27148002</v>
      </c>
      <c r="E260" s="73" t="s">
        <v>1001</v>
      </c>
      <c r="F260" s="73" t="s">
        <v>207</v>
      </c>
      <c r="G260" s="72" t="s">
        <v>1002</v>
      </c>
      <c r="H260" s="73" t="s">
        <v>117</v>
      </c>
      <c r="I260" s="73" t="s">
        <v>88</v>
      </c>
      <c r="J260" s="81" t="s">
        <v>97</v>
      </c>
      <c r="K260" s="75">
        <v>0.12116431215752101</v>
      </c>
      <c r="L260" s="75">
        <v>2.8273299145832799E-2</v>
      </c>
      <c r="M260" s="76">
        <v>1.82355087443966E-5</v>
      </c>
      <c r="N260" s="76">
        <v>4.4741551015608198E-4</v>
      </c>
      <c r="O260" s="75">
        <v>0.23039942882226799</v>
      </c>
      <c r="P260" s="72" t="s">
        <v>90</v>
      </c>
      <c r="Q260" s="76">
        <v>1.82355087443966E-5</v>
      </c>
      <c r="R260" s="78">
        <v>3.26847315482185E-2</v>
      </c>
      <c r="S260" s="75">
        <v>4.8702319191237298E-2</v>
      </c>
      <c r="T260" s="75">
        <v>0.102894967975056</v>
      </c>
      <c r="U260" s="75">
        <v>0.63598438968127302</v>
      </c>
      <c r="V260" s="75">
        <v>0.14918281890889901</v>
      </c>
      <c r="W260" s="75">
        <v>5.9599854483265297E-2</v>
      </c>
      <c r="X260" s="75">
        <v>1.2311995760088301E-2</v>
      </c>
      <c r="Y260" s="75">
        <v>0.228408975358457</v>
      </c>
      <c r="Z260" s="75">
        <v>6.6494854545239096E-2</v>
      </c>
      <c r="AA260" s="75">
        <v>5.9258178074830098E-4</v>
      </c>
      <c r="AB260" s="75">
        <v>8.2173596376775696E-2</v>
      </c>
      <c r="AC260" s="75">
        <v>3.9258460967185597E-2</v>
      </c>
      <c r="AD260" s="78">
        <v>3.6336337513233501E-2</v>
      </c>
      <c r="AE260" s="57">
        <v>1</v>
      </c>
      <c r="AF260" s="57">
        <v>0</v>
      </c>
      <c r="AG260" s="82">
        <v>0</v>
      </c>
    </row>
    <row r="261" spans="2:33" x14ac:dyDescent="0.3">
      <c r="B261" s="80" t="s">
        <v>1003</v>
      </c>
      <c r="C261" s="72" t="s">
        <v>349</v>
      </c>
      <c r="D261" s="72">
        <v>36932479</v>
      </c>
      <c r="E261" s="73" t="s">
        <v>1004</v>
      </c>
      <c r="F261" s="73" t="s">
        <v>143</v>
      </c>
      <c r="G261" s="72" t="s">
        <v>1005</v>
      </c>
      <c r="H261" s="73" t="s">
        <v>1006</v>
      </c>
      <c r="I261" s="73" t="s">
        <v>39</v>
      </c>
      <c r="J261" s="81" t="s">
        <v>204</v>
      </c>
      <c r="K261" s="75">
        <v>-0.12251788122953999</v>
      </c>
      <c r="L261" s="75">
        <v>2.8600588707328001E-2</v>
      </c>
      <c r="M261" s="76">
        <v>1.8376623492487299E-5</v>
      </c>
      <c r="N261" s="76">
        <v>1.2691457346406601E-3</v>
      </c>
      <c r="O261" s="75">
        <v>0.160623100436705</v>
      </c>
      <c r="P261" s="72" t="s">
        <v>112</v>
      </c>
      <c r="Q261" s="76">
        <v>1.8376623492487299E-5</v>
      </c>
      <c r="R261" s="78">
        <v>3.26847315482185E-2</v>
      </c>
      <c r="S261" s="75">
        <v>-0.115947934313755</v>
      </c>
      <c r="T261" s="75">
        <v>0.12791257619490401</v>
      </c>
      <c r="U261" s="75">
        <v>0.36469118456237198</v>
      </c>
      <c r="V261" s="75">
        <v>-0.21398985884737801</v>
      </c>
      <c r="W261" s="75">
        <v>5.4910533836958798E-2</v>
      </c>
      <c r="X261" s="75">
        <v>9.7365937682587799E-5</v>
      </c>
      <c r="Y261" s="75">
        <v>-0.14352268706995999</v>
      </c>
      <c r="Z261" s="75">
        <v>6.09282048740672E-2</v>
      </c>
      <c r="AA261" s="75">
        <v>1.8492649167028301E-2</v>
      </c>
      <c r="AB261" s="75">
        <v>-5.8996823506029403E-2</v>
      </c>
      <c r="AC261" s="75">
        <v>4.2244535306577603E-2</v>
      </c>
      <c r="AD261" s="78">
        <v>0.162547384113955</v>
      </c>
      <c r="AE261" s="57">
        <v>0</v>
      </c>
      <c r="AF261" s="57">
        <v>0</v>
      </c>
      <c r="AG261" s="82">
        <v>0</v>
      </c>
    </row>
    <row r="262" spans="2:33" x14ac:dyDescent="0.3">
      <c r="B262" s="80" t="s">
        <v>1007</v>
      </c>
      <c r="C262" s="72" t="s">
        <v>175</v>
      </c>
      <c r="D262" s="72">
        <v>41807865</v>
      </c>
      <c r="E262" s="73" t="s">
        <v>1008</v>
      </c>
      <c r="F262" s="73" t="s">
        <v>39</v>
      </c>
      <c r="G262" s="72" t="s">
        <v>39</v>
      </c>
      <c r="H262" s="73" t="s">
        <v>39</v>
      </c>
      <c r="I262" s="73" t="s">
        <v>39</v>
      </c>
      <c r="J262" s="81" t="s">
        <v>111</v>
      </c>
      <c r="K262" s="75">
        <v>0.113848295654427</v>
      </c>
      <c r="L262" s="75">
        <v>2.6581419184848201E-2</v>
      </c>
      <c r="M262" s="76">
        <v>1.8438776114981E-5</v>
      </c>
      <c r="N262" s="76">
        <v>1.8438776114981E-5</v>
      </c>
      <c r="O262" s="75">
        <v>0.74569181534695295</v>
      </c>
      <c r="P262" s="72" t="s">
        <v>90</v>
      </c>
      <c r="Q262" s="76">
        <v>1.8438776114981E-5</v>
      </c>
      <c r="R262" s="78">
        <v>3.26847315482185E-2</v>
      </c>
      <c r="S262" s="75">
        <v>1.0464694501873E-2</v>
      </c>
      <c r="T262" s="75">
        <v>0.118410405648519</v>
      </c>
      <c r="U262" s="75">
        <v>0.92957745669348202</v>
      </c>
      <c r="V262" s="75">
        <v>0.15605520151438601</v>
      </c>
      <c r="W262" s="75">
        <v>6.4959411068012701E-2</v>
      </c>
      <c r="X262" s="75">
        <v>1.6290141107922599E-2</v>
      </c>
      <c r="Y262" s="75">
        <v>0.100096309167945</v>
      </c>
      <c r="Z262" s="75">
        <v>6.4448499724230002E-2</v>
      </c>
      <c r="AA262" s="75">
        <v>0.12039426400454099</v>
      </c>
      <c r="AB262" s="75">
        <v>0.114635658608359</v>
      </c>
      <c r="AC262" s="75">
        <v>3.39769494298243E-2</v>
      </c>
      <c r="AD262" s="78">
        <v>7.4104717452787999E-4</v>
      </c>
      <c r="AE262" s="57">
        <v>1</v>
      </c>
      <c r="AF262" s="57">
        <v>0</v>
      </c>
      <c r="AG262" s="82">
        <v>0</v>
      </c>
    </row>
    <row r="263" spans="2:33" x14ac:dyDescent="0.3">
      <c r="B263" s="80" t="s">
        <v>1009</v>
      </c>
      <c r="C263" s="72" t="s">
        <v>128</v>
      </c>
      <c r="D263" s="72">
        <v>62998134</v>
      </c>
      <c r="E263" s="73" t="s">
        <v>1010</v>
      </c>
      <c r="F263" s="73" t="s">
        <v>137</v>
      </c>
      <c r="G263" s="72" t="s">
        <v>1011</v>
      </c>
      <c r="H263" s="73" t="s">
        <v>1012</v>
      </c>
      <c r="I263" s="73" t="s">
        <v>126</v>
      </c>
      <c r="J263" s="81" t="s">
        <v>89</v>
      </c>
      <c r="K263" s="75">
        <v>-0.116145360789826</v>
      </c>
      <c r="L263" s="75">
        <v>2.7118291386293101E-2</v>
      </c>
      <c r="M263" s="76">
        <v>1.8445992318998199E-5</v>
      </c>
      <c r="N263" s="76">
        <v>4.6265836745211698E-4</v>
      </c>
      <c r="O263" s="75">
        <v>0.22372891406003501</v>
      </c>
      <c r="P263" s="72" t="s">
        <v>112</v>
      </c>
      <c r="Q263" s="76">
        <v>1.8445992318998199E-5</v>
      </c>
      <c r="R263" s="78">
        <v>3.26847315482185E-2</v>
      </c>
      <c r="S263" s="75">
        <v>-0.107784264048704</v>
      </c>
      <c r="T263" s="75">
        <v>0.111862840712194</v>
      </c>
      <c r="U263" s="75">
        <v>0.33527685843244198</v>
      </c>
      <c r="V263" s="75">
        <v>-8.9002722076736096E-2</v>
      </c>
      <c r="W263" s="75">
        <v>4.8605211459933101E-2</v>
      </c>
      <c r="X263" s="75">
        <v>6.7080339750885107E-2</v>
      </c>
      <c r="Y263" s="75">
        <v>-0.22390315533595501</v>
      </c>
      <c r="Z263" s="75">
        <v>5.84882976900616E-2</v>
      </c>
      <c r="AA263" s="75">
        <v>1.29099498954226E-4</v>
      </c>
      <c r="AB263" s="75">
        <v>-8.1866596717032794E-2</v>
      </c>
      <c r="AC263" s="75">
        <v>4.2097251389854103E-2</v>
      </c>
      <c r="AD263" s="78">
        <v>5.1810889758512099E-2</v>
      </c>
      <c r="AE263" s="57">
        <v>0</v>
      </c>
      <c r="AF263" s="57">
        <v>0</v>
      </c>
      <c r="AG263" s="82">
        <v>0</v>
      </c>
    </row>
    <row r="264" spans="2:33" x14ac:dyDescent="0.3">
      <c r="B264" s="80" t="s">
        <v>1013</v>
      </c>
      <c r="C264" s="72" t="s">
        <v>196</v>
      </c>
      <c r="D264" s="72">
        <v>58499720</v>
      </c>
      <c r="E264" s="73" t="s">
        <v>1014</v>
      </c>
      <c r="F264" s="73" t="s">
        <v>143</v>
      </c>
      <c r="G264" s="72" t="s">
        <v>1015</v>
      </c>
      <c r="H264" s="73" t="s">
        <v>1016</v>
      </c>
      <c r="I264" s="73" t="s">
        <v>126</v>
      </c>
      <c r="J264" s="81" t="s">
        <v>111</v>
      </c>
      <c r="K264" s="75">
        <v>-0.11963631104047</v>
      </c>
      <c r="L264" s="75">
        <v>2.7941021057406399E-2</v>
      </c>
      <c r="M264" s="76">
        <v>1.8543389107463699E-5</v>
      </c>
      <c r="N264" s="76">
        <v>1.8543389107463699E-5</v>
      </c>
      <c r="O264" s="75">
        <v>0.89907293982761705</v>
      </c>
      <c r="P264" s="72" t="s">
        <v>112</v>
      </c>
      <c r="Q264" s="76">
        <v>1.8543389107463699E-5</v>
      </c>
      <c r="R264" s="78">
        <v>3.2730936113584297E-2</v>
      </c>
      <c r="S264" s="75">
        <v>-0.12522411974727801</v>
      </c>
      <c r="T264" s="75">
        <v>9.1540414750272997E-2</v>
      </c>
      <c r="U264" s="75">
        <v>0.17132290782954299</v>
      </c>
      <c r="V264" s="75">
        <v>-0.161452151705265</v>
      </c>
      <c r="W264" s="75">
        <v>6.8939507523508498E-2</v>
      </c>
      <c r="X264" s="75">
        <v>1.9183827396390098E-2</v>
      </c>
      <c r="Y264" s="75">
        <v>-8.9052858905812202E-2</v>
      </c>
      <c r="Z264" s="75">
        <v>6.7254444522708096E-2</v>
      </c>
      <c r="AA264" s="75">
        <v>0.185463669148832</v>
      </c>
      <c r="AB264" s="75">
        <v>-0.115932939374619</v>
      </c>
      <c r="AC264" s="75">
        <v>3.7009863877104102E-2</v>
      </c>
      <c r="AD264" s="78">
        <v>1.73331753800945E-3</v>
      </c>
      <c r="AE264" s="57">
        <v>1</v>
      </c>
      <c r="AF264" s="57">
        <v>0</v>
      </c>
      <c r="AG264" s="82">
        <v>0</v>
      </c>
    </row>
    <row r="265" spans="2:33" x14ac:dyDescent="0.3">
      <c r="B265" s="80" t="s">
        <v>1017</v>
      </c>
      <c r="C265" s="72" t="s">
        <v>196</v>
      </c>
      <c r="D265" s="72">
        <v>79936477</v>
      </c>
      <c r="E265" s="73" t="s">
        <v>1018</v>
      </c>
      <c r="F265" s="73" t="s">
        <v>85</v>
      </c>
      <c r="G265" s="72" t="s">
        <v>1019</v>
      </c>
      <c r="H265" s="73" t="s">
        <v>1020</v>
      </c>
      <c r="I265" s="73" t="s">
        <v>126</v>
      </c>
      <c r="J265" s="81" t="s">
        <v>105</v>
      </c>
      <c r="K265" s="75">
        <v>0.122111837182812</v>
      </c>
      <c r="L265" s="75">
        <v>2.8538360266292102E-2</v>
      </c>
      <c r="M265" s="76">
        <v>1.87847379804748E-5</v>
      </c>
      <c r="N265" s="76">
        <v>2.7222483850101098E-4</v>
      </c>
      <c r="O265" s="75">
        <v>0.271443283526837</v>
      </c>
      <c r="P265" s="72" t="s">
        <v>90</v>
      </c>
      <c r="Q265" s="76">
        <v>1.87847379804748E-5</v>
      </c>
      <c r="R265" s="78">
        <v>3.2749951262285901E-2</v>
      </c>
      <c r="S265" s="75">
        <v>0.23940547505155299</v>
      </c>
      <c r="T265" s="75">
        <v>0.11672814746358801</v>
      </c>
      <c r="U265" s="75">
        <v>4.02702467748264E-2</v>
      </c>
      <c r="V265" s="75">
        <v>6.5385189933702195E-2</v>
      </c>
      <c r="W265" s="75">
        <v>6.4634227184962006E-2</v>
      </c>
      <c r="X265" s="75">
        <v>0.31172042306406</v>
      </c>
      <c r="Y265" s="75">
        <v>0.21067297496866499</v>
      </c>
      <c r="Z265" s="75">
        <v>6.6182693916985502E-2</v>
      </c>
      <c r="AA265" s="75">
        <v>1.4565526548098999E-3</v>
      </c>
      <c r="AB265" s="75">
        <v>9.9908941795394599E-2</v>
      </c>
      <c r="AC265" s="75">
        <v>3.81586860719106E-2</v>
      </c>
      <c r="AD265" s="78">
        <v>8.8382285194108495E-3</v>
      </c>
      <c r="AE265" s="57">
        <v>0</v>
      </c>
      <c r="AF265" s="57">
        <v>0</v>
      </c>
      <c r="AG265" s="82">
        <v>0</v>
      </c>
    </row>
    <row r="266" spans="2:33" x14ac:dyDescent="0.3">
      <c r="B266" s="80" t="s">
        <v>1021</v>
      </c>
      <c r="C266" s="72" t="s">
        <v>683</v>
      </c>
      <c r="D266" s="72">
        <v>116225764</v>
      </c>
      <c r="E266" s="73" t="s">
        <v>1022</v>
      </c>
      <c r="F266" s="73" t="s">
        <v>130</v>
      </c>
      <c r="G266" s="72" t="s">
        <v>1023</v>
      </c>
      <c r="H266" s="73" t="s">
        <v>1024</v>
      </c>
      <c r="I266" s="73" t="s">
        <v>88</v>
      </c>
      <c r="J266" s="81" t="s">
        <v>89</v>
      </c>
      <c r="K266" s="75">
        <v>0.120597139697809</v>
      </c>
      <c r="L266" s="75">
        <v>2.81892232513191E-2</v>
      </c>
      <c r="M266" s="76">
        <v>1.8847060579956701E-5</v>
      </c>
      <c r="N266" s="76">
        <v>4.5554900912114001E-3</v>
      </c>
      <c r="O266" s="75">
        <v>8.8940212290898005E-2</v>
      </c>
      <c r="P266" s="72" t="s">
        <v>90</v>
      </c>
      <c r="Q266" s="76">
        <v>1.8847060579956701E-5</v>
      </c>
      <c r="R266" s="78">
        <v>3.2749951262285901E-2</v>
      </c>
      <c r="S266" s="75">
        <v>4.2280367829550601E-2</v>
      </c>
      <c r="T266" s="75">
        <v>0.107713517033414</v>
      </c>
      <c r="U266" s="75">
        <v>0.69466952318602604</v>
      </c>
      <c r="V266" s="75">
        <v>0.22842978783239201</v>
      </c>
      <c r="W266" s="75">
        <v>5.6468300271456398E-2</v>
      </c>
      <c r="X266" s="75">
        <v>5.2261800495694497E-5</v>
      </c>
      <c r="Y266" s="75">
        <v>0.15514045391258399</v>
      </c>
      <c r="Z266" s="75">
        <v>6.3986750453776997E-2</v>
      </c>
      <c r="AA266" s="75">
        <v>1.53264633754727E-2</v>
      </c>
      <c r="AB266" s="75">
        <v>6.2810436255491806E-2</v>
      </c>
      <c r="AC266" s="75">
        <v>4.0343546566970603E-2</v>
      </c>
      <c r="AD266" s="78">
        <v>0.11949676864410901</v>
      </c>
      <c r="AE266" s="57">
        <v>1</v>
      </c>
      <c r="AF266" s="57">
        <v>0</v>
      </c>
      <c r="AG266" s="82">
        <v>0</v>
      </c>
    </row>
    <row r="267" spans="2:33" x14ac:dyDescent="0.3">
      <c r="B267" s="80" t="s">
        <v>1025</v>
      </c>
      <c r="C267" s="72" t="s">
        <v>405</v>
      </c>
      <c r="D267" s="72">
        <v>85932784</v>
      </c>
      <c r="E267" s="73" t="s">
        <v>1026</v>
      </c>
      <c r="F267" s="73" t="s">
        <v>137</v>
      </c>
      <c r="G267" s="72" t="s">
        <v>1027</v>
      </c>
      <c r="H267" s="73" t="s">
        <v>1028</v>
      </c>
      <c r="I267" s="73" t="s">
        <v>39</v>
      </c>
      <c r="J267" s="81" t="s">
        <v>111</v>
      </c>
      <c r="K267" s="75">
        <v>-0.118133969082187</v>
      </c>
      <c r="L267" s="75">
        <v>2.7613921050208899E-2</v>
      </c>
      <c r="M267" s="76">
        <v>1.8853049774936001E-5</v>
      </c>
      <c r="N267" s="76">
        <v>3.2357124171912E-3</v>
      </c>
      <c r="O267" s="75">
        <v>0.20953150470732701</v>
      </c>
      <c r="P267" s="72" t="s">
        <v>112</v>
      </c>
      <c r="Q267" s="76">
        <v>1.8853049774936001E-5</v>
      </c>
      <c r="R267" s="78">
        <v>3.2749951262285901E-2</v>
      </c>
      <c r="S267" s="75">
        <v>-2.3073279702346901E-2</v>
      </c>
      <c r="T267" s="75">
        <v>9.1802990142229202E-2</v>
      </c>
      <c r="U267" s="75">
        <v>0.80155532638508098</v>
      </c>
      <c r="V267" s="75">
        <v>-7.4314597938451799E-2</v>
      </c>
      <c r="W267" s="75">
        <v>6.4763245438594796E-2</v>
      </c>
      <c r="X267" s="75">
        <v>0.25118285387807998</v>
      </c>
      <c r="Y267" s="75">
        <v>-6.7784409592689804E-2</v>
      </c>
      <c r="Z267" s="75">
        <v>5.6397596776990098E-2</v>
      </c>
      <c r="AA267" s="75">
        <v>0.22940132612584199</v>
      </c>
      <c r="AB267" s="75">
        <v>-0.17682042601762701</v>
      </c>
      <c r="AC267" s="75">
        <v>3.9529900029059498E-2</v>
      </c>
      <c r="AD267" s="78">
        <v>7.7100725520599602E-6</v>
      </c>
      <c r="AE267" s="57">
        <v>1</v>
      </c>
      <c r="AF267" s="57">
        <v>0</v>
      </c>
      <c r="AG267" s="82">
        <v>0</v>
      </c>
    </row>
    <row r="268" spans="2:33" x14ac:dyDescent="0.3">
      <c r="B268" s="80" t="s">
        <v>1029</v>
      </c>
      <c r="C268" s="72" t="s">
        <v>484</v>
      </c>
      <c r="D268" s="72">
        <v>49292285</v>
      </c>
      <c r="E268" s="73" t="s">
        <v>1030</v>
      </c>
      <c r="F268" s="73" t="s">
        <v>39</v>
      </c>
      <c r="G268" s="72" t="s">
        <v>39</v>
      </c>
      <c r="H268" s="73" t="s">
        <v>39</v>
      </c>
      <c r="I268" s="73" t="s">
        <v>118</v>
      </c>
      <c r="J268" s="81" t="s">
        <v>89</v>
      </c>
      <c r="K268" s="75">
        <v>-0.128040634120824</v>
      </c>
      <c r="L268" s="75">
        <v>2.99334611900583E-2</v>
      </c>
      <c r="M268" s="76">
        <v>1.88996759373325E-5</v>
      </c>
      <c r="N268" s="76">
        <v>1.88996759373325E-5</v>
      </c>
      <c r="O268" s="75">
        <v>0.43080608149563099</v>
      </c>
      <c r="P268" s="72" t="s">
        <v>112</v>
      </c>
      <c r="Q268" s="76">
        <v>1.88996759373325E-5</v>
      </c>
      <c r="R268" s="78">
        <v>3.2749951262285901E-2</v>
      </c>
      <c r="S268" s="75">
        <v>-0.105920424461847</v>
      </c>
      <c r="T268" s="75">
        <v>0.12600329806319199</v>
      </c>
      <c r="U268" s="75">
        <v>0.40056293194644099</v>
      </c>
      <c r="V268" s="75">
        <v>-3.5030427897585703E-2</v>
      </c>
      <c r="W268" s="75">
        <v>6.6788291154457904E-2</v>
      </c>
      <c r="X268" s="75">
        <v>0.599931140612324</v>
      </c>
      <c r="Y268" s="75">
        <v>-0.12928968981514899</v>
      </c>
      <c r="Z268" s="75">
        <v>6.8370087407846405E-2</v>
      </c>
      <c r="AA268" s="75">
        <v>5.8620723439426002E-2</v>
      </c>
      <c r="AB268" s="75">
        <v>-0.163778079366518</v>
      </c>
      <c r="AC268" s="75">
        <v>4.0325132095788897E-2</v>
      </c>
      <c r="AD268" s="78">
        <v>4.8771083683856202E-5</v>
      </c>
      <c r="AE268" s="57">
        <v>1</v>
      </c>
      <c r="AF268" s="57">
        <v>0</v>
      </c>
      <c r="AG268" s="82">
        <v>0</v>
      </c>
    </row>
    <row r="269" spans="2:33" x14ac:dyDescent="0.3">
      <c r="B269" s="80" t="s">
        <v>1031</v>
      </c>
      <c r="C269" s="72" t="s">
        <v>92</v>
      </c>
      <c r="D269" s="72">
        <v>29229717</v>
      </c>
      <c r="E269" s="73" t="s">
        <v>1032</v>
      </c>
      <c r="F269" s="73" t="s">
        <v>39</v>
      </c>
      <c r="G269" s="72" t="s">
        <v>39</v>
      </c>
      <c r="H269" s="73" t="s">
        <v>39</v>
      </c>
      <c r="I269" s="73" t="s">
        <v>163</v>
      </c>
      <c r="J269" s="81" t="s">
        <v>105</v>
      </c>
      <c r="K269" s="75">
        <v>0.12215068606495701</v>
      </c>
      <c r="L269" s="75">
        <v>2.8557391875749401E-2</v>
      </c>
      <c r="M269" s="76">
        <v>1.8910972759237399E-5</v>
      </c>
      <c r="N269" s="76">
        <v>1.8910972759237399E-5</v>
      </c>
      <c r="O269" s="75">
        <v>0.66007720240596301</v>
      </c>
      <c r="P269" s="72" t="s">
        <v>90</v>
      </c>
      <c r="Q269" s="76">
        <v>1.8910972759237399E-5</v>
      </c>
      <c r="R269" s="78">
        <v>3.2749951262285901E-2</v>
      </c>
      <c r="S269" s="75">
        <v>0.201691148887407</v>
      </c>
      <c r="T269" s="75">
        <v>8.3705966308861901E-2</v>
      </c>
      <c r="U269" s="75">
        <v>1.5973547235860801E-2</v>
      </c>
      <c r="V269" s="75">
        <v>0.153895621105058</v>
      </c>
      <c r="W269" s="75">
        <v>6.3622619194673893E-2</v>
      </c>
      <c r="X269" s="75">
        <v>1.5568280968356199E-2</v>
      </c>
      <c r="Y269" s="75">
        <v>9.5510176196885399E-2</v>
      </c>
      <c r="Z269" s="75">
        <v>6.45567928114157E-2</v>
      </c>
      <c r="AA269" s="75">
        <v>0.13901334548882199</v>
      </c>
      <c r="AB269" s="75">
        <v>0.100688166509313</v>
      </c>
      <c r="AC269" s="75">
        <v>4.0944738819992298E-2</v>
      </c>
      <c r="AD269" s="78">
        <v>1.3927672504587801E-2</v>
      </c>
      <c r="AE269" s="57">
        <v>1</v>
      </c>
      <c r="AF269" s="57">
        <v>1</v>
      </c>
      <c r="AG269" s="82">
        <v>0</v>
      </c>
    </row>
    <row r="270" spans="2:33" x14ac:dyDescent="0.3">
      <c r="B270" s="80" t="s">
        <v>1033</v>
      </c>
      <c r="C270" s="72" t="s">
        <v>225</v>
      </c>
      <c r="D270" s="72">
        <v>32109801</v>
      </c>
      <c r="E270" s="73" t="s">
        <v>1034</v>
      </c>
      <c r="F270" s="73" t="s">
        <v>39</v>
      </c>
      <c r="G270" s="72" t="s">
        <v>39</v>
      </c>
      <c r="H270" s="73" t="s">
        <v>39</v>
      </c>
      <c r="I270" s="73" t="s">
        <v>39</v>
      </c>
      <c r="J270" s="81" t="s">
        <v>111</v>
      </c>
      <c r="K270" s="75">
        <v>-0.127751346491115</v>
      </c>
      <c r="L270" s="75">
        <v>2.98935348574523E-2</v>
      </c>
      <c r="M270" s="76">
        <v>1.9239000988176399E-5</v>
      </c>
      <c r="N270" s="76">
        <v>1.9239000988176399E-5</v>
      </c>
      <c r="O270" s="75">
        <v>0.81432319657671104</v>
      </c>
      <c r="P270" s="72" t="s">
        <v>112</v>
      </c>
      <c r="Q270" s="76">
        <v>1.9239000988176399E-5</v>
      </c>
      <c r="R270" s="78">
        <v>3.3192773562029397E-2</v>
      </c>
      <c r="S270" s="75">
        <v>-1.9884001404440299E-2</v>
      </c>
      <c r="T270" s="75">
        <v>0.144550314601225</v>
      </c>
      <c r="U270" s="75">
        <v>0.89059002863505299</v>
      </c>
      <c r="V270" s="75">
        <v>-0.162655404907976</v>
      </c>
      <c r="W270" s="75">
        <v>6.09912376287714E-2</v>
      </c>
      <c r="X270" s="75">
        <v>7.65623894617911E-3</v>
      </c>
      <c r="Y270" s="75">
        <v>-0.11051175346074101</v>
      </c>
      <c r="Z270" s="75">
        <v>6.9914251161432503E-2</v>
      </c>
      <c r="AA270" s="75">
        <v>0.11395222178031</v>
      </c>
      <c r="AB270" s="75">
        <v>-0.12659094135690899</v>
      </c>
      <c r="AC270" s="75">
        <v>4.0900700201573097E-2</v>
      </c>
      <c r="AD270" s="78">
        <v>1.9675978343087902E-3</v>
      </c>
      <c r="AE270" s="57">
        <v>1</v>
      </c>
      <c r="AF270" s="57">
        <v>0</v>
      </c>
      <c r="AG270" s="82">
        <v>0</v>
      </c>
    </row>
    <row r="271" spans="2:33" x14ac:dyDescent="0.3">
      <c r="B271" s="80" t="s">
        <v>1035</v>
      </c>
      <c r="C271" s="72" t="s">
        <v>484</v>
      </c>
      <c r="D271" s="72">
        <v>70744954</v>
      </c>
      <c r="E271" s="73" t="s">
        <v>1036</v>
      </c>
      <c r="F271" s="73" t="s">
        <v>1037</v>
      </c>
      <c r="G271" s="72" t="s">
        <v>1038</v>
      </c>
      <c r="H271" s="73" t="s">
        <v>1039</v>
      </c>
      <c r="I271" s="73" t="s">
        <v>88</v>
      </c>
      <c r="J271" s="81" t="s">
        <v>105</v>
      </c>
      <c r="K271" s="75">
        <v>0.126153023010145</v>
      </c>
      <c r="L271" s="75">
        <v>2.95278336366477E-2</v>
      </c>
      <c r="M271" s="76">
        <v>1.93430040593672E-5</v>
      </c>
      <c r="N271" s="76">
        <v>1.93430040593672E-5</v>
      </c>
      <c r="O271" s="75">
        <v>0.91987157139063103</v>
      </c>
      <c r="P271" s="72" t="s">
        <v>90</v>
      </c>
      <c r="Q271" s="76">
        <v>1.93430040593672E-5</v>
      </c>
      <c r="R271" s="78">
        <v>3.3247219029772103E-2</v>
      </c>
      <c r="S271" s="75">
        <v>0.16152582734191301</v>
      </c>
      <c r="T271" s="75">
        <v>0.10163543305346399</v>
      </c>
      <c r="U271" s="75">
        <v>0.112000153333652</v>
      </c>
      <c r="V271" s="75">
        <v>0.15475087550414501</v>
      </c>
      <c r="W271" s="75">
        <v>6.2464022193293597E-2</v>
      </c>
      <c r="X271" s="75">
        <v>1.32328606217322E-2</v>
      </c>
      <c r="Y271" s="75">
        <v>0.120208445068181</v>
      </c>
      <c r="Z271" s="75">
        <v>6.5444815887320706E-2</v>
      </c>
      <c r="AA271" s="75">
        <v>6.6240763526493204E-2</v>
      </c>
      <c r="AB271" s="75">
        <v>0.109438556578042</v>
      </c>
      <c r="AC271" s="75">
        <v>4.2244617569983198E-2</v>
      </c>
      <c r="AD271" s="78">
        <v>9.5811085478874503E-3</v>
      </c>
      <c r="AE271" s="57">
        <v>0</v>
      </c>
      <c r="AF271" s="57">
        <v>0</v>
      </c>
      <c r="AG271" s="82">
        <v>0</v>
      </c>
    </row>
    <row r="272" spans="2:33" x14ac:dyDescent="0.3">
      <c r="B272" s="80" t="s">
        <v>1040</v>
      </c>
      <c r="C272" s="72" t="s">
        <v>92</v>
      </c>
      <c r="D272" s="72">
        <v>127749463</v>
      </c>
      <c r="E272" s="73" t="s">
        <v>1041</v>
      </c>
      <c r="F272" s="73" t="s">
        <v>39</v>
      </c>
      <c r="G272" s="72" t="s">
        <v>39</v>
      </c>
      <c r="H272" s="73" t="s">
        <v>39</v>
      </c>
      <c r="I272" s="73" t="s">
        <v>126</v>
      </c>
      <c r="J272" s="81" t="s">
        <v>204</v>
      </c>
      <c r="K272" s="75">
        <v>-0.13235765589005799</v>
      </c>
      <c r="L272" s="75">
        <v>3.0994891864706602E-2</v>
      </c>
      <c r="M272" s="76">
        <v>1.9520543038074902E-5</v>
      </c>
      <c r="N272" s="76">
        <v>1.9520543038074902E-5</v>
      </c>
      <c r="O272" s="75">
        <v>0.92183914879430295</v>
      </c>
      <c r="P272" s="72" t="s">
        <v>112</v>
      </c>
      <c r="Q272" s="76">
        <v>1.9520543038074902E-5</v>
      </c>
      <c r="R272" s="78">
        <v>3.3311151484118798E-2</v>
      </c>
      <c r="S272" s="75">
        <v>-4.6449037650790802E-2</v>
      </c>
      <c r="T272" s="75">
        <v>0.152513156387479</v>
      </c>
      <c r="U272" s="75">
        <v>0.76070313308792203</v>
      </c>
      <c r="V272" s="75">
        <v>-0.133599036060709</v>
      </c>
      <c r="W272" s="75">
        <v>6.3828514522968602E-2</v>
      </c>
      <c r="X272" s="75">
        <v>3.6340826745483099E-2</v>
      </c>
      <c r="Y272" s="75">
        <v>-0.16269335968518001</v>
      </c>
      <c r="Z272" s="75">
        <v>7.5320904767085001E-2</v>
      </c>
      <c r="AA272" s="75">
        <v>3.0772458473438499E-2</v>
      </c>
      <c r="AB272" s="75">
        <v>-0.12895874948619401</v>
      </c>
      <c r="AC272" s="75">
        <v>4.1658944049285003E-2</v>
      </c>
      <c r="AD272" s="78">
        <v>1.96425904772245E-3</v>
      </c>
      <c r="AE272" s="57">
        <v>1</v>
      </c>
      <c r="AF272" s="57">
        <v>0</v>
      </c>
      <c r="AG272" s="82">
        <v>0</v>
      </c>
    </row>
    <row r="273" spans="2:33" x14ac:dyDescent="0.3">
      <c r="B273" s="80" t="s">
        <v>1042</v>
      </c>
      <c r="C273" s="72" t="s">
        <v>83</v>
      </c>
      <c r="D273" s="72">
        <v>28303471</v>
      </c>
      <c r="E273" s="73" t="s">
        <v>1043</v>
      </c>
      <c r="F273" s="73" t="s">
        <v>137</v>
      </c>
      <c r="G273" s="72" t="s">
        <v>1044</v>
      </c>
      <c r="H273" s="73" t="s">
        <v>1045</v>
      </c>
      <c r="I273" s="73" t="s">
        <v>118</v>
      </c>
      <c r="J273" s="81" t="s">
        <v>89</v>
      </c>
      <c r="K273" s="75">
        <v>-0.130188169347148</v>
      </c>
      <c r="L273" s="75">
        <v>3.0487245367856599E-2</v>
      </c>
      <c r="M273" s="76">
        <v>1.95253695568086E-5</v>
      </c>
      <c r="N273" s="76">
        <v>1.95253695568086E-5</v>
      </c>
      <c r="O273" s="75">
        <v>0.91154726406786502</v>
      </c>
      <c r="P273" s="72" t="s">
        <v>112</v>
      </c>
      <c r="Q273" s="76">
        <v>1.95253695568086E-5</v>
      </c>
      <c r="R273" s="78">
        <v>3.3311151484118798E-2</v>
      </c>
      <c r="S273" s="75">
        <v>-0.21061740195071199</v>
      </c>
      <c r="T273" s="75">
        <v>0.118377275457171</v>
      </c>
      <c r="U273" s="75">
        <v>7.5206212150274204E-2</v>
      </c>
      <c r="V273" s="75">
        <v>-0.115079130941407</v>
      </c>
      <c r="W273" s="75">
        <v>6.9702313251131895E-2</v>
      </c>
      <c r="X273" s="75">
        <v>9.8736782750835694E-2</v>
      </c>
      <c r="Y273" s="75">
        <v>-0.133960607934975</v>
      </c>
      <c r="Z273" s="75">
        <v>6.6278524647661499E-2</v>
      </c>
      <c r="AA273" s="75">
        <v>4.3261479566213998E-2</v>
      </c>
      <c r="AB273" s="75">
        <v>-0.12407931525591701</v>
      </c>
      <c r="AC273" s="75">
        <v>4.18469926799164E-2</v>
      </c>
      <c r="AD273" s="78">
        <v>3.0261282577271E-3</v>
      </c>
      <c r="AE273" s="57">
        <v>1</v>
      </c>
      <c r="AF273" s="57">
        <v>0</v>
      </c>
      <c r="AG273" s="82">
        <v>0</v>
      </c>
    </row>
    <row r="274" spans="2:33" x14ac:dyDescent="0.3">
      <c r="B274" s="80" t="s">
        <v>1046</v>
      </c>
      <c r="C274" s="72" t="s">
        <v>101</v>
      </c>
      <c r="D274" s="72">
        <v>69947014</v>
      </c>
      <c r="E274" s="73" t="s">
        <v>1047</v>
      </c>
      <c r="F274" s="73" t="s">
        <v>108</v>
      </c>
      <c r="G274" s="72" t="s">
        <v>1048</v>
      </c>
      <c r="H274" s="73" t="s">
        <v>1049</v>
      </c>
      <c r="I274" s="73" t="s">
        <v>39</v>
      </c>
      <c r="J274" s="81" t="s">
        <v>146</v>
      </c>
      <c r="K274" s="75">
        <v>-0.17226961310775801</v>
      </c>
      <c r="L274" s="75">
        <v>4.0367677130414302E-2</v>
      </c>
      <c r="M274" s="76">
        <v>1.9766368133851701E-5</v>
      </c>
      <c r="N274" s="76">
        <v>1.9766368133851701E-5</v>
      </c>
      <c r="O274" s="75">
        <v>0.72503633775347298</v>
      </c>
      <c r="P274" s="72" t="s">
        <v>932</v>
      </c>
      <c r="Q274" s="76">
        <v>1.9766368133851701E-5</v>
      </c>
      <c r="R274" s="78">
        <v>3.3507790371615997E-2</v>
      </c>
      <c r="S274" s="75">
        <v>-0.25845786088359701</v>
      </c>
      <c r="T274" s="75">
        <v>0.115221058828953</v>
      </c>
      <c r="U274" s="75">
        <v>2.4887287229973801E-2</v>
      </c>
      <c r="V274" s="75">
        <v>-0.163455232259274</v>
      </c>
      <c r="W274" s="75">
        <v>6.2202702605615702E-2</v>
      </c>
      <c r="X274" s="75">
        <v>8.5943207969550305E-3</v>
      </c>
      <c r="Y274" s="75">
        <v>-0.15721370836968299</v>
      </c>
      <c r="Z274" s="75">
        <v>5.9773264602371597E-2</v>
      </c>
      <c r="AA274" s="75">
        <v>8.5342763911495801E-3</v>
      </c>
      <c r="AB274" s="75" t="s">
        <v>39</v>
      </c>
      <c r="AC274" s="75" t="s">
        <v>39</v>
      </c>
      <c r="AD274" s="78" t="s">
        <v>39</v>
      </c>
      <c r="AE274" s="57">
        <v>0</v>
      </c>
      <c r="AF274" s="57">
        <v>0</v>
      </c>
      <c r="AG274" s="82">
        <v>0</v>
      </c>
    </row>
    <row r="275" spans="2:33" x14ac:dyDescent="0.3">
      <c r="B275" s="80" t="s">
        <v>1050</v>
      </c>
      <c r="C275" s="72" t="s">
        <v>155</v>
      </c>
      <c r="D275" s="72">
        <v>18404925</v>
      </c>
      <c r="E275" s="73" t="s">
        <v>1051</v>
      </c>
      <c r="F275" s="73" t="s">
        <v>108</v>
      </c>
      <c r="G275" s="72" t="s">
        <v>1052</v>
      </c>
      <c r="H275" s="73" t="s">
        <v>1053</v>
      </c>
      <c r="I275" s="73" t="s">
        <v>39</v>
      </c>
      <c r="J275" s="81" t="s">
        <v>204</v>
      </c>
      <c r="K275" s="75">
        <v>-0.13158795764958101</v>
      </c>
      <c r="L275" s="75">
        <v>3.0836460769361401E-2</v>
      </c>
      <c r="M275" s="76">
        <v>1.9786656652070199E-5</v>
      </c>
      <c r="N275" s="76">
        <v>1.9786656652070199E-5</v>
      </c>
      <c r="O275" s="75">
        <v>0.98939030028906205</v>
      </c>
      <c r="P275" s="72" t="s">
        <v>112</v>
      </c>
      <c r="Q275" s="76">
        <v>1.9786656652070199E-5</v>
      </c>
      <c r="R275" s="78">
        <v>3.3507790371615997E-2</v>
      </c>
      <c r="S275" s="75">
        <v>-7.9388014801066095E-2</v>
      </c>
      <c r="T275" s="75">
        <v>0.164180873049045</v>
      </c>
      <c r="U275" s="75">
        <v>0.62871238504406401</v>
      </c>
      <c r="V275" s="75">
        <v>-0.13829878146899</v>
      </c>
      <c r="W275" s="75">
        <v>6.6624477046871702E-2</v>
      </c>
      <c r="X275" s="75">
        <v>3.7912880101693198E-2</v>
      </c>
      <c r="Y275" s="75">
        <v>-0.13724109814100399</v>
      </c>
      <c r="Z275" s="75">
        <v>6.7047555533456704E-2</v>
      </c>
      <c r="AA275" s="75">
        <v>4.0665770472059902E-2</v>
      </c>
      <c r="AB275" s="75">
        <v>-0.13011858718309499</v>
      </c>
      <c r="AC275" s="75">
        <v>4.2002904233982501E-2</v>
      </c>
      <c r="AD275" s="78">
        <v>1.9493178322901299E-3</v>
      </c>
      <c r="AE275" s="57">
        <v>0</v>
      </c>
      <c r="AF275" s="57">
        <v>0</v>
      </c>
      <c r="AG275" s="82">
        <v>0</v>
      </c>
    </row>
    <row r="276" spans="2:33" x14ac:dyDescent="0.3">
      <c r="B276" s="80" t="s">
        <v>1054</v>
      </c>
      <c r="C276" s="72" t="s">
        <v>285</v>
      </c>
      <c r="D276" s="72">
        <v>54418728</v>
      </c>
      <c r="E276" s="73" t="s">
        <v>1055</v>
      </c>
      <c r="F276" s="73" t="s">
        <v>207</v>
      </c>
      <c r="G276" s="72" t="s">
        <v>1056</v>
      </c>
      <c r="H276" s="73" t="s">
        <v>1057</v>
      </c>
      <c r="I276" s="73" t="s">
        <v>88</v>
      </c>
      <c r="J276" s="81" t="s">
        <v>133</v>
      </c>
      <c r="K276" s="75">
        <v>0.121987031813494</v>
      </c>
      <c r="L276" s="75">
        <v>2.8597898267240001E-2</v>
      </c>
      <c r="M276" s="76">
        <v>1.9937078214664399E-5</v>
      </c>
      <c r="N276" s="76">
        <v>8.9488377172789306E-5</v>
      </c>
      <c r="O276" s="75">
        <v>0.32895944288986301</v>
      </c>
      <c r="P276" s="72" t="s">
        <v>90</v>
      </c>
      <c r="Q276" s="76">
        <v>1.9937078214664399E-5</v>
      </c>
      <c r="R276" s="78">
        <v>3.3638395429202501E-2</v>
      </c>
      <c r="S276" s="75">
        <v>2.1744777982192501E-2</v>
      </c>
      <c r="T276" s="75">
        <v>0.11323048166359399</v>
      </c>
      <c r="U276" s="75">
        <v>0.84771089874887595</v>
      </c>
      <c r="V276" s="75">
        <v>0.179957297183682</v>
      </c>
      <c r="W276" s="75">
        <v>5.84418249806683E-2</v>
      </c>
      <c r="X276" s="75">
        <v>2.0751879235515599E-3</v>
      </c>
      <c r="Y276" s="75">
        <v>0.18094889649240301</v>
      </c>
      <c r="Z276" s="75">
        <v>6.5313619071857398E-2</v>
      </c>
      <c r="AA276" s="75">
        <v>5.5976839956666698E-3</v>
      </c>
      <c r="AB276" s="75">
        <v>8.4780431666163503E-2</v>
      </c>
      <c r="AC276" s="75">
        <v>4.02411745283607E-2</v>
      </c>
      <c r="AD276" s="78">
        <v>3.5134218786195402E-2</v>
      </c>
      <c r="AE276" s="57">
        <v>1</v>
      </c>
      <c r="AF276" s="57">
        <v>0</v>
      </c>
      <c r="AG276" s="82">
        <v>0</v>
      </c>
    </row>
    <row r="277" spans="2:33" x14ac:dyDescent="0.3">
      <c r="B277" s="80" t="s">
        <v>1058</v>
      </c>
      <c r="C277" s="72" t="s">
        <v>141</v>
      </c>
      <c r="D277" s="72">
        <v>6476951</v>
      </c>
      <c r="E277" s="73" t="s">
        <v>1059</v>
      </c>
      <c r="F277" s="73" t="s">
        <v>85</v>
      </c>
      <c r="G277" s="72" t="s">
        <v>427</v>
      </c>
      <c r="H277" s="73" t="s">
        <v>428</v>
      </c>
      <c r="I277" s="73" t="s">
        <v>88</v>
      </c>
      <c r="J277" s="81" t="s">
        <v>89</v>
      </c>
      <c r="K277" s="75">
        <v>0.13069987255148799</v>
      </c>
      <c r="L277" s="75">
        <v>3.06471858954365E-2</v>
      </c>
      <c r="M277" s="76">
        <v>2.0020552540458101E-5</v>
      </c>
      <c r="N277" s="76">
        <v>2.0020552540458101E-5</v>
      </c>
      <c r="O277" s="75">
        <v>0.44273819394916603</v>
      </c>
      <c r="P277" s="72" t="s">
        <v>90</v>
      </c>
      <c r="Q277" s="76">
        <v>2.0020552540458101E-5</v>
      </c>
      <c r="R277" s="78">
        <v>3.3655502180154902E-2</v>
      </c>
      <c r="S277" s="75">
        <v>0.102735443323517</v>
      </c>
      <c r="T277" s="75">
        <v>0.14733420261316099</v>
      </c>
      <c r="U277" s="75">
        <v>0.48561802446618102</v>
      </c>
      <c r="V277" s="75">
        <v>0.114408927551484</v>
      </c>
      <c r="W277" s="75">
        <v>6.4202909325014795E-2</v>
      </c>
      <c r="X277" s="75">
        <v>7.4750900169948495E-2</v>
      </c>
      <c r="Y277" s="75">
        <v>0.22054933369225799</v>
      </c>
      <c r="Z277" s="75">
        <v>6.3222330508060698E-2</v>
      </c>
      <c r="AA277" s="75">
        <v>4.85789584882538E-4</v>
      </c>
      <c r="AB277" s="75">
        <v>9.7916471457397902E-2</v>
      </c>
      <c r="AC277" s="75">
        <v>4.3609186915236998E-2</v>
      </c>
      <c r="AD277" s="78">
        <v>2.47477560351929E-2</v>
      </c>
      <c r="AE277" s="57">
        <v>1</v>
      </c>
      <c r="AF277" s="57">
        <v>0</v>
      </c>
      <c r="AG277" s="82">
        <v>0</v>
      </c>
    </row>
    <row r="278" spans="2:33" x14ac:dyDescent="0.3">
      <c r="B278" s="80" t="s">
        <v>1060</v>
      </c>
      <c r="C278" s="72" t="s">
        <v>128</v>
      </c>
      <c r="D278" s="72">
        <v>52409033</v>
      </c>
      <c r="E278" s="73" t="s">
        <v>1061</v>
      </c>
      <c r="F278" s="73" t="s">
        <v>239</v>
      </c>
      <c r="G278" s="72" t="s">
        <v>1062</v>
      </c>
      <c r="H278" s="73" t="s">
        <v>1063</v>
      </c>
      <c r="I278" s="73" t="s">
        <v>88</v>
      </c>
      <c r="J278" s="81" t="s">
        <v>173</v>
      </c>
      <c r="K278" s="75">
        <v>0.124542151274512</v>
      </c>
      <c r="L278" s="75">
        <v>2.9223353415937299E-2</v>
      </c>
      <c r="M278" s="76">
        <v>2.0284703874434301E-5</v>
      </c>
      <c r="N278" s="76">
        <v>2.7066393729279799E-4</v>
      </c>
      <c r="O278" s="75">
        <v>0.265974835270892</v>
      </c>
      <c r="P278" s="72" t="s">
        <v>90</v>
      </c>
      <c r="Q278" s="76">
        <v>2.0284703874434301E-5</v>
      </c>
      <c r="R278" s="78">
        <v>3.3881662631071702E-2</v>
      </c>
      <c r="S278" s="75">
        <v>0.100541590242507</v>
      </c>
      <c r="T278" s="75">
        <v>0.13927753445544699</v>
      </c>
      <c r="U278" s="75">
        <v>0.47036859553197302</v>
      </c>
      <c r="V278" s="75">
        <v>0.217874299157087</v>
      </c>
      <c r="W278" s="75">
        <v>5.8569980963063303E-2</v>
      </c>
      <c r="X278" s="75">
        <v>1.99304004297645E-4</v>
      </c>
      <c r="Y278" s="75">
        <v>0.13013814646882499</v>
      </c>
      <c r="Z278" s="75">
        <v>5.9870217730233398E-2</v>
      </c>
      <c r="AA278" s="75">
        <v>2.97298640906936E-2</v>
      </c>
      <c r="AB278" s="75">
        <v>7.4386652891794205E-2</v>
      </c>
      <c r="AC278" s="75">
        <v>4.2682375462203603E-2</v>
      </c>
      <c r="AD278" s="78">
        <v>8.1369338540390607E-2</v>
      </c>
      <c r="AE278" s="57">
        <v>1</v>
      </c>
      <c r="AF278" s="57">
        <v>0</v>
      </c>
      <c r="AG278" s="82">
        <v>0</v>
      </c>
    </row>
    <row r="279" spans="2:33" x14ac:dyDescent="0.3">
      <c r="B279" s="80" t="s">
        <v>1064</v>
      </c>
      <c r="C279" s="72" t="s">
        <v>377</v>
      </c>
      <c r="D279" s="72">
        <v>44576869</v>
      </c>
      <c r="E279" s="73" t="s">
        <v>1065</v>
      </c>
      <c r="F279" s="73" t="s">
        <v>1066</v>
      </c>
      <c r="G279" s="72" t="s">
        <v>1067</v>
      </c>
      <c r="H279" s="73" t="s">
        <v>1068</v>
      </c>
      <c r="I279" s="73" t="s">
        <v>39</v>
      </c>
      <c r="J279" s="81" t="s">
        <v>146</v>
      </c>
      <c r="K279" s="75">
        <v>-0.122962618803867</v>
      </c>
      <c r="L279" s="75">
        <v>2.8854772974228501E-2</v>
      </c>
      <c r="M279" s="76">
        <v>2.0312223513980702E-5</v>
      </c>
      <c r="N279" s="76">
        <v>1.2538654992790301E-3</v>
      </c>
      <c r="O279" s="75">
        <v>0.192446573238851</v>
      </c>
      <c r="P279" s="72" t="s">
        <v>157</v>
      </c>
      <c r="Q279" s="76">
        <v>2.0312223513980702E-5</v>
      </c>
      <c r="R279" s="78">
        <v>3.3881662631071702E-2</v>
      </c>
      <c r="S279" s="75">
        <v>1.3628891511773799E-2</v>
      </c>
      <c r="T279" s="75">
        <v>0.135713619821348</v>
      </c>
      <c r="U279" s="75">
        <v>0.920007793141013</v>
      </c>
      <c r="V279" s="75">
        <v>-0.20156582129603201</v>
      </c>
      <c r="W279" s="75">
        <v>5.5709249796416498E-2</v>
      </c>
      <c r="X279" s="75">
        <v>2.96687632782371E-4</v>
      </c>
      <c r="Y279" s="75">
        <v>-0.163736574218286</v>
      </c>
      <c r="Z279" s="75">
        <v>6.4247478362533195E-2</v>
      </c>
      <c r="AA279" s="75">
        <v>1.0817823221356999E-2</v>
      </c>
      <c r="AB279" s="75">
        <v>-7.5238738874318797E-2</v>
      </c>
      <c r="AC279" s="75">
        <v>4.1441094530274399E-2</v>
      </c>
      <c r="AD279" s="78">
        <v>6.9438096906510594E-2</v>
      </c>
      <c r="AE279" s="57">
        <v>1</v>
      </c>
      <c r="AF279" s="57">
        <v>0</v>
      </c>
      <c r="AG279" s="82">
        <v>0</v>
      </c>
    </row>
    <row r="280" spans="2:33" x14ac:dyDescent="0.3">
      <c r="B280" s="80" t="s">
        <v>1069</v>
      </c>
      <c r="C280" s="72" t="s">
        <v>189</v>
      </c>
      <c r="D280" s="72">
        <v>34915890</v>
      </c>
      <c r="E280" s="73" t="s">
        <v>1070</v>
      </c>
      <c r="F280" s="73" t="s">
        <v>1071</v>
      </c>
      <c r="G280" s="72" t="s">
        <v>1072</v>
      </c>
      <c r="H280" s="73" t="s">
        <v>1073</v>
      </c>
      <c r="I280" s="73" t="s">
        <v>88</v>
      </c>
      <c r="J280" s="81" t="s">
        <v>89</v>
      </c>
      <c r="K280" s="75">
        <v>0.13119642315888899</v>
      </c>
      <c r="L280" s="75">
        <v>3.07997486138375E-2</v>
      </c>
      <c r="M280" s="76">
        <v>2.0473911017973501E-5</v>
      </c>
      <c r="N280" s="76">
        <v>2.0473911017973501E-5</v>
      </c>
      <c r="O280" s="75">
        <v>0.87816064777165503</v>
      </c>
      <c r="P280" s="72" t="s">
        <v>90</v>
      </c>
      <c r="Q280" s="76">
        <v>2.0473911017973501E-5</v>
      </c>
      <c r="R280" s="78">
        <v>3.3881662631071702E-2</v>
      </c>
      <c r="S280" s="75">
        <v>0.159733811025837</v>
      </c>
      <c r="T280" s="75">
        <v>0.11317151027759401</v>
      </c>
      <c r="U280" s="75">
        <v>0.15811748145281901</v>
      </c>
      <c r="V280" s="75">
        <v>0.13178568428290399</v>
      </c>
      <c r="W280" s="75">
        <v>6.8449451043255602E-2</v>
      </c>
      <c r="X280" s="75">
        <v>5.4191917678869203E-2</v>
      </c>
      <c r="Y280" s="75">
        <v>8.2175193368354896E-2</v>
      </c>
      <c r="Z280" s="75">
        <v>6.9151190652050595E-2</v>
      </c>
      <c r="AA280" s="75">
        <v>0.234699100413121</v>
      </c>
      <c r="AB280" s="75">
        <v>0.14546413611950601</v>
      </c>
      <c r="AC280" s="75">
        <v>4.25041283278451E-2</v>
      </c>
      <c r="AD280" s="78">
        <v>6.2081629987489504E-4</v>
      </c>
      <c r="AE280" s="57">
        <v>1</v>
      </c>
      <c r="AF280" s="57">
        <v>0</v>
      </c>
      <c r="AG280" s="82">
        <v>0</v>
      </c>
    </row>
    <row r="281" spans="2:33" x14ac:dyDescent="0.3">
      <c r="B281" s="80" t="s">
        <v>1074</v>
      </c>
      <c r="C281" s="72" t="s">
        <v>349</v>
      </c>
      <c r="D281" s="72">
        <v>62168670</v>
      </c>
      <c r="E281" s="73" t="s">
        <v>1075</v>
      </c>
      <c r="F281" s="73" t="s">
        <v>248</v>
      </c>
      <c r="G281" s="72" t="s">
        <v>1076</v>
      </c>
      <c r="H281" s="73" t="s">
        <v>1077</v>
      </c>
      <c r="I281" s="73" t="s">
        <v>88</v>
      </c>
      <c r="J281" s="81" t="s">
        <v>97</v>
      </c>
      <c r="K281" s="75">
        <v>-0.121119749924464</v>
      </c>
      <c r="L281" s="75">
        <v>2.84396029751099E-2</v>
      </c>
      <c r="M281" s="76">
        <v>2.0548947569064999E-5</v>
      </c>
      <c r="N281" s="76">
        <v>2.0548947569064999E-5</v>
      </c>
      <c r="O281" s="75">
        <v>0.54322438587844801</v>
      </c>
      <c r="P281" s="72" t="s">
        <v>112</v>
      </c>
      <c r="Q281" s="76">
        <v>2.0548947569064999E-5</v>
      </c>
      <c r="R281" s="78">
        <v>3.3881662631071702E-2</v>
      </c>
      <c r="S281" s="75">
        <v>-0.122235212113477</v>
      </c>
      <c r="T281" s="75">
        <v>0.108639372708919</v>
      </c>
      <c r="U281" s="75">
        <v>0.26052695115573599</v>
      </c>
      <c r="V281" s="75">
        <v>-8.9846281875585299E-2</v>
      </c>
      <c r="W281" s="75">
        <v>5.9628068720752603E-2</v>
      </c>
      <c r="X281" s="75">
        <v>0.13186748558319999</v>
      </c>
      <c r="Y281" s="75">
        <v>-0.20130052040771901</v>
      </c>
      <c r="Z281" s="75">
        <v>6.2566722429355001E-2</v>
      </c>
      <c r="AA281" s="75">
        <v>1.29370021419429E-3</v>
      </c>
      <c r="AB281" s="75">
        <v>-0.101961594883867</v>
      </c>
      <c r="AC281" s="75">
        <v>4.0325633244010402E-2</v>
      </c>
      <c r="AD281" s="78">
        <v>1.1456540057980301E-2</v>
      </c>
      <c r="AE281" s="57">
        <v>1</v>
      </c>
      <c r="AF281" s="57">
        <v>0</v>
      </c>
      <c r="AG281" s="82">
        <v>0</v>
      </c>
    </row>
    <row r="282" spans="2:33" x14ac:dyDescent="0.3">
      <c r="B282" s="80" t="s">
        <v>1078</v>
      </c>
      <c r="C282" s="72" t="s">
        <v>175</v>
      </c>
      <c r="D282" s="72">
        <v>159919350</v>
      </c>
      <c r="E282" s="73" t="s">
        <v>1079</v>
      </c>
      <c r="F282" s="73" t="s">
        <v>39</v>
      </c>
      <c r="G282" s="72" t="s">
        <v>39</v>
      </c>
      <c r="H282" s="73" t="s">
        <v>39</v>
      </c>
      <c r="I282" s="73" t="s">
        <v>187</v>
      </c>
      <c r="J282" s="81" t="s">
        <v>146</v>
      </c>
      <c r="K282" s="75">
        <v>-0.113171005641653</v>
      </c>
      <c r="L282" s="75">
        <v>2.6576331160553301E-2</v>
      </c>
      <c r="M282" s="76">
        <v>2.0595222371592401E-5</v>
      </c>
      <c r="N282" s="76">
        <v>7.2089056918806007E-5</v>
      </c>
      <c r="O282" s="75">
        <v>0.34911956904317598</v>
      </c>
      <c r="P282" s="72" t="s">
        <v>112</v>
      </c>
      <c r="Q282" s="76">
        <v>2.0595222371592401E-5</v>
      </c>
      <c r="R282" s="78">
        <v>3.3881662631071702E-2</v>
      </c>
      <c r="S282" s="75">
        <v>-0.141460043509537</v>
      </c>
      <c r="T282" s="75">
        <v>9.1997365555220006E-2</v>
      </c>
      <c r="U282" s="75">
        <v>0.12413343233068901</v>
      </c>
      <c r="V282" s="75">
        <v>-0.17256028821618499</v>
      </c>
      <c r="W282" s="75">
        <v>5.63965682704618E-2</v>
      </c>
      <c r="X282" s="75">
        <v>2.2151016787170402E-3</v>
      </c>
      <c r="Y282" s="75">
        <v>-2.6506431802245999E-2</v>
      </c>
      <c r="Z282" s="75">
        <v>6.0086680872457901E-2</v>
      </c>
      <c r="AA282" s="75">
        <v>0.65911413604068703</v>
      </c>
      <c r="AB282" s="75">
        <v>-0.11598729427396499</v>
      </c>
      <c r="AC282" s="75">
        <v>3.7627867387168903E-2</v>
      </c>
      <c r="AD282" s="78">
        <v>2.0528085548342902E-3</v>
      </c>
      <c r="AE282" s="57">
        <v>1</v>
      </c>
      <c r="AF282" s="57">
        <v>0</v>
      </c>
      <c r="AG282" s="82">
        <v>0</v>
      </c>
    </row>
    <row r="283" spans="2:33" x14ac:dyDescent="0.3">
      <c r="B283" s="80" t="s">
        <v>1080</v>
      </c>
      <c r="C283" s="72" t="s">
        <v>189</v>
      </c>
      <c r="D283" s="72">
        <v>162993374</v>
      </c>
      <c r="E283" s="73" t="s">
        <v>1081</v>
      </c>
      <c r="F283" s="73" t="s">
        <v>39</v>
      </c>
      <c r="G283" s="72" t="s">
        <v>39</v>
      </c>
      <c r="H283" s="73" t="s">
        <v>39</v>
      </c>
      <c r="I283" s="73" t="s">
        <v>39</v>
      </c>
      <c r="J283" s="81" t="s">
        <v>105</v>
      </c>
      <c r="K283" s="75">
        <v>-0.11632783764568</v>
      </c>
      <c r="L283" s="75">
        <v>2.7319334684368798E-2</v>
      </c>
      <c r="M283" s="76">
        <v>2.06192697616698E-5</v>
      </c>
      <c r="N283" s="76">
        <v>1.35342606728375E-2</v>
      </c>
      <c r="O283" s="75">
        <v>0.12586798894533899</v>
      </c>
      <c r="P283" s="72" t="s">
        <v>157</v>
      </c>
      <c r="Q283" s="76">
        <v>2.06192697616698E-5</v>
      </c>
      <c r="R283" s="78">
        <v>3.3881662631071702E-2</v>
      </c>
      <c r="S283" s="75">
        <v>0.118688583589455</v>
      </c>
      <c r="T283" s="75">
        <v>0.119214991407927</v>
      </c>
      <c r="U283" s="75">
        <v>0.31945212611201201</v>
      </c>
      <c r="V283" s="75">
        <v>-0.104769331800026</v>
      </c>
      <c r="W283" s="75">
        <v>4.7468657149862301E-2</v>
      </c>
      <c r="X283" s="75">
        <v>2.7305221869556098E-2</v>
      </c>
      <c r="Y283" s="75">
        <v>-8.5849136872161794E-2</v>
      </c>
      <c r="Z283" s="75">
        <v>6.2218106795666403E-2</v>
      </c>
      <c r="AA283" s="75">
        <v>0.16764529672223</v>
      </c>
      <c r="AB283" s="75">
        <v>-0.16839089188412101</v>
      </c>
      <c r="AC283" s="75">
        <v>4.1982161962791399E-2</v>
      </c>
      <c r="AD283" s="78">
        <v>6.0459424508163002E-5</v>
      </c>
      <c r="AE283" s="57">
        <v>0</v>
      </c>
      <c r="AF283" s="57">
        <v>1</v>
      </c>
      <c r="AG283" s="82">
        <v>0</v>
      </c>
    </row>
    <row r="284" spans="2:33" x14ac:dyDescent="0.3">
      <c r="B284" s="80" t="s">
        <v>1082</v>
      </c>
      <c r="C284" s="72" t="s">
        <v>484</v>
      </c>
      <c r="D284" s="72">
        <v>38330740</v>
      </c>
      <c r="E284" s="73" t="s">
        <v>1083</v>
      </c>
      <c r="F284" s="73" t="s">
        <v>39</v>
      </c>
      <c r="G284" s="72" t="s">
        <v>39</v>
      </c>
      <c r="H284" s="73" t="s">
        <v>39</v>
      </c>
      <c r="I284" s="73" t="s">
        <v>39</v>
      </c>
      <c r="J284" s="81" t="s">
        <v>111</v>
      </c>
      <c r="K284" s="75">
        <v>-0.115298475482917</v>
      </c>
      <c r="L284" s="75">
        <v>2.70816356986028E-2</v>
      </c>
      <c r="M284" s="76">
        <v>2.06779889265051E-5</v>
      </c>
      <c r="N284" s="76">
        <v>3.54806326973042E-4</v>
      </c>
      <c r="O284" s="75">
        <v>0.276835530463381</v>
      </c>
      <c r="P284" s="72" t="s">
        <v>112</v>
      </c>
      <c r="Q284" s="76">
        <v>2.06779889265051E-5</v>
      </c>
      <c r="R284" s="78">
        <v>3.3881662631071702E-2</v>
      </c>
      <c r="S284" s="75">
        <v>-8.3491322418932798E-2</v>
      </c>
      <c r="T284" s="75">
        <v>0.103305187329205</v>
      </c>
      <c r="U284" s="75">
        <v>0.418975067630174</v>
      </c>
      <c r="V284" s="75">
        <v>-0.20657722761254199</v>
      </c>
      <c r="W284" s="75">
        <v>5.62421485787419E-2</v>
      </c>
      <c r="X284" s="75">
        <v>2.39722555647891E-4</v>
      </c>
      <c r="Y284" s="75">
        <v>-5.3484911928489302E-2</v>
      </c>
      <c r="Z284" s="75">
        <v>6.1992323150783603E-2</v>
      </c>
      <c r="AA284" s="75">
        <v>0.38826575264502</v>
      </c>
      <c r="AB284" s="75">
        <v>-0.10117787775701401</v>
      </c>
      <c r="AC284" s="75">
        <v>3.7974988556871897E-2</v>
      </c>
      <c r="AD284" s="78">
        <v>7.7141987942055696E-3</v>
      </c>
      <c r="AE284" s="57">
        <v>1</v>
      </c>
      <c r="AF284" s="57">
        <v>0</v>
      </c>
      <c r="AG284" s="82">
        <v>0</v>
      </c>
    </row>
    <row r="285" spans="2:33" x14ac:dyDescent="0.3">
      <c r="B285" s="80" t="s">
        <v>1084</v>
      </c>
      <c r="C285" s="72" t="s">
        <v>196</v>
      </c>
      <c r="D285" s="72">
        <v>76719635</v>
      </c>
      <c r="E285" s="73" t="s">
        <v>1085</v>
      </c>
      <c r="F285" s="73" t="s">
        <v>108</v>
      </c>
      <c r="G285" s="72" t="s">
        <v>1086</v>
      </c>
      <c r="H285" s="73" t="s">
        <v>1087</v>
      </c>
      <c r="I285" s="73" t="s">
        <v>39</v>
      </c>
      <c r="J285" s="81" t="s">
        <v>105</v>
      </c>
      <c r="K285" s="75">
        <v>0.12833735462292301</v>
      </c>
      <c r="L285" s="75">
        <v>3.01494237074229E-2</v>
      </c>
      <c r="M285" s="76">
        <v>2.0745713250788E-5</v>
      </c>
      <c r="N285" s="76">
        <v>2.0745713250788E-5</v>
      </c>
      <c r="O285" s="75">
        <v>0.91904498873928597</v>
      </c>
      <c r="P285" s="72" t="s">
        <v>90</v>
      </c>
      <c r="Q285" s="76">
        <v>2.0745713250788E-5</v>
      </c>
      <c r="R285" s="78">
        <v>3.3881662631071702E-2</v>
      </c>
      <c r="S285" s="75">
        <v>8.2721540260909596E-2</v>
      </c>
      <c r="T285" s="75">
        <v>0.14106790770237501</v>
      </c>
      <c r="U285" s="75">
        <v>0.55760998675740703</v>
      </c>
      <c r="V285" s="75">
        <v>0.164971079201086</v>
      </c>
      <c r="W285" s="75">
        <v>6.3762786673906599E-2</v>
      </c>
      <c r="X285" s="75">
        <v>9.6741807000858202E-3</v>
      </c>
      <c r="Y285" s="75">
        <v>0.12526716430899501</v>
      </c>
      <c r="Z285" s="75">
        <v>6.72948364312147E-2</v>
      </c>
      <c r="AA285" s="75">
        <v>6.2678158040360601E-2</v>
      </c>
      <c r="AB285" s="75">
        <v>0.11797838068601101</v>
      </c>
      <c r="AC285" s="75">
        <v>4.1412415671679199E-2</v>
      </c>
      <c r="AD285" s="78">
        <v>4.3875496422393001E-3</v>
      </c>
      <c r="AE285" s="57">
        <v>1</v>
      </c>
      <c r="AF285" s="57">
        <v>0</v>
      </c>
      <c r="AG285" s="82">
        <v>0</v>
      </c>
    </row>
    <row r="286" spans="2:33" x14ac:dyDescent="0.3">
      <c r="B286" s="80" t="s">
        <v>1088</v>
      </c>
      <c r="C286" s="72" t="s">
        <v>141</v>
      </c>
      <c r="D286" s="72">
        <v>49220102</v>
      </c>
      <c r="E286" s="73" t="s">
        <v>1089</v>
      </c>
      <c r="F286" s="73" t="s">
        <v>1090</v>
      </c>
      <c r="G286" s="72" t="s">
        <v>1091</v>
      </c>
      <c r="H286" s="73" t="s">
        <v>1092</v>
      </c>
      <c r="I286" s="73" t="s">
        <v>163</v>
      </c>
      <c r="J286" s="81" t="s">
        <v>105</v>
      </c>
      <c r="K286" s="75">
        <v>0.126631017418387</v>
      </c>
      <c r="L286" s="75">
        <v>2.9791095401070802E-2</v>
      </c>
      <c r="M286" s="76">
        <v>2.1316707528442E-5</v>
      </c>
      <c r="N286" s="76">
        <v>2.1316707528442E-5</v>
      </c>
      <c r="O286" s="75">
        <v>0.61405626114862399</v>
      </c>
      <c r="P286" s="72" t="s">
        <v>123</v>
      </c>
      <c r="Q286" s="76">
        <v>2.1316707528442E-5</v>
      </c>
      <c r="R286" s="78">
        <v>3.4690749358857298E-2</v>
      </c>
      <c r="S286" s="75">
        <v>-2.9605729428479499E-2</v>
      </c>
      <c r="T286" s="75">
        <v>0.12503274635282999</v>
      </c>
      <c r="U286" s="75">
        <v>0.81282451607905204</v>
      </c>
      <c r="V286" s="75">
        <v>0.115664397631145</v>
      </c>
      <c r="W286" s="75">
        <v>6.4244743944343805E-2</v>
      </c>
      <c r="X286" s="75">
        <v>7.1802018477853793E-2</v>
      </c>
      <c r="Y286" s="75">
        <v>0.14913530807529199</v>
      </c>
      <c r="Z286" s="75">
        <v>6.2800113295866905E-2</v>
      </c>
      <c r="AA286" s="75">
        <v>1.7560279855585201E-2</v>
      </c>
      <c r="AB286" s="75">
        <v>0.13888063101734299</v>
      </c>
      <c r="AC286" s="75">
        <v>4.1998308379744997E-2</v>
      </c>
      <c r="AD286" s="78">
        <v>9.4363230153748305E-4</v>
      </c>
      <c r="AE286" s="57">
        <v>1</v>
      </c>
      <c r="AF286" s="57">
        <v>0</v>
      </c>
      <c r="AG286" s="82">
        <v>0</v>
      </c>
    </row>
    <row r="287" spans="2:33" x14ac:dyDescent="0.3">
      <c r="B287" s="80" t="s">
        <v>1093</v>
      </c>
      <c r="C287" s="72" t="s">
        <v>285</v>
      </c>
      <c r="D287" s="72">
        <v>101827449</v>
      </c>
      <c r="E287" s="73" t="s">
        <v>1094</v>
      </c>
      <c r="F287" s="73" t="s">
        <v>39</v>
      </c>
      <c r="G287" s="72" t="s">
        <v>39</v>
      </c>
      <c r="H287" s="73" t="s">
        <v>39</v>
      </c>
      <c r="I287" s="73" t="s">
        <v>163</v>
      </c>
      <c r="J287" s="81" t="s">
        <v>146</v>
      </c>
      <c r="K287" s="75">
        <v>-0.12633012882660399</v>
      </c>
      <c r="L287" s="75">
        <v>2.9733050982424E-2</v>
      </c>
      <c r="M287" s="76">
        <v>2.1490766051942999E-5</v>
      </c>
      <c r="N287" s="76">
        <v>6.7192809134458504E-3</v>
      </c>
      <c r="O287" s="75">
        <v>6.3094449000843003E-2</v>
      </c>
      <c r="P287" s="72" t="s">
        <v>112</v>
      </c>
      <c r="Q287" s="76">
        <v>2.1490766051942999E-5</v>
      </c>
      <c r="R287" s="78">
        <v>3.4850428625985898E-2</v>
      </c>
      <c r="S287" s="75">
        <v>-5.6387068552521097E-2</v>
      </c>
      <c r="T287" s="75">
        <v>0.14588316578796501</v>
      </c>
      <c r="U287" s="75">
        <v>0.69911003362984703</v>
      </c>
      <c r="V287" s="75">
        <v>-0.17910488031315</v>
      </c>
      <c r="W287" s="75">
        <v>6.2121775796419802E-2</v>
      </c>
      <c r="X287" s="75">
        <v>3.9375044418587203E-3</v>
      </c>
      <c r="Y287" s="75">
        <v>-0.240136884794522</v>
      </c>
      <c r="Z287" s="75">
        <v>6.1515275584629298E-2</v>
      </c>
      <c r="AA287" s="75">
        <v>9.4735084063874697E-5</v>
      </c>
      <c r="AB287" s="75">
        <v>-5.41736303970074E-2</v>
      </c>
      <c r="AC287" s="75">
        <v>4.2228481156904397E-2</v>
      </c>
      <c r="AD287" s="78">
        <v>0.19953780089183401</v>
      </c>
      <c r="AE287" s="57">
        <v>0</v>
      </c>
      <c r="AF287" s="57">
        <v>0</v>
      </c>
      <c r="AG287" s="82">
        <v>0</v>
      </c>
    </row>
    <row r="288" spans="2:33" x14ac:dyDescent="0.3">
      <c r="B288" s="80" t="s">
        <v>1095</v>
      </c>
      <c r="C288" s="72" t="s">
        <v>141</v>
      </c>
      <c r="D288" s="72">
        <v>47288263</v>
      </c>
      <c r="E288" s="73" t="s">
        <v>1096</v>
      </c>
      <c r="F288" s="73" t="s">
        <v>1097</v>
      </c>
      <c r="G288" s="72" t="s">
        <v>1098</v>
      </c>
      <c r="H288" s="73" t="s">
        <v>1099</v>
      </c>
      <c r="I288" s="73" t="s">
        <v>163</v>
      </c>
      <c r="J288" s="81" t="s">
        <v>146</v>
      </c>
      <c r="K288" s="75">
        <v>-0.126330022100798</v>
      </c>
      <c r="L288" s="75">
        <v>2.97618538733651E-2</v>
      </c>
      <c r="M288" s="76">
        <v>2.1888996878344902E-5</v>
      </c>
      <c r="N288" s="76">
        <v>1.58321844009737E-3</v>
      </c>
      <c r="O288" s="75">
        <v>0.122406619397623</v>
      </c>
      <c r="P288" s="72" t="s">
        <v>112</v>
      </c>
      <c r="Q288" s="76">
        <v>2.1888996878344902E-5</v>
      </c>
      <c r="R288" s="78">
        <v>3.5333371661010603E-2</v>
      </c>
      <c r="S288" s="75">
        <v>-0.154671270856963</v>
      </c>
      <c r="T288" s="75">
        <v>0.11677559986438101</v>
      </c>
      <c r="U288" s="75">
        <v>0.185331390562788</v>
      </c>
      <c r="V288" s="75">
        <v>-0.17962603499666099</v>
      </c>
      <c r="W288" s="75">
        <v>7.0705683835354097E-2</v>
      </c>
      <c r="X288" s="75">
        <v>1.10701950094908E-2</v>
      </c>
      <c r="Y288" s="75">
        <v>-0.22313445433835899</v>
      </c>
      <c r="Z288" s="75">
        <v>6.0649898257773401E-2</v>
      </c>
      <c r="AA288" s="75">
        <v>2.3409762058008201E-4</v>
      </c>
      <c r="AB288" s="75">
        <v>-5.9424350464768003E-2</v>
      </c>
      <c r="AC288" s="75">
        <v>4.1389273251020597E-2</v>
      </c>
      <c r="AD288" s="78">
        <v>0.15107554569271001</v>
      </c>
      <c r="AE288" s="57">
        <v>0</v>
      </c>
      <c r="AF288" s="57">
        <v>0</v>
      </c>
      <c r="AG288" s="82">
        <v>0</v>
      </c>
    </row>
    <row r="289" spans="2:33" x14ac:dyDescent="0.3">
      <c r="B289" s="80" t="s">
        <v>1100</v>
      </c>
      <c r="C289" s="72" t="s">
        <v>225</v>
      </c>
      <c r="D289" s="72">
        <v>168081999</v>
      </c>
      <c r="E289" s="73" t="s">
        <v>1101</v>
      </c>
      <c r="F289" s="73" t="s">
        <v>39</v>
      </c>
      <c r="G289" s="72" t="s">
        <v>39</v>
      </c>
      <c r="H289" s="73" t="s">
        <v>39</v>
      </c>
      <c r="I289" s="73" t="s">
        <v>187</v>
      </c>
      <c r="J289" s="81" t="s">
        <v>204</v>
      </c>
      <c r="K289" s="75">
        <v>-0.126937032788247</v>
      </c>
      <c r="L289" s="75">
        <v>2.9908720309901399E-2</v>
      </c>
      <c r="M289" s="76">
        <v>2.1942559199932098E-5</v>
      </c>
      <c r="N289" s="76">
        <v>2.1942559199932098E-5</v>
      </c>
      <c r="O289" s="75">
        <v>0.50490822433898097</v>
      </c>
      <c r="P289" s="72" t="s">
        <v>112</v>
      </c>
      <c r="Q289" s="76">
        <v>2.1942559199932098E-5</v>
      </c>
      <c r="R289" s="78">
        <v>3.5333371661010603E-2</v>
      </c>
      <c r="S289" s="75">
        <v>-0.17967363561470301</v>
      </c>
      <c r="T289" s="75">
        <v>0.15697043206882499</v>
      </c>
      <c r="U289" s="75">
        <v>0.25236095481086301</v>
      </c>
      <c r="V289" s="75">
        <v>-6.2407995555739601E-2</v>
      </c>
      <c r="W289" s="75">
        <v>6.93709038396077E-2</v>
      </c>
      <c r="X289" s="75">
        <v>0.36831834276001402</v>
      </c>
      <c r="Y289" s="75">
        <v>-8.4434573786975997E-2</v>
      </c>
      <c r="Z289" s="75">
        <v>6.0664630846677302E-2</v>
      </c>
      <c r="AA289" s="75">
        <v>0.16397527793435099</v>
      </c>
      <c r="AB289" s="75">
        <v>-0.165106987527666</v>
      </c>
      <c r="AC289" s="75">
        <v>4.0900078095205898E-2</v>
      </c>
      <c r="AD289" s="78">
        <v>5.4176462251076098E-5</v>
      </c>
      <c r="AE289" s="57">
        <v>1</v>
      </c>
      <c r="AF289" s="57">
        <v>0</v>
      </c>
      <c r="AG289" s="82">
        <v>0</v>
      </c>
    </row>
    <row r="290" spans="2:33" x14ac:dyDescent="0.3">
      <c r="B290" s="80" t="s">
        <v>1102</v>
      </c>
      <c r="C290" s="72" t="s">
        <v>101</v>
      </c>
      <c r="D290" s="72">
        <v>1947743</v>
      </c>
      <c r="E290" s="73" t="s">
        <v>1103</v>
      </c>
      <c r="F290" s="73" t="s">
        <v>845</v>
      </c>
      <c r="G290" s="72" t="s">
        <v>1104</v>
      </c>
      <c r="H290" s="73" t="s">
        <v>1105</v>
      </c>
      <c r="I290" s="73" t="s">
        <v>88</v>
      </c>
      <c r="J290" s="81" t="s">
        <v>146</v>
      </c>
      <c r="K290" s="75">
        <v>-0.121725769445577</v>
      </c>
      <c r="L290" s="75">
        <v>2.8688586157522001E-2</v>
      </c>
      <c r="M290" s="76">
        <v>2.20548064252705E-5</v>
      </c>
      <c r="N290" s="76">
        <v>2.20548064252705E-5</v>
      </c>
      <c r="O290" s="75">
        <v>0.860957399157673</v>
      </c>
      <c r="P290" s="72" t="s">
        <v>112</v>
      </c>
      <c r="Q290" s="76">
        <v>2.20548064252705E-5</v>
      </c>
      <c r="R290" s="78">
        <v>3.5389944382949901E-2</v>
      </c>
      <c r="S290" s="75">
        <v>-5.4561008050798603E-2</v>
      </c>
      <c r="T290" s="75">
        <v>0.106092431679539</v>
      </c>
      <c r="U290" s="75">
        <v>0.60705761127256097</v>
      </c>
      <c r="V290" s="75">
        <v>-0.133296196193389</v>
      </c>
      <c r="W290" s="75">
        <v>6.5173867754361098E-2</v>
      </c>
      <c r="X290" s="75">
        <v>4.0831210446110801E-2</v>
      </c>
      <c r="Y290" s="75">
        <v>-0.154087237861186</v>
      </c>
      <c r="Z290" s="75">
        <v>6.1672544868367402E-2</v>
      </c>
      <c r="AA290" s="75">
        <v>1.2472936028873701E-2</v>
      </c>
      <c r="AB290" s="75">
        <v>-0.113339619143339</v>
      </c>
      <c r="AC290" s="75">
        <v>3.9909753217523498E-2</v>
      </c>
      <c r="AD290" s="78">
        <v>4.5127993582988503E-3</v>
      </c>
      <c r="AE290" s="57">
        <v>0</v>
      </c>
      <c r="AF290" s="57">
        <v>0</v>
      </c>
      <c r="AG290" s="82">
        <v>0</v>
      </c>
    </row>
    <row r="291" spans="2:33" x14ac:dyDescent="0.3">
      <c r="B291" s="80" t="s">
        <v>1106</v>
      </c>
      <c r="C291" s="72" t="s">
        <v>265</v>
      </c>
      <c r="D291" s="72">
        <v>50700845</v>
      </c>
      <c r="E291" s="73" t="s">
        <v>1107</v>
      </c>
      <c r="F291" s="73" t="s">
        <v>137</v>
      </c>
      <c r="G291" s="72" t="s">
        <v>1108</v>
      </c>
      <c r="H291" s="73" t="s">
        <v>1109</v>
      </c>
      <c r="I291" s="73" t="s">
        <v>88</v>
      </c>
      <c r="J291" s="81" t="s">
        <v>105</v>
      </c>
      <c r="K291" s="75">
        <v>0.12478563641584101</v>
      </c>
      <c r="L291" s="75">
        <v>2.9425489902799001E-2</v>
      </c>
      <c r="M291" s="76">
        <v>2.2279135485890602E-5</v>
      </c>
      <c r="N291" s="76">
        <v>2.2279135485890602E-5</v>
      </c>
      <c r="O291" s="75">
        <v>0.48478099560472199</v>
      </c>
      <c r="P291" s="72" t="s">
        <v>123</v>
      </c>
      <c r="Q291" s="76">
        <v>2.2279135485890602E-5</v>
      </c>
      <c r="R291" s="78">
        <v>3.5625346801386203E-2</v>
      </c>
      <c r="S291" s="75">
        <v>-3.44856492740949E-2</v>
      </c>
      <c r="T291" s="75">
        <v>0.135749292065936</v>
      </c>
      <c r="U291" s="75">
        <v>0.799465230093788</v>
      </c>
      <c r="V291" s="75">
        <v>8.6603125721071705E-2</v>
      </c>
      <c r="W291" s="75">
        <v>6.9259361900688196E-2</v>
      </c>
      <c r="X291" s="75">
        <v>0.211147035279203</v>
      </c>
      <c r="Y291" s="75">
        <v>0.178263400046102</v>
      </c>
      <c r="Z291" s="75">
        <v>6.1424695187105E-2</v>
      </c>
      <c r="AA291" s="75">
        <v>3.7061641168301099E-3</v>
      </c>
      <c r="AB291" s="75">
        <v>0.12865878423094201</v>
      </c>
      <c r="AC291" s="75">
        <v>3.9931538980342303E-2</v>
      </c>
      <c r="AD291" s="78">
        <v>1.2730619353909E-3</v>
      </c>
      <c r="AE291" s="57">
        <v>1</v>
      </c>
      <c r="AF291" s="57">
        <v>0</v>
      </c>
      <c r="AG291" s="82">
        <v>0</v>
      </c>
    </row>
    <row r="292" spans="2:33" x14ac:dyDescent="0.3">
      <c r="B292" s="80" t="s">
        <v>1110</v>
      </c>
      <c r="C292" s="72" t="s">
        <v>101</v>
      </c>
      <c r="D292" s="72">
        <v>67804055</v>
      </c>
      <c r="E292" s="73" t="s">
        <v>1111</v>
      </c>
      <c r="F292" s="73" t="s">
        <v>85</v>
      </c>
      <c r="G292" s="72" t="s">
        <v>1112</v>
      </c>
      <c r="H292" s="73" t="s">
        <v>1113</v>
      </c>
      <c r="I292" s="73" t="s">
        <v>163</v>
      </c>
      <c r="J292" s="81" t="s">
        <v>210</v>
      </c>
      <c r="K292" s="75">
        <v>-0.124283683003137</v>
      </c>
      <c r="L292" s="75">
        <v>2.9328296780832899E-2</v>
      </c>
      <c r="M292" s="76">
        <v>2.25850041751648E-5</v>
      </c>
      <c r="N292" s="76">
        <v>2.25850041751648E-5</v>
      </c>
      <c r="O292" s="75">
        <v>0.68476119001653502</v>
      </c>
      <c r="P292" s="72" t="s">
        <v>112</v>
      </c>
      <c r="Q292" s="76">
        <v>2.25850041751648E-5</v>
      </c>
      <c r="R292" s="78">
        <v>3.5989047312818302E-2</v>
      </c>
      <c r="S292" s="75">
        <v>-3.7086507794473901E-2</v>
      </c>
      <c r="T292" s="75">
        <v>0.13494263065447001</v>
      </c>
      <c r="U292" s="75">
        <v>0.78344556973457702</v>
      </c>
      <c r="V292" s="75">
        <v>-0.180399953915135</v>
      </c>
      <c r="W292" s="75">
        <v>5.9962412754905603E-2</v>
      </c>
      <c r="X292" s="75">
        <v>2.6249707079650398E-3</v>
      </c>
      <c r="Y292" s="75">
        <v>-0.123840631305337</v>
      </c>
      <c r="Z292" s="75">
        <v>6.4071001019348303E-2</v>
      </c>
      <c r="AA292" s="75">
        <v>5.3252761399375299E-2</v>
      </c>
      <c r="AB292" s="75">
        <v>-0.106004001896745</v>
      </c>
      <c r="AC292" s="75">
        <v>4.13114885648121E-2</v>
      </c>
      <c r="AD292" s="78">
        <v>1.02888002236708E-2</v>
      </c>
      <c r="AE292" s="57">
        <v>1</v>
      </c>
      <c r="AF292" s="57">
        <v>0</v>
      </c>
      <c r="AG292" s="82">
        <v>0</v>
      </c>
    </row>
    <row r="293" spans="2:33" x14ac:dyDescent="0.3">
      <c r="B293" s="80" t="s">
        <v>1114</v>
      </c>
      <c r="C293" s="72" t="s">
        <v>101</v>
      </c>
      <c r="D293" s="72">
        <v>113599852</v>
      </c>
      <c r="E293" s="73" t="s">
        <v>1115</v>
      </c>
      <c r="F293" s="73" t="s">
        <v>39</v>
      </c>
      <c r="G293" s="72" t="s">
        <v>39</v>
      </c>
      <c r="H293" s="73" t="s">
        <v>39</v>
      </c>
      <c r="I293" s="73" t="s">
        <v>39</v>
      </c>
      <c r="J293" s="81" t="s">
        <v>204</v>
      </c>
      <c r="K293" s="75">
        <v>-0.123664246547723</v>
      </c>
      <c r="L293" s="75">
        <v>2.9207263553220501E-2</v>
      </c>
      <c r="M293" s="76">
        <v>2.2954672151147299E-5</v>
      </c>
      <c r="N293" s="76">
        <v>2.2954672151147299E-5</v>
      </c>
      <c r="O293" s="75">
        <v>0.72044419550730798</v>
      </c>
      <c r="P293" s="72" t="s">
        <v>112</v>
      </c>
      <c r="Q293" s="76">
        <v>2.2954672151147299E-5</v>
      </c>
      <c r="R293" s="78">
        <v>3.6451542808433997E-2</v>
      </c>
      <c r="S293" s="75">
        <v>-4.6395852582372298E-2</v>
      </c>
      <c r="T293" s="75">
        <v>0.12821452530113001</v>
      </c>
      <c r="U293" s="75">
        <v>0.71745581050838503</v>
      </c>
      <c r="V293" s="75">
        <v>-0.11954688137392901</v>
      </c>
      <c r="W293" s="75">
        <v>6.1886871696627502E-2</v>
      </c>
      <c r="X293" s="75">
        <v>5.3396522201188901E-2</v>
      </c>
      <c r="Y293" s="75">
        <v>-0.177701829826799</v>
      </c>
      <c r="Z293" s="75">
        <v>5.9804866487528398E-2</v>
      </c>
      <c r="AA293" s="75">
        <v>2.96483341685013E-3</v>
      </c>
      <c r="AB293" s="75">
        <v>-0.107310943031347</v>
      </c>
      <c r="AC293" s="75">
        <v>4.1858869740170397E-2</v>
      </c>
      <c r="AD293" s="78">
        <v>1.0358184306983599E-2</v>
      </c>
      <c r="AE293" s="57">
        <v>1</v>
      </c>
      <c r="AF293" s="57">
        <v>0</v>
      </c>
      <c r="AG293" s="82">
        <v>0</v>
      </c>
    </row>
    <row r="294" spans="2:33" x14ac:dyDescent="0.3">
      <c r="B294" s="80" t="s">
        <v>1116</v>
      </c>
      <c r="C294" s="72" t="s">
        <v>128</v>
      </c>
      <c r="D294" s="72">
        <v>58130154</v>
      </c>
      <c r="E294" s="73" t="s">
        <v>1117</v>
      </c>
      <c r="F294" s="73" t="s">
        <v>108</v>
      </c>
      <c r="G294" s="72" t="s">
        <v>1118</v>
      </c>
      <c r="H294" s="73" t="s">
        <v>132</v>
      </c>
      <c r="I294" s="73" t="s">
        <v>88</v>
      </c>
      <c r="J294" s="81" t="s">
        <v>133</v>
      </c>
      <c r="K294" s="75">
        <v>0.12524320749284101</v>
      </c>
      <c r="L294" s="75">
        <v>2.9594495394205701E-2</v>
      </c>
      <c r="M294" s="76">
        <v>2.3164667076203199E-5</v>
      </c>
      <c r="N294" s="76">
        <v>7.6068195274797202E-4</v>
      </c>
      <c r="O294" s="75">
        <v>0.241570735835405</v>
      </c>
      <c r="P294" s="72" t="s">
        <v>123</v>
      </c>
      <c r="Q294" s="76">
        <v>2.3164667076203199E-5</v>
      </c>
      <c r="R294" s="78">
        <v>3.6658165526253901E-2</v>
      </c>
      <c r="S294" s="75">
        <v>-3.8200576013319699E-2</v>
      </c>
      <c r="T294" s="75">
        <v>0.132441555852612</v>
      </c>
      <c r="U294" s="75">
        <v>0.77301495922219299</v>
      </c>
      <c r="V294" s="75">
        <v>0.13936316577896499</v>
      </c>
      <c r="W294" s="75">
        <v>6.7477447646162994E-2</v>
      </c>
      <c r="X294" s="75">
        <v>3.8891830550769599E-2</v>
      </c>
      <c r="Y294" s="75">
        <v>0.20339539105902299</v>
      </c>
      <c r="Z294" s="75">
        <v>5.5751884705530698E-2</v>
      </c>
      <c r="AA294" s="75">
        <v>2.6405886714522299E-4</v>
      </c>
      <c r="AB294" s="75">
        <v>9.0414235420977804E-2</v>
      </c>
      <c r="AC294" s="75">
        <v>4.2897874021043399E-2</v>
      </c>
      <c r="AD294" s="78">
        <v>3.5060203259312903E-2</v>
      </c>
      <c r="AE294" s="57">
        <v>1</v>
      </c>
      <c r="AF294" s="57">
        <v>0</v>
      </c>
      <c r="AG294" s="82">
        <v>0</v>
      </c>
    </row>
    <row r="295" spans="2:33" x14ac:dyDescent="0.3">
      <c r="B295" s="80" t="s">
        <v>1119</v>
      </c>
      <c r="C295" s="72" t="s">
        <v>168</v>
      </c>
      <c r="D295" s="72">
        <v>80446451</v>
      </c>
      <c r="E295" s="73" t="s">
        <v>1120</v>
      </c>
      <c r="F295" s="73" t="s">
        <v>85</v>
      </c>
      <c r="G295" s="72" t="s">
        <v>1121</v>
      </c>
      <c r="H295" s="73" t="s">
        <v>1122</v>
      </c>
      <c r="I295" s="73" t="s">
        <v>39</v>
      </c>
      <c r="J295" s="81" t="s">
        <v>173</v>
      </c>
      <c r="K295" s="75">
        <v>-0.12693004264823601</v>
      </c>
      <c r="L295" s="75">
        <v>3.0000579291697398E-2</v>
      </c>
      <c r="M295" s="76">
        <v>2.32737727803318E-5</v>
      </c>
      <c r="N295" s="76">
        <v>2.32737727803318E-5</v>
      </c>
      <c r="O295" s="75">
        <v>0.65366015910830799</v>
      </c>
      <c r="P295" s="72" t="s">
        <v>112</v>
      </c>
      <c r="Q295" s="76">
        <v>2.32737727803318E-5</v>
      </c>
      <c r="R295" s="78">
        <v>3.6704259267994997E-2</v>
      </c>
      <c r="S295" s="75">
        <v>-7.2338625704167298E-2</v>
      </c>
      <c r="T295" s="75">
        <v>0.12020841996184201</v>
      </c>
      <c r="U295" s="75">
        <v>0.54732278989276695</v>
      </c>
      <c r="V295" s="75">
        <v>-0.14722120323000301</v>
      </c>
      <c r="W295" s="75">
        <v>6.96620812196658E-2</v>
      </c>
      <c r="X295" s="75">
        <v>3.4569786061246902E-2</v>
      </c>
      <c r="Y295" s="75">
        <v>-0.18692583785143499</v>
      </c>
      <c r="Z295" s="75">
        <v>6.2755252813444101E-2</v>
      </c>
      <c r="AA295" s="75">
        <v>2.8952272473472102E-3</v>
      </c>
      <c r="AB295" s="75">
        <v>-0.10005555904956601</v>
      </c>
      <c r="AC295" s="75">
        <v>4.1455740008581501E-2</v>
      </c>
      <c r="AD295" s="78">
        <v>1.5797899762814E-2</v>
      </c>
      <c r="AE295" s="57">
        <v>1</v>
      </c>
      <c r="AF295" s="57">
        <v>0</v>
      </c>
      <c r="AG295" s="82">
        <v>0</v>
      </c>
    </row>
    <row r="296" spans="2:33" x14ac:dyDescent="0.3">
      <c r="B296" s="80" t="s">
        <v>1123</v>
      </c>
      <c r="C296" s="72" t="s">
        <v>141</v>
      </c>
      <c r="D296" s="72">
        <v>39087135</v>
      </c>
      <c r="E296" s="73" t="s">
        <v>1124</v>
      </c>
      <c r="F296" s="73" t="s">
        <v>108</v>
      </c>
      <c r="G296" s="72" t="s">
        <v>458</v>
      </c>
      <c r="H296" s="73" t="s">
        <v>459</v>
      </c>
      <c r="I296" s="73" t="s">
        <v>88</v>
      </c>
      <c r="J296" s="81" t="s">
        <v>105</v>
      </c>
      <c r="K296" s="75">
        <v>0.120396257798098</v>
      </c>
      <c r="L296" s="75">
        <v>2.84789099659679E-2</v>
      </c>
      <c r="M296" s="76">
        <v>2.3624076859857999E-5</v>
      </c>
      <c r="N296" s="76">
        <v>2.3624076859857999E-5</v>
      </c>
      <c r="O296" s="75">
        <v>0.900126152545624</v>
      </c>
      <c r="P296" s="72" t="s">
        <v>90</v>
      </c>
      <c r="Q296" s="76">
        <v>2.3624076859857999E-5</v>
      </c>
      <c r="R296" s="78">
        <v>3.7129120195161597E-2</v>
      </c>
      <c r="S296" s="75">
        <v>6.0670631783333401E-2</v>
      </c>
      <c r="T296" s="75">
        <v>0.11764709898884999</v>
      </c>
      <c r="U296" s="75">
        <v>0.60606381905361495</v>
      </c>
      <c r="V296" s="75">
        <v>0.15003571191781101</v>
      </c>
      <c r="W296" s="75">
        <v>6.3916033084460699E-2</v>
      </c>
      <c r="X296" s="75">
        <v>1.89055696699587E-2</v>
      </c>
      <c r="Y296" s="75">
        <v>0.133416924441491</v>
      </c>
      <c r="Z296" s="75">
        <v>6.0697497437509303E-2</v>
      </c>
      <c r="AA296" s="75">
        <v>2.79446154206512E-2</v>
      </c>
      <c r="AB296" s="75">
        <v>0.110351018669909</v>
      </c>
      <c r="AC296" s="75">
        <v>3.93899462324412E-2</v>
      </c>
      <c r="AD296" s="78">
        <v>5.0865303744866601E-3</v>
      </c>
      <c r="AE296" s="57">
        <v>1</v>
      </c>
      <c r="AF296" s="57">
        <v>0</v>
      </c>
      <c r="AG296" s="82">
        <v>0</v>
      </c>
    </row>
    <row r="297" spans="2:33" x14ac:dyDescent="0.3">
      <c r="B297" s="80" t="s">
        <v>1125</v>
      </c>
      <c r="C297" s="72" t="s">
        <v>92</v>
      </c>
      <c r="D297" s="72">
        <v>27170554</v>
      </c>
      <c r="E297" s="73" t="s">
        <v>1126</v>
      </c>
      <c r="F297" s="73" t="s">
        <v>143</v>
      </c>
      <c r="G297" s="72" t="s">
        <v>868</v>
      </c>
      <c r="H297" s="73" t="s">
        <v>869</v>
      </c>
      <c r="I297" s="73" t="s">
        <v>88</v>
      </c>
      <c r="J297" s="81" t="s">
        <v>133</v>
      </c>
      <c r="K297" s="75">
        <v>0.12836915939731999</v>
      </c>
      <c r="L297" s="75">
        <v>3.0391402367090301E-2</v>
      </c>
      <c r="M297" s="76">
        <v>2.4014868390502201E-5</v>
      </c>
      <c r="N297" s="76">
        <v>1.3683032285823001E-4</v>
      </c>
      <c r="O297" s="75">
        <v>0.32446097205591401</v>
      </c>
      <c r="P297" s="72" t="s">
        <v>90</v>
      </c>
      <c r="Q297" s="76">
        <v>2.4014868390502201E-5</v>
      </c>
      <c r="R297" s="78">
        <v>3.74049463399347E-2</v>
      </c>
      <c r="S297" s="75">
        <v>0.214772441753138</v>
      </c>
      <c r="T297" s="75">
        <v>0.112725572652411</v>
      </c>
      <c r="U297" s="75">
        <v>5.6745225142188098E-2</v>
      </c>
      <c r="V297" s="75">
        <v>3.6517508611384801E-2</v>
      </c>
      <c r="W297" s="75">
        <v>7.0031810809435893E-2</v>
      </c>
      <c r="X297" s="75">
        <v>0.60205908752278903</v>
      </c>
      <c r="Y297" s="75">
        <v>0.195057334837694</v>
      </c>
      <c r="Z297" s="75">
        <v>6.2998880268945096E-2</v>
      </c>
      <c r="AA297" s="75">
        <v>1.9601598316410299E-3</v>
      </c>
      <c r="AB297" s="75">
        <v>0.119476462484016</v>
      </c>
      <c r="AC297" s="75">
        <v>4.27131395549607E-2</v>
      </c>
      <c r="AD297" s="78">
        <v>5.1550345961400602E-3</v>
      </c>
      <c r="AE297" s="57">
        <v>1</v>
      </c>
      <c r="AF297" s="57">
        <v>0</v>
      </c>
      <c r="AG297" s="82">
        <v>0</v>
      </c>
    </row>
    <row r="298" spans="2:33" x14ac:dyDescent="0.3">
      <c r="B298" s="80" t="s">
        <v>1127</v>
      </c>
      <c r="C298" s="72" t="s">
        <v>196</v>
      </c>
      <c r="D298" s="72">
        <v>3848324</v>
      </c>
      <c r="E298" s="73" t="s">
        <v>1128</v>
      </c>
      <c r="F298" s="73" t="s">
        <v>1129</v>
      </c>
      <c r="G298" s="72" t="s">
        <v>1130</v>
      </c>
      <c r="H298" s="73" t="s">
        <v>1131</v>
      </c>
      <c r="I298" s="73" t="s">
        <v>88</v>
      </c>
      <c r="J298" s="81" t="s">
        <v>173</v>
      </c>
      <c r="K298" s="75">
        <v>0.124486107019581</v>
      </c>
      <c r="L298" s="75">
        <v>2.9478000195856301E-2</v>
      </c>
      <c r="M298" s="76">
        <v>2.41053228411597E-5</v>
      </c>
      <c r="N298" s="76">
        <v>2.41053228411597E-5</v>
      </c>
      <c r="O298" s="75">
        <v>0.71413406261197698</v>
      </c>
      <c r="P298" s="72" t="s">
        <v>90</v>
      </c>
      <c r="Q298" s="76">
        <v>2.41053228411597E-5</v>
      </c>
      <c r="R298" s="78">
        <v>3.74049463399347E-2</v>
      </c>
      <c r="S298" s="75">
        <v>0.12954919562016701</v>
      </c>
      <c r="T298" s="75">
        <v>0.119905973838576</v>
      </c>
      <c r="U298" s="75">
        <v>0.27995377056069698</v>
      </c>
      <c r="V298" s="75">
        <v>0.18262358578121199</v>
      </c>
      <c r="W298" s="75">
        <v>5.9138127493630697E-2</v>
      </c>
      <c r="X298" s="75">
        <v>2.0145059725816799E-3</v>
      </c>
      <c r="Y298" s="75">
        <v>0.113232066387008</v>
      </c>
      <c r="Z298" s="75">
        <v>6.6006297169010297E-2</v>
      </c>
      <c r="AA298" s="75">
        <v>8.6258414477851E-2</v>
      </c>
      <c r="AB298" s="75">
        <v>9.9048612702615002E-2</v>
      </c>
      <c r="AC298" s="75">
        <v>4.20405819152374E-2</v>
      </c>
      <c r="AD298" s="78">
        <v>1.8471732816898599E-2</v>
      </c>
      <c r="AE298" s="57">
        <v>1</v>
      </c>
      <c r="AF298" s="57">
        <v>0</v>
      </c>
      <c r="AG298" s="82">
        <v>0</v>
      </c>
    </row>
    <row r="299" spans="2:33" x14ac:dyDescent="0.3">
      <c r="B299" s="80" t="s">
        <v>1132</v>
      </c>
      <c r="C299" s="72" t="s">
        <v>225</v>
      </c>
      <c r="D299" s="72">
        <v>10556147</v>
      </c>
      <c r="E299" s="73" t="s">
        <v>1133</v>
      </c>
      <c r="F299" s="73" t="s">
        <v>303</v>
      </c>
      <c r="G299" s="72" t="s">
        <v>902</v>
      </c>
      <c r="H299" s="73" t="s">
        <v>903</v>
      </c>
      <c r="I299" s="73" t="s">
        <v>39</v>
      </c>
      <c r="J299" s="81" t="s">
        <v>89</v>
      </c>
      <c r="K299" s="75">
        <v>0.11961744149928601</v>
      </c>
      <c r="L299" s="75">
        <v>2.83292122261379E-2</v>
      </c>
      <c r="M299" s="76">
        <v>2.41707993767635E-5</v>
      </c>
      <c r="N299" s="76">
        <v>2.8237941782980399E-5</v>
      </c>
      <c r="O299" s="75">
        <v>0.38517782922679999</v>
      </c>
      <c r="P299" s="72" t="s">
        <v>90</v>
      </c>
      <c r="Q299" s="76">
        <v>2.41707993767635E-5</v>
      </c>
      <c r="R299" s="78">
        <v>3.74049463399347E-2</v>
      </c>
      <c r="S299" s="75">
        <v>9.0083584311891701E-2</v>
      </c>
      <c r="T299" s="75">
        <v>0.123179185705257</v>
      </c>
      <c r="U299" s="75">
        <v>0.46458281372028898</v>
      </c>
      <c r="V299" s="75">
        <v>0.130555781520761</v>
      </c>
      <c r="W299" s="75">
        <v>5.8388380878081403E-2</v>
      </c>
      <c r="X299" s="75">
        <v>2.5352487059091301E-2</v>
      </c>
      <c r="Y299" s="75">
        <v>0.20039870405092999</v>
      </c>
      <c r="Z299" s="75">
        <v>5.8481610139136997E-2</v>
      </c>
      <c r="AA299" s="75">
        <v>6.1097247932223099E-4</v>
      </c>
      <c r="AB299" s="75">
        <v>7.7758723921823203E-2</v>
      </c>
      <c r="AC299" s="75">
        <v>4.1016060291431303E-2</v>
      </c>
      <c r="AD299" s="78">
        <v>5.7984958096126298E-2</v>
      </c>
      <c r="AE299" s="57">
        <v>1</v>
      </c>
      <c r="AF299" s="57">
        <v>0</v>
      </c>
      <c r="AG299" s="82">
        <v>0</v>
      </c>
    </row>
    <row r="300" spans="2:33" x14ac:dyDescent="0.3">
      <c r="B300" s="80" t="s">
        <v>1134</v>
      </c>
      <c r="C300" s="72" t="s">
        <v>92</v>
      </c>
      <c r="D300" s="72">
        <v>137505606</v>
      </c>
      <c r="E300" s="73" t="s">
        <v>1135</v>
      </c>
      <c r="F300" s="73" t="s">
        <v>85</v>
      </c>
      <c r="G300" s="72" t="s">
        <v>1136</v>
      </c>
      <c r="H300" s="73" t="s">
        <v>1137</v>
      </c>
      <c r="I300" s="73" t="s">
        <v>39</v>
      </c>
      <c r="J300" s="81" t="s">
        <v>173</v>
      </c>
      <c r="K300" s="75">
        <v>0.12159135118584399</v>
      </c>
      <c r="L300" s="75">
        <v>2.8803825455991701E-2</v>
      </c>
      <c r="M300" s="76">
        <v>2.42831462608784E-5</v>
      </c>
      <c r="N300" s="76">
        <v>2.42831462608784E-5</v>
      </c>
      <c r="O300" s="75">
        <v>0.53152702180308398</v>
      </c>
      <c r="P300" s="72" t="s">
        <v>90</v>
      </c>
      <c r="Q300" s="76">
        <v>2.42831462608784E-5</v>
      </c>
      <c r="R300" s="78">
        <v>3.74049463399347E-2</v>
      </c>
      <c r="S300" s="75">
        <v>9.0989824863597302E-2</v>
      </c>
      <c r="T300" s="75">
        <v>0.109436597148842</v>
      </c>
      <c r="U300" s="75">
        <v>0.405725829867706</v>
      </c>
      <c r="V300" s="75">
        <v>9.8682830654032799E-2</v>
      </c>
      <c r="W300" s="75">
        <v>6.5058345331334894E-2</v>
      </c>
      <c r="X300" s="75">
        <v>0.12930813281998799</v>
      </c>
      <c r="Y300" s="75">
        <v>0.199754588370363</v>
      </c>
      <c r="Z300" s="75">
        <v>6.0084774808003297E-2</v>
      </c>
      <c r="AA300" s="75">
        <v>8.8562671762389502E-4</v>
      </c>
      <c r="AB300" s="75">
        <v>9.9106709938062601E-2</v>
      </c>
      <c r="AC300" s="75">
        <v>4.0536751530002801E-2</v>
      </c>
      <c r="AD300" s="78">
        <v>1.4490810659349601E-2</v>
      </c>
      <c r="AE300" s="57">
        <v>1</v>
      </c>
      <c r="AF300" s="57">
        <v>0</v>
      </c>
      <c r="AG300" s="82">
        <v>0</v>
      </c>
    </row>
    <row r="301" spans="2:33" x14ac:dyDescent="0.3">
      <c r="B301" s="80" t="s">
        <v>1138</v>
      </c>
      <c r="C301" s="72" t="s">
        <v>225</v>
      </c>
      <c r="D301" s="72">
        <v>3455459</v>
      </c>
      <c r="E301" s="73" t="s">
        <v>1139</v>
      </c>
      <c r="F301" s="73" t="s">
        <v>85</v>
      </c>
      <c r="G301" s="72" t="s">
        <v>1140</v>
      </c>
      <c r="H301" s="73" t="s">
        <v>1141</v>
      </c>
      <c r="I301" s="73" t="s">
        <v>118</v>
      </c>
      <c r="J301" s="81" t="s">
        <v>89</v>
      </c>
      <c r="K301" s="75">
        <v>0.130635945414834</v>
      </c>
      <c r="L301" s="75">
        <v>3.0951816452533101E-2</v>
      </c>
      <c r="M301" s="76">
        <v>2.4362818644453199E-5</v>
      </c>
      <c r="N301" s="76">
        <v>2.4362818644453199E-5</v>
      </c>
      <c r="O301" s="75">
        <v>0.57749113535097796</v>
      </c>
      <c r="P301" s="72" t="s">
        <v>123</v>
      </c>
      <c r="Q301" s="76">
        <v>2.4362818644453199E-5</v>
      </c>
      <c r="R301" s="78">
        <v>3.74049463399347E-2</v>
      </c>
      <c r="S301" s="75">
        <v>-3.64265152654017E-2</v>
      </c>
      <c r="T301" s="75">
        <v>0.12512436825871401</v>
      </c>
      <c r="U301" s="75">
        <v>0.77095765453318998</v>
      </c>
      <c r="V301" s="75">
        <v>0.12882227682847899</v>
      </c>
      <c r="W301" s="75">
        <v>7.1479024665445604E-2</v>
      </c>
      <c r="X301" s="75">
        <v>7.1507831205044697E-2</v>
      </c>
      <c r="Y301" s="75">
        <v>0.15588838111816899</v>
      </c>
      <c r="Z301" s="75">
        <v>6.8115245144678094E-2</v>
      </c>
      <c r="AA301" s="75">
        <v>2.2102748126685699E-2</v>
      </c>
      <c r="AB301" s="75">
        <v>0.14045317258797399</v>
      </c>
      <c r="AC301" s="75">
        <v>4.1933346768407098E-2</v>
      </c>
      <c r="AD301" s="78">
        <v>8.0975484776110696E-4</v>
      </c>
      <c r="AE301" s="57">
        <v>1</v>
      </c>
      <c r="AF301" s="57">
        <v>0</v>
      </c>
      <c r="AG301" s="82">
        <v>0</v>
      </c>
    </row>
    <row r="302" spans="2:33" x14ac:dyDescent="0.3">
      <c r="B302" s="80" t="s">
        <v>1142</v>
      </c>
      <c r="C302" s="72" t="s">
        <v>135</v>
      </c>
      <c r="D302" s="72">
        <v>105925965</v>
      </c>
      <c r="E302" s="73" t="s">
        <v>1143</v>
      </c>
      <c r="F302" s="73" t="s">
        <v>213</v>
      </c>
      <c r="G302" s="72" t="s">
        <v>1144</v>
      </c>
      <c r="H302" s="73" t="s">
        <v>1145</v>
      </c>
      <c r="I302" s="73" t="s">
        <v>39</v>
      </c>
      <c r="J302" s="81" t="s">
        <v>173</v>
      </c>
      <c r="K302" s="75">
        <v>-0.10530247854930699</v>
      </c>
      <c r="L302" s="75">
        <v>2.4950756043297401E-2</v>
      </c>
      <c r="M302" s="76">
        <v>2.4385587496448101E-5</v>
      </c>
      <c r="N302" s="76">
        <v>2.5669453757912099E-2</v>
      </c>
      <c r="O302" s="75">
        <v>0.10451241468821799</v>
      </c>
      <c r="P302" s="72" t="s">
        <v>1146</v>
      </c>
      <c r="Q302" s="76">
        <v>2.4385587496448101E-5</v>
      </c>
      <c r="R302" s="78">
        <v>3.74049463399347E-2</v>
      </c>
      <c r="S302" s="75">
        <v>-0.102532752867649</v>
      </c>
      <c r="T302" s="75">
        <v>0.112961807702345</v>
      </c>
      <c r="U302" s="75">
        <v>0.36404928211030602</v>
      </c>
      <c r="V302" s="75">
        <v>-0.11566790628041899</v>
      </c>
      <c r="W302" s="75">
        <v>5.5903977957225098E-2</v>
      </c>
      <c r="X302" s="75">
        <v>3.8541763074901099E-2</v>
      </c>
      <c r="Y302" s="75">
        <v>1.9282306694402399E-2</v>
      </c>
      <c r="Z302" s="75">
        <v>5.7144993058748997E-2</v>
      </c>
      <c r="AA302" s="75">
        <v>0.73579446505781199</v>
      </c>
      <c r="AB302" s="75">
        <v>-0.14417301100129801</v>
      </c>
      <c r="AC302" s="75">
        <v>3.3300913226268498E-2</v>
      </c>
      <c r="AD302" s="78">
        <v>1.49515384369888E-5</v>
      </c>
      <c r="AE302" s="57">
        <v>1</v>
      </c>
      <c r="AF302" s="57">
        <v>0</v>
      </c>
      <c r="AG302" s="82">
        <v>0</v>
      </c>
    </row>
    <row r="303" spans="2:33" x14ac:dyDescent="0.3">
      <c r="B303" s="80" t="s">
        <v>1147</v>
      </c>
      <c r="C303" s="72" t="s">
        <v>484</v>
      </c>
      <c r="D303" s="72">
        <v>22499776</v>
      </c>
      <c r="E303" s="73" t="s">
        <v>1148</v>
      </c>
      <c r="F303" s="73" t="s">
        <v>160</v>
      </c>
      <c r="G303" s="72" t="s">
        <v>1149</v>
      </c>
      <c r="H303" s="73" t="s">
        <v>1150</v>
      </c>
      <c r="I303" s="73" t="s">
        <v>39</v>
      </c>
      <c r="J303" s="81" t="s">
        <v>210</v>
      </c>
      <c r="K303" s="75">
        <v>-0.117930875085276</v>
      </c>
      <c r="L303" s="75">
        <v>2.7945569715135201E-2</v>
      </c>
      <c r="M303" s="76">
        <v>2.44280181752534E-5</v>
      </c>
      <c r="N303" s="76">
        <v>2.44280181752534E-5</v>
      </c>
      <c r="O303" s="75">
        <v>0.982657530701735</v>
      </c>
      <c r="P303" s="72" t="s">
        <v>112</v>
      </c>
      <c r="Q303" s="76">
        <v>2.44280181752534E-5</v>
      </c>
      <c r="R303" s="78">
        <v>3.74049463399347E-2</v>
      </c>
      <c r="S303" s="75">
        <v>-7.9859812988465007E-2</v>
      </c>
      <c r="T303" s="75">
        <v>0.12581225960622</v>
      </c>
      <c r="U303" s="75">
        <v>0.52558898305514101</v>
      </c>
      <c r="V303" s="75">
        <v>-0.10784283194493401</v>
      </c>
      <c r="W303" s="75">
        <v>7.2679524780923502E-2</v>
      </c>
      <c r="X303" s="75">
        <v>0.137858507227959</v>
      </c>
      <c r="Y303" s="75">
        <v>-0.130597067239202</v>
      </c>
      <c r="Z303" s="75">
        <v>5.3227274029511502E-2</v>
      </c>
      <c r="AA303" s="75">
        <v>1.41444348002736E-2</v>
      </c>
      <c r="AB303" s="75">
        <v>-0.11770013647046999</v>
      </c>
      <c r="AC303" s="75">
        <v>3.8489119191987199E-2</v>
      </c>
      <c r="AD303" s="78">
        <v>2.2281165586633699E-3</v>
      </c>
      <c r="AE303" s="57">
        <v>0</v>
      </c>
      <c r="AF303" s="57">
        <v>0</v>
      </c>
      <c r="AG303" s="82">
        <v>0</v>
      </c>
    </row>
    <row r="304" spans="2:33" x14ac:dyDescent="0.3">
      <c r="B304" s="80" t="s">
        <v>1151</v>
      </c>
      <c r="C304" s="72" t="s">
        <v>155</v>
      </c>
      <c r="D304" s="72">
        <v>123751269</v>
      </c>
      <c r="E304" s="73" t="s">
        <v>1152</v>
      </c>
      <c r="F304" s="73" t="s">
        <v>39</v>
      </c>
      <c r="G304" s="72" t="s">
        <v>39</v>
      </c>
      <c r="H304" s="73" t="s">
        <v>39</v>
      </c>
      <c r="I304" s="73" t="s">
        <v>118</v>
      </c>
      <c r="J304" s="81" t="s">
        <v>89</v>
      </c>
      <c r="K304" s="75">
        <v>0.16549770334681699</v>
      </c>
      <c r="L304" s="75">
        <v>3.9219298715643898E-2</v>
      </c>
      <c r="M304" s="76">
        <v>2.44516194375137E-5</v>
      </c>
      <c r="N304" s="76">
        <v>2.44516194375137E-5</v>
      </c>
      <c r="O304" s="75">
        <v>0.66221028105905699</v>
      </c>
      <c r="P304" s="72" t="s">
        <v>501</v>
      </c>
      <c r="Q304" s="76">
        <v>2.44516194375137E-5</v>
      </c>
      <c r="R304" s="78">
        <v>3.74049463399347E-2</v>
      </c>
      <c r="S304" s="75">
        <v>0.104525044323238</v>
      </c>
      <c r="T304" s="75">
        <v>0.12897364921829099</v>
      </c>
      <c r="U304" s="75">
        <v>0.41768893963167703</v>
      </c>
      <c r="V304" s="75">
        <v>0.13940487220476</v>
      </c>
      <c r="W304" s="75">
        <v>5.9162839923655799E-2</v>
      </c>
      <c r="X304" s="75">
        <v>1.84584472418182E-2</v>
      </c>
      <c r="Y304" s="75">
        <v>0.20203862148812099</v>
      </c>
      <c r="Z304" s="75">
        <v>5.73239070445049E-2</v>
      </c>
      <c r="AA304" s="75">
        <v>4.2426853611533002E-4</v>
      </c>
      <c r="AB304" s="75" t="s">
        <v>39</v>
      </c>
      <c r="AC304" s="75" t="s">
        <v>39</v>
      </c>
      <c r="AD304" s="78" t="s">
        <v>39</v>
      </c>
      <c r="AE304" s="57">
        <v>1</v>
      </c>
      <c r="AF304" s="57">
        <v>0</v>
      </c>
      <c r="AG304" s="82">
        <v>0</v>
      </c>
    </row>
    <row r="305" spans="2:33" x14ac:dyDescent="0.3">
      <c r="B305" s="80" t="s">
        <v>1153</v>
      </c>
      <c r="C305" s="72" t="s">
        <v>92</v>
      </c>
      <c r="D305" s="72">
        <v>27179432</v>
      </c>
      <c r="E305" s="73" t="s">
        <v>1154</v>
      </c>
      <c r="F305" s="73" t="s">
        <v>39</v>
      </c>
      <c r="G305" s="72" t="s">
        <v>39</v>
      </c>
      <c r="H305" s="73" t="s">
        <v>39</v>
      </c>
      <c r="I305" s="73" t="s">
        <v>88</v>
      </c>
      <c r="J305" s="81" t="s">
        <v>97</v>
      </c>
      <c r="K305" s="75">
        <v>0.123303732565984</v>
      </c>
      <c r="L305" s="75">
        <v>2.9232685758033901E-2</v>
      </c>
      <c r="M305" s="76">
        <v>2.4646894866488599E-5</v>
      </c>
      <c r="N305" s="76">
        <v>2.4646894866488599E-5</v>
      </c>
      <c r="O305" s="75">
        <v>0.92193601907771505</v>
      </c>
      <c r="P305" s="72" t="s">
        <v>90</v>
      </c>
      <c r="Q305" s="76">
        <v>2.4646894866488599E-5</v>
      </c>
      <c r="R305" s="78">
        <v>3.7578408217601902E-2</v>
      </c>
      <c r="S305" s="75">
        <v>9.2887541255024103E-2</v>
      </c>
      <c r="T305" s="75">
        <v>0.12040610584999401</v>
      </c>
      <c r="U305" s="75">
        <v>0.44043901350186698</v>
      </c>
      <c r="V305" s="75">
        <v>0.14054132732675201</v>
      </c>
      <c r="W305" s="75">
        <v>6.5031886275018505E-2</v>
      </c>
      <c r="X305" s="75">
        <v>3.0686525533908601E-2</v>
      </c>
      <c r="Y305" s="75">
        <v>0.15243581797651801</v>
      </c>
      <c r="Z305" s="75">
        <v>6.3223216004045998E-2</v>
      </c>
      <c r="AA305" s="75">
        <v>1.5905644568073699E-2</v>
      </c>
      <c r="AB305" s="75">
        <v>0.108227131495439</v>
      </c>
      <c r="AC305" s="75">
        <v>4.0337049963577502E-2</v>
      </c>
      <c r="AD305" s="78">
        <v>7.2949704002590798E-3</v>
      </c>
      <c r="AE305" s="57">
        <v>1</v>
      </c>
      <c r="AF305" s="57">
        <v>0</v>
      </c>
      <c r="AG305" s="82">
        <v>0</v>
      </c>
    </row>
    <row r="306" spans="2:33" x14ac:dyDescent="0.3">
      <c r="B306" s="80" t="s">
        <v>1155</v>
      </c>
      <c r="C306" s="72" t="s">
        <v>101</v>
      </c>
      <c r="D306" s="72">
        <v>58696069</v>
      </c>
      <c r="E306" s="73" t="s">
        <v>1156</v>
      </c>
      <c r="F306" s="73" t="s">
        <v>39</v>
      </c>
      <c r="G306" s="72" t="s">
        <v>39</v>
      </c>
      <c r="H306" s="73" t="s">
        <v>39</v>
      </c>
      <c r="I306" s="73" t="s">
        <v>39</v>
      </c>
      <c r="J306" s="81" t="s">
        <v>146</v>
      </c>
      <c r="K306" s="75">
        <v>-0.13890267152119501</v>
      </c>
      <c r="L306" s="75">
        <v>3.2947245770825702E-2</v>
      </c>
      <c r="M306" s="76">
        <v>2.4877134069190099E-5</v>
      </c>
      <c r="N306" s="76">
        <v>2.4877134069190099E-5</v>
      </c>
      <c r="O306" s="75">
        <v>0.74615930759057902</v>
      </c>
      <c r="P306" s="72" t="s">
        <v>184</v>
      </c>
      <c r="Q306" s="76">
        <v>2.4877134069190099E-5</v>
      </c>
      <c r="R306" s="78">
        <v>3.7803853078930902E-2</v>
      </c>
      <c r="S306" s="75">
        <v>-5.7449270580975598E-2</v>
      </c>
      <c r="T306" s="75">
        <v>0.12942395606358301</v>
      </c>
      <c r="U306" s="75">
        <v>0.65712618889533903</v>
      </c>
      <c r="V306" s="75">
        <v>-0.124704274367644</v>
      </c>
      <c r="W306" s="75">
        <v>5.9914244527882403E-2</v>
      </c>
      <c r="X306" s="75">
        <v>3.7399192641793103E-2</v>
      </c>
      <c r="Y306" s="75" t="s">
        <v>39</v>
      </c>
      <c r="Z306" s="75" t="s">
        <v>39</v>
      </c>
      <c r="AA306" s="75" t="s">
        <v>39</v>
      </c>
      <c r="AB306" s="75">
        <v>-0.15402939055095699</v>
      </c>
      <c r="AC306" s="75">
        <v>4.1417771120524999E-2</v>
      </c>
      <c r="AD306" s="78">
        <v>2.00076148912691E-4</v>
      </c>
      <c r="AE306" s="57">
        <v>0</v>
      </c>
      <c r="AF306" s="57">
        <v>0</v>
      </c>
      <c r="AG306" s="82">
        <v>0</v>
      </c>
    </row>
    <row r="307" spans="2:33" x14ac:dyDescent="0.3">
      <c r="B307" s="80" t="s">
        <v>1157</v>
      </c>
      <c r="C307" s="72" t="s">
        <v>484</v>
      </c>
      <c r="D307" s="72">
        <v>40602363</v>
      </c>
      <c r="E307" s="73" t="s">
        <v>1158</v>
      </c>
      <c r="F307" s="73" t="s">
        <v>108</v>
      </c>
      <c r="G307" s="72" t="s">
        <v>1159</v>
      </c>
      <c r="H307" s="73" t="s">
        <v>1160</v>
      </c>
      <c r="I307" s="73" t="s">
        <v>39</v>
      </c>
      <c r="J307" s="81" t="s">
        <v>111</v>
      </c>
      <c r="K307" s="75">
        <v>-0.113057759489729</v>
      </c>
      <c r="L307" s="75">
        <v>2.6847125584992099E-2</v>
      </c>
      <c r="M307" s="76">
        <v>2.5405357805799802E-5</v>
      </c>
      <c r="N307" s="76">
        <v>2.5405357805799802E-5</v>
      </c>
      <c r="O307" s="75">
        <v>0.56599116485581402</v>
      </c>
      <c r="P307" s="72" t="s">
        <v>112</v>
      </c>
      <c r="Q307" s="76">
        <v>2.5405357805799802E-5</v>
      </c>
      <c r="R307" s="78">
        <v>3.8479139394008197E-2</v>
      </c>
      <c r="S307" s="75">
        <v>-0.13595671614465599</v>
      </c>
      <c r="T307" s="75">
        <v>0.105536995641221</v>
      </c>
      <c r="U307" s="75">
        <v>0.197663299518747</v>
      </c>
      <c r="V307" s="75">
        <v>-7.7708309450538304E-2</v>
      </c>
      <c r="W307" s="75">
        <v>5.5418093242930802E-2</v>
      </c>
      <c r="X307" s="75">
        <v>0.16084982641335499</v>
      </c>
      <c r="Y307" s="75">
        <v>-5.4084965708904899E-2</v>
      </c>
      <c r="Z307" s="75">
        <v>6.4859022292405394E-2</v>
      </c>
      <c r="AA307" s="75">
        <v>0.40434579148845201</v>
      </c>
      <c r="AB307" s="75">
        <v>-0.14502421938358001</v>
      </c>
      <c r="AC307" s="75">
        <v>3.69031160357512E-2</v>
      </c>
      <c r="AD307" s="78">
        <v>8.4993995733753796E-5</v>
      </c>
      <c r="AE307" s="57">
        <v>1</v>
      </c>
      <c r="AF307" s="57">
        <v>0</v>
      </c>
      <c r="AG307" s="82">
        <v>0</v>
      </c>
    </row>
    <row r="308" spans="2:33" x14ac:dyDescent="0.3">
      <c r="B308" s="80" t="s">
        <v>1161</v>
      </c>
      <c r="C308" s="72" t="s">
        <v>128</v>
      </c>
      <c r="D308" s="72">
        <v>9913395</v>
      </c>
      <c r="E308" s="73" t="s">
        <v>1162</v>
      </c>
      <c r="F308" s="73" t="s">
        <v>1163</v>
      </c>
      <c r="G308" s="72" t="s">
        <v>1164</v>
      </c>
      <c r="H308" s="73" t="s">
        <v>1165</v>
      </c>
      <c r="I308" s="73" t="s">
        <v>39</v>
      </c>
      <c r="J308" s="81" t="s">
        <v>111</v>
      </c>
      <c r="K308" s="75">
        <v>-0.116308709173485</v>
      </c>
      <c r="L308" s="75">
        <v>2.7629321228531099E-2</v>
      </c>
      <c r="M308" s="76">
        <v>2.5581014364193799E-5</v>
      </c>
      <c r="N308" s="76">
        <v>1.6059445721718701E-2</v>
      </c>
      <c r="O308" s="75">
        <v>7.4836657912194293E-2</v>
      </c>
      <c r="P308" s="72" t="s">
        <v>1146</v>
      </c>
      <c r="Q308" s="76">
        <v>2.5581014364193799E-5</v>
      </c>
      <c r="R308" s="78">
        <v>3.8617738809545998E-2</v>
      </c>
      <c r="S308" s="75">
        <v>-7.7532698713953893E-2</v>
      </c>
      <c r="T308" s="75">
        <v>0.10569260194555299</v>
      </c>
      <c r="U308" s="75">
        <v>0.46321213856211402</v>
      </c>
      <c r="V308" s="75">
        <v>-0.19865840827968101</v>
      </c>
      <c r="W308" s="75">
        <v>5.7789974504351603E-2</v>
      </c>
      <c r="X308" s="75">
        <v>5.8690926966083797E-4</v>
      </c>
      <c r="Y308" s="75">
        <v>3.8876913312797098E-3</v>
      </c>
      <c r="Z308" s="75">
        <v>5.7487194095907697E-2</v>
      </c>
      <c r="AA308" s="75">
        <v>0.94608249445786496</v>
      </c>
      <c r="AB308" s="75">
        <v>-0.14086093641216799</v>
      </c>
      <c r="AC308" s="75">
        <v>4.0212090388274203E-2</v>
      </c>
      <c r="AD308" s="78">
        <v>4.60136068299878E-4</v>
      </c>
      <c r="AE308" s="57">
        <v>1</v>
      </c>
      <c r="AF308" s="57">
        <v>0</v>
      </c>
      <c r="AG308" s="82">
        <v>0</v>
      </c>
    </row>
    <row r="309" spans="2:33" x14ac:dyDescent="0.3">
      <c r="B309" s="80" t="s">
        <v>1166</v>
      </c>
      <c r="C309" s="72" t="s">
        <v>92</v>
      </c>
      <c r="D309" s="72">
        <v>27154262</v>
      </c>
      <c r="E309" s="73" t="s">
        <v>1167</v>
      </c>
      <c r="F309" s="73" t="s">
        <v>115</v>
      </c>
      <c r="G309" s="72" t="s">
        <v>116</v>
      </c>
      <c r="H309" s="73" t="s">
        <v>117</v>
      </c>
      <c r="I309" s="73" t="s">
        <v>118</v>
      </c>
      <c r="J309" s="81" t="s">
        <v>97</v>
      </c>
      <c r="K309" s="75">
        <v>0.125041368973316</v>
      </c>
      <c r="L309" s="75">
        <v>2.9709613576783901E-2</v>
      </c>
      <c r="M309" s="76">
        <v>2.56747810581428E-5</v>
      </c>
      <c r="N309" s="76">
        <v>2.56747810581428E-5</v>
      </c>
      <c r="O309" s="75">
        <v>0.61806414186651604</v>
      </c>
      <c r="P309" s="72" t="s">
        <v>123</v>
      </c>
      <c r="Q309" s="76">
        <v>2.56747810581428E-5</v>
      </c>
      <c r="R309" s="78">
        <v>3.8632211711112197E-2</v>
      </c>
      <c r="S309" s="75">
        <v>-6.2963415117370603E-3</v>
      </c>
      <c r="T309" s="75">
        <v>0.13554411520049001</v>
      </c>
      <c r="U309" s="75">
        <v>0.96294971911600702</v>
      </c>
      <c r="V309" s="75">
        <v>0.13936265017549301</v>
      </c>
      <c r="W309" s="75">
        <v>6.2674052120314905E-2</v>
      </c>
      <c r="X309" s="75">
        <v>2.6174693939469799E-2</v>
      </c>
      <c r="Y309" s="75">
        <v>0.175489323852239</v>
      </c>
      <c r="Z309" s="75">
        <v>6.2857122732749598E-2</v>
      </c>
      <c r="AA309" s="75">
        <v>5.2403352885182202E-3</v>
      </c>
      <c r="AB309" s="75">
        <v>0.10880961815338799</v>
      </c>
      <c r="AC309" s="75">
        <v>4.1854997056120599E-2</v>
      </c>
      <c r="AD309" s="78">
        <v>9.3310601586678796E-3</v>
      </c>
      <c r="AE309" s="57">
        <v>1</v>
      </c>
      <c r="AF309" s="57">
        <v>0</v>
      </c>
      <c r="AG309" s="82">
        <v>0</v>
      </c>
    </row>
    <row r="310" spans="2:33" x14ac:dyDescent="0.3">
      <c r="B310" s="80" t="s">
        <v>1168</v>
      </c>
      <c r="C310" s="72" t="s">
        <v>175</v>
      </c>
      <c r="D310" s="72">
        <v>12291339</v>
      </c>
      <c r="E310" s="73" t="s">
        <v>1169</v>
      </c>
      <c r="F310" s="73" t="s">
        <v>213</v>
      </c>
      <c r="G310" s="72" t="s">
        <v>1170</v>
      </c>
      <c r="H310" s="73" t="s">
        <v>1171</v>
      </c>
      <c r="I310" s="73" t="s">
        <v>126</v>
      </c>
      <c r="J310" s="81" t="s">
        <v>89</v>
      </c>
      <c r="K310" s="75">
        <v>0.12638476702019799</v>
      </c>
      <c r="L310" s="75">
        <v>3.0035152608012899E-2</v>
      </c>
      <c r="M310" s="76">
        <v>2.5776063551541801E-5</v>
      </c>
      <c r="N310" s="76">
        <v>2.5776063551541801E-5</v>
      </c>
      <c r="O310" s="75">
        <v>0.89551863591945702</v>
      </c>
      <c r="P310" s="72" t="s">
        <v>90</v>
      </c>
      <c r="Q310" s="76">
        <v>2.5776063551541801E-5</v>
      </c>
      <c r="R310" s="78">
        <v>3.8657861900179301E-2</v>
      </c>
      <c r="S310" s="75">
        <v>4.4452870130075102E-2</v>
      </c>
      <c r="T310" s="75">
        <v>0.13770543181827199</v>
      </c>
      <c r="U310" s="75">
        <v>0.74683815096477102</v>
      </c>
      <c r="V310" s="75">
        <v>0.153640493932376</v>
      </c>
      <c r="W310" s="75">
        <v>6.5914387335798102E-2</v>
      </c>
      <c r="X310" s="75">
        <v>1.97581143980664E-2</v>
      </c>
      <c r="Y310" s="75">
        <v>0.13760781733445501</v>
      </c>
      <c r="Z310" s="75">
        <v>6.0773129957906701E-2</v>
      </c>
      <c r="AA310" s="75">
        <v>2.3556459295244601E-2</v>
      </c>
      <c r="AB310" s="75">
        <v>0.117389019281223</v>
      </c>
      <c r="AC310" s="75">
        <v>4.24531216534439E-2</v>
      </c>
      <c r="AD310" s="78">
        <v>5.6897571186925204E-3</v>
      </c>
      <c r="AE310" s="57">
        <v>1</v>
      </c>
      <c r="AF310" s="57">
        <v>0</v>
      </c>
      <c r="AG310" s="82">
        <v>0</v>
      </c>
    </row>
    <row r="311" spans="2:33" x14ac:dyDescent="0.3">
      <c r="B311" s="80" t="s">
        <v>1172</v>
      </c>
      <c r="C311" s="72" t="s">
        <v>83</v>
      </c>
      <c r="D311" s="72">
        <v>89590357</v>
      </c>
      <c r="E311" s="73" t="s">
        <v>1173</v>
      </c>
      <c r="F311" s="73" t="s">
        <v>108</v>
      </c>
      <c r="G311" s="72" t="s">
        <v>1174</v>
      </c>
      <c r="H311" s="73" t="s">
        <v>1175</v>
      </c>
      <c r="I311" s="73" t="s">
        <v>126</v>
      </c>
      <c r="J311" s="81" t="s">
        <v>440</v>
      </c>
      <c r="K311" s="75">
        <v>0.123555927821557</v>
      </c>
      <c r="L311" s="75">
        <v>2.9376176125119901E-2</v>
      </c>
      <c r="M311" s="76">
        <v>2.5994075658904399E-5</v>
      </c>
      <c r="N311" s="76">
        <v>2.5994075658904399E-5</v>
      </c>
      <c r="O311" s="75">
        <v>0.786964116705964</v>
      </c>
      <c r="P311" s="72" t="s">
        <v>90</v>
      </c>
      <c r="Q311" s="76">
        <v>2.5994075658904399E-5</v>
      </c>
      <c r="R311" s="78">
        <v>3.8857840931069601E-2</v>
      </c>
      <c r="S311" s="75">
        <v>5.7167105437986997E-2</v>
      </c>
      <c r="T311" s="75">
        <v>0.122457475225906</v>
      </c>
      <c r="U311" s="75">
        <v>0.64061986100142498</v>
      </c>
      <c r="V311" s="75">
        <v>8.2086016551548194E-2</v>
      </c>
      <c r="W311" s="75">
        <v>6.3642844680825705E-2</v>
      </c>
      <c r="X311" s="75">
        <v>0.19712297022462899</v>
      </c>
      <c r="Y311" s="75">
        <v>0.15627653019274601</v>
      </c>
      <c r="Z311" s="75">
        <v>6.2663307241493493E-2</v>
      </c>
      <c r="AA311" s="75">
        <v>1.26345247608011E-2</v>
      </c>
      <c r="AB311" s="75">
        <v>0.13427915172959701</v>
      </c>
      <c r="AC311" s="75">
        <v>4.1149770529366997E-2</v>
      </c>
      <c r="AD311" s="78">
        <v>1.10169111229563E-3</v>
      </c>
      <c r="AE311" s="57">
        <v>1</v>
      </c>
      <c r="AF311" s="57">
        <v>0</v>
      </c>
      <c r="AG311" s="82">
        <v>0</v>
      </c>
    </row>
    <row r="312" spans="2:33" x14ac:dyDescent="0.3">
      <c r="B312" s="80" t="s">
        <v>1176</v>
      </c>
      <c r="C312" s="72" t="s">
        <v>225</v>
      </c>
      <c r="D312" s="72">
        <v>32552016</v>
      </c>
      <c r="E312" s="73" t="s">
        <v>1177</v>
      </c>
      <c r="F312" s="73" t="s">
        <v>85</v>
      </c>
      <c r="G312" s="72" t="s">
        <v>1178</v>
      </c>
      <c r="H312" s="73" t="s">
        <v>1179</v>
      </c>
      <c r="I312" s="73" t="s">
        <v>88</v>
      </c>
      <c r="J312" s="81" t="s">
        <v>146</v>
      </c>
      <c r="K312" s="75">
        <v>0.122933390266041</v>
      </c>
      <c r="L312" s="75">
        <v>2.9255857944356499E-2</v>
      </c>
      <c r="M312" s="76">
        <v>2.6455613842801801E-5</v>
      </c>
      <c r="N312" s="76">
        <v>2.6455613842801801E-5</v>
      </c>
      <c r="O312" s="75">
        <v>0.91439437829492998</v>
      </c>
      <c r="P312" s="72" t="s">
        <v>90</v>
      </c>
      <c r="Q312" s="76">
        <v>2.6455613842801801E-5</v>
      </c>
      <c r="R312" s="78">
        <v>3.9419379994875499E-2</v>
      </c>
      <c r="S312" s="75">
        <v>0.19968488679266599</v>
      </c>
      <c r="T312" s="75">
        <v>0.133214283081587</v>
      </c>
      <c r="U312" s="75">
        <v>0.133880104515291</v>
      </c>
      <c r="V312" s="75">
        <v>0.119365125888866</v>
      </c>
      <c r="W312" s="75">
        <v>6.2251776432074302E-2</v>
      </c>
      <c r="X312" s="75">
        <v>5.5179855135246501E-2</v>
      </c>
      <c r="Y312" s="75">
        <v>0.14163519079576201</v>
      </c>
      <c r="Z312" s="75">
        <v>6.4586462336142902E-2</v>
      </c>
      <c r="AA312" s="75">
        <v>2.8310637852164099E-2</v>
      </c>
      <c r="AB312" s="75">
        <v>0.11009204693679001</v>
      </c>
      <c r="AC312" s="75">
        <v>4.0349145308796103E-2</v>
      </c>
      <c r="AD312" s="78">
        <v>6.3625939823226899E-3</v>
      </c>
      <c r="AE312" s="57">
        <v>1</v>
      </c>
      <c r="AF312" s="57">
        <v>0</v>
      </c>
      <c r="AG312" s="82">
        <v>0</v>
      </c>
    </row>
    <row r="313" spans="2:33" x14ac:dyDescent="0.3">
      <c r="B313" s="80" t="s">
        <v>1180</v>
      </c>
      <c r="C313" s="72" t="s">
        <v>83</v>
      </c>
      <c r="D313" s="72">
        <v>67687392</v>
      </c>
      <c r="E313" s="73" t="s">
        <v>1181</v>
      </c>
      <c r="F313" s="73" t="s">
        <v>85</v>
      </c>
      <c r="G313" s="72" t="s">
        <v>434</v>
      </c>
      <c r="H313" s="73" t="s">
        <v>435</v>
      </c>
      <c r="I313" s="73" t="s">
        <v>88</v>
      </c>
      <c r="J313" s="81" t="s">
        <v>105</v>
      </c>
      <c r="K313" s="75">
        <v>0.117246208459999</v>
      </c>
      <c r="L313" s="75">
        <v>2.79105147699329E-2</v>
      </c>
      <c r="M313" s="76">
        <v>2.6598534452073399E-5</v>
      </c>
      <c r="N313" s="76">
        <v>2.6598534452073399E-5</v>
      </c>
      <c r="O313" s="75">
        <v>0.627979614333389</v>
      </c>
      <c r="P313" s="72" t="s">
        <v>90</v>
      </c>
      <c r="Q313" s="76">
        <v>2.6598534452073399E-5</v>
      </c>
      <c r="R313" s="78">
        <v>3.9472825007482802E-2</v>
      </c>
      <c r="S313" s="75">
        <v>6.2031791550198799E-2</v>
      </c>
      <c r="T313" s="75">
        <v>0.12027359799401199</v>
      </c>
      <c r="U313" s="75">
        <v>0.60602505921649696</v>
      </c>
      <c r="V313" s="75">
        <v>0.13433709317668899</v>
      </c>
      <c r="W313" s="75">
        <v>5.9258371092241802E-2</v>
      </c>
      <c r="X313" s="75">
        <v>2.3391910320172599E-2</v>
      </c>
      <c r="Y313" s="75">
        <v>0.17804193542184499</v>
      </c>
      <c r="Z313" s="75">
        <v>6.10629611676256E-2</v>
      </c>
      <c r="AA313" s="75">
        <v>3.5487928034428299E-3</v>
      </c>
      <c r="AB313" s="75">
        <v>9.1014667526873899E-2</v>
      </c>
      <c r="AC313" s="75">
        <v>3.8877610311607802E-2</v>
      </c>
      <c r="AD313" s="78">
        <v>1.9229276455458001E-2</v>
      </c>
      <c r="AE313" s="57">
        <v>1</v>
      </c>
      <c r="AF313" s="57">
        <v>0</v>
      </c>
      <c r="AG313" s="82">
        <v>0</v>
      </c>
    </row>
    <row r="314" spans="2:33" x14ac:dyDescent="0.3">
      <c r="B314" s="80" t="s">
        <v>1182</v>
      </c>
      <c r="C314" s="72" t="s">
        <v>189</v>
      </c>
      <c r="D314" s="72">
        <v>95206387</v>
      </c>
      <c r="E314" s="73" t="s">
        <v>1183</v>
      </c>
      <c r="F314" s="73" t="s">
        <v>39</v>
      </c>
      <c r="G314" s="72" t="s">
        <v>39</v>
      </c>
      <c r="H314" s="73" t="s">
        <v>39</v>
      </c>
      <c r="I314" s="73" t="s">
        <v>39</v>
      </c>
      <c r="J314" s="81" t="s">
        <v>173</v>
      </c>
      <c r="K314" s="75">
        <v>-0.1218665113537</v>
      </c>
      <c r="L314" s="75">
        <v>2.90189309181309E-2</v>
      </c>
      <c r="M314" s="76">
        <v>2.6744352683411701E-5</v>
      </c>
      <c r="N314" s="76">
        <v>2.6744352683411701E-5</v>
      </c>
      <c r="O314" s="75">
        <v>0.902932217372163</v>
      </c>
      <c r="P314" s="72" t="s">
        <v>112</v>
      </c>
      <c r="Q314" s="76">
        <v>2.6744352683411701E-5</v>
      </c>
      <c r="R314" s="78">
        <v>3.9472825007482802E-2</v>
      </c>
      <c r="S314" s="75">
        <v>-7.5805431592115599E-2</v>
      </c>
      <c r="T314" s="75">
        <v>0.14022739531117401</v>
      </c>
      <c r="U314" s="75">
        <v>0.58879068419173697</v>
      </c>
      <c r="V314" s="75">
        <v>-0.139649096399104</v>
      </c>
      <c r="W314" s="75">
        <v>5.8413073130048301E-2</v>
      </c>
      <c r="X314" s="75">
        <v>1.68155327581756E-2</v>
      </c>
      <c r="Y314" s="75">
        <v>-8.8748930065064693E-2</v>
      </c>
      <c r="Z314" s="75">
        <v>6.0254943901767999E-2</v>
      </c>
      <c r="AA314" s="75">
        <v>0.14078058371545699</v>
      </c>
      <c r="AB314" s="75">
        <v>-0.13287148711177199</v>
      </c>
      <c r="AC314" s="75">
        <v>4.1953647694441397E-2</v>
      </c>
      <c r="AD314" s="78">
        <v>1.53966233716873E-3</v>
      </c>
      <c r="AE314" s="57">
        <v>1</v>
      </c>
      <c r="AF314" s="57">
        <v>0</v>
      </c>
      <c r="AG314" s="82">
        <v>0</v>
      </c>
    </row>
    <row r="315" spans="2:33" x14ac:dyDescent="0.3">
      <c r="B315" s="80" t="s">
        <v>1184</v>
      </c>
      <c r="C315" s="72" t="s">
        <v>128</v>
      </c>
      <c r="D315" s="72">
        <v>123518888</v>
      </c>
      <c r="E315" s="73" t="s">
        <v>1185</v>
      </c>
      <c r="F315" s="73" t="s">
        <v>85</v>
      </c>
      <c r="G315" s="72" t="s">
        <v>1186</v>
      </c>
      <c r="H315" s="73" t="s">
        <v>1187</v>
      </c>
      <c r="I315" s="73" t="s">
        <v>39</v>
      </c>
      <c r="J315" s="81" t="s">
        <v>204</v>
      </c>
      <c r="K315" s="75">
        <v>-0.12211376692458099</v>
      </c>
      <c r="L315" s="75">
        <v>2.90816611847819E-2</v>
      </c>
      <c r="M315" s="76">
        <v>2.6810154696650701E-5</v>
      </c>
      <c r="N315" s="76">
        <v>2.6810154696650701E-5</v>
      </c>
      <c r="O315" s="75">
        <v>0.47234764660638701</v>
      </c>
      <c r="P315" s="72" t="s">
        <v>112</v>
      </c>
      <c r="Q315" s="76">
        <v>2.6810154696650701E-5</v>
      </c>
      <c r="R315" s="78">
        <v>3.9472825007482802E-2</v>
      </c>
      <c r="S315" s="75">
        <v>-0.103239471321885</v>
      </c>
      <c r="T315" s="75">
        <v>0.128960385018002</v>
      </c>
      <c r="U315" s="75">
        <v>0.42339115081582102</v>
      </c>
      <c r="V315" s="75">
        <v>-0.201807361018604</v>
      </c>
      <c r="W315" s="75">
        <v>6.0773526085501899E-2</v>
      </c>
      <c r="X315" s="75">
        <v>8.9809399526774602E-4</v>
      </c>
      <c r="Y315" s="75">
        <v>-0.12560865151165601</v>
      </c>
      <c r="Z315" s="75">
        <v>6.1904209308843203E-2</v>
      </c>
      <c r="AA315" s="75">
        <v>4.2450046413971702E-2</v>
      </c>
      <c r="AB315" s="75">
        <v>-8.5954398738640303E-2</v>
      </c>
      <c r="AC315" s="75">
        <v>4.11498338001864E-2</v>
      </c>
      <c r="AD315" s="78">
        <v>3.6724360686785001E-2</v>
      </c>
      <c r="AE315" s="57">
        <v>1</v>
      </c>
      <c r="AF315" s="57">
        <v>0</v>
      </c>
      <c r="AG315" s="82">
        <v>0</v>
      </c>
    </row>
    <row r="316" spans="2:33" x14ac:dyDescent="0.3">
      <c r="B316" s="80" t="s">
        <v>1188</v>
      </c>
      <c r="C316" s="72" t="s">
        <v>405</v>
      </c>
      <c r="D316" s="72">
        <v>6278373</v>
      </c>
      <c r="E316" s="73" t="s">
        <v>1189</v>
      </c>
      <c r="F316" s="73" t="s">
        <v>39</v>
      </c>
      <c r="G316" s="72" t="s">
        <v>39</v>
      </c>
      <c r="H316" s="73" t="s">
        <v>39</v>
      </c>
      <c r="I316" s="73" t="s">
        <v>39</v>
      </c>
      <c r="J316" s="81" t="s">
        <v>204</v>
      </c>
      <c r="K316" s="75">
        <v>9.3278797429939997E-2</v>
      </c>
      <c r="L316" s="75">
        <v>2.2215683448206399E-2</v>
      </c>
      <c r="M316" s="76">
        <v>2.6835527737226999E-5</v>
      </c>
      <c r="N316" s="76">
        <v>2.6835527737226999E-5</v>
      </c>
      <c r="O316" s="75">
        <v>0.84941919453446402</v>
      </c>
      <c r="P316" s="72" t="s">
        <v>90</v>
      </c>
      <c r="Q316" s="76">
        <v>2.6835527737226999E-5</v>
      </c>
      <c r="R316" s="78">
        <v>3.9472825007482802E-2</v>
      </c>
      <c r="S316" s="75">
        <v>2.8005778337210501E-2</v>
      </c>
      <c r="T316" s="75">
        <v>9.6686819020228201E-2</v>
      </c>
      <c r="U316" s="75">
        <v>0.77208051999963401</v>
      </c>
      <c r="V316" s="75">
        <v>9.6343224636424196E-2</v>
      </c>
      <c r="W316" s="75">
        <v>4.3068540181361199E-2</v>
      </c>
      <c r="X316" s="75">
        <v>2.5288008993958E-2</v>
      </c>
      <c r="Y316" s="75">
        <v>7.0697155154957406E-2</v>
      </c>
      <c r="Z316" s="75">
        <v>5.4019275716279201E-2</v>
      </c>
      <c r="AA316" s="75">
        <v>0.190622636428811</v>
      </c>
      <c r="AB316" s="75">
        <v>0.10587619242473199</v>
      </c>
      <c r="AC316" s="75">
        <v>3.1047252967164402E-2</v>
      </c>
      <c r="AD316" s="78">
        <v>6.4924071569461797E-4</v>
      </c>
      <c r="AE316" s="57">
        <v>1</v>
      </c>
      <c r="AF316" s="57">
        <v>0</v>
      </c>
      <c r="AG316" s="82">
        <v>0</v>
      </c>
    </row>
    <row r="317" spans="2:33" x14ac:dyDescent="0.3">
      <c r="B317" s="80" t="s">
        <v>1190</v>
      </c>
      <c r="C317" s="72" t="s">
        <v>92</v>
      </c>
      <c r="D317" s="72">
        <v>45018849</v>
      </c>
      <c r="E317" s="73" t="s">
        <v>1191</v>
      </c>
      <c r="F317" s="73" t="s">
        <v>143</v>
      </c>
      <c r="G317" s="72" t="s">
        <v>1192</v>
      </c>
      <c r="H317" s="73" t="s">
        <v>1193</v>
      </c>
      <c r="I317" s="73" t="s">
        <v>39</v>
      </c>
      <c r="J317" s="81" t="s">
        <v>204</v>
      </c>
      <c r="K317" s="75">
        <v>-0.122883229100348</v>
      </c>
      <c r="L317" s="75">
        <v>2.9281556897719399E-2</v>
      </c>
      <c r="M317" s="76">
        <v>2.7094175169392499E-5</v>
      </c>
      <c r="N317" s="76">
        <v>8.6424984835373406E-3</v>
      </c>
      <c r="O317" s="75">
        <v>8.8709438609028607E-2</v>
      </c>
      <c r="P317" s="72" t="s">
        <v>157</v>
      </c>
      <c r="Q317" s="76">
        <v>2.7094175169392499E-5</v>
      </c>
      <c r="R317" s="78">
        <v>3.9725947072807098E-2</v>
      </c>
      <c r="S317" s="75">
        <v>2.46594992241061E-2</v>
      </c>
      <c r="T317" s="75">
        <v>0.13953817671122301</v>
      </c>
      <c r="U317" s="75">
        <v>0.85972657043494705</v>
      </c>
      <c r="V317" s="75">
        <v>-0.23654759788205801</v>
      </c>
      <c r="W317" s="75">
        <v>5.7348068857230698E-2</v>
      </c>
      <c r="X317" s="75">
        <v>3.7110530908965698E-5</v>
      </c>
      <c r="Y317" s="75">
        <v>-0.13000314535240301</v>
      </c>
      <c r="Z317" s="75">
        <v>6.3614710583519501E-2</v>
      </c>
      <c r="AA317" s="75">
        <v>4.0992888425149303E-2</v>
      </c>
      <c r="AB317" s="75">
        <v>-7.1900539526619803E-2</v>
      </c>
      <c r="AC317" s="75">
        <v>4.2115961371592903E-2</v>
      </c>
      <c r="AD317" s="78">
        <v>8.7784133841601594E-2</v>
      </c>
      <c r="AE317" s="57">
        <v>1</v>
      </c>
      <c r="AF317" s="57">
        <v>0</v>
      </c>
      <c r="AG317" s="82">
        <v>0</v>
      </c>
    </row>
    <row r="318" spans="2:33" x14ac:dyDescent="0.3">
      <c r="B318" s="80" t="s">
        <v>1194</v>
      </c>
      <c r="C318" s="72" t="s">
        <v>182</v>
      </c>
      <c r="D318" s="72">
        <v>37585993</v>
      </c>
      <c r="E318" s="73" t="s">
        <v>1195</v>
      </c>
      <c r="F318" s="73" t="s">
        <v>1196</v>
      </c>
      <c r="G318" s="72" t="s">
        <v>1197</v>
      </c>
      <c r="H318" s="73" t="s">
        <v>1198</v>
      </c>
      <c r="I318" s="73" t="s">
        <v>39</v>
      </c>
      <c r="J318" s="81" t="s">
        <v>111</v>
      </c>
      <c r="K318" s="75">
        <v>-0.12136508506917899</v>
      </c>
      <c r="L318" s="75">
        <v>2.89454399766262E-2</v>
      </c>
      <c r="M318" s="76">
        <v>2.7542136787232601E-5</v>
      </c>
      <c r="N318" s="76">
        <v>2.7542136787232601E-5</v>
      </c>
      <c r="O318" s="75">
        <v>0.74215255045547301</v>
      </c>
      <c r="P318" s="72" t="s">
        <v>112</v>
      </c>
      <c r="Q318" s="76">
        <v>2.7542136787232601E-5</v>
      </c>
      <c r="R318" s="78">
        <v>4.0254148621711901E-2</v>
      </c>
      <c r="S318" s="75">
        <v>-1.54796584241793E-2</v>
      </c>
      <c r="T318" s="75">
        <v>0.111583334538973</v>
      </c>
      <c r="U318" s="75">
        <v>0.88966561821411605</v>
      </c>
      <c r="V318" s="75">
        <v>-0.13757545730502899</v>
      </c>
      <c r="W318" s="75">
        <v>6.4735073964218903E-2</v>
      </c>
      <c r="X318" s="75">
        <v>3.3569312034897797E-2</v>
      </c>
      <c r="Y318" s="75">
        <v>-0.15227803108743401</v>
      </c>
      <c r="Z318" s="75">
        <v>6.0746434643674498E-2</v>
      </c>
      <c r="AA318" s="75">
        <v>1.21836042691057E-2</v>
      </c>
      <c r="AB318" s="75">
        <v>-0.115167114613709</v>
      </c>
      <c r="AC318" s="75">
        <v>4.0702540208798002E-2</v>
      </c>
      <c r="AD318" s="78">
        <v>4.6623387727727696E-3</v>
      </c>
      <c r="AE318" s="57">
        <v>1</v>
      </c>
      <c r="AF318" s="57">
        <v>0</v>
      </c>
      <c r="AG318" s="82">
        <v>0</v>
      </c>
    </row>
    <row r="319" spans="2:33" x14ac:dyDescent="0.3">
      <c r="B319" s="80" t="s">
        <v>1199</v>
      </c>
      <c r="C319" s="72" t="s">
        <v>225</v>
      </c>
      <c r="D319" s="72">
        <v>133253256</v>
      </c>
      <c r="E319" s="73" t="s">
        <v>1200</v>
      </c>
      <c r="F319" s="73" t="s">
        <v>39</v>
      </c>
      <c r="G319" s="72" t="s">
        <v>39</v>
      </c>
      <c r="H319" s="73" t="s">
        <v>39</v>
      </c>
      <c r="I319" s="73" t="s">
        <v>39</v>
      </c>
      <c r="J319" s="81" t="s">
        <v>111</v>
      </c>
      <c r="K319" s="75">
        <v>-0.100096512881623</v>
      </c>
      <c r="L319" s="75">
        <v>2.3878505961510799E-2</v>
      </c>
      <c r="M319" s="76">
        <v>2.7661752644620701E-5</v>
      </c>
      <c r="N319" s="76">
        <v>1.22144656511239E-2</v>
      </c>
      <c r="O319" s="75">
        <v>0.12913641871677001</v>
      </c>
      <c r="P319" s="72" t="s">
        <v>112</v>
      </c>
      <c r="Q319" s="76">
        <v>2.7661752644620701E-5</v>
      </c>
      <c r="R319" s="78">
        <v>4.0300626965667302E-2</v>
      </c>
      <c r="S319" s="75">
        <v>-7.13458196254654E-3</v>
      </c>
      <c r="T319" s="75">
        <v>0.100438226188513</v>
      </c>
      <c r="U319" s="75">
        <v>0.94337027573972299</v>
      </c>
      <c r="V319" s="75">
        <v>-0.111272758372178</v>
      </c>
      <c r="W319" s="75">
        <v>4.93747434499354E-2</v>
      </c>
      <c r="X319" s="75">
        <v>2.4219001339490599E-2</v>
      </c>
      <c r="Y319" s="75">
        <v>-1.89321379916794E-2</v>
      </c>
      <c r="Z319" s="75">
        <v>4.8207520501680902E-2</v>
      </c>
      <c r="AA319" s="75">
        <v>0.69452506313825402</v>
      </c>
      <c r="AB319" s="75">
        <v>-0.14867891379183701</v>
      </c>
      <c r="AC319" s="75">
        <v>3.5045688272747198E-2</v>
      </c>
      <c r="AD319" s="78">
        <v>2.21111549547769E-5</v>
      </c>
      <c r="AE319" s="57">
        <v>0</v>
      </c>
      <c r="AF319" s="57">
        <v>0</v>
      </c>
      <c r="AG319" s="82">
        <v>0</v>
      </c>
    </row>
    <row r="320" spans="2:33" x14ac:dyDescent="0.3">
      <c r="B320" s="80" t="s">
        <v>1201</v>
      </c>
      <c r="C320" s="72" t="s">
        <v>377</v>
      </c>
      <c r="D320" s="72">
        <v>46473039</v>
      </c>
      <c r="E320" s="73" t="s">
        <v>1202</v>
      </c>
      <c r="F320" s="73" t="s">
        <v>39</v>
      </c>
      <c r="G320" s="72" t="s">
        <v>39</v>
      </c>
      <c r="H320" s="73" t="s">
        <v>39</v>
      </c>
      <c r="I320" s="73" t="s">
        <v>39</v>
      </c>
      <c r="J320" s="81" t="s">
        <v>105</v>
      </c>
      <c r="K320" s="75">
        <v>0.12553654488122801</v>
      </c>
      <c r="L320" s="75">
        <v>2.99647664970723E-2</v>
      </c>
      <c r="M320" s="76">
        <v>2.7960449834582201E-5</v>
      </c>
      <c r="N320" s="76">
        <v>2.7960449834582201E-5</v>
      </c>
      <c r="O320" s="75">
        <v>0.47696067548460402</v>
      </c>
      <c r="P320" s="72" t="s">
        <v>90</v>
      </c>
      <c r="Q320" s="76">
        <v>2.7960449834582201E-5</v>
      </c>
      <c r="R320" s="78">
        <v>4.0606890508814698E-2</v>
      </c>
      <c r="S320" s="75">
        <v>0.23511252742880301</v>
      </c>
      <c r="T320" s="75">
        <v>0.145478208921618</v>
      </c>
      <c r="U320" s="75">
        <v>0.10606497651096999</v>
      </c>
      <c r="V320" s="75">
        <v>0.17669535003689901</v>
      </c>
      <c r="W320" s="75">
        <v>6.0773197584956001E-2</v>
      </c>
      <c r="X320" s="75">
        <v>3.64382520054696E-3</v>
      </c>
      <c r="Y320" s="75">
        <v>0.149767000806247</v>
      </c>
      <c r="Z320" s="75">
        <v>6.5632011754670899E-2</v>
      </c>
      <c r="AA320" s="75">
        <v>2.2494063335702301E-2</v>
      </c>
      <c r="AB320" s="75">
        <v>8.1790362191840799E-2</v>
      </c>
      <c r="AC320" s="75">
        <v>4.2123625812472497E-2</v>
      </c>
      <c r="AD320" s="78">
        <v>5.2176540315485E-2</v>
      </c>
      <c r="AE320" s="57">
        <v>1</v>
      </c>
      <c r="AF320" s="57">
        <v>0</v>
      </c>
      <c r="AG320" s="82">
        <v>0</v>
      </c>
    </row>
    <row r="321" spans="2:33" x14ac:dyDescent="0.3">
      <c r="B321" s="80" t="s">
        <v>1203</v>
      </c>
      <c r="C321" s="72" t="s">
        <v>225</v>
      </c>
      <c r="D321" s="72">
        <v>30095248</v>
      </c>
      <c r="E321" s="73" t="s">
        <v>1204</v>
      </c>
      <c r="F321" s="73" t="s">
        <v>39</v>
      </c>
      <c r="G321" s="72" t="s">
        <v>39</v>
      </c>
      <c r="H321" s="73" t="s">
        <v>39</v>
      </c>
      <c r="I321" s="73" t="s">
        <v>88</v>
      </c>
      <c r="J321" s="81" t="s">
        <v>97</v>
      </c>
      <c r="K321" s="75">
        <v>0.121898234988624</v>
      </c>
      <c r="L321" s="75">
        <v>2.9114035772622199E-2</v>
      </c>
      <c r="M321" s="76">
        <v>2.8276131481099701E-5</v>
      </c>
      <c r="N321" s="76">
        <v>2.8276131481099701E-5</v>
      </c>
      <c r="O321" s="75">
        <v>0.45185211880165399</v>
      </c>
      <c r="P321" s="72" t="s">
        <v>90</v>
      </c>
      <c r="Q321" s="76">
        <v>2.8276131481099701E-5</v>
      </c>
      <c r="R321" s="78">
        <v>4.0935810460868E-2</v>
      </c>
      <c r="S321" s="75">
        <v>0.17635978444466799</v>
      </c>
      <c r="T321" s="75">
        <v>0.111628661417743</v>
      </c>
      <c r="U321" s="75">
        <v>0.114134566004676</v>
      </c>
      <c r="V321" s="75">
        <v>0.18948293158808299</v>
      </c>
      <c r="W321" s="75">
        <v>5.65113150034421E-2</v>
      </c>
      <c r="X321" s="75">
        <v>7.9938190060462099E-4</v>
      </c>
      <c r="Y321" s="75">
        <v>0.109618980074037</v>
      </c>
      <c r="Z321" s="75">
        <v>6.5521459059361103E-2</v>
      </c>
      <c r="AA321" s="75">
        <v>9.4322551774952607E-2</v>
      </c>
      <c r="AB321" s="75">
        <v>8.0930687496709897E-2</v>
      </c>
      <c r="AC321" s="75">
        <v>4.2507179626472998E-2</v>
      </c>
      <c r="AD321" s="78">
        <v>5.6919322860014998E-2</v>
      </c>
      <c r="AE321" s="57">
        <v>1</v>
      </c>
      <c r="AF321" s="57">
        <v>0</v>
      </c>
      <c r="AG321" s="82">
        <v>0</v>
      </c>
    </row>
    <row r="322" spans="2:33" x14ac:dyDescent="0.3">
      <c r="B322" s="80" t="s">
        <v>1205</v>
      </c>
      <c r="C322" s="72" t="s">
        <v>405</v>
      </c>
      <c r="D322" s="72">
        <v>113987376</v>
      </c>
      <c r="E322" s="73" t="s">
        <v>1206</v>
      </c>
      <c r="F322" s="73" t="s">
        <v>39</v>
      </c>
      <c r="G322" s="72" t="s">
        <v>39</v>
      </c>
      <c r="H322" s="73" t="s">
        <v>39</v>
      </c>
      <c r="I322" s="73" t="s">
        <v>39</v>
      </c>
      <c r="J322" s="81" t="s">
        <v>111</v>
      </c>
      <c r="K322" s="75">
        <v>-0.12017258083497</v>
      </c>
      <c r="L322" s="75">
        <v>2.87170775985633E-2</v>
      </c>
      <c r="M322" s="76">
        <v>2.8553305004125E-5</v>
      </c>
      <c r="N322" s="76">
        <v>2.8553305004125E-5</v>
      </c>
      <c r="O322" s="75">
        <v>0.67632570557507599</v>
      </c>
      <c r="P322" s="72" t="s">
        <v>112</v>
      </c>
      <c r="Q322" s="76">
        <v>2.8553305004125E-5</v>
      </c>
      <c r="R322" s="78">
        <v>4.1207088214852403E-2</v>
      </c>
      <c r="S322" s="75">
        <v>-0.14553571484050801</v>
      </c>
      <c r="T322" s="75">
        <v>0.123860884524073</v>
      </c>
      <c r="U322" s="75">
        <v>0.23999737889089101</v>
      </c>
      <c r="V322" s="75">
        <v>-0.17882694881913899</v>
      </c>
      <c r="W322" s="75">
        <v>5.7525694153848998E-2</v>
      </c>
      <c r="X322" s="75">
        <v>1.87947536295931E-3</v>
      </c>
      <c r="Y322" s="75">
        <v>-9.7262124907819603E-2</v>
      </c>
      <c r="Z322" s="75">
        <v>6.2058892439448801E-2</v>
      </c>
      <c r="AA322" s="75">
        <v>0.117055041101884</v>
      </c>
      <c r="AB322" s="75">
        <v>-9.7239734976374698E-2</v>
      </c>
      <c r="AC322" s="75">
        <v>4.1324312897615803E-2</v>
      </c>
      <c r="AD322" s="78">
        <v>1.8618239228238E-2</v>
      </c>
      <c r="AE322" s="57">
        <v>1</v>
      </c>
      <c r="AF322" s="57">
        <v>0</v>
      </c>
      <c r="AG322" s="82">
        <v>0</v>
      </c>
    </row>
    <row r="323" spans="2:33" x14ac:dyDescent="0.3">
      <c r="B323" s="80" t="s">
        <v>1207</v>
      </c>
      <c r="C323" s="72" t="s">
        <v>175</v>
      </c>
      <c r="D323" s="72">
        <v>247712591</v>
      </c>
      <c r="E323" s="73" t="s">
        <v>1208</v>
      </c>
      <c r="F323" s="73" t="s">
        <v>85</v>
      </c>
      <c r="G323" s="72" t="s">
        <v>1209</v>
      </c>
      <c r="H323" s="73" t="s">
        <v>1210</v>
      </c>
      <c r="I323" s="73" t="s">
        <v>39</v>
      </c>
      <c r="J323" s="81" t="s">
        <v>146</v>
      </c>
      <c r="K323" s="75">
        <v>-0.112264022196781</v>
      </c>
      <c r="L323" s="75">
        <v>2.68445390579755E-2</v>
      </c>
      <c r="M323" s="76">
        <v>2.8894839997110601E-5</v>
      </c>
      <c r="N323" s="76">
        <v>1.0985127197377501E-4</v>
      </c>
      <c r="O323" s="75">
        <v>0.34746853731775101</v>
      </c>
      <c r="P323" s="72" t="s">
        <v>157</v>
      </c>
      <c r="Q323" s="76">
        <v>2.8894839997110601E-5</v>
      </c>
      <c r="R323" s="78">
        <v>4.1436107862048002E-2</v>
      </c>
      <c r="S323" s="75">
        <v>8.7220624764749094E-2</v>
      </c>
      <c r="T323" s="75">
        <v>0.11554788763136201</v>
      </c>
      <c r="U323" s="75">
        <v>0.45034261535467102</v>
      </c>
      <c r="V323" s="75">
        <v>-0.139228249621723</v>
      </c>
      <c r="W323" s="75">
        <v>4.8721955354868299E-2</v>
      </c>
      <c r="X323" s="75">
        <v>4.2684734229611497E-3</v>
      </c>
      <c r="Y323" s="75">
        <v>-0.11601166176316401</v>
      </c>
      <c r="Z323" s="75">
        <v>5.8472757854075401E-2</v>
      </c>
      <c r="AA323" s="75">
        <v>4.725257954763E-2</v>
      </c>
      <c r="AB323" s="75">
        <v>-0.11641423330172</v>
      </c>
      <c r="AC323" s="75">
        <v>4.0857563359423699E-2</v>
      </c>
      <c r="AD323" s="78">
        <v>4.38196632990591E-3</v>
      </c>
      <c r="AE323" s="57">
        <v>1</v>
      </c>
      <c r="AF323" s="57">
        <v>0</v>
      </c>
      <c r="AG323" s="82">
        <v>0</v>
      </c>
    </row>
    <row r="324" spans="2:33" x14ac:dyDescent="0.3">
      <c r="B324" s="80" t="s">
        <v>1211</v>
      </c>
      <c r="C324" s="72" t="s">
        <v>175</v>
      </c>
      <c r="D324" s="72">
        <v>239974513</v>
      </c>
      <c r="E324" s="73" t="s">
        <v>1212</v>
      </c>
      <c r="F324" s="73" t="s">
        <v>170</v>
      </c>
      <c r="G324" s="72" t="s">
        <v>1213</v>
      </c>
      <c r="H324" s="73" t="s">
        <v>1214</v>
      </c>
      <c r="I324" s="73" t="s">
        <v>39</v>
      </c>
      <c r="J324" s="81" t="s">
        <v>204</v>
      </c>
      <c r="K324" s="75">
        <v>0.108163355055353</v>
      </c>
      <c r="L324" s="75">
        <v>2.58694371389462E-2</v>
      </c>
      <c r="M324" s="76">
        <v>2.900701042876E-5</v>
      </c>
      <c r="N324" s="76">
        <v>2.5594750868963002E-2</v>
      </c>
      <c r="O324" s="75">
        <v>8.9236018018304303E-2</v>
      </c>
      <c r="P324" s="72" t="s">
        <v>123</v>
      </c>
      <c r="Q324" s="76">
        <v>2.900701042876E-5</v>
      </c>
      <c r="R324" s="78">
        <v>4.1436107862048002E-2</v>
      </c>
      <c r="S324" s="75">
        <v>-0.110541182150411</v>
      </c>
      <c r="T324" s="75">
        <v>0.10489301138531699</v>
      </c>
      <c r="U324" s="75">
        <v>0.29195298538398601</v>
      </c>
      <c r="V324" s="75">
        <v>0.174238640760219</v>
      </c>
      <c r="W324" s="75">
        <v>5.0110789861350501E-2</v>
      </c>
      <c r="X324" s="75">
        <v>5.0692859597327097E-4</v>
      </c>
      <c r="Y324" s="75">
        <v>6.9598929348279603E-2</v>
      </c>
      <c r="Z324" s="75">
        <v>6.0754294208873898E-2</v>
      </c>
      <c r="AA324" s="75">
        <v>0.25196880626374601</v>
      </c>
      <c r="AB324" s="75">
        <v>0.113628037730282</v>
      </c>
      <c r="AC324" s="75">
        <v>3.6905265304556602E-2</v>
      </c>
      <c r="AD324" s="78">
        <v>2.0775854039394798E-3</v>
      </c>
      <c r="AE324" s="57">
        <v>1</v>
      </c>
      <c r="AF324" s="57">
        <v>0</v>
      </c>
      <c r="AG324" s="82">
        <v>0</v>
      </c>
    </row>
    <row r="325" spans="2:33" x14ac:dyDescent="0.3">
      <c r="B325" s="80" t="s">
        <v>1215</v>
      </c>
      <c r="C325" s="72" t="s">
        <v>150</v>
      </c>
      <c r="D325" s="72">
        <v>74799572</v>
      </c>
      <c r="E325" s="73" t="s">
        <v>1216</v>
      </c>
      <c r="F325" s="73" t="s">
        <v>108</v>
      </c>
      <c r="G325" s="72" t="s">
        <v>152</v>
      </c>
      <c r="H325" s="73" t="s">
        <v>153</v>
      </c>
      <c r="I325" s="73" t="s">
        <v>88</v>
      </c>
      <c r="J325" s="81" t="s">
        <v>89</v>
      </c>
      <c r="K325" s="75">
        <v>0.12627650814209801</v>
      </c>
      <c r="L325" s="75">
        <v>3.0207361072644202E-2</v>
      </c>
      <c r="M325" s="76">
        <v>2.9109608705481899E-5</v>
      </c>
      <c r="N325" s="76">
        <v>2.9109608705481899E-5</v>
      </c>
      <c r="O325" s="75">
        <v>0.42666088813410402</v>
      </c>
      <c r="P325" s="72" t="s">
        <v>90</v>
      </c>
      <c r="Q325" s="76">
        <v>2.9109608705481899E-5</v>
      </c>
      <c r="R325" s="78">
        <v>4.1436107862048002E-2</v>
      </c>
      <c r="S325" s="75">
        <v>0.16763300959466701</v>
      </c>
      <c r="T325" s="75">
        <v>0.110709954119487</v>
      </c>
      <c r="U325" s="75">
        <v>0.129984289568397</v>
      </c>
      <c r="V325" s="75">
        <v>0.20104873167991699</v>
      </c>
      <c r="W325" s="75">
        <v>5.97720449530008E-2</v>
      </c>
      <c r="X325" s="75">
        <v>7.6935377854321597E-4</v>
      </c>
      <c r="Y325" s="75">
        <v>0.12429332725221</v>
      </c>
      <c r="Z325" s="75">
        <v>7.01198473279558E-2</v>
      </c>
      <c r="AA325" s="75">
        <v>7.6297646472611502E-2</v>
      </c>
      <c r="AB325" s="75">
        <v>8.1270794057600099E-2</v>
      </c>
      <c r="AC325" s="75">
        <v>4.3394849284617502E-2</v>
      </c>
      <c r="AD325" s="78">
        <v>6.1093078362294301E-2</v>
      </c>
      <c r="AE325" s="57">
        <v>1</v>
      </c>
      <c r="AF325" s="57">
        <v>0</v>
      </c>
      <c r="AG325" s="82">
        <v>0</v>
      </c>
    </row>
    <row r="326" spans="2:33" x14ac:dyDescent="0.3">
      <c r="B326" s="80" t="s">
        <v>1217</v>
      </c>
      <c r="C326" s="72" t="s">
        <v>175</v>
      </c>
      <c r="D326" s="72">
        <v>27901805</v>
      </c>
      <c r="E326" s="73" t="s">
        <v>1218</v>
      </c>
      <c r="F326" s="73" t="s">
        <v>170</v>
      </c>
      <c r="G326" s="72" t="s">
        <v>1219</v>
      </c>
      <c r="H326" s="73" t="s">
        <v>1220</v>
      </c>
      <c r="I326" s="73" t="s">
        <v>88</v>
      </c>
      <c r="J326" s="81" t="s">
        <v>105</v>
      </c>
      <c r="K326" s="75">
        <v>0.12517018857891701</v>
      </c>
      <c r="L326" s="75">
        <v>2.9942875822563601E-2</v>
      </c>
      <c r="M326" s="76">
        <v>2.9112541554058801E-5</v>
      </c>
      <c r="N326" s="76">
        <v>1.6119279781816501E-2</v>
      </c>
      <c r="O326" s="75">
        <v>0.10735086450666199</v>
      </c>
      <c r="P326" s="72" t="s">
        <v>447</v>
      </c>
      <c r="Q326" s="76">
        <v>2.9112541554058801E-5</v>
      </c>
      <c r="R326" s="78">
        <v>4.1436107862048002E-2</v>
      </c>
      <c r="S326" s="75">
        <v>0.113261553642111</v>
      </c>
      <c r="T326" s="75">
        <v>0.13430843759681399</v>
      </c>
      <c r="U326" s="75">
        <v>0.39906381254317702</v>
      </c>
      <c r="V326" s="75">
        <v>0.21974488010974699</v>
      </c>
      <c r="W326" s="75">
        <v>6.8795249894074498E-2</v>
      </c>
      <c r="X326" s="75">
        <v>1.40225342821242E-3</v>
      </c>
      <c r="Y326" s="75">
        <v>-1.6916477173950301E-2</v>
      </c>
      <c r="Z326" s="75">
        <v>7.0521655013719098E-2</v>
      </c>
      <c r="AA326" s="75">
        <v>0.81042611590894897</v>
      </c>
      <c r="AB326" s="75">
        <v>0.13945036066638999</v>
      </c>
      <c r="AC326" s="75">
        <v>3.9297270714388703E-2</v>
      </c>
      <c r="AD326" s="78">
        <v>3.8728244769249199E-4</v>
      </c>
      <c r="AE326" s="57">
        <v>1</v>
      </c>
      <c r="AF326" s="57">
        <v>1</v>
      </c>
      <c r="AG326" s="82">
        <v>0</v>
      </c>
    </row>
    <row r="327" spans="2:33" x14ac:dyDescent="0.3">
      <c r="B327" s="80" t="s">
        <v>1221</v>
      </c>
      <c r="C327" s="72" t="s">
        <v>225</v>
      </c>
      <c r="D327" s="72">
        <v>30624467</v>
      </c>
      <c r="E327" s="73" t="s">
        <v>1222</v>
      </c>
      <c r="F327" s="73" t="s">
        <v>108</v>
      </c>
      <c r="G327" s="72" t="s">
        <v>1223</v>
      </c>
      <c r="H327" s="73" t="s">
        <v>1224</v>
      </c>
      <c r="I327" s="73" t="s">
        <v>39</v>
      </c>
      <c r="J327" s="81" t="s">
        <v>440</v>
      </c>
      <c r="K327" s="75">
        <v>-0.12817717432075301</v>
      </c>
      <c r="L327" s="75">
        <v>3.0665112966028401E-2</v>
      </c>
      <c r="M327" s="76">
        <v>2.91634443013503E-5</v>
      </c>
      <c r="N327" s="76">
        <v>1.26525702403379E-3</v>
      </c>
      <c r="O327" s="75">
        <v>0.28009392462171001</v>
      </c>
      <c r="P327" s="72" t="s">
        <v>157</v>
      </c>
      <c r="Q327" s="76">
        <v>2.91634443013503E-5</v>
      </c>
      <c r="R327" s="78">
        <v>4.1436107862048002E-2</v>
      </c>
      <c r="S327" s="75">
        <v>1.70104636203081E-2</v>
      </c>
      <c r="T327" s="75">
        <v>0.134553672715129</v>
      </c>
      <c r="U327" s="75">
        <v>0.89939836365389503</v>
      </c>
      <c r="V327" s="75">
        <v>-0.107773489328209</v>
      </c>
      <c r="W327" s="75">
        <v>6.64756752344038E-2</v>
      </c>
      <c r="X327" s="75">
        <v>0.10496467570491901</v>
      </c>
      <c r="Y327" s="75">
        <v>-5.7185675335079102E-2</v>
      </c>
      <c r="Z327" s="75">
        <v>6.6960755516169201E-2</v>
      </c>
      <c r="AA327" s="75">
        <v>0.393095141572391</v>
      </c>
      <c r="AB327" s="75">
        <v>-0.17911796263832999</v>
      </c>
      <c r="AC327" s="75">
        <v>4.2300118369712501E-2</v>
      </c>
      <c r="AD327" s="78">
        <v>2.29106295790116E-5</v>
      </c>
      <c r="AE327" s="57">
        <v>0</v>
      </c>
      <c r="AF327" s="57">
        <v>0</v>
      </c>
      <c r="AG327" s="82">
        <v>0</v>
      </c>
    </row>
    <row r="328" spans="2:33" x14ac:dyDescent="0.3">
      <c r="B328" s="80" t="s">
        <v>1225</v>
      </c>
      <c r="C328" s="72" t="s">
        <v>128</v>
      </c>
      <c r="D328" s="72">
        <v>117627286</v>
      </c>
      <c r="E328" s="73" t="s">
        <v>1226</v>
      </c>
      <c r="F328" s="73" t="s">
        <v>108</v>
      </c>
      <c r="G328" s="72" t="s">
        <v>1227</v>
      </c>
      <c r="H328" s="73" t="s">
        <v>1228</v>
      </c>
      <c r="I328" s="73" t="s">
        <v>118</v>
      </c>
      <c r="J328" s="81" t="s">
        <v>89</v>
      </c>
      <c r="K328" s="75">
        <v>0.12606557620273801</v>
      </c>
      <c r="L328" s="75">
        <v>3.01652437507656E-2</v>
      </c>
      <c r="M328" s="76">
        <v>2.9257942649786301E-5</v>
      </c>
      <c r="N328" s="76">
        <v>2.9257942649786301E-5</v>
      </c>
      <c r="O328" s="75">
        <v>0.77580993483477301</v>
      </c>
      <c r="P328" s="72" t="s">
        <v>90</v>
      </c>
      <c r="Q328" s="76">
        <v>2.9257942649786301E-5</v>
      </c>
      <c r="R328" s="78">
        <v>4.1442069717579799E-2</v>
      </c>
      <c r="S328" s="75">
        <v>4.5329522488975198E-2</v>
      </c>
      <c r="T328" s="75">
        <v>0.142006325594176</v>
      </c>
      <c r="U328" s="75">
        <v>0.74956896548863705</v>
      </c>
      <c r="V328" s="75">
        <v>0.124864055294535</v>
      </c>
      <c r="W328" s="75">
        <v>6.2232839429111897E-2</v>
      </c>
      <c r="X328" s="75">
        <v>4.4813440554608799E-2</v>
      </c>
      <c r="Y328" s="75">
        <v>0.177445230221564</v>
      </c>
      <c r="Z328" s="75">
        <v>6.3610309607871396E-2</v>
      </c>
      <c r="AA328" s="75">
        <v>5.2778550097164999E-3</v>
      </c>
      <c r="AB328" s="75">
        <v>0.110654580850456</v>
      </c>
      <c r="AC328" s="75">
        <v>4.2873128628114501E-2</v>
      </c>
      <c r="AD328" s="78">
        <v>9.8520999300467094E-3</v>
      </c>
      <c r="AE328" s="57">
        <v>1</v>
      </c>
      <c r="AF328" s="57">
        <v>0</v>
      </c>
      <c r="AG328" s="82">
        <v>0</v>
      </c>
    </row>
    <row r="329" spans="2:33" x14ac:dyDescent="0.3">
      <c r="B329" s="80" t="s">
        <v>1229</v>
      </c>
      <c r="C329" s="72" t="s">
        <v>175</v>
      </c>
      <c r="D329" s="72">
        <v>224620806</v>
      </c>
      <c r="E329" s="73" t="s">
        <v>1230</v>
      </c>
      <c r="F329" s="73" t="s">
        <v>108</v>
      </c>
      <c r="G329" s="72" t="s">
        <v>1231</v>
      </c>
      <c r="H329" s="73" t="s">
        <v>1232</v>
      </c>
      <c r="I329" s="73" t="s">
        <v>118</v>
      </c>
      <c r="J329" s="81" t="s">
        <v>89</v>
      </c>
      <c r="K329" s="75">
        <v>0.12542949723858601</v>
      </c>
      <c r="L329" s="75">
        <v>3.00444102275115E-2</v>
      </c>
      <c r="M329" s="76">
        <v>2.9824388250864199E-5</v>
      </c>
      <c r="N329" s="76">
        <v>2.9824388250864199E-5</v>
      </c>
      <c r="O329" s="75">
        <v>0.58412237971741598</v>
      </c>
      <c r="P329" s="72" t="s">
        <v>90</v>
      </c>
      <c r="Q329" s="76">
        <v>2.9824388250864199E-5</v>
      </c>
      <c r="R329" s="78">
        <v>4.21144221612803E-2</v>
      </c>
      <c r="S329" s="75">
        <v>5.2750683617389299E-2</v>
      </c>
      <c r="T329" s="75">
        <v>0.106532647759077</v>
      </c>
      <c r="U329" s="75">
        <v>0.62048733088113395</v>
      </c>
      <c r="V329" s="75">
        <v>6.5322966179782394E-2</v>
      </c>
      <c r="W329" s="75">
        <v>6.6035492764721607E-2</v>
      </c>
      <c r="X329" s="75">
        <v>0.32256043357472902</v>
      </c>
      <c r="Y329" s="75">
        <v>0.17168942701159901</v>
      </c>
      <c r="Z329" s="75">
        <v>6.6774705845971394E-2</v>
      </c>
      <c r="AA329" s="75">
        <v>1.0135421611860601E-2</v>
      </c>
      <c r="AB329" s="75">
        <v>0.142762790357127</v>
      </c>
      <c r="AC329" s="75">
        <v>4.2028581651016597E-2</v>
      </c>
      <c r="AD329" s="78">
        <v>6.81781600344788E-4</v>
      </c>
      <c r="AE329" s="57">
        <v>1</v>
      </c>
      <c r="AF329" s="57">
        <v>0</v>
      </c>
      <c r="AG329" s="82">
        <v>0</v>
      </c>
    </row>
    <row r="330" spans="2:33" x14ac:dyDescent="0.3">
      <c r="B330" s="80" t="s">
        <v>1233</v>
      </c>
      <c r="C330" s="72" t="s">
        <v>92</v>
      </c>
      <c r="D330" s="72">
        <v>45066895</v>
      </c>
      <c r="E330" s="73" t="s">
        <v>1234</v>
      </c>
      <c r="F330" s="73" t="s">
        <v>583</v>
      </c>
      <c r="G330" s="72" t="s">
        <v>584</v>
      </c>
      <c r="H330" s="73" t="s">
        <v>585</v>
      </c>
      <c r="I330" s="73" t="s">
        <v>39</v>
      </c>
      <c r="J330" s="81" t="s">
        <v>204</v>
      </c>
      <c r="K330" s="75">
        <v>-0.12682849804723101</v>
      </c>
      <c r="L330" s="75">
        <v>3.0389937971310298E-2</v>
      </c>
      <c r="M330" s="76">
        <v>3.0012509353878899E-5</v>
      </c>
      <c r="N330" s="76">
        <v>3.0012509353878899E-5</v>
      </c>
      <c r="O330" s="75">
        <v>0.86233676725101305</v>
      </c>
      <c r="P330" s="72" t="s">
        <v>112</v>
      </c>
      <c r="Q330" s="76">
        <v>3.0012509353878899E-5</v>
      </c>
      <c r="R330" s="78">
        <v>4.2245330690165603E-2</v>
      </c>
      <c r="S330" s="75">
        <v>-0.120664973148235</v>
      </c>
      <c r="T330" s="75">
        <v>0.143881932568796</v>
      </c>
      <c r="U330" s="75">
        <v>0.40167202344805097</v>
      </c>
      <c r="V330" s="75">
        <v>-0.17207310226488301</v>
      </c>
      <c r="W330" s="75">
        <v>6.4999623682986701E-2</v>
      </c>
      <c r="X330" s="75">
        <v>8.1138820233025207E-3</v>
      </c>
      <c r="Y330" s="75">
        <v>-9.4495878661707403E-2</v>
      </c>
      <c r="Z330" s="75">
        <v>6.5250196301703298E-2</v>
      </c>
      <c r="AA330" s="75">
        <v>0.14755879202181801</v>
      </c>
      <c r="AB330" s="75">
        <v>-0.121824049916448</v>
      </c>
      <c r="AC330" s="75">
        <v>4.2148269844423297E-2</v>
      </c>
      <c r="AD330" s="78">
        <v>3.8478994389982502E-3</v>
      </c>
      <c r="AE330" s="57">
        <v>1</v>
      </c>
      <c r="AF330" s="57">
        <v>0</v>
      </c>
      <c r="AG330" s="82">
        <v>0</v>
      </c>
    </row>
    <row r="331" spans="2:33" x14ac:dyDescent="0.3">
      <c r="B331" s="80" t="s">
        <v>1235</v>
      </c>
      <c r="C331" s="72" t="s">
        <v>135</v>
      </c>
      <c r="D331" s="72">
        <v>109873891</v>
      </c>
      <c r="E331" s="73" t="s">
        <v>1236</v>
      </c>
      <c r="F331" s="73" t="s">
        <v>85</v>
      </c>
      <c r="G331" s="72" t="s">
        <v>1237</v>
      </c>
      <c r="H331" s="73" t="s">
        <v>1238</v>
      </c>
      <c r="I331" s="73" t="s">
        <v>39</v>
      </c>
      <c r="J331" s="81" t="s">
        <v>173</v>
      </c>
      <c r="K331" s="75">
        <v>-0.121733515640169</v>
      </c>
      <c r="L331" s="75">
        <v>2.9173804456579099E-2</v>
      </c>
      <c r="M331" s="76">
        <v>3.0101199617550901E-5</v>
      </c>
      <c r="N331" s="76">
        <v>3.0101199617550901E-5</v>
      </c>
      <c r="O331" s="75">
        <v>0.61194186468893796</v>
      </c>
      <c r="P331" s="72" t="s">
        <v>112</v>
      </c>
      <c r="Q331" s="76">
        <v>3.0101199617550901E-5</v>
      </c>
      <c r="R331" s="78">
        <v>4.2245330690165603E-2</v>
      </c>
      <c r="S331" s="75">
        <v>-4.35852424181596E-2</v>
      </c>
      <c r="T331" s="75">
        <v>0.12508338802633201</v>
      </c>
      <c r="U331" s="75">
        <v>0.72750264288154998</v>
      </c>
      <c r="V331" s="75">
        <v>-8.9352282462300994E-2</v>
      </c>
      <c r="W331" s="75">
        <v>6.2946772703788401E-2</v>
      </c>
      <c r="X331" s="75">
        <v>0.15575635798580201</v>
      </c>
      <c r="Y331" s="75">
        <v>-0.18845769224168901</v>
      </c>
      <c r="Z331" s="75">
        <v>6.2645537322724903E-2</v>
      </c>
      <c r="AA331" s="75">
        <v>2.6269817025617302E-3</v>
      </c>
      <c r="AB331" s="75">
        <v>-0.115382466108001</v>
      </c>
      <c r="AC331" s="75">
        <v>4.0695165592927303E-2</v>
      </c>
      <c r="AD331" s="78">
        <v>4.5784562012005196E-3</v>
      </c>
      <c r="AE331" s="57">
        <v>0</v>
      </c>
      <c r="AF331" s="57">
        <v>0</v>
      </c>
      <c r="AG331" s="82">
        <v>0</v>
      </c>
    </row>
    <row r="332" spans="2:33" x14ac:dyDescent="0.3">
      <c r="B332" s="80" t="s">
        <v>1239</v>
      </c>
      <c r="C332" s="72" t="s">
        <v>128</v>
      </c>
      <c r="D332" s="72">
        <v>1702116</v>
      </c>
      <c r="E332" s="73" t="s">
        <v>1240</v>
      </c>
      <c r="F332" s="73" t="s">
        <v>191</v>
      </c>
      <c r="G332" s="72" t="s">
        <v>592</v>
      </c>
      <c r="H332" s="73" t="s">
        <v>593</v>
      </c>
      <c r="I332" s="73" t="s">
        <v>118</v>
      </c>
      <c r="J332" s="81" t="s">
        <v>89</v>
      </c>
      <c r="K332" s="75">
        <v>0.12833957685164801</v>
      </c>
      <c r="L332" s="75">
        <v>3.0762387975279502E-2</v>
      </c>
      <c r="M332" s="76">
        <v>3.0198528534426699E-5</v>
      </c>
      <c r="N332" s="76">
        <v>3.0198528534426699E-5</v>
      </c>
      <c r="O332" s="75">
        <v>0.82758539932097697</v>
      </c>
      <c r="P332" s="72" t="s">
        <v>90</v>
      </c>
      <c r="Q332" s="76">
        <v>3.0198528534426699E-5</v>
      </c>
      <c r="R332" s="78">
        <v>4.2252713128629001E-2</v>
      </c>
      <c r="S332" s="75">
        <v>0.18361139497842</v>
      </c>
      <c r="T332" s="75">
        <v>0.143762985700775</v>
      </c>
      <c r="U332" s="75">
        <v>0.20153825225028901</v>
      </c>
      <c r="V332" s="75">
        <v>0.161358843534122</v>
      </c>
      <c r="W332" s="75">
        <v>6.5244858160625196E-2</v>
      </c>
      <c r="X332" s="75">
        <v>1.33936403657803E-2</v>
      </c>
      <c r="Y332" s="75">
        <v>8.1649764638150796E-2</v>
      </c>
      <c r="Z332" s="75">
        <v>6.6896306008974102E-2</v>
      </c>
      <c r="AA332" s="75">
        <v>0.222259401534352</v>
      </c>
      <c r="AB332" s="75">
        <v>0.128343667125182</v>
      </c>
      <c r="AC332" s="75">
        <v>4.2641523337140302E-2</v>
      </c>
      <c r="AD332" s="78">
        <v>2.6139534310620398E-3</v>
      </c>
      <c r="AE332" s="57">
        <v>1</v>
      </c>
      <c r="AF332" s="57">
        <v>0</v>
      </c>
      <c r="AG332" s="82">
        <v>0</v>
      </c>
    </row>
    <row r="333" spans="2:33" x14ac:dyDescent="0.3">
      <c r="B333" s="80" t="s">
        <v>1241</v>
      </c>
      <c r="C333" s="72" t="s">
        <v>405</v>
      </c>
      <c r="D333" s="72">
        <v>101281924</v>
      </c>
      <c r="E333" s="73" t="s">
        <v>1242</v>
      </c>
      <c r="F333" s="73" t="s">
        <v>39</v>
      </c>
      <c r="G333" s="72" t="s">
        <v>39</v>
      </c>
      <c r="H333" s="73" t="s">
        <v>39</v>
      </c>
      <c r="I333" s="73" t="s">
        <v>88</v>
      </c>
      <c r="J333" s="81" t="s">
        <v>97</v>
      </c>
      <c r="K333" s="75">
        <v>0.12348852144519901</v>
      </c>
      <c r="L333" s="75">
        <v>2.9605139673605001E-2</v>
      </c>
      <c r="M333" s="76">
        <v>3.0301941200790801E-5</v>
      </c>
      <c r="N333" s="76">
        <v>3.0301941200790801E-5</v>
      </c>
      <c r="O333" s="75">
        <v>0.94246611420966797</v>
      </c>
      <c r="P333" s="72" t="s">
        <v>90</v>
      </c>
      <c r="Q333" s="76">
        <v>3.0301941200790801E-5</v>
      </c>
      <c r="R333" s="78">
        <v>4.2268536983325597E-2</v>
      </c>
      <c r="S333" s="75">
        <v>0.18786777739823199</v>
      </c>
      <c r="T333" s="75">
        <v>0.118595943555555</v>
      </c>
      <c r="U333" s="75">
        <v>0.113171073348742</v>
      </c>
      <c r="V333" s="75">
        <v>0.109771987769922</v>
      </c>
      <c r="W333" s="75">
        <v>6.2032595439358497E-2</v>
      </c>
      <c r="X333" s="75">
        <v>7.6796199037542895E-2</v>
      </c>
      <c r="Y333" s="75">
        <v>0.13547679127227599</v>
      </c>
      <c r="Z333" s="75">
        <v>7.2015695368954302E-2</v>
      </c>
      <c r="AA333" s="75">
        <v>5.9943084197164299E-2</v>
      </c>
      <c r="AB333" s="75">
        <v>0.118102131060231</v>
      </c>
      <c r="AC333" s="75">
        <v>4.0253272279438701E-2</v>
      </c>
      <c r="AD333" s="78">
        <v>3.3465018361268201E-3</v>
      </c>
      <c r="AE333" s="57">
        <v>1</v>
      </c>
      <c r="AF333" s="57">
        <v>0</v>
      </c>
      <c r="AG333" s="82">
        <v>0</v>
      </c>
    </row>
    <row r="334" spans="2:33" x14ac:dyDescent="0.3">
      <c r="B334" s="80" t="s">
        <v>1243</v>
      </c>
      <c r="C334" s="72" t="s">
        <v>196</v>
      </c>
      <c r="D334" s="72">
        <v>8481454</v>
      </c>
      <c r="E334" s="73" t="s">
        <v>1244</v>
      </c>
      <c r="F334" s="73" t="s">
        <v>85</v>
      </c>
      <c r="G334" s="72" t="s">
        <v>1245</v>
      </c>
      <c r="H334" s="73" t="s">
        <v>1246</v>
      </c>
      <c r="I334" s="73" t="s">
        <v>39</v>
      </c>
      <c r="J334" s="81" t="s">
        <v>204</v>
      </c>
      <c r="K334" s="75">
        <v>-0.112039109384607</v>
      </c>
      <c r="L334" s="75">
        <v>2.6866823502143301E-2</v>
      </c>
      <c r="M334" s="76">
        <v>3.0437807111017299E-5</v>
      </c>
      <c r="N334" s="76">
        <v>3.0437807111017299E-5</v>
      </c>
      <c r="O334" s="75">
        <v>0.55026760305411104</v>
      </c>
      <c r="P334" s="72" t="s">
        <v>112</v>
      </c>
      <c r="Q334" s="76">
        <v>3.0437807111017299E-5</v>
      </c>
      <c r="R334" s="78">
        <v>4.2329397170396202E-2</v>
      </c>
      <c r="S334" s="75">
        <v>-0.199840060376518</v>
      </c>
      <c r="T334" s="75">
        <v>8.6953600082614699E-2</v>
      </c>
      <c r="U334" s="75">
        <v>2.1548251972717199E-2</v>
      </c>
      <c r="V334" s="75">
        <v>-0.106450950498331</v>
      </c>
      <c r="W334" s="75">
        <v>6.7901127526984198E-2</v>
      </c>
      <c r="X334" s="75">
        <v>0.116943071273715</v>
      </c>
      <c r="Y334" s="75">
        <v>-4.5371854119811199E-2</v>
      </c>
      <c r="Z334" s="75">
        <v>6.5162986298346395E-2</v>
      </c>
      <c r="AA334" s="75">
        <v>0.48625186206493998</v>
      </c>
      <c r="AB334" s="75">
        <v>-0.11865812807400999</v>
      </c>
      <c r="AC334" s="75">
        <v>3.5339461306039002E-2</v>
      </c>
      <c r="AD334" s="78">
        <v>7.8603365703019002E-4</v>
      </c>
      <c r="AE334" s="57">
        <v>0</v>
      </c>
      <c r="AF334" s="57">
        <v>1</v>
      </c>
      <c r="AG334" s="82">
        <v>0</v>
      </c>
    </row>
    <row r="335" spans="2:33" x14ac:dyDescent="0.3">
      <c r="B335" s="80" t="s">
        <v>1247</v>
      </c>
      <c r="C335" s="72" t="s">
        <v>101</v>
      </c>
      <c r="D335" s="72">
        <v>69480958</v>
      </c>
      <c r="E335" s="73" t="s">
        <v>1248</v>
      </c>
      <c r="F335" s="73" t="s">
        <v>239</v>
      </c>
      <c r="G335" s="72" t="s">
        <v>1249</v>
      </c>
      <c r="H335" s="73" t="s">
        <v>1250</v>
      </c>
      <c r="I335" s="73" t="s">
        <v>39</v>
      </c>
      <c r="J335" s="81" t="s">
        <v>204</v>
      </c>
      <c r="K335" s="75">
        <v>0.119734117264555</v>
      </c>
      <c r="L335" s="75">
        <v>2.87444549894013E-2</v>
      </c>
      <c r="M335" s="76">
        <v>3.1071404026005903E-5</v>
      </c>
      <c r="N335" s="76">
        <v>3.1071404026005903E-5</v>
      </c>
      <c r="O335" s="75">
        <v>0.846486608160962</v>
      </c>
      <c r="P335" s="72" t="s">
        <v>90</v>
      </c>
      <c r="Q335" s="76">
        <v>3.1071404026005903E-5</v>
      </c>
      <c r="R335" s="78">
        <v>4.3079985389845199E-2</v>
      </c>
      <c r="S335" s="75">
        <v>3.0127015977366001E-2</v>
      </c>
      <c r="T335" s="75">
        <v>0.12931373251162501</v>
      </c>
      <c r="U335" s="75">
        <v>0.81577992315645098</v>
      </c>
      <c r="V335" s="75">
        <v>0.122673157641735</v>
      </c>
      <c r="W335" s="75">
        <v>5.4743130323036397E-2</v>
      </c>
      <c r="X335" s="75">
        <v>2.5033409075151201E-2</v>
      </c>
      <c r="Y335" s="75">
        <v>9.3552924485870201E-2</v>
      </c>
      <c r="Z335" s="75">
        <v>6.6903436000028793E-2</v>
      </c>
      <c r="AA335" s="75">
        <v>0.16201469818618899</v>
      </c>
      <c r="AB335" s="75">
        <v>0.136968864690199</v>
      </c>
      <c r="AC335" s="75">
        <v>4.1051339963551897E-2</v>
      </c>
      <c r="AD335" s="78">
        <v>8.4832481773350398E-4</v>
      </c>
      <c r="AE335" s="57">
        <v>0</v>
      </c>
      <c r="AF335" s="57">
        <v>0</v>
      </c>
      <c r="AG335" s="82">
        <v>0</v>
      </c>
    </row>
    <row r="336" spans="2:33" x14ac:dyDescent="0.3">
      <c r="B336" s="80" t="s">
        <v>1251</v>
      </c>
      <c r="C336" s="72" t="s">
        <v>683</v>
      </c>
      <c r="D336" s="72">
        <v>34457500</v>
      </c>
      <c r="E336" s="73" t="s">
        <v>1252</v>
      </c>
      <c r="F336" s="73" t="s">
        <v>662</v>
      </c>
      <c r="G336" s="72" t="s">
        <v>1253</v>
      </c>
      <c r="H336" s="73" t="s">
        <v>1254</v>
      </c>
      <c r="I336" s="73" t="s">
        <v>88</v>
      </c>
      <c r="J336" s="81" t="s">
        <v>89</v>
      </c>
      <c r="K336" s="75">
        <v>0.12344687077736401</v>
      </c>
      <c r="L336" s="75">
        <v>2.9651060961744101E-2</v>
      </c>
      <c r="M336" s="76">
        <v>3.1365257841760199E-5</v>
      </c>
      <c r="N336" s="76">
        <v>3.1365257841760199E-5</v>
      </c>
      <c r="O336" s="75">
        <v>0.45976617440383599</v>
      </c>
      <c r="P336" s="72" t="s">
        <v>90</v>
      </c>
      <c r="Q336" s="76">
        <v>3.1365257841760199E-5</v>
      </c>
      <c r="R336" s="78">
        <v>4.3228790791135598E-2</v>
      </c>
      <c r="S336" s="75">
        <v>6.2899861306403099E-2</v>
      </c>
      <c r="T336" s="75">
        <v>0.12913109615219601</v>
      </c>
      <c r="U336" s="75">
        <v>0.62618689366948799</v>
      </c>
      <c r="V336" s="75">
        <v>0.182293240969644</v>
      </c>
      <c r="W336" s="75">
        <v>6.2085188574929E-2</v>
      </c>
      <c r="X336" s="75">
        <v>3.3228227966269502E-3</v>
      </c>
      <c r="Y336" s="75">
        <v>0.17045048157126699</v>
      </c>
      <c r="Z336" s="75">
        <v>6.4022709933917496E-2</v>
      </c>
      <c r="AA336" s="75">
        <v>7.7598515393957502E-3</v>
      </c>
      <c r="AB336" s="75">
        <v>8.3201052577477397E-2</v>
      </c>
      <c r="AC336" s="75">
        <v>4.17375142894056E-2</v>
      </c>
      <c r="AD336" s="78">
        <v>4.6213753833888899E-2</v>
      </c>
      <c r="AE336" s="57">
        <v>1</v>
      </c>
      <c r="AF336" s="57">
        <v>0</v>
      </c>
      <c r="AG336" s="82">
        <v>0</v>
      </c>
    </row>
    <row r="337" spans="2:33" x14ac:dyDescent="0.3">
      <c r="B337" s="80" t="s">
        <v>1255</v>
      </c>
      <c r="C337" s="72" t="s">
        <v>135</v>
      </c>
      <c r="D337" s="72">
        <v>127413363</v>
      </c>
      <c r="E337" s="73" t="s">
        <v>1256</v>
      </c>
      <c r="F337" s="73" t="s">
        <v>600</v>
      </c>
      <c r="G337" s="72" t="s">
        <v>1257</v>
      </c>
      <c r="H337" s="73" t="s">
        <v>1258</v>
      </c>
      <c r="I337" s="73" t="s">
        <v>118</v>
      </c>
      <c r="J337" s="81" t="s">
        <v>111</v>
      </c>
      <c r="K337" s="75">
        <v>-0.113130862039678</v>
      </c>
      <c r="L337" s="75">
        <v>2.7174582643056101E-2</v>
      </c>
      <c r="M337" s="76">
        <v>3.1393771244470702E-5</v>
      </c>
      <c r="N337" s="76">
        <v>1.1534798199880601E-3</v>
      </c>
      <c r="O337" s="75">
        <v>0.23171913408511699</v>
      </c>
      <c r="P337" s="72" t="s">
        <v>112</v>
      </c>
      <c r="Q337" s="76">
        <v>3.1393771244470702E-5</v>
      </c>
      <c r="R337" s="78">
        <v>4.3228790791135598E-2</v>
      </c>
      <c r="S337" s="75">
        <v>-6.0961157042722702E-2</v>
      </c>
      <c r="T337" s="75">
        <v>0.10759099946452901</v>
      </c>
      <c r="U337" s="75">
        <v>0.57098536391272203</v>
      </c>
      <c r="V337" s="75">
        <v>-7.4335729651184193E-2</v>
      </c>
      <c r="W337" s="75">
        <v>6.8065235665663901E-2</v>
      </c>
      <c r="X337" s="75">
        <v>0.27477826459450699</v>
      </c>
      <c r="Y337" s="75">
        <v>-0.229043744874661</v>
      </c>
      <c r="Z337" s="75">
        <v>6.2915341421508106E-2</v>
      </c>
      <c r="AA337" s="75">
        <v>2.7210164190490598E-4</v>
      </c>
      <c r="AB337" s="75">
        <v>-9.2609891198529595E-2</v>
      </c>
      <c r="AC337" s="75">
        <v>3.5370672336624401E-2</v>
      </c>
      <c r="AD337" s="78">
        <v>8.8377425701372699E-3</v>
      </c>
      <c r="AE337" s="57">
        <v>0</v>
      </c>
      <c r="AF337" s="57">
        <v>0</v>
      </c>
      <c r="AG337" s="82">
        <v>0</v>
      </c>
    </row>
    <row r="338" spans="2:33" x14ac:dyDescent="0.3">
      <c r="B338" s="80" t="s">
        <v>1259</v>
      </c>
      <c r="C338" s="72" t="s">
        <v>92</v>
      </c>
      <c r="D338" s="72">
        <v>98739627</v>
      </c>
      <c r="E338" s="73" t="s">
        <v>1260</v>
      </c>
      <c r="F338" s="73" t="s">
        <v>108</v>
      </c>
      <c r="G338" s="72" t="s">
        <v>724</v>
      </c>
      <c r="H338" s="73" t="s">
        <v>725</v>
      </c>
      <c r="I338" s="73" t="s">
        <v>118</v>
      </c>
      <c r="J338" s="81" t="s">
        <v>89</v>
      </c>
      <c r="K338" s="75">
        <v>0.121265043897802</v>
      </c>
      <c r="L338" s="75">
        <v>2.9135483773029901E-2</v>
      </c>
      <c r="M338" s="76">
        <v>3.1532248992155598E-5</v>
      </c>
      <c r="N338" s="76">
        <v>3.1532248992155598E-5</v>
      </c>
      <c r="O338" s="75">
        <v>0.43199865175098501</v>
      </c>
      <c r="P338" s="72" t="s">
        <v>90</v>
      </c>
      <c r="Q338" s="76">
        <v>3.1532248992155598E-5</v>
      </c>
      <c r="R338" s="78">
        <v>4.3228790791135598E-2</v>
      </c>
      <c r="S338" s="75">
        <v>0.122576492732843</v>
      </c>
      <c r="T338" s="75">
        <v>0.10729123274504</v>
      </c>
      <c r="U338" s="75">
        <v>0.25326073013127598</v>
      </c>
      <c r="V338" s="75">
        <v>0.114688694548092</v>
      </c>
      <c r="W338" s="75">
        <v>6.3902780893045699E-2</v>
      </c>
      <c r="X338" s="75">
        <v>7.2695589385308901E-2</v>
      </c>
      <c r="Y338" s="75">
        <v>0.19788141788211</v>
      </c>
      <c r="Z338" s="75">
        <v>5.6830368851574199E-2</v>
      </c>
      <c r="AA338" s="75">
        <v>4.9774669813708295E-4</v>
      </c>
      <c r="AB338" s="75">
        <v>7.9848572919073504E-2</v>
      </c>
      <c r="AC338" s="75">
        <v>4.3167406333439101E-2</v>
      </c>
      <c r="AD338" s="78">
        <v>6.4350715905156994E-2</v>
      </c>
      <c r="AE338" s="57">
        <v>1</v>
      </c>
      <c r="AF338" s="57">
        <v>0</v>
      </c>
      <c r="AG338" s="82">
        <v>0</v>
      </c>
    </row>
    <row r="339" spans="2:33" x14ac:dyDescent="0.3">
      <c r="B339" s="80" t="s">
        <v>1261</v>
      </c>
      <c r="C339" s="72" t="s">
        <v>92</v>
      </c>
      <c r="D339" s="72">
        <v>27157818</v>
      </c>
      <c r="E339" s="73" t="s">
        <v>1262</v>
      </c>
      <c r="F339" s="73" t="s">
        <v>213</v>
      </c>
      <c r="G339" s="72" t="s">
        <v>872</v>
      </c>
      <c r="H339" s="73" t="s">
        <v>873</v>
      </c>
      <c r="I339" s="73" t="s">
        <v>187</v>
      </c>
      <c r="J339" s="81" t="s">
        <v>97</v>
      </c>
      <c r="K339" s="75">
        <v>0.115930320069853</v>
      </c>
      <c r="L339" s="75">
        <v>2.78617127254468E-2</v>
      </c>
      <c r="M339" s="76">
        <v>3.16969989125568E-5</v>
      </c>
      <c r="N339" s="76">
        <v>3.16969989125568E-5</v>
      </c>
      <c r="O339" s="75">
        <v>0.68233042690554202</v>
      </c>
      <c r="P339" s="72" t="s">
        <v>90</v>
      </c>
      <c r="Q339" s="76">
        <v>3.16969989125568E-5</v>
      </c>
      <c r="R339" s="78">
        <v>4.3228790791135598E-2</v>
      </c>
      <c r="S339" s="75">
        <v>7.33577597472896E-2</v>
      </c>
      <c r="T339" s="75">
        <v>9.8960380770915804E-2</v>
      </c>
      <c r="U339" s="75">
        <v>0.45852118217978</v>
      </c>
      <c r="V339" s="75">
        <v>0.13194162494627201</v>
      </c>
      <c r="W339" s="75">
        <v>5.8741702495205099E-2</v>
      </c>
      <c r="X339" s="75">
        <v>2.4695546315827901E-2</v>
      </c>
      <c r="Y339" s="75">
        <v>0.16849524715351599</v>
      </c>
      <c r="Z339" s="75">
        <v>5.8062849219691903E-2</v>
      </c>
      <c r="AA339" s="75">
        <v>3.7085258078993098E-3</v>
      </c>
      <c r="AB339" s="75">
        <v>8.9440617776404205E-2</v>
      </c>
      <c r="AC339" s="75">
        <v>4.0836284557474102E-2</v>
      </c>
      <c r="AD339" s="78">
        <v>2.8507982587200699E-2</v>
      </c>
      <c r="AE339" s="57">
        <v>1</v>
      </c>
      <c r="AF339" s="57">
        <v>0</v>
      </c>
      <c r="AG339" s="82">
        <v>0</v>
      </c>
    </row>
    <row r="340" spans="2:33" x14ac:dyDescent="0.3">
      <c r="B340" s="80" t="s">
        <v>1263</v>
      </c>
      <c r="C340" s="72" t="s">
        <v>83</v>
      </c>
      <c r="D340" s="72">
        <v>66969506</v>
      </c>
      <c r="E340" s="73" t="s">
        <v>1264</v>
      </c>
      <c r="F340" s="73" t="s">
        <v>1265</v>
      </c>
      <c r="G340" s="72" t="s">
        <v>1266</v>
      </c>
      <c r="H340" s="73" t="s">
        <v>1267</v>
      </c>
      <c r="I340" s="73" t="s">
        <v>88</v>
      </c>
      <c r="J340" s="81" t="s">
        <v>105</v>
      </c>
      <c r="K340" s="75">
        <v>0.12322557630236999</v>
      </c>
      <c r="L340" s="75">
        <v>2.9617890543117802E-2</v>
      </c>
      <c r="M340" s="76">
        <v>3.1753552826861897E-5</v>
      </c>
      <c r="N340" s="76">
        <v>3.1753552826861897E-5</v>
      </c>
      <c r="O340" s="75">
        <v>0.65561627199919603</v>
      </c>
      <c r="P340" s="72" t="s">
        <v>90</v>
      </c>
      <c r="Q340" s="76">
        <v>3.1753552826861897E-5</v>
      </c>
      <c r="R340" s="78">
        <v>4.3228790791135598E-2</v>
      </c>
      <c r="S340" s="75">
        <v>5.8889022360367901E-2</v>
      </c>
      <c r="T340" s="75">
        <v>0.106297771018988</v>
      </c>
      <c r="U340" s="75">
        <v>0.57957847736293699</v>
      </c>
      <c r="V340" s="75">
        <v>0.17552471195164801</v>
      </c>
      <c r="W340" s="75">
        <v>6.5888059435139104E-2</v>
      </c>
      <c r="X340" s="75">
        <v>7.7221319727215198E-3</v>
      </c>
      <c r="Y340" s="75">
        <v>0.15528002288900999</v>
      </c>
      <c r="Z340" s="75">
        <v>6.3167933797913606E-2</v>
      </c>
      <c r="AA340" s="75">
        <v>1.39631643621781E-2</v>
      </c>
      <c r="AB340" s="75">
        <v>9.8008254322452706E-2</v>
      </c>
      <c r="AC340" s="75">
        <v>4.1867031741201002E-2</v>
      </c>
      <c r="AD340" s="78">
        <v>1.9235202653906502E-2</v>
      </c>
      <c r="AE340" s="57">
        <v>0</v>
      </c>
      <c r="AF340" s="57">
        <v>0</v>
      </c>
      <c r="AG340" s="82">
        <v>0</v>
      </c>
    </row>
    <row r="341" spans="2:33" x14ac:dyDescent="0.3">
      <c r="B341" s="80" t="s">
        <v>1268</v>
      </c>
      <c r="C341" s="72" t="s">
        <v>349</v>
      </c>
      <c r="D341" s="72">
        <v>42697667</v>
      </c>
      <c r="E341" s="73" t="s">
        <v>1269</v>
      </c>
      <c r="F341" s="73" t="s">
        <v>261</v>
      </c>
      <c r="G341" s="72" t="s">
        <v>1270</v>
      </c>
      <c r="H341" s="73" t="s">
        <v>1271</v>
      </c>
      <c r="I341" s="73" t="s">
        <v>39</v>
      </c>
      <c r="J341" s="81" t="s">
        <v>146</v>
      </c>
      <c r="K341" s="75">
        <v>-0.19638421520932001</v>
      </c>
      <c r="L341" s="75">
        <v>4.72032929818718E-2</v>
      </c>
      <c r="M341" s="76">
        <v>3.1770145081257997E-5</v>
      </c>
      <c r="N341" s="76">
        <v>3.1770145081257997E-5</v>
      </c>
      <c r="O341" s="75">
        <v>0.71702413740670501</v>
      </c>
      <c r="P341" s="72" t="s">
        <v>1272</v>
      </c>
      <c r="Q341" s="76">
        <v>3.1770145081257997E-5</v>
      </c>
      <c r="R341" s="78">
        <v>4.3228790791135598E-2</v>
      </c>
      <c r="S341" s="75" t="s">
        <v>39</v>
      </c>
      <c r="T341" s="75" t="s">
        <v>39</v>
      </c>
      <c r="U341" s="75" t="s">
        <v>39</v>
      </c>
      <c r="V341" s="75">
        <v>-0.17677125719478601</v>
      </c>
      <c r="W341" s="75">
        <v>7.1808489188326094E-2</v>
      </c>
      <c r="X341" s="75">
        <v>1.3827866975011999E-2</v>
      </c>
      <c r="Y341" s="75">
        <v>-0.21130772246408999</v>
      </c>
      <c r="Z341" s="75">
        <v>6.2638260801715306E-2</v>
      </c>
      <c r="AA341" s="75">
        <v>7.4229593100893305E-4</v>
      </c>
      <c r="AB341" s="75" t="s">
        <v>39</v>
      </c>
      <c r="AC341" s="75" t="s">
        <v>39</v>
      </c>
      <c r="AD341" s="78" t="s">
        <v>39</v>
      </c>
      <c r="AE341" s="57">
        <v>1</v>
      </c>
      <c r="AF341" s="57">
        <v>0</v>
      </c>
      <c r="AG341" s="82">
        <v>0</v>
      </c>
    </row>
    <row r="342" spans="2:33" x14ac:dyDescent="0.3">
      <c r="B342" s="80" t="s">
        <v>1273</v>
      </c>
      <c r="C342" s="72" t="s">
        <v>101</v>
      </c>
      <c r="D342" s="72">
        <v>122100848</v>
      </c>
      <c r="E342" s="73" t="s">
        <v>1274</v>
      </c>
      <c r="F342" s="73" t="s">
        <v>39</v>
      </c>
      <c r="G342" s="72" t="s">
        <v>39</v>
      </c>
      <c r="H342" s="73" t="s">
        <v>39</v>
      </c>
      <c r="I342" s="73" t="s">
        <v>39</v>
      </c>
      <c r="J342" s="81" t="s">
        <v>89</v>
      </c>
      <c r="K342" s="75">
        <v>0.104316483491124</v>
      </c>
      <c r="L342" s="75">
        <v>2.5076654721456301E-2</v>
      </c>
      <c r="M342" s="76">
        <v>3.1838098707425198E-5</v>
      </c>
      <c r="N342" s="76">
        <v>2.12318855271182E-4</v>
      </c>
      <c r="O342" s="75">
        <v>0.346817423986927</v>
      </c>
      <c r="P342" s="72" t="s">
        <v>123</v>
      </c>
      <c r="Q342" s="76">
        <v>3.1838098707425198E-5</v>
      </c>
      <c r="R342" s="78">
        <v>4.3228790791135598E-2</v>
      </c>
      <c r="S342" s="75">
        <v>-1.6247809472658501E-2</v>
      </c>
      <c r="T342" s="75">
        <v>0.11454864154618601</v>
      </c>
      <c r="U342" s="75">
        <v>0.88720480093825105</v>
      </c>
      <c r="V342" s="75">
        <v>3.95141702026027E-2</v>
      </c>
      <c r="W342" s="75">
        <v>5.6180041296042198E-2</v>
      </c>
      <c r="X342" s="75">
        <v>0.48183834391559299</v>
      </c>
      <c r="Y342" s="75">
        <v>0.11160098954905701</v>
      </c>
      <c r="Z342" s="75">
        <v>5.6612624528979902E-2</v>
      </c>
      <c r="AA342" s="75">
        <v>4.86885156915682E-2</v>
      </c>
      <c r="AB342" s="75">
        <v>0.13532436519242499</v>
      </c>
      <c r="AC342" s="75">
        <v>3.3611381759964698E-2</v>
      </c>
      <c r="AD342" s="78">
        <v>5.6698241678327001E-5</v>
      </c>
      <c r="AE342" s="57">
        <v>0</v>
      </c>
      <c r="AF342" s="57">
        <v>0</v>
      </c>
      <c r="AG342" s="82">
        <v>0</v>
      </c>
    </row>
    <row r="343" spans="2:33" x14ac:dyDescent="0.3">
      <c r="B343" s="80" t="s">
        <v>1275</v>
      </c>
      <c r="C343" s="72" t="s">
        <v>405</v>
      </c>
      <c r="D343" s="72">
        <v>95965579</v>
      </c>
      <c r="E343" s="73" t="s">
        <v>1276</v>
      </c>
      <c r="F343" s="73" t="s">
        <v>108</v>
      </c>
      <c r="G343" s="72" t="s">
        <v>1277</v>
      </c>
      <c r="H343" s="73" t="s">
        <v>1278</v>
      </c>
      <c r="I343" s="73" t="s">
        <v>39</v>
      </c>
      <c r="J343" s="81" t="s">
        <v>111</v>
      </c>
      <c r="K343" s="75">
        <v>-9.8444297771710598E-2</v>
      </c>
      <c r="L343" s="75">
        <v>2.3676461592308101E-2</v>
      </c>
      <c r="M343" s="76">
        <v>3.2119023130078997E-5</v>
      </c>
      <c r="N343" s="76">
        <v>8.9803351752920403E-3</v>
      </c>
      <c r="O343" s="75">
        <v>0.18575134196990201</v>
      </c>
      <c r="P343" s="72" t="s">
        <v>157</v>
      </c>
      <c r="Q343" s="76">
        <v>3.2119023130078997E-5</v>
      </c>
      <c r="R343" s="78">
        <v>4.3371786314876301E-2</v>
      </c>
      <c r="S343" s="75">
        <v>8.9083385860385E-2</v>
      </c>
      <c r="T343" s="75">
        <v>9.6541607001140298E-2</v>
      </c>
      <c r="U343" s="75">
        <v>0.35613956525565998</v>
      </c>
      <c r="V343" s="75">
        <v>-0.100814563084729</v>
      </c>
      <c r="W343" s="75">
        <v>4.6010915433448603E-2</v>
      </c>
      <c r="X343" s="75">
        <v>2.84444839691455E-2</v>
      </c>
      <c r="Y343" s="75">
        <v>-6.8380396666697402E-2</v>
      </c>
      <c r="Z343" s="75">
        <v>6.0559519181071803E-2</v>
      </c>
      <c r="AA343" s="75">
        <v>0.25883723927570901</v>
      </c>
      <c r="AB343" s="75">
        <v>-0.12764086446259201</v>
      </c>
      <c r="AC343" s="75">
        <v>3.2763893469129099E-2</v>
      </c>
      <c r="AD343" s="78">
        <v>9.7883904080248299E-5</v>
      </c>
      <c r="AE343" s="57">
        <v>1</v>
      </c>
      <c r="AF343" s="57">
        <v>0</v>
      </c>
      <c r="AG343" s="82">
        <v>0</v>
      </c>
    </row>
    <row r="344" spans="2:33" x14ac:dyDescent="0.3">
      <c r="B344" s="80" t="s">
        <v>1279</v>
      </c>
      <c r="C344" s="72" t="s">
        <v>92</v>
      </c>
      <c r="D344" s="72">
        <v>151547969</v>
      </c>
      <c r="E344" s="73" t="s">
        <v>1280</v>
      </c>
      <c r="F344" s="73" t="s">
        <v>85</v>
      </c>
      <c r="G344" s="72" t="s">
        <v>1281</v>
      </c>
      <c r="H344" s="73" t="s">
        <v>1282</v>
      </c>
      <c r="I344" s="73" t="s">
        <v>39</v>
      </c>
      <c r="J344" s="81" t="s">
        <v>204</v>
      </c>
      <c r="K344" s="75">
        <v>-0.128236633712246</v>
      </c>
      <c r="L344" s="75">
        <v>3.08424097149715E-2</v>
      </c>
      <c r="M344" s="76">
        <v>3.2132429513816898E-5</v>
      </c>
      <c r="N344" s="76">
        <v>5.0811270017792998E-4</v>
      </c>
      <c r="O344" s="75">
        <v>0.27335392348168902</v>
      </c>
      <c r="P344" s="72" t="s">
        <v>112</v>
      </c>
      <c r="Q344" s="76">
        <v>3.2132429513816898E-5</v>
      </c>
      <c r="R344" s="78">
        <v>4.3371786314876301E-2</v>
      </c>
      <c r="S344" s="75">
        <v>-0.29619080790191699</v>
      </c>
      <c r="T344" s="75">
        <v>0.121754655048394</v>
      </c>
      <c r="U344" s="75">
        <v>1.4987304194808201E-2</v>
      </c>
      <c r="V344" s="75">
        <v>-0.16803900717179299</v>
      </c>
      <c r="W344" s="75">
        <v>7.1355123152924096E-2</v>
      </c>
      <c r="X344" s="75">
        <v>1.8524317958685001E-2</v>
      </c>
      <c r="Y344" s="75">
        <v>-4.0784340263741697E-2</v>
      </c>
      <c r="Z344" s="75">
        <v>6.7509706459404906E-2</v>
      </c>
      <c r="AA344" s="75">
        <v>0.54576015695638003</v>
      </c>
      <c r="AB344" s="75">
        <v>-0.1283094089696</v>
      </c>
      <c r="AC344" s="75">
        <v>4.1960284832373698E-2</v>
      </c>
      <c r="AD344" s="78">
        <v>2.2291071338278899E-3</v>
      </c>
      <c r="AE344" s="57">
        <v>1</v>
      </c>
      <c r="AF344" s="57">
        <v>0</v>
      </c>
      <c r="AG344" s="82">
        <v>0</v>
      </c>
    </row>
    <row r="345" spans="2:33" x14ac:dyDescent="0.3">
      <c r="B345" s="80" t="s">
        <v>1283</v>
      </c>
      <c r="C345" s="72" t="s">
        <v>128</v>
      </c>
      <c r="D345" s="72">
        <v>6887543</v>
      </c>
      <c r="E345" s="73" t="s">
        <v>1284</v>
      </c>
      <c r="F345" s="73" t="s">
        <v>85</v>
      </c>
      <c r="G345" s="72" t="s">
        <v>1285</v>
      </c>
      <c r="H345" s="73" t="s">
        <v>1286</v>
      </c>
      <c r="I345" s="73" t="s">
        <v>39</v>
      </c>
      <c r="J345" s="81" t="s">
        <v>89</v>
      </c>
      <c r="K345" s="75">
        <v>0.123361564197895</v>
      </c>
      <c r="L345" s="75">
        <v>2.9682913400157801E-2</v>
      </c>
      <c r="M345" s="76">
        <v>3.2389760228042998E-5</v>
      </c>
      <c r="N345" s="76">
        <v>4.3963850216405696E-3</v>
      </c>
      <c r="O345" s="75">
        <v>0.145560678401712</v>
      </c>
      <c r="P345" s="72" t="s">
        <v>123</v>
      </c>
      <c r="Q345" s="76">
        <v>3.2389760228042998E-5</v>
      </c>
      <c r="R345" s="78">
        <v>4.35808205990088E-2</v>
      </c>
      <c r="S345" s="75">
        <v>-6.2485399207708403E-2</v>
      </c>
      <c r="T345" s="75">
        <v>0.12320758165833499</v>
      </c>
      <c r="U345" s="75">
        <v>0.61204573555257502</v>
      </c>
      <c r="V345" s="75">
        <v>0.166722335900057</v>
      </c>
      <c r="W345" s="75">
        <v>6.8841092867371098E-2</v>
      </c>
      <c r="X345" s="75">
        <v>1.54420099185636E-2</v>
      </c>
      <c r="Y345" s="75">
        <v>0.20513511585552999</v>
      </c>
      <c r="Z345" s="75">
        <v>5.8526368508627399E-2</v>
      </c>
      <c r="AA345" s="75">
        <v>4.5660159145964298E-4</v>
      </c>
      <c r="AB345" s="75">
        <v>8.6657495928662606E-2</v>
      </c>
      <c r="AC345" s="75">
        <v>4.2027635419883802E-2</v>
      </c>
      <c r="AD345" s="78">
        <v>3.9215638770821903E-2</v>
      </c>
      <c r="AE345" s="57">
        <v>1</v>
      </c>
      <c r="AF345" s="57">
        <v>0</v>
      </c>
      <c r="AG345" s="82">
        <v>0</v>
      </c>
    </row>
    <row r="346" spans="2:33" x14ac:dyDescent="0.3">
      <c r="B346" s="80" t="s">
        <v>1287</v>
      </c>
      <c r="C346" s="72" t="s">
        <v>225</v>
      </c>
      <c r="D346" s="72">
        <v>31554848</v>
      </c>
      <c r="E346" s="73" t="s">
        <v>1288</v>
      </c>
      <c r="F346" s="73" t="s">
        <v>1289</v>
      </c>
      <c r="G346" s="72" t="s">
        <v>1290</v>
      </c>
      <c r="H346" s="73" t="s">
        <v>1291</v>
      </c>
      <c r="I346" s="73" t="s">
        <v>39</v>
      </c>
      <c r="J346" s="81" t="s">
        <v>146</v>
      </c>
      <c r="K346" s="75">
        <v>-0.124766166115674</v>
      </c>
      <c r="L346" s="75">
        <v>3.0025338547926099E-2</v>
      </c>
      <c r="M346" s="76">
        <v>3.2477219954548201E-5</v>
      </c>
      <c r="N346" s="76">
        <v>3.2477219954548201E-5</v>
      </c>
      <c r="O346" s="75">
        <v>0.68566921850241602</v>
      </c>
      <c r="P346" s="72" t="s">
        <v>112</v>
      </c>
      <c r="Q346" s="76">
        <v>3.2477219954548201E-5</v>
      </c>
      <c r="R346" s="78">
        <v>4.35808205990088E-2</v>
      </c>
      <c r="S346" s="75">
        <v>-9.6201425690040102E-2</v>
      </c>
      <c r="T346" s="75">
        <v>0.14561768577825401</v>
      </c>
      <c r="U346" s="75">
        <v>0.50884075347158997</v>
      </c>
      <c r="V346" s="75">
        <v>-0.14140158114003901</v>
      </c>
      <c r="W346" s="75">
        <v>6.2572852756499195E-2</v>
      </c>
      <c r="X346" s="75">
        <v>2.3834213701220099E-2</v>
      </c>
      <c r="Y346" s="75">
        <v>-5.6852517244433999E-2</v>
      </c>
      <c r="Z346" s="75">
        <v>6.5334624481696801E-2</v>
      </c>
      <c r="AA346" s="75">
        <v>0.384205107235709</v>
      </c>
      <c r="AB346" s="75">
        <v>-0.147491976900301</v>
      </c>
      <c r="AC346" s="75">
        <v>4.1797327096003999E-2</v>
      </c>
      <c r="AD346" s="78">
        <v>4.1754023941545203E-4</v>
      </c>
      <c r="AE346" s="57">
        <v>1</v>
      </c>
      <c r="AF346" s="57">
        <v>0</v>
      </c>
      <c r="AG346" s="82">
        <v>0</v>
      </c>
    </row>
    <row r="347" spans="2:33" x14ac:dyDescent="0.3">
      <c r="B347" s="80" t="s">
        <v>1292</v>
      </c>
      <c r="C347" s="72" t="s">
        <v>225</v>
      </c>
      <c r="D347" s="72">
        <v>45399681</v>
      </c>
      <c r="E347" s="73" t="s">
        <v>1293</v>
      </c>
      <c r="F347" s="73" t="s">
        <v>207</v>
      </c>
      <c r="G347" s="72" t="s">
        <v>1294</v>
      </c>
      <c r="H347" s="73" t="s">
        <v>1295</v>
      </c>
      <c r="I347" s="73" t="s">
        <v>39</v>
      </c>
      <c r="J347" s="81" t="s">
        <v>111</v>
      </c>
      <c r="K347" s="75">
        <v>-0.123234553375023</v>
      </c>
      <c r="L347" s="75">
        <v>2.96948790465239E-2</v>
      </c>
      <c r="M347" s="76">
        <v>3.3243588417111802E-5</v>
      </c>
      <c r="N347" s="76">
        <v>7.0515721061840703E-4</v>
      </c>
      <c r="O347" s="75">
        <v>0.23840239765218199</v>
      </c>
      <c r="P347" s="72" t="s">
        <v>112</v>
      </c>
      <c r="Q347" s="76">
        <v>3.3243588417111802E-5</v>
      </c>
      <c r="R347" s="78">
        <v>4.44791459414327E-2</v>
      </c>
      <c r="S347" s="75">
        <v>-8.2834112199289503E-2</v>
      </c>
      <c r="T347" s="75">
        <v>0.13911038197793199</v>
      </c>
      <c r="U347" s="75">
        <v>0.551538699417089</v>
      </c>
      <c r="V347" s="75">
        <v>-0.236517384395796</v>
      </c>
      <c r="W347" s="75">
        <v>6.2743960708656704E-2</v>
      </c>
      <c r="X347" s="75">
        <v>1.6353287922513701E-4</v>
      </c>
      <c r="Y347" s="75">
        <v>-9.7945450909261794E-2</v>
      </c>
      <c r="Z347" s="75">
        <v>6.1342243795437998E-2</v>
      </c>
      <c r="AA347" s="75">
        <v>0.110331540472805</v>
      </c>
      <c r="AB347" s="75">
        <v>-8.7745317905241496E-2</v>
      </c>
      <c r="AC347" s="75">
        <v>4.2159223797164802E-2</v>
      </c>
      <c r="AD347" s="78">
        <v>3.7407918863987401E-2</v>
      </c>
      <c r="AE347" s="57">
        <v>1</v>
      </c>
      <c r="AF347" s="57">
        <v>0</v>
      </c>
      <c r="AG347" s="82">
        <v>0</v>
      </c>
    </row>
    <row r="348" spans="2:33" x14ac:dyDescent="0.3">
      <c r="B348" s="80" t="s">
        <v>1296</v>
      </c>
      <c r="C348" s="72" t="s">
        <v>189</v>
      </c>
      <c r="D348" s="72">
        <v>95151391</v>
      </c>
      <c r="E348" s="73" t="s">
        <v>1297</v>
      </c>
      <c r="F348" s="73" t="s">
        <v>1298</v>
      </c>
      <c r="G348" s="72" t="s">
        <v>1299</v>
      </c>
      <c r="H348" s="73" t="s">
        <v>1300</v>
      </c>
      <c r="I348" s="73" t="s">
        <v>39</v>
      </c>
      <c r="J348" s="81" t="s">
        <v>440</v>
      </c>
      <c r="K348" s="75">
        <v>-0.11998366979080601</v>
      </c>
      <c r="L348" s="75">
        <v>2.8922995523084999E-2</v>
      </c>
      <c r="M348" s="76">
        <v>3.3483154790356799E-5</v>
      </c>
      <c r="N348" s="76">
        <v>2.43629864086629E-4</v>
      </c>
      <c r="O348" s="75">
        <v>0.30838736465606398</v>
      </c>
      <c r="P348" s="72" t="s">
        <v>157</v>
      </c>
      <c r="Q348" s="76">
        <v>3.3483154790356799E-5</v>
      </c>
      <c r="R348" s="78">
        <v>4.4669448532904901E-2</v>
      </c>
      <c r="S348" s="75">
        <v>5.0603753375378603E-3</v>
      </c>
      <c r="T348" s="75">
        <v>0.127248456392272</v>
      </c>
      <c r="U348" s="75">
        <v>0.96827834695040904</v>
      </c>
      <c r="V348" s="75">
        <v>-0.19999013358500201</v>
      </c>
      <c r="W348" s="75">
        <v>5.5246780708325401E-2</v>
      </c>
      <c r="X348" s="75">
        <v>2.94669229586448E-4</v>
      </c>
      <c r="Y348" s="75">
        <v>-0.113392089438611</v>
      </c>
      <c r="Z348" s="75">
        <v>6.0570757114758698E-2</v>
      </c>
      <c r="AA348" s="75">
        <v>6.1198307955129101E-2</v>
      </c>
      <c r="AB348" s="75">
        <v>-8.86897766511279E-2</v>
      </c>
      <c r="AC348" s="75">
        <v>4.3296815990120002E-2</v>
      </c>
      <c r="AD348" s="78">
        <v>4.0519512808797002E-2</v>
      </c>
      <c r="AE348" s="57">
        <v>0</v>
      </c>
      <c r="AF348" s="57">
        <v>0</v>
      </c>
      <c r="AG348" s="82">
        <v>0</v>
      </c>
    </row>
    <row r="349" spans="2:33" x14ac:dyDescent="0.3">
      <c r="B349" s="80" t="s">
        <v>1301</v>
      </c>
      <c r="C349" s="72" t="s">
        <v>175</v>
      </c>
      <c r="D349" s="72">
        <v>87598514</v>
      </c>
      <c r="E349" s="73" t="s">
        <v>1302</v>
      </c>
      <c r="F349" s="73" t="s">
        <v>298</v>
      </c>
      <c r="G349" s="72" t="s">
        <v>1303</v>
      </c>
      <c r="H349" s="73" t="s">
        <v>1304</v>
      </c>
      <c r="I349" s="73" t="s">
        <v>88</v>
      </c>
      <c r="J349" s="81" t="s">
        <v>204</v>
      </c>
      <c r="K349" s="75">
        <v>-0.123853078975484</v>
      </c>
      <c r="L349" s="75">
        <v>2.9871581393806801E-2</v>
      </c>
      <c r="M349" s="76">
        <v>3.38061890059287E-5</v>
      </c>
      <c r="N349" s="76">
        <v>1.9149781314018301E-4</v>
      </c>
      <c r="O349" s="75">
        <v>0.31081296686891302</v>
      </c>
      <c r="P349" s="72" t="s">
        <v>112</v>
      </c>
      <c r="Q349" s="76">
        <v>3.38061890059287E-5</v>
      </c>
      <c r="R349" s="78">
        <v>4.4873744960282798E-2</v>
      </c>
      <c r="S349" s="75">
        <v>-9.5632190267227399E-2</v>
      </c>
      <c r="T349" s="75">
        <v>0.117833616436541</v>
      </c>
      <c r="U349" s="75">
        <v>0.41702885294054198</v>
      </c>
      <c r="V349" s="75">
        <v>-0.11939334214378799</v>
      </c>
      <c r="W349" s="75">
        <v>6.8664523630548799E-2</v>
      </c>
      <c r="X349" s="75">
        <v>8.2071310752643498E-2</v>
      </c>
      <c r="Y349" s="75">
        <v>-0.228734856363908</v>
      </c>
      <c r="Z349" s="75">
        <v>6.4217059292060702E-2</v>
      </c>
      <c r="AA349" s="75">
        <v>3.6817816358277101E-4</v>
      </c>
      <c r="AB349" s="75">
        <v>-8.6055238921501603E-2</v>
      </c>
      <c r="AC349" s="75">
        <v>4.1027964717927697E-2</v>
      </c>
      <c r="AD349" s="78">
        <v>3.5951313841830597E-2</v>
      </c>
      <c r="AE349" s="57">
        <v>0</v>
      </c>
      <c r="AF349" s="57">
        <v>0</v>
      </c>
      <c r="AG349" s="82">
        <v>0</v>
      </c>
    </row>
    <row r="350" spans="2:33" x14ac:dyDescent="0.3">
      <c r="B350" s="80" t="s">
        <v>1305</v>
      </c>
      <c r="C350" s="72" t="s">
        <v>135</v>
      </c>
      <c r="D350" s="72">
        <v>100720179</v>
      </c>
      <c r="E350" s="73" t="s">
        <v>1306</v>
      </c>
      <c r="F350" s="73" t="s">
        <v>108</v>
      </c>
      <c r="G350" s="72" t="s">
        <v>1307</v>
      </c>
      <c r="H350" s="73" t="s">
        <v>1308</v>
      </c>
      <c r="I350" s="73" t="s">
        <v>118</v>
      </c>
      <c r="J350" s="81" t="s">
        <v>111</v>
      </c>
      <c r="K350" s="75">
        <v>0.131691548494419</v>
      </c>
      <c r="L350" s="75">
        <v>3.1785322433298999E-2</v>
      </c>
      <c r="M350" s="76">
        <v>3.4255879473004903E-5</v>
      </c>
      <c r="N350" s="76">
        <v>3.4255879473004903E-5</v>
      </c>
      <c r="O350" s="75">
        <v>0.897706173099308</v>
      </c>
      <c r="P350" s="72" t="s">
        <v>494</v>
      </c>
      <c r="Q350" s="76">
        <v>3.4255879473004903E-5</v>
      </c>
      <c r="R350" s="78">
        <v>4.4873744960282798E-2</v>
      </c>
      <c r="S350" s="75">
        <v>7.9167664750364602E-2</v>
      </c>
      <c r="T350" s="75">
        <v>0.12777032885713599</v>
      </c>
      <c r="U350" s="75">
        <v>0.53551514177099702</v>
      </c>
      <c r="V350" s="75">
        <v>0.144120235423608</v>
      </c>
      <c r="W350" s="75">
        <v>5.7691073098517398E-2</v>
      </c>
      <c r="X350" s="75">
        <v>1.2484774374568399E-2</v>
      </c>
      <c r="Y350" s="75" t="s">
        <v>39</v>
      </c>
      <c r="Z350" s="75" t="s">
        <v>39</v>
      </c>
      <c r="AA350" s="75" t="s">
        <v>39</v>
      </c>
      <c r="AB350" s="75">
        <v>0.130868491444701</v>
      </c>
      <c r="AC350" s="75">
        <v>3.9901601389677403E-2</v>
      </c>
      <c r="AD350" s="78">
        <v>1.0388790472610999E-3</v>
      </c>
      <c r="AE350" s="57">
        <v>0</v>
      </c>
      <c r="AF350" s="57">
        <v>0</v>
      </c>
      <c r="AG350" s="82">
        <v>0</v>
      </c>
    </row>
    <row r="351" spans="2:33" x14ac:dyDescent="0.3">
      <c r="B351" s="80" t="s">
        <v>1309</v>
      </c>
      <c r="C351" s="72" t="s">
        <v>683</v>
      </c>
      <c r="D351" s="72">
        <v>131486742</v>
      </c>
      <c r="E351" s="73" t="s">
        <v>1310</v>
      </c>
      <c r="F351" s="73" t="s">
        <v>137</v>
      </c>
      <c r="G351" s="72" t="s">
        <v>1311</v>
      </c>
      <c r="H351" s="73" t="s">
        <v>1312</v>
      </c>
      <c r="I351" s="73" t="s">
        <v>88</v>
      </c>
      <c r="J351" s="81" t="s">
        <v>89</v>
      </c>
      <c r="K351" s="75">
        <v>0.116731238298313</v>
      </c>
      <c r="L351" s="75">
        <v>2.8175090215252399E-2</v>
      </c>
      <c r="M351" s="76">
        <v>3.4269433142336898E-5</v>
      </c>
      <c r="N351" s="76">
        <v>3.4269433142336898E-5</v>
      </c>
      <c r="O351" s="75">
        <v>0.85745574169774197</v>
      </c>
      <c r="P351" s="72" t="s">
        <v>90</v>
      </c>
      <c r="Q351" s="76">
        <v>3.4269433142336898E-5</v>
      </c>
      <c r="R351" s="78">
        <v>4.4873744960282798E-2</v>
      </c>
      <c r="S351" s="75">
        <v>0.18138370298671599</v>
      </c>
      <c r="T351" s="75">
        <v>7.9053440400195601E-2</v>
      </c>
      <c r="U351" s="75">
        <v>2.17650002669506E-2</v>
      </c>
      <c r="V351" s="75">
        <v>0.107840361522224</v>
      </c>
      <c r="W351" s="75">
        <v>6.2921324107495805E-2</v>
      </c>
      <c r="X351" s="75">
        <v>8.6548540670895402E-2</v>
      </c>
      <c r="Y351" s="75">
        <v>0.106459630571102</v>
      </c>
      <c r="Z351" s="75">
        <v>5.5513764348386299E-2</v>
      </c>
      <c r="AA351" s="75">
        <v>5.51470399193369E-2</v>
      </c>
      <c r="AB351" s="75">
        <v>0.107610652039905</v>
      </c>
      <c r="AC351" s="75">
        <v>4.3742790089659499E-2</v>
      </c>
      <c r="AD351" s="78">
        <v>1.38907030975629E-2</v>
      </c>
      <c r="AE351" s="57">
        <v>1</v>
      </c>
      <c r="AF351" s="57">
        <v>0</v>
      </c>
      <c r="AG351" s="82">
        <v>0</v>
      </c>
    </row>
    <row r="352" spans="2:33" x14ac:dyDescent="0.3">
      <c r="B352" s="80" t="s">
        <v>1313</v>
      </c>
      <c r="C352" s="72" t="s">
        <v>83</v>
      </c>
      <c r="D352" s="72">
        <v>88666383</v>
      </c>
      <c r="E352" s="73" t="s">
        <v>1314</v>
      </c>
      <c r="F352" s="73" t="s">
        <v>85</v>
      </c>
      <c r="G352" s="72" t="s">
        <v>1315</v>
      </c>
      <c r="H352" s="73" t="s">
        <v>1316</v>
      </c>
      <c r="I352" s="73" t="s">
        <v>39</v>
      </c>
      <c r="J352" s="81" t="s">
        <v>440</v>
      </c>
      <c r="K352" s="75">
        <v>0.12604993074373599</v>
      </c>
      <c r="L352" s="75">
        <v>3.04278296643739E-2</v>
      </c>
      <c r="M352" s="76">
        <v>3.4341007384592797E-5</v>
      </c>
      <c r="N352" s="76">
        <v>3.7481413116810899E-4</v>
      </c>
      <c r="O352" s="75">
        <v>0.28225149138765199</v>
      </c>
      <c r="P352" s="72" t="s">
        <v>90</v>
      </c>
      <c r="Q352" s="76">
        <v>3.4341007384592797E-5</v>
      </c>
      <c r="R352" s="78">
        <v>4.4873744960282798E-2</v>
      </c>
      <c r="S352" s="75">
        <v>6.3621107964526497E-2</v>
      </c>
      <c r="T352" s="75">
        <v>0.12821546578467699</v>
      </c>
      <c r="U352" s="75">
        <v>0.61975004358574703</v>
      </c>
      <c r="V352" s="75">
        <v>9.3014724561642406E-2</v>
      </c>
      <c r="W352" s="75">
        <v>6.2082975816445403E-2</v>
      </c>
      <c r="X352" s="75">
        <v>0.134072885856376</v>
      </c>
      <c r="Y352" s="75">
        <v>0.243089783712474</v>
      </c>
      <c r="Z352" s="75">
        <v>6.7817034935258896E-2</v>
      </c>
      <c r="AA352" s="75">
        <v>3.37731776882009E-4</v>
      </c>
      <c r="AB352" s="75">
        <v>0.101934452417939</v>
      </c>
      <c r="AC352" s="75">
        <v>4.2938911016789899E-2</v>
      </c>
      <c r="AD352" s="78">
        <v>1.7599350161248199E-2</v>
      </c>
      <c r="AE352" s="57">
        <v>1</v>
      </c>
      <c r="AF352" s="57">
        <v>0</v>
      </c>
      <c r="AG352" s="82">
        <v>0</v>
      </c>
    </row>
    <row r="353" spans="2:33" x14ac:dyDescent="0.3">
      <c r="B353" s="80" t="s">
        <v>1317</v>
      </c>
      <c r="C353" s="72" t="s">
        <v>225</v>
      </c>
      <c r="D353" s="72">
        <v>30881562</v>
      </c>
      <c r="E353" s="73" t="s">
        <v>1318</v>
      </c>
      <c r="F353" s="73" t="s">
        <v>1319</v>
      </c>
      <c r="G353" s="72" t="s">
        <v>1320</v>
      </c>
      <c r="H353" s="73" t="s">
        <v>1321</v>
      </c>
      <c r="I353" s="73" t="s">
        <v>88</v>
      </c>
      <c r="J353" s="81" t="s">
        <v>105</v>
      </c>
      <c r="K353" s="75">
        <v>0.12512175944218501</v>
      </c>
      <c r="L353" s="75">
        <v>3.02093070091622E-2</v>
      </c>
      <c r="M353" s="76">
        <v>3.4454840497685698E-5</v>
      </c>
      <c r="N353" s="76">
        <v>3.4454840497685698E-5</v>
      </c>
      <c r="O353" s="75">
        <v>0.831163864600858</v>
      </c>
      <c r="P353" s="72" t="s">
        <v>90</v>
      </c>
      <c r="Q353" s="76">
        <v>3.4454840497685698E-5</v>
      </c>
      <c r="R353" s="78">
        <v>4.4873744960282798E-2</v>
      </c>
      <c r="S353" s="75">
        <v>0.189157447239541</v>
      </c>
      <c r="T353" s="75">
        <v>0.120559074324637</v>
      </c>
      <c r="U353" s="75">
        <v>0.11664743722841001</v>
      </c>
      <c r="V353" s="75">
        <v>0.14265410512658799</v>
      </c>
      <c r="W353" s="75">
        <v>6.5313856502969503E-2</v>
      </c>
      <c r="X353" s="75">
        <v>2.89525261523494E-2</v>
      </c>
      <c r="Y353" s="75">
        <v>7.6208598159259899E-2</v>
      </c>
      <c r="Z353" s="75">
        <v>6.8158234515819302E-2</v>
      </c>
      <c r="AA353" s="75">
        <v>0.26351879698890102</v>
      </c>
      <c r="AB353" s="75">
        <v>0.12860942605224199</v>
      </c>
      <c r="AC353" s="75">
        <v>4.1620135294403698E-2</v>
      </c>
      <c r="AD353" s="78">
        <v>2.00104558589036E-3</v>
      </c>
      <c r="AE353" s="57">
        <v>1</v>
      </c>
      <c r="AF353" s="57">
        <v>0</v>
      </c>
      <c r="AG353" s="82">
        <v>0</v>
      </c>
    </row>
    <row r="354" spans="2:33" x14ac:dyDescent="0.3">
      <c r="B354" s="80" t="s">
        <v>1322</v>
      </c>
      <c r="C354" s="72" t="s">
        <v>92</v>
      </c>
      <c r="D354" s="72">
        <v>27143403</v>
      </c>
      <c r="E354" s="73" t="s">
        <v>1323</v>
      </c>
      <c r="F354" s="73" t="s">
        <v>137</v>
      </c>
      <c r="G354" s="72" t="s">
        <v>878</v>
      </c>
      <c r="H354" s="73" t="s">
        <v>879</v>
      </c>
      <c r="I354" s="73" t="s">
        <v>88</v>
      </c>
      <c r="J354" s="81" t="s">
        <v>97</v>
      </c>
      <c r="K354" s="75">
        <v>0.120600352340233</v>
      </c>
      <c r="L354" s="75">
        <v>2.9121866248559499E-2</v>
      </c>
      <c r="M354" s="76">
        <v>3.4544802726487901E-5</v>
      </c>
      <c r="N354" s="76">
        <v>3.4544802726487901E-5</v>
      </c>
      <c r="O354" s="75">
        <v>0.99002269035244905</v>
      </c>
      <c r="P354" s="72" t="s">
        <v>90</v>
      </c>
      <c r="Q354" s="76">
        <v>3.4544802726487901E-5</v>
      </c>
      <c r="R354" s="78">
        <v>4.4873744960282798E-2</v>
      </c>
      <c r="S354" s="75">
        <v>0.136991082551225</v>
      </c>
      <c r="T354" s="75">
        <v>0.113338352805665</v>
      </c>
      <c r="U354" s="75">
        <v>0.226781460041516</v>
      </c>
      <c r="V354" s="75">
        <v>0.107291819561292</v>
      </c>
      <c r="W354" s="75">
        <v>6.3739715924680099E-2</v>
      </c>
      <c r="X354" s="75">
        <v>9.2320807536782207E-2</v>
      </c>
      <c r="Y354" s="75">
        <v>0.111350155523081</v>
      </c>
      <c r="Z354" s="75">
        <v>6.4211262016034998E-2</v>
      </c>
      <c r="AA354" s="75">
        <v>8.2896456983363204E-2</v>
      </c>
      <c r="AB354" s="75">
        <v>0.12752694261669401</v>
      </c>
      <c r="AC354" s="75">
        <v>4.0402586667627798E-2</v>
      </c>
      <c r="AD354" s="78">
        <v>1.5972669150199001E-3</v>
      </c>
      <c r="AE354" s="57">
        <v>1</v>
      </c>
      <c r="AF354" s="57">
        <v>0</v>
      </c>
      <c r="AG354" s="82">
        <v>0</v>
      </c>
    </row>
    <row r="355" spans="2:33" x14ac:dyDescent="0.3">
      <c r="B355" s="80" t="s">
        <v>1324</v>
      </c>
      <c r="C355" s="72" t="s">
        <v>285</v>
      </c>
      <c r="D355" s="72">
        <v>60336433</v>
      </c>
      <c r="E355" s="73" t="s">
        <v>1325</v>
      </c>
      <c r="F355" s="73" t="s">
        <v>85</v>
      </c>
      <c r="G355" s="72" t="s">
        <v>1326</v>
      </c>
      <c r="H355" s="73" t="s">
        <v>1327</v>
      </c>
      <c r="I355" s="73" t="s">
        <v>118</v>
      </c>
      <c r="J355" s="81" t="s">
        <v>89</v>
      </c>
      <c r="K355" s="75">
        <v>0.12606775771785</v>
      </c>
      <c r="L355" s="75">
        <v>3.0442213338957601E-2</v>
      </c>
      <c r="M355" s="76">
        <v>3.45470585345828E-5</v>
      </c>
      <c r="N355" s="76">
        <v>5.96443197447564E-3</v>
      </c>
      <c r="O355" s="75">
        <v>8.0273576757519005E-2</v>
      </c>
      <c r="P355" s="72" t="s">
        <v>90</v>
      </c>
      <c r="Q355" s="76">
        <v>3.45470585345828E-5</v>
      </c>
      <c r="R355" s="78">
        <v>4.4873744960282798E-2</v>
      </c>
      <c r="S355" s="75">
        <v>3.9451170164625599E-2</v>
      </c>
      <c r="T355" s="75">
        <v>0.130636778767207</v>
      </c>
      <c r="U355" s="75">
        <v>0.76265869793268903</v>
      </c>
      <c r="V355" s="75">
        <v>0.21722818859040499</v>
      </c>
      <c r="W355" s="75">
        <v>6.6149471692842396E-2</v>
      </c>
      <c r="X355" s="75">
        <v>1.0238158072823501E-3</v>
      </c>
      <c r="Y355" s="75">
        <v>0.20951393220196299</v>
      </c>
      <c r="Z355" s="75">
        <v>6.2196845949011197E-2</v>
      </c>
      <c r="AA355" s="75">
        <v>7.5561398605725205E-4</v>
      </c>
      <c r="AB355" s="75">
        <v>5.6089857219510202E-2</v>
      </c>
      <c r="AC355" s="75">
        <v>4.3297144813456603E-2</v>
      </c>
      <c r="AD355" s="78">
        <v>0.19516049265311999</v>
      </c>
      <c r="AE355" s="57">
        <v>1</v>
      </c>
      <c r="AF355" s="57">
        <v>0</v>
      </c>
      <c r="AG355" s="82">
        <v>0</v>
      </c>
    </row>
    <row r="356" spans="2:33" x14ac:dyDescent="0.3">
      <c r="B356" s="80" t="s">
        <v>1328</v>
      </c>
      <c r="C356" s="72" t="s">
        <v>196</v>
      </c>
      <c r="D356" s="72">
        <v>19314319</v>
      </c>
      <c r="E356" s="73" t="s">
        <v>1329</v>
      </c>
      <c r="F356" s="73" t="s">
        <v>143</v>
      </c>
      <c r="G356" s="72" t="s">
        <v>1330</v>
      </c>
      <c r="H356" s="73" t="s">
        <v>1331</v>
      </c>
      <c r="I356" s="73" t="s">
        <v>39</v>
      </c>
      <c r="J356" s="81" t="s">
        <v>89</v>
      </c>
      <c r="K356" s="75">
        <v>0.116478509271327</v>
      </c>
      <c r="L356" s="75">
        <v>2.8130177897287299E-2</v>
      </c>
      <c r="M356" s="76">
        <v>3.4625391343185303E-5</v>
      </c>
      <c r="N356" s="76">
        <v>3.4625391343185303E-5</v>
      </c>
      <c r="O356" s="75">
        <v>0.69115147740072203</v>
      </c>
      <c r="P356" s="72" t="s">
        <v>90</v>
      </c>
      <c r="Q356" s="76">
        <v>3.4625391343185303E-5</v>
      </c>
      <c r="R356" s="78">
        <v>4.4873744960282798E-2</v>
      </c>
      <c r="S356" s="75">
        <v>3.59138566842565E-2</v>
      </c>
      <c r="T356" s="75">
        <v>0.102578426583791</v>
      </c>
      <c r="U356" s="75">
        <v>0.72625524099937599</v>
      </c>
      <c r="V356" s="75">
        <v>0.13545443019359499</v>
      </c>
      <c r="W356" s="75">
        <v>6.1835644747824201E-2</v>
      </c>
      <c r="X356" s="75">
        <v>2.84839527169009E-2</v>
      </c>
      <c r="Y356" s="75">
        <v>0.16141667533029899</v>
      </c>
      <c r="Z356" s="75">
        <v>5.89420628717756E-2</v>
      </c>
      <c r="AA356" s="75">
        <v>6.1707945185888796E-3</v>
      </c>
      <c r="AB356" s="75">
        <v>9.9942511439204504E-2</v>
      </c>
      <c r="AC356" s="75">
        <v>4.0182781279175898E-2</v>
      </c>
      <c r="AD356" s="78">
        <v>1.28753914010118E-2</v>
      </c>
      <c r="AE356" s="57">
        <v>1</v>
      </c>
      <c r="AF356" s="57">
        <v>0</v>
      </c>
      <c r="AG356" s="82">
        <v>0</v>
      </c>
    </row>
    <row r="357" spans="2:33" x14ac:dyDescent="0.3">
      <c r="B357" s="80" t="s">
        <v>1332</v>
      </c>
      <c r="C357" s="72" t="s">
        <v>155</v>
      </c>
      <c r="D357" s="72">
        <v>57743377</v>
      </c>
      <c r="E357" s="73" t="s">
        <v>1333</v>
      </c>
      <c r="F357" s="73" t="s">
        <v>563</v>
      </c>
      <c r="G357" s="72" t="s">
        <v>1334</v>
      </c>
      <c r="H357" s="73" t="s">
        <v>1335</v>
      </c>
      <c r="I357" s="73" t="s">
        <v>126</v>
      </c>
      <c r="J357" s="81" t="s">
        <v>105</v>
      </c>
      <c r="K357" s="75">
        <v>0.12487819391744701</v>
      </c>
      <c r="L357" s="75">
        <v>3.0159393129542699E-2</v>
      </c>
      <c r="M357" s="76">
        <v>3.4638800245835197E-5</v>
      </c>
      <c r="N357" s="76">
        <v>3.4638800245835197E-5</v>
      </c>
      <c r="O357" s="75">
        <v>0.73227267386625405</v>
      </c>
      <c r="P357" s="72" t="s">
        <v>90</v>
      </c>
      <c r="Q357" s="76">
        <v>3.4638800245835197E-5</v>
      </c>
      <c r="R357" s="78">
        <v>4.4873744960282798E-2</v>
      </c>
      <c r="S357" s="75">
        <v>5.0832392705530201E-2</v>
      </c>
      <c r="T357" s="75">
        <v>0.13509802657097</v>
      </c>
      <c r="U357" s="75">
        <v>0.70672136169586997</v>
      </c>
      <c r="V357" s="75">
        <v>0.176987457043778</v>
      </c>
      <c r="W357" s="75">
        <v>6.3337879054466195E-2</v>
      </c>
      <c r="X357" s="75">
        <v>5.2006052862520703E-3</v>
      </c>
      <c r="Y357" s="75">
        <v>8.8179782933873394E-2</v>
      </c>
      <c r="Z357" s="75">
        <v>6.60125536996677E-2</v>
      </c>
      <c r="AA357" s="75">
        <v>0.18161359458675599</v>
      </c>
      <c r="AB357" s="75">
        <v>0.12397549484916499</v>
      </c>
      <c r="AC357" s="75">
        <v>4.20385292166984E-2</v>
      </c>
      <c r="AD357" s="78">
        <v>3.18708970893699E-3</v>
      </c>
      <c r="AE357" s="57">
        <v>1</v>
      </c>
      <c r="AF357" s="57">
        <v>0</v>
      </c>
      <c r="AG357" s="82">
        <v>0</v>
      </c>
    </row>
    <row r="358" spans="2:33" x14ac:dyDescent="0.3">
      <c r="B358" s="80" t="s">
        <v>1336</v>
      </c>
      <c r="C358" s="72" t="s">
        <v>196</v>
      </c>
      <c r="D358" s="72">
        <v>39686628</v>
      </c>
      <c r="E358" s="73" t="s">
        <v>1337</v>
      </c>
      <c r="F358" s="73" t="s">
        <v>39</v>
      </c>
      <c r="G358" s="72" t="s">
        <v>39</v>
      </c>
      <c r="H358" s="73" t="s">
        <v>39</v>
      </c>
      <c r="I358" s="73" t="s">
        <v>187</v>
      </c>
      <c r="J358" s="81" t="s">
        <v>97</v>
      </c>
      <c r="K358" s="75">
        <v>0.121375796508174</v>
      </c>
      <c r="L358" s="75">
        <v>2.9313667463199699E-2</v>
      </c>
      <c r="M358" s="76">
        <v>3.4641787431220599E-5</v>
      </c>
      <c r="N358" s="76">
        <v>1.8655093297032599E-3</v>
      </c>
      <c r="O358" s="75">
        <v>0.18311101222767501</v>
      </c>
      <c r="P358" s="72" t="s">
        <v>90</v>
      </c>
      <c r="Q358" s="76">
        <v>3.4641787431220599E-5</v>
      </c>
      <c r="R358" s="78">
        <v>4.4873744960282798E-2</v>
      </c>
      <c r="S358" s="75">
        <v>0.29716624070876402</v>
      </c>
      <c r="T358" s="75">
        <v>0.10858661750838799</v>
      </c>
      <c r="U358" s="75">
        <v>6.2063645423713204E-3</v>
      </c>
      <c r="V358" s="75">
        <v>0.15213564757553</v>
      </c>
      <c r="W358" s="75">
        <v>6.4850437248255705E-2</v>
      </c>
      <c r="X358" s="75">
        <v>1.8978838292295699E-2</v>
      </c>
      <c r="Y358" s="75">
        <v>2.78598941059536E-2</v>
      </c>
      <c r="Z358" s="75">
        <v>6.6072678018093897E-2</v>
      </c>
      <c r="AA358" s="75">
        <v>0.673276644352652</v>
      </c>
      <c r="AB358" s="75">
        <v>0.120065933857081</v>
      </c>
      <c r="AC358" s="75">
        <v>4.0419404840168198E-2</v>
      </c>
      <c r="AD358" s="78">
        <v>2.9731320755725299E-3</v>
      </c>
      <c r="AE358" s="57">
        <v>0</v>
      </c>
      <c r="AF358" s="57">
        <v>0</v>
      </c>
      <c r="AG358" s="82">
        <v>0</v>
      </c>
    </row>
    <row r="359" spans="2:33" x14ac:dyDescent="0.3">
      <c r="B359" s="80" t="s">
        <v>1338</v>
      </c>
      <c r="C359" s="72" t="s">
        <v>141</v>
      </c>
      <c r="D359" s="72">
        <v>1071176</v>
      </c>
      <c r="E359" s="73" t="s">
        <v>1339</v>
      </c>
      <c r="F359" s="73" t="s">
        <v>85</v>
      </c>
      <c r="G359" s="72" t="s">
        <v>272</v>
      </c>
      <c r="H359" s="73" t="s">
        <v>273</v>
      </c>
      <c r="I359" s="73" t="s">
        <v>88</v>
      </c>
      <c r="J359" s="81" t="s">
        <v>97</v>
      </c>
      <c r="K359" s="75">
        <v>0.12386726562981901</v>
      </c>
      <c r="L359" s="75">
        <v>2.9919828705607301E-2</v>
      </c>
      <c r="M359" s="76">
        <v>3.4734758085948897E-5</v>
      </c>
      <c r="N359" s="76">
        <v>3.4734758085948897E-5</v>
      </c>
      <c r="O359" s="75">
        <v>0.746169059949362</v>
      </c>
      <c r="P359" s="72" t="s">
        <v>90</v>
      </c>
      <c r="Q359" s="76">
        <v>3.4734758085948897E-5</v>
      </c>
      <c r="R359" s="78">
        <v>4.4873744960282798E-2</v>
      </c>
      <c r="S359" s="75">
        <v>0.11599097892417901</v>
      </c>
      <c r="T359" s="75">
        <v>0.108841204619082</v>
      </c>
      <c r="U359" s="75">
        <v>0.28656381798868702</v>
      </c>
      <c r="V359" s="75">
        <v>0.168031994679463</v>
      </c>
      <c r="W359" s="75">
        <v>5.9524788026643398E-2</v>
      </c>
      <c r="X359" s="75">
        <v>4.7592733599046899E-3</v>
      </c>
      <c r="Y359" s="75">
        <v>6.4573799497994397E-2</v>
      </c>
      <c r="Z359" s="75">
        <v>7.2307872500021006E-2</v>
      </c>
      <c r="AA359" s="75">
        <v>0.37183592225760698</v>
      </c>
      <c r="AB359" s="75">
        <v>0.123046069816621</v>
      </c>
      <c r="AC359" s="75">
        <v>4.2289174793032798E-2</v>
      </c>
      <c r="AD359" s="78">
        <v>3.6185088971903701E-3</v>
      </c>
      <c r="AE359" s="57">
        <v>1</v>
      </c>
      <c r="AF359" s="57">
        <v>0</v>
      </c>
      <c r="AG359" s="82">
        <v>0</v>
      </c>
    </row>
    <row r="360" spans="2:33" x14ac:dyDescent="0.3">
      <c r="B360" s="80" t="s">
        <v>1340</v>
      </c>
      <c r="C360" s="72" t="s">
        <v>175</v>
      </c>
      <c r="D360" s="72">
        <v>156625372</v>
      </c>
      <c r="E360" s="73" t="s">
        <v>1341</v>
      </c>
      <c r="F360" s="73" t="s">
        <v>85</v>
      </c>
      <c r="G360" s="72" t="s">
        <v>1342</v>
      </c>
      <c r="H360" s="73" t="s">
        <v>1343</v>
      </c>
      <c r="I360" s="73" t="s">
        <v>118</v>
      </c>
      <c r="J360" s="81" t="s">
        <v>204</v>
      </c>
      <c r="K360" s="75">
        <v>-0.113085915370722</v>
      </c>
      <c r="L360" s="75">
        <v>2.73188809441882E-2</v>
      </c>
      <c r="M360" s="76">
        <v>3.4809649498744201E-5</v>
      </c>
      <c r="N360" s="76">
        <v>7.3771808504927401E-3</v>
      </c>
      <c r="O360" s="75">
        <v>0.16490432351270101</v>
      </c>
      <c r="P360" s="72" t="s">
        <v>157</v>
      </c>
      <c r="Q360" s="76">
        <v>3.4809649498744201E-5</v>
      </c>
      <c r="R360" s="78">
        <v>4.4873744960282798E-2</v>
      </c>
      <c r="S360" s="75">
        <v>7.3097593858266405E-2</v>
      </c>
      <c r="T360" s="75">
        <v>0.10700640239348801</v>
      </c>
      <c r="U360" s="75">
        <v>0.49453467794907902</v>
      </c>
      <c r="V360" s="75">
        <v>-0.20831772494409201</v>
      </c>
      <c r="W360" s="75">
        <v>6.6713140554773204E-2</v>
      </c>
      <c r="X360" s="75">
        <v>1.79267839470048E-3</v>
      </c>
      <c r="Y360" s="75">
        <v>-0.10370191916555099</v>
      </c>
      <c r="Z360" s="75">
        <v>6.8247921581069196E-2</v>
      </c>
      <c r="AA360" s="75">
        <v>0.128639627811969</v>
      </c>
      <c r="AB360" s="75">
        <v>-0.10924600763779201</v>
      </c>
      <c r="AC360" s="75">
        <v>3.5067414360862303E-2</v>
      </c>
      <c r="AD360" s="78">
        <v>1.8374917969069099E-3</v>
      </c>
      <c r="AE360" s="57">
        <v>0</v>
      </c>
      <c r="AF360" s="57">
        <v>0</v>
      </c>
      <c r="AG360" s="82">
        <v>0</v>
      </c>
    </row>
    <row r="361" spans="2:33" x14ac:dyDescent="0.3">
      <c r="B361" s="80" t="s">
        <v>1344</v>
      </c>
      <c r="C361" s="72" t="s">
        <v>405</v>
      </c>
      <c r="D361" s="72">
        <v>78163703</v>
      </c>
      <c r="E361" s="73" t="s">
        <v>1345</v>
      </c>
      <c r="F361" s="73" t="s">
        <v>85</v>
      </c>
      <c r="G361" s="72" t="s">
        <v>1346</v>
      </c>
      <c r="H361" s="73" t="s">
        <v>1347</v>
      </c>
      <c r="I361" s="73" t="s">
        <v>39</v>
      </c>
      <c r="J361" s="81" t="s">
        <v>111</v>
      </c>
      <c r="K361" s="75">
        <v>-0.11937764928523099</v>
      </c>
      <c r="L361" s="75">
        <v>2.8853855261749699E-2</v>
      </c>
      <c r="M361" s="76">
        <v>3.51385011387723E-5</v>
      </c>
      <c r="N361" s="76">
        <v>3.51385011387723E-5</v>
      </c>
      <c r="O361" s="75">
        <v>0.97527918935205304</v>
      </c>
      <c r="P361" s="72" t="s">
        <v>112</v>
      </c>
      <c r="Q361" s="76">
        <v>3.51385011387723E-5</v>
      </c>
      <c r="R361" s="78">
        <v>4.5170789281826898E-2</v>
      </c>
      <c r="S361" s="75">
        <v>-0.12670542152505199</v>
      </c>
      <c r="T361" s="75">
        <v>0.108829139109642</v>
      </c>
      <c r="U361" s="75">
        <v>0.24431863160082501</v>
      </c>
      <c r="V361" s="75">
        <v>-0.14601279026178601</v>
      </c>
      <c r="W361" s="75">
        <v>6.8408906229141003E-2</v>
      </c>
      <c r="X361" s="75">
        <v>3.2809070268878901E-2</v>
      </c>
      <c r="Y361" s="75">
        <v>-0.11801698149385099</v>
      </c>
      <c r="Z361" s="75">
        <v>5.8199039872720001E-2</v>
      </c>
      <c r="AA361" s="75">
        <v>4.2578965398778E-2</v>
      </c>
      <c r="AB361" s="75">
        <v>-0.109656215433326</v>
      </c>
      <c r="AC361" s="75">
        <v>4.0562589382260601E-2</v>
      </c>
      <c r="AD361" s="78">
        <v>6.8637602917170698E-3</v>
      </c>
      <c r="AE361" s="57">
        <v>1</v>
      </c>
      <c r="AF361" s="57">
        <v>0</v>
      </c>
      <c r="AG361" s="82">
        <v>0</v>
      </c>
    </row>
    <row r="362" spans="2:33" x14ac:dyDescent="0.3">
      <c r="B362" s="80" t="s">
        <v>1348</v>
      </c>
      <c r="C362" s="72" t="s">
        <v>175</v>
      </c>
      <c r="D362" s="72">
        <v>228400217</v>
      </c>
      <c r="E362" s="73" t="s">
        <v>1349</v>
      </c>
      <c r="F362" s="73" t="s">
        <v>108</v>
      </c>
      <c r="G362" s="72" t="s">
        <v>1350</v>
      </c>
      <c r="H362" s="73" t="s">
        <v>1351</v>
      </c>
      <c r="I362" s="73" t="s">
        <v>88</v>
      </c>
      <c r="J362" s="81" t="s">
        <v>429</v>
      </c>
      <c r="K362" s="75">
        <v>0.12334998874913899</v>
      </c>
      <c r="L362" s="75">
        <v>2.9830356563046799E-2</v>
      </c>
      <c r="M362" s="76">
        <v>3.5487876836018501E-5</v>
      </c>
      <c r="N362" s="76">
        <v>3.5487876836018501E-5</v>
      </c>
      <c r="O362" s="75">
        <v>0.82781493408538498</v>
      </c>
      <c r="P362" s="72" t="s">
        <v>90</v>
      </c>
      <c r="Q362" s="76">
        <v>3.5487876836018501E-5</v>
      </c>
      <c r="R362" s="78">
        <v>4.5323961383511698E-2</v>
      </c>
      <c r="S362" s="75">
        <v>8.7028171399257601E-2</v>
      </c>
      <c r="T362" s="75">
        <v>9.7205630172332094E-2</v>
      </c>
      <c r="U362" s="75">
        <v>0.37062690136620102</v>
      </c>
      <c r="V362" s="75">
        <v>0.112068679932638</v>
      </c>
      <c r="W362" s="75">
        <v>6.7911959016749193E-2</v>
      </c>
      <c r="X362" s="75">
        <v>9.8900937455455501E-2</v>
      </c>
      <c r="Y362" s="75">
        <v>8.2736900404978705E-2</v>
      </c>
      <c r="Z362" s="75">
        <v>6.8816463149516297E-2</v>
      </c>
      <c r="AA362" s="75">
        <v>0.22925369489866201</v>
      </c>
      <c r="AB362" s="75">
        <v>0.148548021481094</v>
      </c>
      <c r="AC362" s="75">
        <v>4.1170506464791701E-2</v>
      </c>
      <c r="AD362" s="78">
        <v>3.0842690703881601E-4</v>
      </c>
      <c r="AE362" s="57">
        <v>1</v>
      </c>
      <c r="AF362" s="57">
        <v>0</v>
      </c>
      <c r="AG362" s="82">
        <v>0</v>
      </c>
    </row>
    <row r="363" spans="2:33" x14ac:dyDescent="0.3">
      <c r="B363" s="80" t="s">
        <v>1352</v>
      </c>
      <c r="C363" s="72" t="s">
        <v>225</v>
      </c>
      <c r="D363" s="72">
        <v>33164457</v>
      </c>
      <c r="E363" s="73" t="s">
        <v>1353</v>
      </c>
      <c r="F363" s="73" t="s">
        <v>85</v>
      </c>
      <c r="G363" s="72" t="s">
        <v>1354</v>
      </c>
      <c r="H363" s="73" t="s">
        <v>1355</v>
      </c>
      <c r="I363" s="73" t="s">
        <v>163</v>
      </c>
      <c r="J363" s="81" t="s">
        <v>440</v>
      </c>
      <c r="K363" s="75">
        <v>-0.122173405645712</v>
      </c>
      <c r="L363" s="75">
        <v>2.95480786440902E-2</v>
      </c>
      <c r="M363" s="76">
        <v>3.5536808325904997E-5</v>
      </c>
      <c r="N363" s="76">
        <v>3.5536808325904997E-5</v>
      </c>
      <c r="O363" s="75">
        <v>0.59710636158424402</v>
      </c>
      <c r="P363" s="72" t="s">
        <v>112</v>
      </c>
      <c r="Q363" s="76">
        <v>3.5536808325904997E-5</v>
      </c>
      <c r="R363" s="78">
        <v>4.5323961383511698E-2</v>
      </c>
      <c r="S363" s="75">
        <v>-0.23809421350827001</v>
      </c>
      <c r="T363" s="75">
        <v>0.13067803054942001</v>
      </c>
      <c r="U363" s="75">
        <v>6.8456330416237901E-2</v>
      </c>
      <c r="V363" s="75">
        <v>-0.135861846139778</v>
      </c>
      <c r="W363" s="75">
        <v>5.9129189214662203E-2</v>
      </c>
      <c r="X363" s="75">
        <v>2.1578187536582302E-2</v>
      </c>
      <c r="Y363" s="75">
        <v>-4.9973996283218899E-2</v>
      </c>
      <c r="Z363" s="75">
        <v>7.1402935032989695E-2</v>
      </c>
      <c r="AA363" s="75">
        <v>0.48399778660439902</v>
      </c>
      <c r="AB363" s="75">
        <v>-0.12789228505272399</v>
      </c>
      <c r="AC363" s="75">
        <v>4.0667919535677402E-2</v>
      </c>
      <c r="AD363" s="78">
        <v>1.6620303926524701E-3</v>
      </c>
      <c r="AE363" s="57">
        <v>1</v>
      </c>
      <c r="AF363" s="57">
        <v>0</v>
      </c>
      <c r="AG363" s="82">
        <v>0</v>
      </c>
    </row>
    <row r="364" spans="2:33" x14ac:dyDescent="0.3">
      <c r="B364" s="80" t="s">
        <v>1356</v>
      </c>
      <c r="C364" s="72" t="s">
        <v>141</v>
      </c>
      <c r="D364" s="72">
        <v>12998927</v>
      </c>
      <c r="E364" s="73" t="s">
        <v>1357</v>
      </c>
      <c r="F364" s="73" t="s">
        <v>137</v>
      </c>
      <c r="G364" s="72" t="s">
        <v>1358</v>
      </c>
      <c r="H364" s="73" t="s">
        <v>1359</v>
      </c>
      <c r="I364" s="73" t="s">
        <v>126</v>
      </c>
      <c r="J364" s="81" t="s">
        <v>204</v>
      </c>
      <c r="K364" s="75">
        <v>0.125918262452276</v>
      </c>
      <c r="L364" s="75">
        <v>3.0454600923830399E-2</v>
      </c>
      <c r="M364" s="76">
        <v>3.5553937013950402E-5</v>
      </c>
      <c r="N364" s="76">
        <v>7.8737149390663795E-4</v>
      </c>
      <c r="O364" s="75">
        <v>0.26305669488754502</v>
      </c>
      <c r="P364" s="72" t="s">
        <v>90</v>
      </c>
      <c r="Q364" s="76">
        <v>3.5553937013950402E-5</v>
      </c>
      <c r="R364" s="78">
        <v>4.5323961383511698E-2</v>
      </c>
      <c r="S364" s="75">
        <v>0.174722730936759</v>
      </c>
      <c r="T364" s="75">
        <v>0.128743629393854</v>
      </c>
      <c r="U364" s="75">
        <v>0.17473771360124901</v>
      </c>
      <c r="V364" s="75">
        <v>0.21283556823670099</v>
      </c>
      <c r="W364" s="75">
        <v>6.3706542189145093E-2</v>
      </c>
      <c r="X364" s="75">
        <v>8.3514936188207605E-4</v>
      </c>
      <c r="Y364" s="75">
        <v>2.5794031582316999E-2</v>
      </c>
      <c r="Z364" s="75">
        <v>7.1947722696544397E-2</v>
      </c>
      <c r="AA364" s="75">
        <v>0.71996112908657195</v>
      </c>
      <c r="AB364" s="75">
        <v>0.117240257509466</v>
      </c>
      <c r="AC364" s="75">
        <v>4.15845024755701E-2</v>
      </c>
      <c r="AD364" s="78">
        <v>4.8124656045523302E-3</v>
      </c>
      <c r="AE364" s="57">
        <v>0</v>
      </c>
      <c r="AF364" s="57">
        <v>0</v>
      </c>
      <c r="AG364" s="82">
        <v>0</v>
      </c>
    </row>
    <row r="365" spans="2:33" x14ac:dyDescent="0.3">
      <c r="B365" s="80" t="s">
        <v>1360</v>
      </c>
      <c r="C365" s="72" t="s">
        <v>683</v>
      </c>
      <c r="D365" s="72">
        <v>132258136</v>
      </c>
      <c r="E365" s="73" t="s">
        <v>1361</v>
      </c>
      <c r="F365" s="73" t="s">
        <v>39</v>
      </c>
      <c r="G365" s="72" t="s">
        <v>39</v>
      </c>
      <c r="H365" s="73" t="s">
        <v>39</v>
      </c>
      <c r="I365" s="73" t="s">
        <v>118</v>
      </c>
      <c r="J365" s="81" t="s">
        <v>105</v>
      </c>
      <c r="K365" s="75">
        <v>0.118101458014867</v>
      </c>
      <c r="L365" s="75">
        <v>2.8588112390707202E-2</v>
      </c>
      <c r="M365" s="76">
        <v>3.60970660210121E-5</v>
      </c>
      <c r="N365" s="76">
        <v>4.7947928911457301E-3</v>
      </c>
      <c r="O365" s="75">
        <v>0.13625759154073899</v>
      </c>
      <c r="P365" s="72" t="s">
        <v>123</v>
      </c>
      <c r="Q365" s="76">
        <v>3.60970660210121E-5</v>
      </c>
      <c r="R365" s="78">
        <v>4.5888870140606601E-2</v>
      </c>
      <c r="S365" s="75">
        <v>-1.57436951009093E-2</v>
      </c>
      <c r="T365" s="75">
        <v>0.131244261515923</v>
      </c>
      <c r="U365" s="75">
        <v>0.90451704663681998</v>
      </c>
      <c r="V365" s="75">
        <v>0.24075760317207201</v>
      </c>
      <c r="W365" s="75">
        <v>6.2364627120547599E-2</v>
      </c>
      <c r="X365" s="75">
        <v>1.1316296281155401E-4</v>
      </c>
      <c r="Y365" s="75">
        <v>8.7299152804059907E-2</v>
      </c>
      <c r="Z365" s="75">
        <v>5.6682131656654901E-2</v>
      </c>
      <c r="AA365" s="75">
        <v>0.123523073236639</v>
      </c>
      <c r="AB365" s="75">
        <v>9.4357370409000704E-2</v>
      </c>
      <c r="AC365" s="75">
        <v>4.0921987866585498E-2</v>
      </c>
      <c r="AD365" s="78">
        <v>2.1122560512908398E-2</v>
      </c>
      <c r="AE365" s="57">
        <v>1</v>
      </c>
      <c r="AF365" s="57">
        <v>0</v>
      </c>
      <c r="AG365" s="82">
        <v>0</v>
      </c>
    </row>
    <row r="366" spans="2:33" x14ac:dyDescent="0.3">
      <c r="B366" s="80" t="s">
        <v>1362</v>
      </c>
      <c r="C366" s="72" t="s">
        <v>349</v>
      </c>
      <c r="D366" s="72">
        <v>34770405</v>
      </c>
      <c r="E366" s="73" t="s">
        <v>1363</v>
      </c>
      <c r="F366" s="73" t="s">
        <v>108</v>
      </c>
      <c r="G366" s="72" t="s">
        <v>1364</v>
      </c>
      <c r="H366" s="73" t="s">
        <v>1365</v>
      </c>
      <c r="I366" s="73" t="s">
        <v>39</v>
      </c>
      <c r="J366" s="81" t="s">
        <v>440</v>
      </c>
      <c r="K366" s="75">
        <v>-8.7468797794601094E-2</v>
      </c>
      <c r="L366" s="75">
        <v>2.1189037419832E-2</v>
      </c>
      <c r="M366" s="76">
        <v>3.6589822833065001E-5</v>
      </c>
      <c r="N366" s="76">
        <v>3.7162685028254601E-5</v>
      </c>
      <c r="O366" s="75">
        <v>0.39121933402778297</v>
      </c>
      <c r="P366" s="72" t="s">
        <v>112</v>
      </c>
      <c r="Q366" s="76">
        <v>3.6589822833065001E-5</v>
      </c>
      <c r="R366" s="78">
        <v>4.62464771662906E-2</v>
      </c>
      <c r="S366" s="75">
        <v>-0.132963654236569</v>
      </c>
      <c r="T366" s="75">
        <v>8.6686345250988506E-2</v>
      </c>
      <c r="U366" s="75">
        <v>0.12506711661722</v>
      </c>
      <c r="V366" s="75">
        <v>-5.9099216171533298E-2</v>
      </c>
      <c r="W366" s="75">
        <v>4.15747193069608E-2</v>
      </c>
      <c r="X366" s="75">
        <v>0.15516619422012501</v>
      </c>
      <c r="Y366" s="75">
        <v>-3.3376678181714602E-2</v>
      </c>
      <c r="Z366" s="75">
        <v>4.8520040459825303E-2</v>
      </c>
      <c r="AA366" s="75">
        <v>0.49151910080705502</v>
      </c>
      <c r="AB366" s="75">
        <v>-0.118027124723704</v>
      </c>
      <c r="AC366" s="75">
        <v>3.02767135294707E-2</v>
      </c>
      <c r="AD366" s="78">
        <v>9.6878123135196704E-5</v>
      </c>
      <c r="AE366" s="57">
        <v>1</v>
      </c>
      <c r="AF366" s="57">
        <v>0</v>
      </c>
      <c r="AG366" s="82">
        <v>0</v>
      </c>
    </row>
    <row r="367" spans="2:33" x14ac:dyDescent="0.3">
      <c r="B367" s="80" t="s">
        <v>1366</v>
      </c>
      <c r="C367" s="72" t="s">
        <v>196</v>
      </c>
      <c r="D367" s="72">
        <v>34417434</v>
      </c>
      <c r="E367" s="73" t="s">
        <v>1367</v>
      </c>
      <c r="F367" s="73" t="s">
        <v>563</v>
      </c>
      <c r="G367" s="72" t="s">
        <v>1368</v>
      </c>
      <c r="H367" s="73" t="s">
        <v>1369</v>
      </c>
      <c r="I367" s="73" t="s">
        <v>39</v>
      </c>
      <c r="J367" s="81" t="s">
        <v>111</v>
      </c>
      <c r="K367" s="75">
        <v>-0.12062317233480099</v>
      </c>
      <c r="L367" s="75">
        <v>2.9223476935266401E-2</v>
      </c>
      <c r="M367" s="76">
        <v>3.6655000909291902E-5</v>
      </c>
      <c r="N367" s="76">
        <v>3.6655000909291902E-5</v>
      </c>
      <c r="O367" s="75">
        <v>0.46723794196830598</v>
      </c>
      <c r="P367" s="72" t="s">
        <v>112</v>
      </c>
      <c r="Q367" s="76">
        <v>3.6655000909291902E-5</v>
      </c>
      <c r="R367" s="78">
        <v>4.62464771662906E-2</v>
      </c>
      <c r="S367" s="75">
        <v>-7.0519502085472405E-2</v>
      </c>
      <c r="T367" s="75">
        <v>0.139370998900954</v>
      </c>
      <c r="U367" s="75">
        <v>0.61286784872061695</v>
      </c>
      <c r="V367" s="75">
        <v>-7.6795836082733396E-2</v>
      </c>
      <c r="W367" s="75">
        <v>6.6808258728828104E-2</v>
      </c>
      <c r="X367" s="75">
        <v>0.25035145408190002</v>
      </c>
      <c r="Y367" s="75">
        <v>-0.19462828534416801</v>
      </c>
      <c r="Z367" s="75">
        <v>5.5787996531772001E-2</v>
      </c>
      <c r="AA367" s="75">
        <v>4.8535272100805202E-4</v>
      </c>
      <c r="AB367" s="75">
        <v>-0.100802146215445</v>
      </c>
      <c r="AC367" s="75">
        <v>4.1735220704153503E-2</v>
      </c>
      <c r="AD367" s="78">
        <v>1.5723218653106701E-2</v>
      </c>
      <c r="AE367" s="57">
        <v>0</v>
      </c>
      <c r="AF367" s="57">
        <v>0</v>
      </c>
      <c r="AG367" s="82">
        <v>0</v>
      </c>
    </row>
    <row r="368" spans="2:33" x14ac:dyDescent="0.3">
      <c r="B368" s="80" t="s">
        <v>1370</v>
      </c>
      <c r="C368" s="72" t="s">
        <v>405</v>
      </c>
      <c r="D368" s="72">
        <v>101282726</v>
      </c>
      <c r="E368" s="73" t="s">
        <v>1371</v>
      </c>
      <c r="F368" s="73" t="s">
        <v>39</v>
      </c>
      <c r="G368" s="72" t="s">
        <v>39</v>
      </c>
      <c r="H368" s="73" t="s">
        <v>39</v>
      </c>
      <c r="I368" s="73" t="s">
        <v>88</v>
      </c>
      <c r="J368" s="81" t="s">
        <v>97</v>
      </c>
      <c r="K368" s="75">
        <v>0.120295365069329</v>
      </c>
      <c r="L368" s="75">
        <v>2.9145196258916699E-2</v>
      </c>
      <c r="M368" s="76">
        <v>3.6680679866753702E-5</v>
      </c>
      <c r="N368" s="76">
        <v>6.4123201414337402E-2</v>
      </c>
      <c r="O368" s="75">
        <v>5.2684942833177102E-2</v>
      </c>
      <c r="P368" s="72" t="s">
        <v>123</v>
      </c>
      <c r="Q368" s="76">
        <v>3.6680679866753702E-5</v>
      </c>
      <c r="R368" s="78">
        <v>4.62464771662906E-2</v>
      </c>
      <c r="S368" s="75">
        <v>-0.21166434902071499</v>
      </c>
      <c r="T368" s="75">
        <v>0.12802430096797299</v>
      </c>
      <c r="U368" s="75">
        <v>9.82670071332616E-2</v>
      </c>
      <c r="V368" s="75">
        <v>0.16775903775738599</v>
      </c>
      <c r="W368" s="75">
        <v>6.4104958499817996E-2</v>
      </c>
      <c r="X368" s="75">
        <v>8.8721093120607206E-3</v>
      </c>
      <c r="Y368" s="75">
        <v>0.101785088698298</v>
      </c>
      <c r="Z368" s="75">
        <v>5.9449969898356603E-2</v>
      </c>
      <c r="AA368" s="75">
        <v>8.6875776714579106E-2</v>
      </c>
      <c r="AB368" s="75">
        <v>0.143926202816231</v>
      </c>
      <c r="AC368" s="75">
        <v>4.1171183244253E-2</v>
      </c>
      <c r="AD368" s="78">
        <v>4.7264365719653501E-4</v>
      </c>
      <c r="AE368" s="57">
        <v>1</v>
      </c>
      <c r="AF368" s="57">
        <v>0</v>
      </c>
      <c r="AG368" s="82">
        <v>0</v>
      </c>
    </row>
    <row r="369" spans="2:33" x14ac:dyDescent="0.3">
      <c r="B369" s="80" t="s">
        <v>1372</v>
      </c>
      <c r="C369" s="72" t="s">
        <v>101</v>
      </c>
      <c r="D369" s="72">
        <v>8832283</v>
      </c>
      <c r="E369" s="73" t="s">
        <v>1373</v>
      </c>
      <c r="F369" s="73" t="s">
        <v>121</v>
      </c>
      <c r="G369" s="72" t="s">
        <v>1374</v>
      </c>
      <c r="H369" s="73" t="s">
        <v>1375</v>
      </c>
      <c r="I369" s="73" t="s">
        <v>39</v>
      </c>
      <c r="J369" s="81" t="s">
        <v>89</v>
      </c>
      <c r="K369" s="75">
        <v>0.124690160781703</v>
      </c>
      <c r="L369" s="75">
        <v>3.02247119180073E-2</v>
      </c>
      <c r="M369" s="76">
        <v>3.7003062053833702E-5</v>
      </c>
      <c r="N369" s="76">
        <v>3.7003062053833702E-5</v>
      </c>
      <c r="O369" s="75">
        <v>0.89086992871612802</v>
      </c>
      <c r="P369" s="72" t="s">
        <v>90</v>
      </c>
      <c r="Q369" s="76">
        <v>3.7003062053833702E-5</v>
      </c>
      <c r="R369" s="78">
        <v>4.6525115770185498E-2</v>
      </c>
      <c r="S369" s="75">
        <v>0.17665940054191201</v>
      </c>
      <c r="T369" s="75">
        <v>0.142421293146059</v>
      </c>
      <c r="U369" s="75">
        <v>0.21482740697365801</v>
      </c>
      <c r="V369" s="75">
        <v>0.14968760756254901</v>
      </c>
      <c r="W369" s="75">
        <v>7.0442763908893702E-2</v>
      </c>
      <c r="X369" s="75">
        <v>3.3590481477714901E-2</v>
      </c>
      <c r="Y369" s="75">
        <v>8.2415303818198699E-2</v>
      </c>
      <c r="Z369" s="75">
        <v>7.0111960269392398E-2</v>
      </c>
      <c r="AA369" s="75">
        <v>0.239802182238294</v>
      </c>
      <c r="AB369" s="75">
        <v>0.126252157328128</v>
      </c>
      <c r="AC369" s="75">
        <v>3.95162469325952E-2</v>
      </c>
      <c r="AD369" s="78">
        <v>1.39858449829814E-3</v>
      </c>
      <c r="AE369" s="57">
        <v>1</v>
      </c>
      <c r="AF369" s="57">
        <v>0</v>
      </c>
      <c r="AG369" s="82">
        <v>0</v>
      </c>
    </row>
    <row r="370" spans="2:33" x14ac:dyDescent="0.3">
      <c r="B370" s="80" t="s">
        <v>1376</v>
      </c>
      <c r="C370" s="72" t="s">
        <v>189</v>
      </c>
      <c r="D370" s="72">
        <v>78985588</v>
      </c>
      <c r="E370" s="73" t="s">
        <v>1377</v>
      </c>
      <c r="F370" s="73" t="s">
        <v>143</v>
      </c>
      <c r="G370" s="72" t="s">
        <v>825</v>
      </c>
      <c r="H370" s="73" t="s">
        <v>826</v>
      </c>
      <c r="I370" s="73" t="s">
        <v>39</v>
      </c>
      <c r="J370" s="81" t="s">
        <v>89</v>
      </c>
      <c r="K370" s="75">
        <v>0.12197947243919</v>
      </c>
      <c r="L370" s="75">
        <v>2.9584431311891E-2</v>
      </c>
      <c r="M370" s="76">
        <v>3.7381260175912397E-5</v>
      </c>
      <c r="N370" s="76">
        <v>3.7381260175912397E-5</v>
      </c>
      <c r="O370" s="75">
        <v>0.58405349778524296</v>
      </c>
      <c r="P370" s="72" t="s">
        <v>90</v>
      </c>
      <c r="Q370" s="76">
        <v>3.7381260175912397E-5</v>
      </c>
      <c r="R370" s="78">
        <v>4.67973294285116E-2</v>
      </c>
      <c r="S370" s="75">
        <v>5.3415692778098302E-2</v>
      </c>
      <c r="T370" s="75">
        <v>0.113150651922692</v>
      </c>
      <c r="U370" s="75">
        <v>0.63687263314004094</v>
      </c>
      <c r="V370" s="75">
        <v>7.5622594046585501E-2</v>
      </c>
      <c r="W370" s="75">
        <v>6.5056775161914396E-2</v>
      </c>
      <c r="X370" s="75">
        <v>0.245069287552378</v>
      </c>
      <c r="Y370" s="75">
        <v>0.186352667248152</v>
      </c>
      <c r="Z370" s="75">
        <v>6.2255382783038202E-2</v>
      </c>
      <c r="AA370" s="75">
        <v>2.7592559804335299E-3</v>
      </c>
      <c r="AB370" s="75">
        <v>0.121451302642013</v>
      </c>
      <c r="AC370" s="75">
        <v>4.1879874667738501E-2</v>
      </c>
      <c r="AD370" s="78">
        <v>3.7317215170210001E-3</v>
      </c>
      <c r="AE370" s="57">
        <v>1</v>
      </c>
      <c r="AF370" s="57">
        <v>0</v>
      </c>
      <c r="AG370" s="82">
        <v>0</v>
      </c>
    </row>
    <row r="371" spans="2:33" x14ac:dyDescent="0.3">
      <c r="B371" s="80" t="s">
        <v>1378</v>
      </c>
      <c r="C371" s="72" t="s">
        <v>196</v>
      </c>
      <c r="D371" s="72">
        <v>75567635</v>
      </c>
      <c r="E371" s="73" t="s">
        <v>1379</v>
      </c>
      <c r="F371" s="73" t="s">
        <v>39</v>
      </c>
      <c r="G371" s="72" t="s">
        <v>39</v>
      </c>
      <c r="H371" s="73" t="s">
        <v>39</v>
      </c>
      <c r="I371" s="73" t="s">
        <v>39</v>
      </c>
      <c r="J371" s="81" t="s">
        <v>89</v>
      </c>
      <c r="K371" s="75">
        <v>-0.12057168822476701</v>
      </c>
      <c r="L371" s="75">
        <v>2.92448374422111E-2</v>
      </c>
      <c r="M371" s="76">
        <v>3.7423505968857202E-5</v>
      </c>
      <c r="N371" s="76">
        <v>1.5026969942914299E-4</v>
      </c>
      <c r="O371" s="75">
        <v>0.34515552772349101</v>
      </c>
      <c r="P371" s="72" t="s">
        <v>112</v>
      </c>
      <c r="Q371" s="76">
        <v>3.7423505968857202E-5</v>
      </c>
      <c r="R371" s="78">
        <v>4.67973294285116E-2</v>
      </c>
      <c r="S371" s="75">
        <v>-0.173263994444909</v>
      </c>
      <c r="T371" s="75">
        <v>0.105994030457609</v>
      </c>
      <c r="U371" s="75">
        <v>0.10212075254366</v>
      </c>
      <c r="V371" s="75">
        <v>-0.167063744448331</v>
      </c>
      <c r="W371" s="75">
        <v>6.0853204116853403E-2</v>
      </c>
      <c r="X371" s="75">
        <v>6.0445180832347902E-3</v>
      </c>
      <c r="Y371" s="75">
        <v>-1.26651883470462E-2</v>
      </c>
      <c r="Z371" s="75">
        <v>6.9090566283498897E-2</v>
      </c>
      <c r="AA371" s="75">
        <v>0.85455255542202502</v>
      </c>
      <c r="AB371" s="75">
        <v>-0.129495241228718</v>
      </c>
      <c r="AC371" s="75">
        <v>4.0801307487189499E-2</v>
      </c>
      <c r="AD371" s="78">
        <v>1.50456671244433E-3</v>
      </c>
      <c r="AE371" s="57">
        <v>1</v>
      </c>
      <c r="AF371" s="57">
        <v>0</v>
      </c>
      <c r="AG371" s="82">
        <v>0</v>
      </c>
    </row>
    <row r="372" spans="2:33" x14ac:dyDescent="0.3">
      <c r="B372" s="80" t="s">
        <v>1380</v>
      </c>
      <c r="C372" s="72" t="s">
        <v>225</v>
      </c>
      <c r="D372" s="72">
        <v>35286315</v>
      </c>
      <c r="E372" s="73" t="s">
        <v>1381</v>
      </c>
      <c r="F372" s="73" t="s">
        <v>85</v>
      </c>
      <c r="G372" s="72" t="s">
        <v>746</v>
      </c>
      <c r="H372" s="73" t="s">
        <v>747</v>
      </c>
      <c r="I372" s="73" t="s">
        <v>39</v>
      </c>
      <c r="J372" s="81" t="s">
        <v>89</v>
      </c>
      <c r="K372" s="75">
        <v>0.124149593359586</v>
      </c>
      <c r="L372" s="75">
        <v>3.01261638030953E-2</v>
      </c>
      <c r="M372" s="76">
        <v>3.7724923769088099E-5</v>
      </c>
      <c r="N372" s="76">
        <v>3.7724923769088099E-5</v>
      </c>
      <c r="O372" s="75">
        <v>0.80866193988996404</v>
      </c>
      <c r="P372" s="72" t="s">
        <v>90</v>
      </c>
      <c r="Q372" s="76">
        <v>3.7724923769088099E-5</v>
      </c>
      <c r="R372" s="78">
        <v>4.6979956690007797E-2</v>
      </c>
      <c r="S372" s="75">
        <v>0.13148616661565901</v>
      </c>
      <c r="T372" s="75">
        <v>0.11685356829641</v>
      </c>
      <c r="U372" s="75">
        <v>0.26049511494410899</v>
      </c>
      <c r="V372" s="75">
        <v>0.11975630726309699</v>
      </c>
      <c r="W372" s="75">
        <v>6.5860688696820199E-2</v>
      </c>
      <c r="X372" s="75">
        <v>6.9014078525677994E-2</v>
      </c>
      <c r="Y372" s="75">
        <v>0.17585558606433299</v>
      </c>
      <c r="Z372" s="75">
        <v>6.3025094862681694E-2</v>
      </c>
      <c r="AA372" s="75">
        <v>5.2667833914074001E-3</v>
      </c>
      <c r="AB372" s="75">
        <v>0.10119221464089299</v>
      </c>
      <c r="AC372" s="75">
        <v>4.2784412124715003E-2</v>
      </c>
      <c r="AD372" s="78">
        <v>1.80220162692982E-2</v>
      </c>
      <c r="AE372" s="57">
        <v>1</v>
      </c>
      <c r="AF372" s="57">
        <v>0</v>
      </c>
      <c r="AG372" s="82">
        <v>0</v>
      </c>
    </row>
    <row r="373" spans="2:33" x14ac:dyDescent="0.3">
      <c r="B373" s="80" t="s">
        <v>1382</v>
      </c>
      <c r="C373" s="72" t="s">
        <v>265</v>
      </c>
      <c r="D373" s="72">
        <v>114888999</v>
      </c>
      <c r="E373" s="73" t="s">
        <v>1383</v>
      </c>
      <c r="F373" s="73" t="s">
        <v>85</v>
      </c>
      <c r="G373" s="72" t="s">
        <v>1384</v>
      </c>
      <c r="H373" s="73" t="s">
        <v>1385</v>
      </c>
      <c r="I373" s="73" t="s">
        <v>39</v>
      </c>
      <c r="J373" s="81" t="s">
        <v>204</v>
      </c>
      <c r="K373" s="75">
        <v>-0.120545335195279</v>
      </c>
      <c r="L373" s="75">
        <v>2.9253692376651201E-2</v>
      </c>
      <c r="M373" s="76">
        <v>3.7774290449032902E-5</v>
      </c>
      <c r="N373" s="76">
        <v>3.7774290449032902E-5</v>
      </c>
      <c r="O373" s="75">
        <v>0.89603094375287695</v>
      </c>
      <c r="P373" s="72" t="s">
        <v>112</v>
      </c>
      <c r="Q373" s="76">
        <v>3.7774290449032902E-5</v>
      </c>
      <c r="R373" s="78">
        <v>4.6979956690007797E-2</v>
      </c>
      <c r="S373" s="75">
        <v>-6.6484040811992204E-2</v>
      </c>
      <c r="T373" s="75">
        <v>0.12463511975826901</v>
      </c>
      <c r="U373" s="75">
        <v>0.59373635009757297</v>
      </c>
      <c r="V373" s="75">
        <v>-0.120444433774254</v>
      </c>
      <c r="W373" s="75">
        <v>6.5082978570380701E-2</v>
      </c>
      <c r="X373" s="75">
        <v>6.4222975180525693E-2</v>
      </c>
      <c r="Y373" s="75">
        <v>-0.153335584653881</v>
      </c>
      <c r="Z373" s="75">
        <v>5.6760039919450403E-2</v>
      </c>
      <c r="AA373" s="75">
        <v>6.9033563007438702E-3</v>
      </c>
      <c r="AB373" s="75">
        <v>-0.108577940908401</v>
      </c>
      <c r="AC373" s="75">
        <v>4.2345777802440997E-2</v>
      </c>
      <c r="AD373" s="78">
        <v>1.03449845388991E-2</v>
      </c>
      <c r="AE373" s="57">
        <v>0</v>
      </c>
      <c r="AF373" s="57">
        <v>0</v>
      </c>
      <c r="AG373" s="82">
        <v>0</v>
      </c>
    </row>
    <row r="374" spans="2:33" x14ac:dyDescent="0.3">
      <c r="B374" s="80" t="s">
        <v>1386</v>
      </c>
      <c r="C374" s="72" t="s">
        <v>196</v>
      </c>
      <c r="D374" s="72">
        <v>4391282</v>
      </c>
      <c r="E374" s="73" t="s">
        <v>1387</v>
      </c>
      <c r="F374" s="73" t="s">
        <v>239</v>
      </c>
      <c r="G374" s="72" t="s">
        <v>1388</v>
      </c>
      <c r="H374" s="73" t="s">
        <v>1389</v>
      </c>
      <c r="I374" s="73" t="s">
        <v>39</v>
      </c>
      <c r="J374" s="81" t="s">
        <v>204</v>
      </c>
      <c r="K374" s="75">
        <v>-0.116791286238797</v>
      </c>
      <c r="L374" s="75">
        <v>2.8349784340524702E-2</v>
      </c>
      <c r="M374" s="76">
        <v>3.7944269407759598E-5</v>
      </c>
      <c r="N374" s="76">
        <v>3.7944269407759598E-5</v>
      </c>
      <c r="O374" s="75">
        <v>0.99129188210426</v>
      </c>
      <c r="P374" s="72" t="s">
        <v>112</v>
      </c>
      <c r="Q374" s="76">
        <v>3.7944269407759598E-5</v>
      </c>
      <c r="R374" s="78">
        <v>4.7025602395393599E-2</v>
      </c>
      <c r="S374" s="75">
        <v>-0.12589879940398799</v>
      </c>
      <c r="T374" s="75">
        <v>0.12625780001630199</v>
      </c>
      <c r="U374" s="75">
        <v>0.31868850015372202</v>
      </c>
      <c r="V374" s="75">
        <v>-9.7460359492732504E-2</v>
      </c>
      <c r="W374" s="75">
        <v>6.6995340804790707E-2</v>
      </c>
      <c r="X374" s="75">
        <v>0.14574308395986199</v>
      </c>
      <c r="Y374" s="75">
        <v>-0.12238681406384901</v>
      </c>
      <c r="Z374" s="75">
        <v>5.4643189051495303E-2</v>
      </c>
      <c r="AA374" s="75">
        <v>2.5107476865800098E-2</v>
      </c>
      <c r="AB374" s="75">
        <v>-0.119775563619211</v>
      </c>
      <c r="AC374" s="75">
        <v>4.0038754980390501E-2</v>
      </c>
      <c r="AD374" s="78">
        <v>2.7761898381468701E-3</v>
      </c>
      <c r="AE374" s="57">
        <v>1</v>
      </c>
      <c r="AF374" s="57">
        <v>1</v>
      </c>
      <c r="AG374" s="82">
        <v>0</v>
      </c>
    </row>
    <row r="375" spans="2:33" x14ac:dyDescent="0.3">
      <c r="B375" s="80" t="s">
        <v>1390</v>
      </c>
      <c r="C375" s="72" t="s">
        <v>196</v>
      </c>
      <c r="D375" s="72">
        <v>54864697</v>
      </c>
      <c r="E375" s="73" t="s">
        <v>1391</v>
      </c>
      <c r="F375" s="73" t="s">
        <v>39</v>
      </c>
      <c r="G375" s="72" t="s">
        <v>39</v>
      </c>
      <c r="H375" s="73" t="s">
        <v>39</v>
      </c>
      <c r="I375" s="73" t="s">
        <v>39</v>
      </c>
      <c r="J375" s="81" t="s">
        <v>111</v>
      </c>
      <c r="K375" s="75">
        <v>-0.123083797757018</v>
      </c>
      <c r="L375" s="75">
        <v>2.9880374986573598E-2</v>
      </c>
      <c r="M375" s="76">
        <v>3.8015929558776403E-5</v>
      </c>
      <c r="N375" s="76">
        <v>3.8015929558776403E-5</v>
      </c>
      <c r="O375" s="75">
        <v>0.81397106787578299</v>
      </c>
      <c r="P375" s="72" t="s">
        <v>112</v>
      </c>
      <c r="Q375" s="76">
        <v>3.8015929558776403E-5</v>
      </c>
      <c r="R375" s="78">
        <v>4.7025602395393599E-2</v>
      </c>
      <c r="S375" s="75">
        <v>-9.9824801537259505E-2</v>
      </c>
      <c r="T375" s="75">
        <v>0.14024173721580899</v>
      </c>
      <c r="U375" s="75">
        <v>0.47658539574612402</v>
      </c>
      <c r="V375" s="75">
        <v>-0.175934091911159</v>
      </c>
      <c r="W375" s="75">
        <v>6.2201039015052299E-2</v>
      </c>
      <c r="X375" s="75">
        <v>4.6770334918737203E-3</v>
      </c>
      <c r="Y375" s="75">
        <v>-0.111951874241139</v>
      </c>
      <c r="Z375" s="75">
        <v>6.5462574778720098E-2</v>
      </c>
      <c r="AA375" s="75">
        <v>8.7235168032395199E-2</v>
      </c>
      <c r="AB375" s="75">
        <v>-0.105971832075896</v>
      </c>
      <c r="AC375" s="75">
        <v>4.1617534091096503E-2</v>
      </c>
      <c r="AD375" s="78">
        <v>1.08863296843917E-2</v>
      </c>
      <c r="AE375" s="57">
        <v>1</v>
      </c>
      <c r="AF375" s="57">
        <v>0</v>
      </c>
      <c r="AG375" s="82">
        <v>0</v>
      </c>
    </row>
    <row r="376" spans="2:33" x14ac:dyDescent="0.3">
      <c r="B376" s="80" t="s">
        <v>1392</v>
      </c>
      <c r="C376" s="72" t="s">
        <v>484</v>
      </c>
      <c r="D376" s="72">
        <v>144408588</v>
      </c>
      <c r="E376" s="73" t="s">
        <v>1393</v>
      </c>
      <c r="F376" s="73" t="s">
        <v>85</v>
      </c>
      <c r="G376" s="72" t="s">
        <v>1394</v>
      </c>
      <c r="H376" s="73" t="s">
        <v>1395</v>
      </c>
      <c r="I376" s="73" t="s">
        <v>39</v>
      </c>
      <c r="J376" s="81" t="s">
        <v>204</v>
      </c>
      <c r="K376" s="75">
        <v>-0.124330448108737</v>
      </c>
      <c r="L376" s="75">
        <v>3.0187894561118301E-2</v>
      </c>
      <c r="M376" s="76">
        <v>3.8125864729355699E-5</v>
      </c>
      <c r="N376" s="76">
        <v>3.8125864729355699E-5</v>
      </c>
      <c r="O376" s="75">
        <v>0.92677297681509696</v>
      </c>
      <c r="P376" s="72" t="s">
        <v>112</v>
      </c>
      <c r="Q376" s="76">
        <v>3.8125864729355699E-5</v>
      </c>
      <c r="R376" s="78">
        <v>4.70348134322158E-2</v>
      </c>
      <c r="S376" s="75">
        <v>-0.12591698202455101</v>
      </c>
      <c r="T376" s="75">
        <v>0.14098909129077999</v>
      </c>
      <c r="U376" s="75">
        <v>0.37180504878220499</v>
      </c>
      <c r="V376" s="75">
        <v>-0.15416855831638199</v>
      </c>
      <c r="W376" s="75">
        <v>6.9583155966761095E-2</v>
      </c>
      <c r="X376" s="75">
        <v>2.6718792667813299E-2</v>
      </c>
      <c r="Y376" s="75">
        <v>-0.14370195284760701</v>
      </c>
      <c r="Z376" s="75">
        <v>6.5319306579468606E-2</v>
      </c>
      <c r="AA376" s="75">
        <v>2.7807461618313399E-2</v>
      </c>
      <c r="AB376" s="75">
        <v>-0.1065403251359</v>
      </c>
      <c r="AC376" s="75">
        <v>4.0618754771961502E-2</v>
      </c>
      <c r="AD376" s="78">
        <v>8.7176081427819598E-3</v>
      </c>
      <c r="AE376" s="57">
        <v>1</v>
      </c>
      <c r="AF376" s="57">
        <v>0</v>
      </c>
      <c r="AG376" s="82">
        <v>0</v>
      </c>
    </row>
    <row r="377" spans="2:33" x14ac:dyDescent="0.3">
      <c r="B377" s="80" t="s">
        <v>1396</v>
      </c>
      <c r="C377" s="72" t="s">
        <v>196</v>
      </c>
      <c r="D377" s="72">
        <v>46651745</v>
      </c>
      <c r="E377" s="73" t="s">
        <v>1397</v>
      </c>
      <c r="F377" s="73" t="s">
        <v>563</v>
      </c>
      <c r="G377" s="72" t="s">
        <v>1398</v>
      </c>
      <c r="H377" s="73" t="s">
        <v>1399</v>
      </c>
      <c r="I377" s="73" t="s">
        <v>163</v>
      </c>
      <c r="J377" s="81" t="s">
        <v>97</v>
      </c>
      <c r="K377" s="75">
        <v>0.11905086034403201</v>
      </c>
      <c r="L377" s="75">
        <v>2.8912747649926601E-2</v>
      </c>
      <c r="M377" s="76">
        <v>3.8285389904744E-5</v>
      </c>
      <c r="N377" s="76">
        <v>3.8285389904744E-5</v>
      </c>
      <c r="O377" s="75">
        <v>0.58085269507301496</v>
      </c>
      <c r="P377" s="72" t="s">
        <v>90</v>
      </c>
      <c r="Q377" s="76">
        <v>3.8285389904744E-5</v>
      </c>
      <c r="R377" s="78">
        <v>4.71049888670899E-2</v>
      </c>
      <c r="S377" s="75">
        <v>6.05324480790718E-2</v>
      </c>
      <c r="T377" s="75">
        <v>0.108328681901513</v>
      </c>
      <c r="U377" s="75">
        <v>0.57630842571257701</v>
      </c>
      <c r="V377" s="75">
        <v>0.144150844856482</v>
      </c>
      <c r="W377" s="75">
        <v>6.5850968661682704E-2</v>
      </c>
      <c r="X377" s="75">
        <v>2.8593446775261998E-2</v>
      </c>
      <c r="Y377" s="75">
        <v>0.18409746348125799</v>
      </c>
      <c r="Z377" s="75">
        <v>6.3203726021785103E-2</v>
      </c>
      <c r="AA377" s="75">
        <v>3.5824658532327401E-3</v>
      </c>
      <c r="AB377" s="75">
        <v>9.1936107690808996E-2</v>
      </c>
      <c r="AC377" s="75">
        <v>3.9837981275445099E-2</v>
      </c>
      <c r="AD377" s="78">
        <v>2.1013036406951E-2</v>
      </c>
      <c r="AE377" s="57">
        <v>1</v>
      </c>
      <c r="AF377" s="57">
        <v>0</v>
      </c>
      <c r="AG377" s="82">
        <v>0</v>
      </c>
    </row>
    <row r="378" spans="2:33" x14ac:dyDescent="0.3">
      <c r="B378" s="80" t="s">
        <v>1400</v>
      </c>
      <c r="C378" s="72" t="s">
        <v>101</v>
      </c>
      <c r="D378" s="72">
        <v>66277757</v>
      </c>
      <c r="E378" s="73" t="s">
        <v>1401</v>
      </c>
      <c r="F378" s="73" t="s">
        <v>137</v>
      </c>
      <c r="G378" s="72" t="s">
        <v>1402</v>
      </c>
      <c r="H378" s="73" t="s">
        <v>1403</v>
      </c>
      <c r="I378" s="73" t="s">
        <v>39</v>
      </c>
      <c r="J378" s="81" t="s">
        <v>105</v>
      </c>
      <c r="K378" s="75">
        <v>-0.123273471022547</v>
      </c>
      <c r="L378" s="75">
        <v>2.9949612310407402E-2</v>
      </c>
      <c r="M378" s="76">
        <v>3.8545592775112901E-5</v>
      </c>
      <c r="N378" s="76">
        <v>3.8545592775112901E-5</v>
      </c>
      <c r="O378" s="75">
        <v>0.52761387625363299</v>
      </c>
      <c r="P378" s="72" t="s">
        <v>112</v>
      </c>
      <c r="Q378" s="76">
        <v>3.8545592775112901E-5</v>
      </c>
      <c r="R378" s="78">
        <v>4.7298328101367602E-2</v>
      </c>
      <c r="S378" s="75">
        <v>-0.125197316517249</v>
      </c>
      <c r="T378" s="75">
        <v>0.106307867826453</v>
      </c>
      <c r="U378" s="75">
        <v>0.23892170187603001</v>
      </c>
      <c r="V378" s="75">
        <v>-9.8330744336213596E-2</v>
      </c>
      <c r="W378" s="75">
        <v>6.2521065559322603E-2</v>
      </c>
      <c r="X378" s="75">
        <v>0.115773981253111</v>
      </c>
      <c r="Y378" s="75">
        <v>-4.85321950189073E-2</v>
      </c>
      <c r="Z378" s="75">
        <v>6.8589434857955503E-2</v>
      </c>
      <c r="AA378" s="75">
        <v>0.479208990110776</v>
      </c>
      <c r="AB378" s="75">
        <v>-0.16287706509684</v>
      </c>
      <c r="AC378" s="75">
        <v>4.2334188506451903E-2</v>
      </c>
      <c r="AD378" s="78">
        <v>1.19372130471534E-4</v>
      </c>
      <c r="AE378" s="57">
        <v>0</v>
      </c>
      <c r="AF378" s="57">
        <v>0</v>
      </c>
      <c r="AG378" s="82">
        <v>0</v>
      </c>
    </row>
    <row r="379" spans="2:33" x14ac:dyDescent="0.3">
      <c r="B379" s="80" t="s">
        <v>1404</v>
      </c>
      <c r="C379" s="72" t="s">
        <v>182</v>
      </c>
      <c r="D379" s="72">
        <v>6927183</v>
      </c>
      <c r="E379" s="73" t="s">
        <v>1405</v>
      </c>
      <c r="F379" s="73" t="s">
        <v>108</v>
      </c>
      <c r="G379" s="72" t="s">
        <v>1406</v>
      </c>
      <c r="H379" s="73" t="s">
        <v>1407</v>
      </c>
      <c r="I379" s="73" t="s">
        <v>126</v>
      </c>
      <c r="J379" s="81" t="s">
        <v>204</v>
      </c>
      <c r="K379" s="75">
        <v>-0.123188622463763</v>
      </c>
      <c r="L379" s="75">
        <v>2.9999756828853801E-2</v>
      </c>
      <c r="M379" s="76">
        <v>4.0201124449633897E-5</v>
      </c>
      <c r="N379" s="76">
        <v>4.0201124449633897E-5</v>
      </c>
      <c r="O379" s="75">
        <v>0.78863793097884904</v>
      </c>
      <c r="P379" s="72" t="s">
        <v>112</v>
      </c>
      <c r="Q379" s="76">
        <v>4.0201124449633897E-5</v>
      </c>
      <c r="R379" s="78">
        <v>4.9198243304460501E-2</v>
      </c>
      <c r="S379" s="75">
        <v>-0.14555840813367299</v>
      </c>
      <c r="T379" s="75">
        <v>0.125380917279872</v>
      </c>
      <c r="U379" s="75">
        <v>0.24567056269832599</v>
      </c>
      <c r="V379" s="75">
        <v>-7.6032742548635998E-2</v>
      </c>
      <c r="W379" s="75">
        <v>7.2523803839993101E-2</v>
      </c>
      <c r="X379" s="75">
        <v>0.29446205887416899</v>
      </c>
      <c r="Y379" s="75">
        <v>-8.7980600046376006E-2</v>
      </c>
      <c r="Z379" s="75">
        <v>6.9367636442831906E-2</v>
      </c>
      <c r="AA379" s="75">
        <v>0.204682465703104</v>
      </c>
      <c r="AB379" s="75">
        <v>-0.146064316045771</v>
      </c>
      <c r="AC379" s="75">
        <v>3.9236113221104901E-2</v>
      </c>
      <c r="AD379" s="78">
        <v>1.9710292336002201E-4</v>
      </c>
      <c r="AE379" s="57">
        <v>1</v>
      </c>
      <c r="AF379" s="57">
        <v>0</v>
      </c>
      <c r="AG379" s="82">
        <v>0</v>
      </c>
    </row>
    <row r="380" spans="2:33" x14ac:dyDescent="0.3">
      <c r="B380" s="80" t="s">
        <v>1408</v>
      </c>
      <c r="C380" s="72" t="s">
        <v>196</v>
      </c>
      <c r="D380" s="72">
        <v>40075879</v>
      </c>
      <c r="E380" s="73" t="s">
        <v>1409</v>
      </c>
      <c r="F380" s="73" t="s">
        <v>600</v>
      </c>
      <c r="G380" s="72" t="s">
        <v>1410</v>
      </c>
      <c r="H380" s="73" t="s">
        <v>1411</v>
      </c>
      <c r="I380" s="73" t="s">
        <v>126</v>
      </c>
      <c r="J380" s="81" t="s">
        <v>105</v>
      </c>
      <c r="K380" s="75">
        <v>0.12199698407567899</v>
      </c>
      <c r="L380" s="75">
        <v>2.97197355846287E-2</v>
      </c>
      <c r="M380" s="76">
        <v>4.04463824560119E-5</v>
      </c>
      <c r="N380" s="76">
        <v>4.04463824560119E-5</v>
      </c>
      <c r="O380" s="75">
        <v>0.54941209841031202</v>
      </c>
      <c r="P380" s="72" t="s">
        <v>90</v>
      </c>
      <c r="Q380" s="76">
        <v>4.04463824560119E-5</v>
      </c>
      <c r="R380" s="78">
        <v>4.9296320365991297E-2</v>
      </c>
      <c r="S380" s="75">
        <v>8.2707593672031704E-2</v>
      </c>
      <c r="T380" s="75">
        <v>0.11848775716495</v>
      </c>
      <c r="U380" s="75">
        <v>0.48516062559079498</v>
      </c>
      <c r="V380" s="75">
        <v>0.201375631451715</v>
      </c>
      <c r="W380" s="75">
        <v>6.4116773849720393E-2</v>
      </c>
      <c r="X380" s="75">
        <v>1.6850797098762701E-3</v>
      </c>
      <c r="Y380" s="75">
        <v>0.121757223153237</v>
      </c>
      <c r="Z380" s="75">
        <v>6.4366075300828204E-2</v>
      </c>
      <c r="AA380" s="75">
        <v>5.8539417313608101E-2</v>
      </c>
      <c r="AB380" s="75">
        <v>9.3448945426600205E-2</v>
      </c>
      <c r="AC380" s="75">
        <v>4.16553131464567E-2</v>
      </c>
      <c r="AD380" s="78">
        <v>2.48719353085468E-2</v>
      </c>
      <c r="AE380" s="57">
        <v>1</v>
      </c>
      <c r="AF380" s="57">
        <v>0</v>
      </c>
      <c r="AG380" s="82">
        <v>0</v>
      </c>
    </row>
    <row r="381" spans="2:33" x14ac:dyDescent="0.3">
      <c r="B381" s="80" t="s">
        <v>1412</v>
      </c>
      <c r="C381" s="72" t="s">
        <v>135</v>
      </c>
      <c r="D381" s="72">
        <v>64682236</v>
      </c>
      <c r="E381" s="73" t="s">
        <v>1413</v>
      </c>
      <c r="F381" s="73" t="s">
        <v>85</v>
      </c>
      <c r="G381" s="72" t="s">
        <v>1414</v>
      </c>
      <c r="H381" s="73" t="s">
        <v>1415</v>
      </c>
      <c r="I381" s="73" t="s">
        <v>88</v>
      </c>
      <c r="J381" s="81" t="s">
        <v>105</v>
      </c>
      <c r="K381" s="75">
        <v>0.119686961766287</v>
      </c>
      <c r="L381" s="75">
        <v>2.9159007437060101E-2</v>
      </c>
      <c r="M381" s="76">
        <v>4.0496099105255998E-5</v>
      </c>
      <c r="N381" s="76">
        <v>1.7299875471354399E-4</v>
      </c>
      <c r="O381" s="75">
        <v>0.31134903431441602</v>
      </c>
      <c r="P381" s="72" t="s">
        <v>90</v>
      </c>
      <c r="Q381" s="76">
        <v>4.0496099105255998E-5</v>
      </c>
      <c r="R381" s="78">
        <v>4.9296320365991297E-2</v>
      </c>
      <c r="S381" s="75">
        <v>0.13352895985502</v>
      </c>
      <c r="T381" s="75">
        <v>0.10457784992554101</v>
      </c>
      <c r="U381" s="75">
        <v>0.20165949020896401</v>
      </c>
      <c r="V381" s="75">
        <v>0.14126726433800199</v>
      </c>
      <c r="W381" s="75">
        <v>6.5086099025925701E-2</v>
      </c>
      <c r="X381" s="75">
        <v>2.99714461315518E-2</v>
      </c>
      <c r="Y381" s="75">
        <v>0.19749059509813999</v>
      </c>
      <c r="Z381" s="75">
        <v>5.7613274141319698E-2</v>
      </c>
      <c r="AA381" s="75">
        <v>6.0834520948321999E-4</v>
      </c>
      <c r="AB381" s="75">
        <v>6.52443524960096E-2</v>
      </c>
      <c r="AC381" s="75">
        <v>4.2742802179074599E-2</v>
      </c>
      <c r="AD381" s="78">
        <v>0.12690015033148699</v>
      </c>
      <c r="AE381" s="57">
        <v>0</v>
      </c>
      <c r="AF381" s="57">
        <v>0</v>
      </c>
      <c r="AG381" s="82">
        <v>0</v>
      </c>
    </row>
    <row r="382" spans="2:33" x14ac:dyDescent="0.3">
      <c r="B382" s="80" t="s">
        <v>1416</v>
      </c>
      <c r="C382" s="72" t="s">
        <v>265</v>
      </c>
      <c r="D382" s="72">
        <v>51418053</v>
      </c>
      <c r="E382" s="73" t="s">
        <v>1417</v>
      </c>
      <c r="F382" s="73" t="s">
        <v>143</v>
      </c>
      <c r="G382" s="72" t="s">
        <v>1418</v>
      </c>
      <c r="H382" s="73" t="s">
        <v>1419</v>
      </c>
      <c r="I382" s="73" t="s">
        <v>88</v>
      </c>
      <c r="J382" s="81" t="s">
        <v>89</v>
      </c>
      <c r="K382" s="75">
        <v>0.121749299266597</v>
      </c>
      <c r="L382" s="75">
        <v>2.9678536107983398E-2</v>
      </c>
      <c r="M382" s="76">
        <v>4.0912057754958202E-5</v>
      </c>
      <c r="N382" s="76">
        <v>1.38594972225576E-4</v>
      </c>
      <c r="O382" s="75">
        <v>0.35800258322108203</v>
      </c>
      <c r="P382" s="72" t="s">
        <v>123</v>
      </c>
      <c r="Q382" s="76">
        <v>4.0912057754958202E-5</v>
      </c>
      <c r="R382" s="78">
        <v>4.9636629972743603E-2</v>
      </c>
      <c r="S382" s="75">
        <v>-1.1060924608742801E-2</v>
      </c>
      <c r="T382" s="75">
        <v>0.14465558378778001</v>
      </c>
      <c r="U382" s="75">
        <v>0.93905006365182997</v>
      </c>
      <c r="V382" s="75">
        <v>0.13932186657686099</v>
      </c>
      <c r="W382" s="75">
        <v>6.2798875545569399E-2</v>
      </c>
      <c r="X382" s="75">
        <v>2.65179820136369E-2</v>
      </c>
      <c r="Y382" s="75">
        <v>4.7845655827889501E-2</v>
      </c>
      <c r="Z382" s="75">
        <v>6.0997158267327101E-2</v>
      </c>
      <c r="AA382" s="75">
        <v>0.43281039211741701</v>
      </c>
      <c r="AB382" s="75">
        <v>0.16023967137994899</v>
      </c>
      <c r="AC382" s="75">
        <v>4.2063494107194503E-2</v>
      </c>
      <c r="AD382" s="78">
        <v>1.3926429983443801E-4</v>
      </c>
      <c r="AE382" s="57">
        <v>1</v>
      </c>
      <c r="AF382" s="57">
        <v>0</v>
      </c>
      <c r="AG382" s="82">
        <v>0</v>
      </c>
    </row>
    <row r="383" spans="2:33" x14ac:dyDescent="0.3">
      <c r="B383" s="80" t="s">
        <v>1420</v>
      </c>
      <c r="C383" s="72" t="s">
        <v>135</v>
      </c>
      <c r="D383" s="72">
        <v>65352897</v>
      </c>
      <c r="E383" s="73" t="s">
        <v>1421</v>
      </c>
      <c r="F383" s="73" t="s">
        <v>108</v>
      </c>
      <c r="G383" s="72" t="s">
        <v>1422</v>
      </c>
      <c r="H383" s="73" t="s">
        <v>1423</v>
      </c>
      <c r="I383" s="73" t="s">
        <v>163</v>
      </c>
      <c r="J383" s="81" t="s">
        <v>204</v>
      </c>
      <c r="K383" s="75">
        <v>-0.12189063541638601</v>
      </c>
      <c r="L383" s="75">
        <v>2.9720003126246699E-2</v>
      </c>
      <c r="M383" s="76">
        <v>4.1083631073563198E-5</v>
      </c>
      <c r="N383" s="76">
        <v>2.1324824879841902E-3</v>
      </c>
      <c r="O383" s="75">
        <v>0.196148120439601</v>
      </c>
      <c r="P383" s="72" t="s">
        <v>112</v>
      </c>
      <c r="Q383" s="76">
        <v>4.1083631073563198E-5</v>
      </c>
      <c r="R383" s="78">
        <v>4.9636629972743603E-2</v>
      </c>
      <c r="S383" s="75">
        <v>-0.27489234785356398</v>
      </c>
      <c r="T383" s="75">
        <v>0.129948709827337</v>
      </c>
      <c r="U383" s="75">
        <v>3.4396625336081302E-2</v>
      </c>
      <c r="V383" s="75">
        <v>-2.03312294263195E-2</v>
      </c>
      <c r="W383" s="75">
        <v>6.0378254861787099E-2</v>
      </c>
      <c r="X383" s="75">
        <v>0.73631970099148503</v>
      </c>
      <c r="Y383" s="75">
        <v>-0.154583162581341</v>
      </c>
      <c r="Z383" s="75">
        <v>6.3875144849517798E-2</v>
      </c>
      <c r="AA383" s="75">
        <v>1.5516957944632301E-2</v>
      </c>
      <c r="AB383" s="75">
        <v>-0.14137541122125399</v>
      </c>
      <c r="AC383" s="75">
        <v>4.2504228287084098E-2</v>
      </c>
      <c r="AD383" s="78">
        <v>8.8054734261693805E-4</v>
      </c>
      <c r="AE383" s="57">
        <v>1</v>
      </c>
      <c r="AF383" s="57">
        <v>0</v>
      </c>
      <c r="AG383" s="82">
        <v>0</v>
      </c>
    </row>
    <row r="384" spans="2:33" x14ac:dyDescent="0.3">
      <c r="B384" s="80" t="s">
        <v>1424</v>
      </c>
      <c r="C384" s="72" t="s">
        <v>83</v>
      </c>
      <c r="D384" s="72">
        <v>89598950</v>
      </c>
      <c r="E384" s="73" t="s">
        <v>1425</v>
      </c>
      <c r="F384" s="73" t="s">
        <v>108</v>
      </c>
      <c r="G384" s="72" t="s">
        <v>1174</v>
      </c>
      <c r="H384" s="73" t="s">
        <v>1175</v>
      </c>
      <c r="I384" s="73" t="s">
        <v>39</v>
      </c>
      <c r="J384" s="81" t="s">
        <v>440</v>
      </c>
      <c r="K384" s="75">
        <v>0.109724742397749</v>
      </c>
      <c r="L384" s="75">
        <v>2.6754258448032201E-2</v>
      </c>
      <c r="M384" s="76">
        <v>4.1100132460663799E-5</v>
      </c>
      <c r="N384" s="76">
        <v>1.03612550673449E-3</v>
      </c>
      <c r="O384" s="75">
        <v>0.23734867666273499</v>
      </c>
      <c r="P384" s="72" t="s">
        <v>123</v>
      </c>
      <c r="Q384" s="76">
        <v>4.1100132460663799E-5</v>
      </c>
      <c r="R384" s="78">
        <v>4.9636629972743603E-2</v>
      </c>
      <c r="S384" s="75">
        <v>-3.7540640332449103E-2</v>
      </c>
      <c r="T384" s="75">
        <v>0.119336143711017</v>
      </c>
      <c r="U384" s="75">
        <v>0.75308135392353803</v>
      </c>
      <c r="V384" s="75">
        <v>0.132514236830585</v>
      </c>
      <c r="W384" s="75">
        <v>5.61130388608157E-2</v>
      </c>
      <c r="X384" s="75">
        <v>1.8198289120015899E-2</v>
      </c>
      <c r="Y384" s="75">
        <v>0.18988704118344901</v>
      </c>
      <c r="Z384" s="75">
        <v>5.77419518374888E-2</v>
      </c>
      <c r="AA384" s="75">
        <v>1.0070647220848999E-3</v>
      </c>
      <c r="AB384" s="75">
        <v>8.0203517072591601E-2</v>
      </c>
      <c r="AC384" s="75">
        <v>3.7547428223399501E-2</v>
      </c>
      <c r="AD384" s="78">
        <v>3.2674615738370202E-2</v>
      </c>
      <c r="AE384" s="57">
        <v>1</v>
      </c>
      <c r="AF384" s="57">
        <v>0</v>
      </c>
      <c r="AG384" s="82">
        <v>0</v>
      </c>
    </row>
    <row r="385" spans="2:33" x14ac:dyDescent="0.3">
      <c r="B385" s="83" t="s">
        <v>1426</v>
      </c>
      <c r="C385" s="84" t="s">
        <v>83</v>
      </c>
      <c r="D385" s="84">
        <v>4366839</v>
      </c>
      <c r="E385" s="85" t="s">
        <v>1427</v>
      </c>
      <c r="F385" s="85" t="s">
        <v>39</v>
      </c>
      <c r="G385" s="84" t="s">
        <v>39</v>
      </c>
      <c r="H385" s="85" t="s">
        <v>39</v>
      </c>
      <c r="I385" s="85" t="s">
        <v>88</v>
      </c>
      <c r="J385" s="86" t="s">
        <v>105</v>
      </c>
      <c r="K385" s="87">
        <v>0.121843141445505</v>
      </c>
      <c r="L385" s="87">
        <v>2.9724769556685099E-2</v>
      </c>
      <c r="M385" s="88">
        <v>4.1485998051344898E-5</v>
      </c>
      <c r="N385" s="88">
        <v>1.0275593791470999E-3</v>
      </c>
      <c r="O385" s="87">
        <v>0.22259872020381</v>
      </c>
      <c r="P385" s="84" t="s">
        <v>90</v>
      </c>
      <c r="Q385" s="88">
        <v>4.1485998051344898E-5</v>
      </c>
      <c r="R385" s="89">
        <v>4.99711368548858E-2</v>
      </c>
      <c r="S385" s="87">
        <v>0.118566838437746</v>
      </c>
      <c r="T385" s="87">
        <v>0.135388033107745</v>
      </c>
      <c r="U385" s="87">
        <v>0.38116287086040601</v>
      </c>
      <c r="V385" s="87">
        <v>0.23395026780863101</v>
      </c>
      <c r="W385" s="87">
        <v>6.1572522405023103E-2</v>
      </c>
      <c r="X385" s="87">
        <v>1.4493636041667E-4</v>
      </c>
      <c r="Y385" s="87">
        <v>9.1121185431500398E-2</v>
      </c>
      <c r="Z385" s="87">
        <v>6.6132971469052795E-2</v>
      </c>
      <c r="AA385" s="87">
        <v>0.168250208773774</v>
      </c>
      <c r="AB385" s="87">
        <v>8.3595962798077503E-2</v>
      </c>
      <c r="AC385" s="87">
        <v>4.1351614097142997E-2</v>
      </c>
      <c r="AD385" s="89">
        <v>4.3218842881306598E-2</v>
      </c>
      <c r="AE385" s="90">
        <v>1</v>
      </c>
      <c r="AF385" s="91">
        <v>0</v>
      </c>
      <c r="AG385" s="58">
        <v>0</v>
      </c>
    </row>
  </sheetData>
  <mergeCells count="5">
    <mergeCell ref="B1:U1"/>
    <mergeCell ref="C3:J3"/>
    <mergeCell ref="K3:R3"/>
    <mergeCell ref="S3:AD3"/>
    <mergeCell ref="AE3:AG3"/>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BEF6BB-796F-4DD7-AB83-E8D479DF7F8C}">
  <dimension ref="A1:AH80"/>
  <sheetViews>
    <sheetView workbookViewId="0">
      <selection activeCell="G9" sqref="G9"/>
    </sheetView>
  </sheetViews>
  <sheetFormatPr defaultRowHeight="14.4" x14ac:dyDescent="0.3"/>
  <cols>
    <col min="1" max="1" width="5.21875" customWidth="1"/>
    <col min="2" max="2" width="12" style="57"/>
    <col min="3" max="3" width="9.109375" style="57" customWidth="1"/>
    <col min="4" max="4" width="12" style="57"/>
    <col min="5" max="5" width="15.21875" style="102" customWidth="1"/>
    <col min="6" max="10" width="12" style="102"/>
    <col min="11" max="12" width="12" style="104"/>
    <col min="13" max="14" width="12" style="105"/>
    <col min="15" max="15" width="12" style="104"/>
    <col min="16" max="16" width="18.5546875" style="57" customWidth="1"/>
    <col min="17" max="17" width="12" style="105"/>
    <col min="18" max="18" width="12" style="104"/>
    <col min="19" max="19" width="13" style="104" customWidth="1"/>
    <col min="20" max="20" width="11.44140625" style="104" customWidth="1"/>
    <col min="21" max="29" width="12" style="104"/>
    <col min="30" max="30" width="21.33203125" style="104" customWidth="1"/>
    <col min="31" max="31" width="18" style="1" customWidth="1"/>
    <col min="32" max="32" width="17.77734375" style="1" customWidth="1"/>
    <col min="33" max="33" width="20.88671875" style="1" customWidth="1"/>
  </cols>
  <sheetData>
    <row r="1" spans="1:34" ht="103.8" customHeight="1" x14ac:dyDescent="0.3">
      <c r="A1" s="1"/>
      <c r="B1" s="289" t="s">
        <v>3169</v>
      </c>
      <c r="C1" s="290"/>
      <c r="D1" s="290"/>
      <c r="E1" s="290"/>
      <c r="F1" s="290"/>
      <c r="G1" s="290"/>
      <c r="H1" s="290"/>
      <c r="I1" s="290"/>
      <c r="J1" s="290"/>
      <c r="K1" s="290"/>
      <c r="L1" s="290"/>
      <c r="M1" s="290"/>
      <c r="N1" s="290"/>
      <c r="O1" s="290"/>
      <c r="P1" s="290"/>
      <c r="Q1" s="290"/>
      <c r="R1" s="290"/>
      <c r="S1" s="290"/>
      <c r="T1" s="290"/>
      <c r="U1" s="249"/>
      <c r="V1" s="249"/>
      <c r="W1" s="249"/>
      <c r="X1" s="249"/>
      <c r="Y1" s="249"/>
      <c r="Z1" s="249"/>
      <c r="AA1" s="249"/>
      <c r="AB1" s="249"/>
      <c r="AC1" s="249"/>
      <c r="AD1" s="250"/>
      <c r="AG1" s="246"/>
      <c r="AH1" s="1"/>
    </row>
    <row r="2" spans="1:34" s="135" customFormat="1" ht="14.4" customHeight="1" x14ac:dyDescent="0.3">
      <c r="A2" s="246"/>
      <c r="B2" s="245"/>
      <c r="C2" s="245"/>
      <c r="D2" s="245"/>
      <c r="E2" s="245"/>
      <c r="F2" s="245"/>
      <c r="G2" s="245"/>
      <c r="H2" s="245"/>
      <c r="I2" s="245"/>
      <c r="J2" s="245"/>
      <c r="K2" s="245"/>
      <c r="L2" s="245"/>
      <c r="M2" s="245"/>
      <c r="N2" s="245"/>
      <c r="O2" s="245"/>
      <c r="P2" s="245"/>
      <c r="Q2" s="245"/>
      <c r="R2" s="245"/>
      <c r="S2" s="245"/>
      <c r="T2" s="245"/>
      <c r="U2" s="250"/>
      <c r="V2" s="250"/>
      <c r="W2" s="250"/>
      <c r="X2" s="250"/>
      <c r="Y2" s="250"/>
      <c r="Z2" s="250"/>
      <c r="AA2" s="250"/>
      <c r="AB2" s="250"/>
      <c r="AC2" s="250"/>
      <c r="AD2" s="250"/>
      <c r="AE2" s="246"/>
      <c r="AF2" s="246"/>
      <c r="AG2" s="246"/>
      <c r="AH2" s="246"/>
    </row>
    <row r="3" spans="1:34" ht="15.6" x14ac:dyDescent="0.3">
      <c r="A3" s="1"/>
      <c r="B3" s="59"/>
      <c r="C3" s="282" t="s">
        <v>48</v>
      </c>
      <c r="D3" s="283"/>
      <c r="E3" s="283"/>
      <c r="F3" s="283"/>
      <c r="G3" s="283"/>
      <c r="H3" s="283"/>
      <c r="I3" s="283"/>
      <c r="J3" s="284"/>
      <c r="K3" s="291" t="s">
        <v>3173</v>
      </c>
      <c r="L3" s="292"/>
      <c r="M3" s="292"/>
      <c r="N3" s="292"/>
      <c r="O3" s="292"/>
      <c r="P3" s="292"/>
      <c r="Q3" s="292"/>
      <c r="R3" s="293"/>
      <c r="S3" s="291" t="s">
        <v>3162</v>
      </c>
      <c r="T3" s="292"/>
      <c r="U3" s="292"/>
      <c r="V3" s="292"/>
      <c r="W3" s="292"/>
      <c r="X3" s="292"/>
      <c r="Y3" s="292"/>
      <c r="Z3" s="292"/>
      <c r="AA3" s="292"/>
      <c r="AB3" s="292"/>
      <c r="AC3" s="292"/>
      <c r="AD3" s="292"/>
      <c r="AE3" s="294" t="s">
        <v>49</v>
      </c>
      <c r="AF3" s="294"/>
      <c r="AG3" s="294"/>
      <c r="AH3" s="1"/>
    </row>
    <row r="4" spans="1:34" ht="15" thickBot="1" x14ac:dyDescent="0.35">
      <c r="B4" s="95" t="s">
        <v>50</v>
      </c>
      <c r="C4" s="63" t="s">
        <v>51</v>
      </c>
      <c r="D4" s="63" t="s">
        <v>52</v>
      </c>
      <c r="E4" s="64" t="s">
        <v>53</v>
      </c>
      <c r="F4" s="64" t="s">
        <v>54</v>
      </c>
      <c r="G4" s="64" t="s">
        <v>55</v>
      </c>
      <c r="H4" s="64" t="s">
        <v>56</v>
      </c>
      <c r="I4" s="64" t="s">
        <v>57</v>
      </c>
      <c r="J4" s="96" t="s">
        <v>58</v>
      </c>
      <c r="K4" s="63" t="s">
        <v>59</v>
      </c>
      <c r="L4" s="63" t="s">
        <v>60</v>
      </c>
      <c r="M4" s="63" t="s">
        <v>61</v>
      </c>
      <c r="N4" s="63" t="s">
        <v>62</v>
      </c>
      <c r="O4" s="63" t="s">
        <v>63</v>
      </c>
      <c r="P4" s="66" t="s">
        <v>64</v>
      </c>
      <c r="Q4" s="63" t="s">
        <v>65</v>
      </c>
      <c r="R4" s="97" t="s">
        <v>66</v>
      </c>
      <c r="S4" s="64" t="s">
        <v>67</v>
      </c>
      <c r="T4" s="64" t="s">
        <v>68</v>
      </c>
      <c r="U4" s="64" t="s">
        <v>69</v>
      </c>
      <c r="V4" s="64" t="s">
        <v>70</v>
      </c>
      <c r="W4" s="64" t="s">
        <v>71</v>
      </c>
      <c r="X4" s="64" t="s">
        <v>72</v>
      </c>
      <c r="Y4" s="64" t="s">
        <v>73</v>
      </c>
      <c r="Z4" s="64" t="s">
        <v>74</v>
      </c>
      <c r="AA4" s="64" t="s">
        <v>75</v>
      </c>
      <c r="AB4" s="64" t="s">
        <v>76</v>
      </c>
      <c r="AC4" s="64" t="s">
        <v>77</v>
      </c>
      <c r="AD4" s="96" t="s">
        <v>78</v>
      </c>
      <c r="AE4" s="98" t="s">
        <v>79</v>
      </c>
      <c r="AF4" s="99" t="s">
        <v>80</v>
      </c>
      <c r="AG4" s="100" t="s">
        <v>81</v>
      </c>
    </row>
    <row r="5" spans="1:34" ht="15" thickTop="1" x14ac:dyDescent="0.3">
      <c r="B5" s="101" t="s">
        <v>445</v>
      </c>
      <c r="C5" s="57" t="s">
        <v>175</v>
      </c>
      <c r="D5" s="57">
        <v>65531864</v>
      </c>
      <c r="E5" s="102" t="s">
        <v>446</v>
      </c>
      <c r="F5" s="102" t="s">
        <v>39</v>
      </c>
      <c r="G5" s="102" t="s">
        <v>39</v>
      </c>
      <c r="H5" s="102" t="s">
        <v>39</v>
      </c>
      <c r="I5" s="102" t="s">
        <v>118</v>
      </c>
      <c r="J5" s="103" t="s">
        <v>89</v>
      </c>
      <c r="K5" s="104">
        <v>0.169974123</v>
      </c>
      <c r="L5" s="104">
        <v>2.6718222999999999E-2</v>
      </c>
      <c r="M5" s="105">
        <v>1.9900000000000001E-10</v>
      </c>
      <c r="N5" s="105">
        <v>1.9900000000000001E-10</v>
      </c>
      <c r="O5" s="104">
        <v>0.82273360600000001</v>
      </c>
      <c r="P5" s="57" t="s">
        <v>90</v>
      </c>
      <c r="Q5" s="105">
        <v>1.9900000000000001E-10</v>
      </c>
      <c r="R5" s="106">
        <v>9.1600000000000004E-5</v>
      </c>
      <c r="S5" s="104">
        <v>0.18373503299999999</v>
      </c>
      <c r="T5" s="104">
        <v>7.6977481E-2</v>
      </c>
      <c r="U5" s="104">
        <v>1.6992622999999998E-2</v>
      </c>
      <c r="V5" s="104">
        <v>0.14767518099999999</v>
      </c>
      <c r="W5" s="104">
        <v>4.9230967E-2</v>
      </c>
      <c r="X5" s="104">
        <v>2.7029879999999999E-3</v>
      </c>
      <c r="Y5" s="104">
        <v>0.133673139</v>
      </c>
      <c r="Z5" s="104">
        <v>6.6794258999999995E-2</v>
      </c>
      <c r="AA5" s="104">
        <v>4.5363636999999998E-2</v>
      </c>
      <c r="AB5" s="104">
        <v>0.195194794</v>
      </c>
      <c r="AC5" s="104">
        <v>4.0984593E-2</v>
      </c>
      <c r="AD5" s="106">
        <v>1.9099999999999999E-6</v>
      </c>
      <c r="AE5" s="1">
        <v>1</v>
      </c>
      <c r="AF5" s="1">
        <v>0</v>
      </c>
      <c r="AG5" s="107">
        <v>0</v>
      </c>
    </row>
    <row r="6" spans="1:34" x14ac:dyDescent="0.3">
      <c r="B6" s="108" t="s">
        <v>533</v>
      </c>
      <c r="C6" s="57" t="s">
        <v>135</v>
      </c>
      <c r="D6" s="57">
        <v>216769199</v>
      </c>
      <c r="E6" s="102" t="s">
        <v>534</v>
      </c>
      <c r="F6" s="102" t="s">
        <v>39</v>
      </c>
      <c r="G6" s="102" t="s">
        <v>39</v>
      </c>
      <c r="H6" s="102" t="s">
        <v>39</v>
      </c>
      <c r="I6" s="102" t="s">
        <v>39</v>
      </c>
      <c r="J6" s="109" t="s">
        <v>111</v>
      </c>
      <c r="K6" s="104">
        <v>-0.20007462000000001</v>
      </c>
      <c r="L6" s="104">
        <v>3.3667641999999998E-2</v>
      </c>
      <c r="M6" s="105">
        <v>2.7999999999999998E-9</v>
      </c>
      <c r="N6" s="105">
        <v>2.7999999999999998E-9</v>
      </c>
      <c r="O6" s="104">
        <v>0.55045110500000005</v>
      </c>
      <c r="P6" s="57" t="s">
        <v>112</v>
      </c>
      <c r="Q6" s="105">
        <v>2.7999999999999998E-9</v>
      </c>
      <c r="R6" s="110">
        <v>6.4357699999999999E-4</v>
      </c>
      <c r="S6" s="104">
        <v>-7.8848847999999999E-2</v>
      </c>
      <c r="T6" s="104">
        <v>0.119840558</v>
      </c>
      <c r="U6" s="104">
        <v>0.51057158599999997</v>
      </c>
      <c r="V6" s="104">
        <v>-0.17334342</v>
      </c>
      <c r="W6" s="104">
        <v>6.8205664999999999E-2</v>
      </c>
      <c r="X6" s="104">
        <v>1.1038386000000001E-2</v>
      </c>
      <c r="Y6" s="104">
        <v>-0.165504703</v>
      </c>
      <c r="Z6" s="104">
        <v>8.6029086000000005E-2</v>
      </c>
      <c r="AA6" s="104">
        <v>5.4376819E-2</v>
      </c>
      <c r="AB6" s="104">
        <v>-0.24084794400000001</v>
      </c>
      <c r="AC6" s="104">
        <v>4.6498630999999999E-2</v>
      </c>
      <c r="AD6" s="110">
        <v>2.22E-7</v>
      </c>
      <c r="AE6" s="1">
        <v>1</v>
      </c>
      <c r="AF6" s="1">
        <v>0</v>
      </c>
      <c r="AG6" s="15">
        <v>0</v>
      </c>
    </row>
    <row r="7" spans="1:34" x14ac:dyDescent="0.3">
      <c r="B7" s="108" t="s">
        <v>588</v>
      </c>
      <c r="C7" s="57" t="s">
        <v>377</v>
      </c>
      <c r="D7" s="57">
        <v>46470016</v>
      </c>
      <c r="E7" s="102" t="s">
        <v>589</v>
      </c>
      <c r="F7" s="102" t="s">
        <v>39</v>
      </c>
      <c r="G7" s="102" t="s">
        <v>39</v>
      </c>
      <c r="H7" s="102" t="s">
        <v>39</v>
      </c>
      <c r="I7" s="102" t="s">
        <v>126</v>
      </c>
      <c r="J7" s="109" t="s">
        <v>89</v>
      </c>
      <c r="K7" s="104">
        <v>0.187653722</v>
      </c>
      <c r="L7" s="104">
        <v>3.3145940999999998E-2</v>
      </c>
      <c r="M7" s="105">
        <v>1.4999999999999999E-8</v>
      </c>
      <c r="N7" s="105">
        <v>3.8600000000000003E-6</v>
      </c>
      <c r="O7" s="104">
        <v>0.240375751</v>
      </c>
      <c r="P7" s="57" t="s">
        <v>90</v>
      </c>
      <c r="Q7" s="105">
        <v>1.4999999999999999E-8</v>
      </c>
      <c r="R7" s="110">
        <v>2.2962960000000002E-3</v>
      </c>
      <c r="S7" s="104">
        <v>0.133149341</v>
      </c>
      <c r="T7" s="104">
        <v>0.10313154099999999</v>
      </c>
      <c r="U7" s="104">
        <v>0.19668175299999999</v>
      </c>
      <c r="V7" s="104">
        <v>0.28518316799999999</v>
      </c>
      <c r="W7" s="104">
        <v>6.1815826999999997E-2</v>
      </c>
      <c r="X7" s="104">
        <v>3.9600000000000002E-6</v>
      </c>
      <c r="Y7" s="104">
        <v>0.219226162</v>
      </c>
      <c r="Z7" s="104">
        <v>9.2936916999999994E-2</v>
      </c>
      <c r="AA7" s="104">
        <v>1.8330645999999999E-2</v>
      </c>
      <c r="AB7" s="104">
        <v>0.132824424</v>
      </c>
      <c r="AC7" s="104">
        <v>4.7743146E-2</v>
      </c>
      <c r="AD7" s="110">
        <v>5.4014609999999998E-3</v>
      </c>
      <c r="AE7" s="1">
        <v>1</v>
      </c>
      <c r="AF7" s="1">
        <v>0</v>
      </c>
      <c r="AG7" s="15">
        <v>0</v>
      </c>
    </row>
    <row r="8" spans="1:34" x14ac:dyDescent="0.3">
      <c r="B8" s="108" t="s">
        <v>1428</v>
      </c>
      <c r="C8" s="57" t="s">
        <v>128</v>
      </c>
      <c r="D8" s="57">
        <v>113587581</v>
      </c>
      <c r="E8" s="102" t="s">
        <v>1429</v>
      </c>
      <c r="F8" s="102" t="s">
        <v>143</v>
      </c>
      <c r="G8" s="102" t="s">
        <v>1430</v>
      </c>
      <c r="H8" s="102" t="s">
        <v>1431</v>
      </c>
      <c r="I8" s="102" t="s">
        <v>163</v>
      </c>
      <c r="J8" s="109" t="s">
        <v>105</v>
      </c>
      <c r="K8" s="104">
        <v>0.17285405400000001</v>
      </c>
      <c r="L8" s="104">
        <v>3.2133540000000002E-2</v>
      </c>
      <c r="M8" s="105">
        <v>7.4799999999999995E-8</v>
      </c>
      <c r="N8" s="105">
        <v>7.4799999999999995E-8</v>
      </c>
      <c r="O8" s="104">
        <v>0.75911742800000004</v>
      </c>
      <c r="P8" s="57" t="s">
        <v>90</v>
      </c>
      <c r="Q8" s="105">
        <v>7.4799999999999995E-8</v>
      </c>
      <c r="R8" s="110">
        <v>8.5819810000000007E-3</v>
      </c>
      <c r="S8" s="104">
        <v>0.13149223700000001</v>
      </c>
      <c r="T8" s="104">
        <v>7.7003245999999997E-2</v>
      </c>
      <c r="U8" s="104">
        <v>8.7706986000000001E-2</v>
      </c>
      <c r="V8" s="104">
        <v>0.18448842100000001</v>
      </c>
      <c r="W8" s="104">
        <v>5.5789027999999997E-2</v>
      </c>
      <c r="X8" s="104">
        <v>9.4336500000000005E-4</v>
      </c>
      <c r="Y8" s="104">
        <v>0.101524691</v>
      </c>
      <c r="Z8" s="104">
        <v>9.7579566000000006E-2</v>
      </c>
      <c r="AA8" s="104">
        <v>0.29814024700000002</v>
      </c>
      <c r="AB8" s="104">
        <v>0.201579068</v>
      </c>
      <c r="AC8" s="104">
        <v>5.1743509E-2</v>
      </c>
      <c r="AD8" s="110">
        <v>9.7899999999999994E-5</v>
      </c>
      <c r="AE8" s="1">
        <v>1</v>
      </c>
      <c r="AF8" s="1">
        <v>0</v>
      </c>
      <c r="AG8" s="15">
        <v>0</v>
      </c>
    </row>
    <row r="9" spans="1:34" x14ac:dyDescent="0.3">
      <c r="B9" s="108" t="s">
        <v>1432</v>
      </c>
      <c r="C9" s="57" t="s">
        <v>155</v>
      </c>
      <c r="D9" s="57">
        <v>53198666</v>
      </c>
      <c r="E9" s="102" t="s">
        <v>1433</v>
      </c>
      <c r="F9" s="102" t="s">
        <v>213</v>
      </c>
      <c r="G9" s="102" t="s">
        <v>1434</v>
      </c>
      <c r="H9" s="102" t="s">
        <v>1435</v>
      </c>
      <c r="I9" s="102" t="s">
        <v>187</v>
      </c>
      <c r="J9" s="109" t="s">
        <v>204</v>
      </c>
      <c r="K9" s="104">
        <v>0.18332406600000001</v>
      </c>
      <c r="L9" s="104">
        <v>3.4591780000000003E-2</v>
      </c>
      <c r="M9" s="105">
        <v>1.1600000000000001E-7</v>
      </c>
      <c r="N9" s="105">
        <v>1.1600000000000001E-7</v>
      </c>
      <c r="O9" s="104">
        <v>0.65789500400000001</v>
      </c>
      <c r="P9" s="57" t="s">
        <v>90</v>
      </c>
      <c r="Q9" s="105">
        <v>1.1600000000000001E-7</v>
      </c>
      <c r="R9" s="110">
        <v>9.8791160000000003E-3</v>
      </c>
      <c r="S9" s="104">
        <v>0.15397081800000001</v>
      </c>
      <c r="T9" s="104">
        <v>0.10945184600000001</v>
      </c>
      <c r="U9" s="104">
        <v>0.159503071</v>
      </c>
      <c r="V9" s="104">
        <v>9.9200619000000004E-2</v>
      </c>
      <c r="W9" s="104">
        <v>8.8431160999999994E-2</v>
      </c>
      <c r="X9" s="104">
        <v>0.26195449700000001</v>
      </c>
      <c r="Y9" s="104">
        <v>0.16085685299999999</v>
      </c>
      <c r="Z9" s="104">
        <v>8.3863483000000003E-2</v>
      </c>
      <c r="AA9" s="104">
        <v>5.5100892999999998E-2</v>
      </c>
      <c r="AB9" s="104">
        <v>0.217341274</v>
      </c>
      <c r="AC9" s="104">
        <v>4.5540649000000002E-2</v>
      </c>
      <c r="AD9" s="110">
        <v>1.8199999999999999E-6</v>
      </c>
      <c r="AE9" s="1">
        <v>1</v>
      </c>
      <c r="AF9" s="1">
        <v>0</v>
      </c>
      <c r="AG9" s="15">
        <v>0</v>
      </c>
    </row>
    <row r="10" spans="1:34" x14ac:dyDescent="0.3">
      <c r="B10" s="108" t="s">
        <v>1436</v>
      </c>
      <c r="C10" s="57" t="s">
        <v>101</v>
      </c>
      <c r="D10" s="57">
        <v>118047203</v>
      </c>
      <c r="E10" s="102" t="s">
        <v>1437</v>
      </c>
      <c r="F10" s="102" t="s">
        <v>248</v>
      </c>
      <c r="G10" s="102" t="s">
        <v>1438</v>
      </c>
      <c r="H10" s="102" t="s">
        <v>1439</v>
      </c>
      <c r="I10" s="102" t="s">
        <v>39</v>
      </c>
      <c r="J10" s="109" t="s">
        <v>89</v>
      </c>
      <c r="K10" s="104">
        <v>0.17214216500000001</v>
      </c>
      <c r="L10" s="104">
        <v>3.2711579999999997E-2</v>
      </c>
      <c r="M10" s="105">
        <v>1.42E-7</v>
      </c>
      <c r="N10" s="105">
        <v>1.28221E-4</v>
      </c>
      <c r="O10" s="104">
        <v>0.148638141</v>
      </c>
      <c r="P10" s="57" t="s">
        <v>90</v>
      </c>
      <c r="Q10" s="105">
        <v>1.42E-7</v>
      </c>
      <c r="R10" s="110">
        <v>9.8791160000000003E-3</v>
      </c>
      <c r="S10" s="104">
        <v>3.5165178999999998E-2</v>
      </c>
      <c r="T10" s="104">
        <v>8.0316670000000007E-2</v>
      </c>
      <c r="U10" s="104">
        <v>0.661508341</v>
      </c>
      <c r="V10" s="104">
        <v>0.27056582800000001</v>
      </c>
      <c r="W10" s="104">
        <v>6.8201156999999998E-2</v>
      </c>
      <c r="X10" s="104">
        <v>7.2700000000000005E-5</v>
      </c>
      <c r="Y10" s="104">
        <v>0.206233372</v>
      </c>
      <c r="Z10" s="104">
        <v>7.1377574999999999E-2</v>
      </c>
      <c r="AA10" s="104">
        <v>3.8606360000000002E-3</v>
      </c>
      <c r="AB10" s="104">
        <v>0.154172685</v>
      </c>
      <c r="AC10" s="104">
        <v>5.2111022999999999E-2</v>
      </c>
      <c r="AD10" s="110">
        <v>3.0909739999999998E-3</v>
      </c>
      <c r="AE10" s="1">
        <v>1</v>
      </c>
      <c r="AF10" s="1">
        <v>0</v>
      </c>
      <c r="AG10" s="15">
        <v>0</v>
      </c>
    </row>
    <row r="11" spans="1:34" x14ac:dyDescent="0.3">
      <c r="B11" s="108" t="s">
        <v>1440</v>
      </c>
      <c r="C11" s="57" t="s">
        <v>92</v>
      </c>
      <c r="D11" s="57">
        <v>27169674</v>
      </c>
      <c r="E11" s="102" t="s">
        <v>1441</v>
      </c>
      <c r="F11" s="102" t="s">
        <v>85</v>
      </c>
      <c r="G11" s="102" t="s">
        <v>868</v>
      </c>
      <c r="H11" s="102" t="s">
        <v>869</v>
      </c>
      <c r="I11" s="102" t="s">
        <v>88</v>
      </c>
      <c r="J11" s="109" t="s">
        <v>97</v>
      </c>
      <c r="K11" s="104">
        <v>0.174054083</v>
      </c>
      <c r="L11" s="104">
        <v>3.3291589000000003E-2</v>
      </c>
      <c r="M11" s="105">
        <v>1.7100000000000001E-7</v>
      </c>
      <c r="N11" s="105">
        <v>1.7100000000000001E-7</v>
      </c>
      <c r="O11" s="104">
        <v>0.40054015900000001</v>
      </c>
      <c r="P11" s="57" t="s">
        <v>123</v>
      </c>
      <c r="Q11" s="105">
        <v>1.7100000000000001E-7</v>
      </c>
      <c r="R11" s="110">
        <v>9.8791160000000003E-3</v>
      </c>
      <c r="S11" s="104">
        <v>-3.087383E-3</v>
      </c>
      <c r="T11" s="104">
        <v>0.10966764599999999</v>
      </c>
      <c r="U11" s="104">
        <v>0.97754077699999997</v>
      </c>
      <c r="V11" s="104">
        <v>0.19744847300000001</v>
      </c>
      <c r="W11" s="104">
        <v>6.7200617000000004E-2</v>
      </c>
      <c r="X11" s="104">
        <v>3.3013000000000001E-3</v>
      </c>
      <c r="Y11" s="104">
        <v>0.171544952</v>
      </c>
      <c r="Z11" s="104">
        <v>8.5871000000000003E-2</v>
      </c>
      <c r="AA11" s="104">
        <v>4.5748618999999997E-2</v>
      </c>
      <c r="AB11" s="104">
        <v>0.19545506700000001</v>
      </c>
      <c r="AC11" s="104">
        <v>4.6521253999999998E-2</v>
      </c>
      <c r="AD11" s="110">
        <v>2.65E-5</v>
      </c>
      <c r="AE11" s="1">
        <v>1</v>
      </c>
      <c r="AF11" s="1">
        <v>0</v>
      </c>
      <c r="AG11" s="15">
        <v>0</v>
      </c>
    </row>
    <row r="12" spans="1:34" x14ac:dyDescent="0.3">
      <c r="B12" s="108" t="s">
        <v>376</v>
      </c>
      <c r="C12" s="57" t="s">
        <v>377</v>
      </c>
      <c r="D12" s="57">
        <v>46470191</v>
      </c>
      <c r="E12" s="102" t="s">
        <v>378</v>
      </c>
      <c r="F12" s="102" t="s">
        <v>39</v>
      </c>
      <c r="G12" s="102" t="s">
        <v>39</v>
      </c>
      <c r="H12" s="102" t="s">
        <v>39</v>
      </c>
      <c r="I12" s="102" t="s">
        <v>126</v>
      </c>
      <c r="J12" s="109" t="s">
        <v>89</v>
      </c>
      <c r="K12" s="104">
        <v>0.17995427999999999</v>
      </c>
      <c r="L12" s="104">
        <v>3.4427339000000001E-2</v>
      </c>
      <c r="M12" s="105">
        <v>1.72E-7</v>
      </c>
      <c r="N12" s="105">
        <v>1.72E-7</v>
      </c>
      <c r="O12" s="104">
        <v>0.63057770099999999</v>
      </c>
      <c r="P12" s="57" t="s">
        <v>90</v>
      </c>
      <c r="Q12" s="105">
        <v>1.72E-7</v>
      </c>
      <c r="R12" s="110">
        <v>9.8791160000000003E-3</v>
      </c>
      <c r="S12" s="104">
        <v>0.19741558100000001</v>
      </c>
      <c r="T12" s="104">
        <v>0.114206579</v>
      </c>
      <c r="U12" s="104">
        <v>8.3883708000000001E-2</v>
      </c>
      <c r="V12" s="104">
        <v>0.25163447300000003</v>
      </c>
      <c r="W12" s="104">
        <v>6.6862531000000003E-2</v>
      </c>
      <c r="X12" s="104">
        <v>1.6757799999999999E-4</v>
      </c>
      <c r="Y12" s="104">
        <v>0.14591314899999999</v>
      </c>
      <c r="Z12" s="104">
        <v>9.7190611999999996E-2</v>
      </c>
      <c r="AA12" s="104">
        <v>0.133275638</v>
      </c>
      <c r="AB12" s="104">
        <v>0.14848250499999999</v>
      </c>
      <c r="AC12" s="104">
        <v>4.7809545000000002E-2</v>
      </c>
      <c r="AD12" s="110">
        <v>1.898238E-3</v>
      </c>
      <c r="AE12" s="1">
        <v>1</v>
      </c>
      <c r="AF12" s="1">
        <v>0</v>
      </c>
      <c r="AG12" s="15">
        <v>0</v>
      </c>
    </row>
    <row r="13" spans="1:34" x14ac:dyDescent="0.3">
      <c r="B13" s="108" t="s">
        <v>495</v>
      </c>
      <c r="C13" s="57" t="s">
        <v>92</v>
      </c>
      <c r="D13" s="57">
        <v>27146262</v>
      </c>
      <c r="E13" s="102" t="s">
        <v>496</v>
      </c>
      <c r="F13" s="102" t="s">
        <v>381</v>
      </c>
      <c r="G13" s="102" t="s">
        <v>116</v>
      </c>
      <c r="H13" s="102" t="s">
        <v>117</v>
      </c>
      <c r="I13" s="102" t="s">
        <v>88</v>
      </c>
      <c r="J13" s="109" t="s">
        <v>97</v>
      </c>
      <c r="K13" s="104">
        <v>0.16990881599999999</v>
      </c>
      <c r="L13" s="104">
        <v>3.2657851000000002E-2</v>
      </c>
      <c r="M13" s="105">
        <v>1.9600000000000001E-7</v>
      </c>
      <c r="N13" s="105">
        <v>5.6799999999999998E-6</v>
      </c>
      <c r="O13" s="104">
        <v>0.30328902099999999</v>
      </c>
      <c r="P13" s="57" t="s">
        <v>90</v>
      </c>
      <c r="Q13" s="105">
        <v>1.9600000000000001E-7</v>
      </c>
      <c r="R13" s="110">
        <v>1.0015799000000001E-2</v>
      </c>
      <c r="S13" s="104">
        <v>5.90983E-4</v>
      </c>
      <c r="T13" s="104">
        <v>9.7672831000000002E-2</v>
      </c>
      <c r="U13" s="104">
        <v>0.99517231699999997</v>
      </c>
      <c r="V13" s="104">
        <v>0.20873524900000001</v>
      </c>
      <c r="W13" s="104">
        <v>5.8550159999999997E-2</v>
      </c>
      <c r="X13" s="104">
        <v>3.6376300000000002E-4</v>
      </c>
      <c r="Y13" s="104">
        <v>0.205423403</v>
      </c>
      <c r="Z13" s="104">
        <v>8.1398533999999995E-2</v>
      </c>
      <c r="AA13" s="104">
        <v>1.1613541E-2</v>
      </c>
      <c r="AB13" s="104">
        <v>0.172631436</v>
      </c>
      <c r="AC13" s="104">
        <v>5.0626482E-2</v>
      </c>
      <c r="AD13" s="110">
        <v>6.4985800000000001E-4</v>
      </c>
      <c r="AE13" s="1">
        <v>1</v>
      </c>
      <c r="AF13" s="1">
        <v>0</v>
      </c>
      <c r="AG13" s="15">
        <v>0</v>
      </c>
    </row>
    <row r="14" spans="1:34" x14ac:dyDescent="0.3">
      <c r="B14" s="108" t="s">
        <v>1442</v>
      </c>
      <c r="C14" s="57" t="s">
        <v>196</v>
      </c>
      <c r="D14" s="57">
        <v>46685353</v>
      </c>
      <c r="E14" s="102" t="s">
        <v>1443</v>
      </c>
      <c r="F14" s="102" t="s">
        <v>85</v>
      </c>
      <c r="G14" s="102" t="s">
        <v>1444</v>
      </c>
      <c r="H14" s="102" t="s">
        <v>1445</v>
      </c>
      <c r="I14" s="102" t="s">
        <v>88</v>
      </c>
      <c r="J14" s="109" t="s">
        <v>97</v>
      </c>
      <c r="K14" s="104">
        <v>0.163952073</v>
      </c>
      <c r="L14" s="104">
        <v>3.1643676000000003E-2</v>
      </c>
      <c r="M14" s="105">
        <v>2.2000000000000001E-7</v>
      </c>
      <c r="N14" s="105">
        <v>2.2000000000000001E-7</v>
      </c>
      <c r="O14" s="104">
        <v>0.902634732</v>
      </c>
      <c r="P14" s="57" t="s">
        <v>90</v>
      </c>
      <c r="Q14" s="105">
        <v>2.2000000000000001E-7</v>
      </c>
      <c r="R14" s="110">
        <v>1.0117862E-2</v>
      </c>
      <c r="S14" s="104">
        <v>0.100875382</v>
      </c>
      <c r="T14" s="104">
        <v>9.6811250000000001E-2</v>
      </c>
      <c r="U14" s="104">
        <v>0.29742097499999998</v>
      </c>
      <c r="V14" s="104">
        <v>0.15441033800000001</v>
      </c>
      <c r="W14" s="104">
        <v>6.5531067999999998E-2</v>
      </c>
      <c r="X14" s="104">
        <v>1.8458395999999998E-2</v>
      </c>
      <c r="Y14" s="104">
        <v>0.171776331</v>
      </c>
      <c r="Z14" s="104">
        <v>8.6946295000000007E-2</v>
      </c>
      <c r="AA14" s="104">
        <v>4.8193279999999998E-2</v>
      </c>
      <c r="AB14" s="104">
        <v>0.17897945400000001</v>
      </c>
      <c r="AC14" s="104">
        <v>4.3567437000000001E-2</v>
      </c>
      <c r="AD14" s="110">
        <v>3.9900000000000001E-5</v>
      </c>
      <c r="AE14" s="1">
        <v>1</v>
      </c>
      <c r="AF14" s="1">
        <v>0</v>
      </c>
      <c r="AG14" s="15">
        <v>0</v>
      </c>
    </row>
    <row r="15" spans="1:34" x14ac:dyDescent="0.3">
      <c r="B15" s="108" t="s">
        <v>702</v>
      </c>
      <c r="C15" s="57" t="s">
        <v>83</v>
      </c>
      <c r="D15" s="57">
        <v>86477638</v>
      </c>
      <c r="E15" s="102" t="s">
        <v>703</v>
      </c>
      <c r="F15" s="102" t="s">
        <v>39</v>
      </c>
      <c r="G15" s="102" t="s">
        <v>39</v>
      </c>
      <c r="H15" s="102" t="s">
        <v>39</v>
      </c>
      <c r="I15" s="102" t="s">
        <v>39</v>
      </c>
      <c r="J15" s="109" t="s">
        <v>146</v>
      </c>
      <c r="K15" s="104">
        <v>-0.16758398199999999</v>
      </c>
      <c r="L15" s="104">
        <v>3.2838073000000002E-2</v>
      </c>
      <c r="M15" s="105">
        <v>3.34E-7</v>
      </c>
      <c r="N15" s="105">
        <v>4.8099999999999997E-6</v>
      </c>
      <c r="O15" s="104">
        <v>0.31695050899999999</v>
      </c>
      <c r="P15" s="57" t="s">
        <v>112</v>
      </c>
      <c r="Q15" s="105">
        <v>3.34E-7</v>
      </c>
      <c r="R15" s="110">
        <v>1.3922301999999999E-2</v>
      </c>
      <c r="S15" s="104">
        <v>-2.4487120000000001E-2</v>
      </c>
      <c r="T15" s="104">
        <v>9.1603604000000005E-2</v>
      </c>
      <c r="U15" s="104">
        <v>0.78922577400000005</v>
      </c>
      <c r="V15" s="104">
        <v>-0.22060397700000001</v>
      </c>
      <c r="W15" s="104">
        <v>6.0867496E-2</v>
      </c>
      <c r="X15" s="104">
        <v>2.8970999999999999E-4</v>
      </c>
      <c r="Y15" s="104">
        <v>-0.21355938099999999</v>
      </c>
      <c r="Z15" s="104">
        <v>8.4482815000000003E-2</v>
      </c>
      <c r="AA15" s="104">
        <v>1.1476531999999999E-2</v>
      </c>
      <c r="AB15" s="104">
        <v>-0.15829283299999999</v>
      </c>
      <c r="AC15" s="104">
        <v>5.0115680000000003E-2</v>
      </c>
      <c r="AD15" s="110">
        <v>1.5855660000000001E-3</v>
      </c>
      <c r="AE15" s="1">
        <v>1</v>
      </c>
      <c r="AF15" s="1">
        <v>0</v>
      </c>
      <c r="AG15" s="15">
        <v>0</v>
      </c>
    </row>
    <row r="16" spans="1:34" x14ac:dyDescent="0.3">
      <c r="B16" s="108" t="s">
        <v>1446</v>
      </c>
      <c r="C16" s="57" t="s">
        <v>141</v>
      </c>
      <c r="D16" s="57">
        <v>49220142</v>
      </c>
      <c r="E16" s="102" t="s">
        <v>1447</v>
      </c>
      <c r="F16" s="102" t="s">
        <v>1090</v>
      </c>
      <c r="G16" s="102" t="s">
        <v>1091</v>
      </c>
      <c r="H16" s="102" t="s">
        <v>1092</v>
      </c>
      <c r="I16" s="102" t="s">
        <v>163</v>
      </c>
      <c r="J16" s="109" t="s">
        <v>105</v>
      </c>
      <c r="K16" s="104">
        <v>0.176724885</v>
      </c>
      <c r="L16" s="104">
        <v>3.4996116000000001E-2</v>
      </c>
      <c r="M16" s="105">
        <v>4.4200000000000001E-7</v>
      </c>
      <c r="N16" s="105">
        <v>4.4200000000000001E-7</v>
      </c>
      <c r="O16" s="104">
        <v>0.68884403299999997</v>
      </c>
      <c r="P16" s="57" t="s">
        <v>90</v>
      </c>
      <c r="Q16" s="105">
        <v>4.4200000000000001E-7</v>
      </c>
      <c r="R16" s="110">
        <v>1.5273813000000001E-2</v>
      </c>
      <c r="S16" s="104">
        <v>6.5057581000000003E-2</v>
      </c>
      <c r="T16" s="104">
        <v>0.114612351</v>
      </c>
      <c r="U16" s="104">
        <v>0.57028521200000004</v>
      </c>
      <c r="V16" s="104">
        <v>0.18708719700000001</v>
      </c>
      <c r="W16" s="104">
        <v>7.1613124E-2</v>
      </c>
      <c r="X16" s="104">
        <v>8.9890370000000001E-3</v>
      </c>
      <c r="Y16" s="104">
        <v>0.239949724</v>
      </c>
      <c r="Z16" s="104">
        <v>8.9694999999999997E-2</v>
      </c>
      <c r="AA16" s="104">
        <v>7.4690499999999996E-3</v>
      </c>
      <c r="AB16" s="104">
        <v>0.17345148699999999</v>
      </c>
      <c r="AC16" s="104">
        <v>4.8731689000000002E-2</v>
      </c>
      <c r="AD16" s="110">
        <v>3.7182200000000001E-4</v>
      </c>
      <c r="AE16" s="1">
        <v>1</v>
      </c>
      <c r="AF16" s="1">
        <v>0</v>
      </c>
      <c r="AG16" s="15">
        <v>0</v>
      </c>
    </row>
    <row r="17" spans="2:33" x14ac:dyDescent="0.3">
      <c r="B17" s="108" t="s">
        <v>1448</v>
      </c>
      <c r="C17" s="57" t="s">
        <v>484</v>
      </c>
      <c r="D17" s="57">
        <v>143662999</v>
      </c>
      <c r="E17" s="102" t="s">
        <v>1449</v>
      </c>
      <c r="F17" s="102" t="s">
        <v>39</v>
      </c>
      <c r="G17" s="102" t="s">
        <v>39</v>
      </c>
      <c r="H17" s="102" t="s">
        <v>39</v>
      </c>
      <c r="I17" s="102" t="s">
        <v>39</v>
      </c>
      <c r="J17" s="109" t="s">
        <v>146</v>
      </c>
      <c r="K17" s="104">
        <v>0.16942905999999999</v>
      </c>
      <c r="L17" s="104">
        <v>3.3557525999999997E-2</v>
      </c>
      <c r="M17" s="105">
        <v>4.4400000000000001E-7</v>
      </c>
      <c r="N17" s="105">
        <v>5.6532299999999995E-4</v>
      </c>
      <c r="O17" s="104">
        <v>0.20347981600000001</v>
      </c>
      <c r="P17" s="57" t="s">
        <v>447</v>
      </c>
      <c r="Q17" s="105">
        <v>4.4400000000000001E-7</v>
      </c>
      <c r="R17" s="110">
        <v>1.5273813000000001E-2</v>
      </c>
      <c r="S17" s="104">
        <v>0.20739962000000001</v>
      </c>
      <c r="T17" s="104">
        <v>8.2043021999999993E-2</v>
      </c>
      <c r="U17" s="104">
        <v>1.1473482E-2</v>
      </c>
      <c r="V17" s="104">
        <v>0.17060761499999999</v>
      </c>
      <c r="W17" s="104">
        <v>8.4581218999999999E-2</v>
      </c>
      <c r="X17" s="104">
        <v>4.3686509999999998E-2</v>
      </c>
      <c r="Y17" s="104">
        <v>-3.7278983000000002E-2</v>
      </c>
      <c r="Z17" s="104">
        <v>0.10311421</v>
      </c>
      <c r="AA17" s="104">
        <v>0.71770254099999997</v>
      </c>
      <c r="AB17" s="104">
        <v>0.196396614</v>
      </c>
      <c r="AC17" s="104">
        <v>4.4472283000000001E-2</v>
      </c>
      <c r="AD17" s="110">
        <v>1.0000000000000001E-5</v>
      </c>
      <c r="AE17" s="1">
        <v>0</v>
      </c>
      <c r="AF17" s="1">
        <v>0</v>
      </c>
      <c r="AG17" s="15">
        <v>0</v>
      </c>
    </row>
    <row r="18" spans="2:33" x14ac:dyDescent="0.3">
      <c r="B18" s="108" t="s">
        <v>1450</v>
      </c>
      <c r="C18" s="57" t="s">
        <v>225</v>
      </c>
      <c r="D18" s="57">
        <v>32120901</v>
      </c>
      <c r="E18" s="102" t="s">
        <v>1451</v>
      </c>
      <c r="F18" s="102" t="s">
        <v>1452</v>
      </c>
      <c r="G18" s="102" t="s">
        <v>1453</v>
      </c>
      <c r="H18" s="102" t="s">
        <v>1454</v>
      </c>
      <c r="I18" s="102" t="s">
        <v>118</v>
      </c>
      <c r="J18" s="109" t="s">
        <v>89</v>
      </c>
      <c r="K18" s="104">
        <v>0.164637432</v>
      </c>
      <c r="L18" s="104">
        <v>3.2667252000000001E-2</v>
      </c>
      <c r="M18" s="105">
        <v>4.6600000000000002E-7</v>
      </c>
      <c r="N18" s="105">
        <v>4.1699999999999999E-6</v>
      </c>
      <c r="O18" s="104">
        <v>0.30685215399999999</v>
      </c>
      <c r="P18" s="57" t="s">
        <v>90</v>
      </c>
      <c r="Q18" s="105">
        <v>4.6600000000000002E-7</v>
      </c>
      <c r="R18" s="110">
        <v>1.5273813000000001E-2</v>
      </c>
      <c r="S18" s="104">
        <v>0.16686970400000001</v>
      </c>
      <c r="T18" s="104">
        <v>9.1426915999999997E-2</v>
      </c>
      <c r="U18" s="104">
        <v>6.7975313999999995E-2</v>
      </c>
      <c r="V18" s="104">
        <v>0.22929945900000001</v>
      </c>
      <c r="W18" s="104">
        <v>7.8024779000000002E-2</v>
      </c>
      <c r="X18" s="104">
        <v>3.294824E-3</v>
      </c>
      <c r="Y18" s="104">
        <v>0.25237578999999999</v>
      </c>
      <c r="Z18" s="104">
        <v>7.4221365999999997E-2</v>
      </c>
      <c r="AA18" s="104">
        <v>6.7308999999999999E-4</v>
      </c>
      <c r="AB18" s="104">
        <v>0.107783428</v>
      </c>
      <c r="AC18" s="104">
        <v>4.6045602999999997E-2</v>
      </c>
      <c r="AD18" s="110">
        <v>1.9242604999999999E-2</v>
      </c>
      <c r="AE18" s="1">
        <v>1</v>
      </c>
      <c r="AF18" s="1">
        <v>0</v>
      </c>
      <c r="AG18" s="15">
        <v>0</v>
      </c>
    </row>
    <row r="19" spans="2:33" x14ac:dyDescent="0.3">
      <c r="B19" s="108" t="s">
        <v>379</v>
      </c>
      <c r="C19" s="57" t="s">
        <v>92</v>
      </c>
      <c r="D19" s="57">
        <v>27146445</v>
      </c>
      <c r="E19" s="102" t="s">
        <v>380</v>
      </c>
      <c r="F19" s="102" t="s">
        <v>381</v>
      </c>
      <c r="G19" s="102" t="s">
        <v>116</v>
      </c>
      <c r="H19" s="102" t="s">
        <v>117</v>
      </c>
      <c r="I19" s="102" t="s">
        <v>88</v>
      </c>
      <c r="J19" s="109" t="s">
        <v>97</v>
      </c>
      <c r="K19" s="104">
        <v>0.15732684</v>
      </c>
      <c r="L19" s="104">
        <v>3.1363685000000002E-2</v>
      </c>
      <c r="M19" s="105">
        <v>5.2699999999999999E-7</v>
      </c>
      <c r="N19" s="105">
        <v>4.6084230000000004E-3</v>
      </c>
      <c r="O19" s="104">
        <v>6.2972010999999994E-2</v>
      </c>
      <c r="P19" s="57" t="s">
        <v>123</v>
      </c>
      <c r="Q19" s="105">
        <v>5.2699999999999999E-7</v>
      </c>
      <c r="R19" s="110">
        <v>1.6123798000000002E-2</v>
      </c>
      <c r="S19" s="104">
        <v>-4.1150892000000001E-2</v>
      </c>
      <c r="T19" s="104">
        <v>9.8972183000000005E-2</v>
      </c>
      <c r="U19" s="104">
        <v>0.67756923400000002</v>
      </c>
      <c r="V19" s="104">
        <v>0.246841065</v>
      </c>
      <c r="W19" s="104">
        <v>5.6103110999999997E-2</v>
      </c>
      <c r="X19" s="104">
        <v>1.08E-5</v>
      </c>
      <c r="Y19" s="104">
        <v>0.19633893699999999</v>
      </c>
      <c r="Z19" s="104">
        <v>7.8514492000000005E-2</v>
      </c>
      <c r="AA19" s="104">
        <v>1.2395816E-2</v>
      </c>
      <c r="AB19" s="104">
        <v>0.123948223</v>
      </c>
      <c r="AC19" s="104">
        <v>4.7969646999999997E-2</v>
      </c>
      <c r="AD19" s="110">
        <v>9.7693350000000005E-3</v>
      </c>
      <c r="AE19" s="1">
        <v>1</v>
      </c>
      <c r="AF19" s="1">
        <v>0</v>
      </c>
      <c r="AG19" s="15">
        <v>0</v>
      </c>
    </row>
    <row r="20" spans="2:33" x14ac:dyDescent="0.3">
      <c r="B20" s="108" t="s">
        <v>1455</v>
      </c>
      <c r="C20" s="57" t="s">
        <v>189</v>
      </c>
      <c r="D20" s="57">
        <v>77783895</v>
      </c>
      <c r="E20" s="102" t="s">
        <v>1456</v>
      </c>
      <c r="F20" s="102" t="s">
        <v>239</v>
      </c>
      <c r="G20" s="102" t="s">
        <v>1457</v>
      </c>
      <c r="H20" s="102" t="s">
        <v>1458</v>
      </c>
      <c r="I20" s="102" t="s">
        <v>39</v>
      </c>
      <c r="J20" s="109" t="s">
        <v>204</v>
      </c>
      <c r="K20" s="104">
        <v>-0.17861443599999999</v>
      </c>
      <c r="L20" s="104">
        <v>3.5844054E-2</v>
      </c>
      <c r="M20" s="105">
        <v>6.2600000000000002E-7</v>
      </c>
      <c r="N20" s="105">
        <v>6.2600000000000002E-7</v>
      </c>
      <c r="O20" s="104">
        <v>0.55959244399999997</v>
      </c>
      <c r="P20" s="57" t="s">
        <v>112</v>
      </c>
      <c r="Q20" s="105">
        <v>6.2600000000000002E-7</v>
      </c>
      <c r="R20" s="110">
        <v>1.7948084E-2</v>
      </c>
      <c r="S20" s="104">
        <v>-9.7264076000000005E-2</v>
      </c>
      <c r="T20" s="104">
        <v>0.101016984</v>
      </c>
      <c r="U20" s="104">
        <v>0.335623436</v>
      </c>
      <c r="V20" s="104">
        <v>-0.23826102299999999</v>
      </c>
      <c r="W20" s="104">
        <v>8.5119719999999996E-2</v>
      </c>
      <c r="X20" s="104">
        <v>5.124076E-3</v>
      </c>
      <c r="Y20" s="104">
        <v>-9.0972847999999995E-2</v>
      </c>
      <c r="Z20" s="104">
        <v>0.100394152</v>
      </c>
      <c r="AA20" s="104">
        <v>0.36485284000000001</v>
      </c>
      <c r="AB20" s="104">
        <v>-0.19765108100000001</v>
      </c>
      <c r="AC20" s="104">
        <v>4.7506E-2</v>
      </c>
      <c r="AD20" s="110">
        <v>3.1699999999999998E-5</v>
      </c>
      <c r="AE20" s="1">
        <v>0</v>
      </c>
      <c r="AF20" s="1">
        <v>0</v>
      </c>
      <c r="AG20" s="15">
        <v>0</v>
      </c>
    </row>
    <row r="21" spans="2:33" x14ac:dyDescent="0.3">
      <c r="B21" s="108" t="s">
        <v>1459</v>
      </c>
      <c r="C21" s="57" t="s">
        <v>128</v>
      </c>
      <c r="D21" s="57">
        <v>58132093</v>
      </c>
      <c r="E21" s="102" t="s">
        <v>1460</v>
      </c>
      <c r="F21" s="102" t="s">
        <v>160</v>
      </c>
      <c r="G21" s="102" t="s">
        <v>131</v>
      </c>
      <c r="H21" s="102" t="s">
        <v>132</v>
      </c>
      <c r="I21" s="102" t="s">
        <v>118</v>
      </c>
      <c r="J21" s="109" t="s">
        <v>133</v>
      </c>
      <c r="K21" s="104">
        <v>0.16140151999999999</v>
      </c>
      <c r="L21" s="104">
        <v>3.2511826000000001E-2</v>
      </c>
      <c r="M21" s="105">
        <v>6.8899999999999999E-7</v>
      </c>
      <c r="N21" s="105">
        <v>6.8899999999999999E-7</v>
      </c>
      <c r="O21" s="104">
        <v>0.46723485399999998</v>
      </c>
      <c r="P21" s="57" t="s">
        <v>90</v>
      </c>
      <c r="Q21" s="105">
        <v>6.8899999999999999E-7</v>
      </c>
      <c r="R21" s="110">
        <v>1.8604272000000002E-2</v>
      </c>
      <c r="S21" s="104">
        <v>3.0510659999999998E-2</v>
      </c>
      <c r="T21" s="104">
        <v>0.10902387500000001</v>
      </c>
      <c r="U21" s="104">
        <v>0.779590275</v>
      </c>
      <c r="V21" s="104">
        <v>0.22292293299999999</v>
      </c>
      <c r="W21" s="104">
        <v>7.0159772999999995E-2</v>
      </c>
      <c r="X21" s="104">
        <v>1.486219E-3</v>
      </c>
      <c r="Y21" s="104">
        <v>0.19725495000000001</v>
      </c>
      <c r="Z21" s="104">
        <v>7.6827407E-2</v>
      </c>
      <c r="AA21" s="104">
        <v>1.0243255E-2</v>
      </c>
      <c r="AB21" s="104">
        <v>0.145951268</v>
      </c>
      <c r="AC21" s="104">
        <v>4.520532E-2</v>
      </c>
      <c r="AD21" s="110">
        <v>1.2438460000000001E-3</v>
      </c>
      <c r="AE21" s="1">
        <v>1</v>
      </c>
      <c r="AF21" s="1">
        <v>0</v>
      </c>
      <c r="AG21" s="15">
        <v>0</v>
      </c>
    </row>
    <row r="22" spans="2:33" x14ac:dyDescent="0.3">
      <c r="B22" s="108" t="s">
        <v>1461</v>
      </c>
      <c r="C22" s="57" t="s">
        <v>196</v>
      </c>
      <c r="D22" s="57">
        <v>43484399</v>
      </c>
      <c r="E22" s="102" t="s">
        <v>1462</v>
      </c>
      <c r="F22" s="102" t="s">
        <v>679</v>
      </c>
      <c r="G22" s="102" t="s">
        <v>1463</v>
      </c>
      <c r="H22" s="102" t="s">
        <v>1464</v>
      </c>
      <c r="I22" s="102" t="s">
        <v>126</v>
      </c>
      <c r="J22" s="109" t="s">
        <v>204</v>
      </c>
      <c r="K22" s="104">
        <v>0.169503926</v>
      </c>
      <c r="L22" s="104">
        <v>3.4477774000000003E-2</v>
      </c>
      <c r="M22" s="105">
        <v>8.8199999999999998E-7</v>
      </c>
      <c r="N22" s="105">
        <v>8.8199999999999998E-7</v>
      </c>
      <c r="O22" s="104">
        <v>0.688517728</v>
      </c>
      <c r="P22" s="57" t="s">
        <v>90</v>
      </c>
      <c r="Q22" s="105">
        <v>8.8199999999999998E-7</v>
      </c>
      <c r="R22" s="110">
        <v>2.1743785000000002E-2</v>
      </c>
      <c r="S22" s="104">
        <v>0.20215527799999999</v>
      </c>
      <c r="T22" s="104">
        <v>0.10648820000000001</v>
      </c>
      <c r="U22" s="104">
        <v>5.7645784999999998E-2</v>
      </c>
      <c r="V22" s="104">
        <v>0.19257280700000001</v>
      </c>
      <c r="W22" s="104">
        <v>7.8225935999999996E-2</v>
      </c>
      <c r="X22" s="104">
        <v>1.3826046999999999E-2</v>
      </c>
      <c r="Y22" s="104">
        <v>7.5154895999999999E-2</v>
      </c>
      <c r="Z22" s="104">
        <v>8.5827280000000006E-2</v>
      </c>
      <c r="AA22" s="104">
        <v>0.38121882499999998</v>
      </c>
      <c r="AB22" s="104">
        <v>0.18307321500000001</v>
      </c>
      <c r="AC22" s="104">
        <v>4.6938153000000003E-2</v>
      </c>
      <c r="AD22" s="110">
        <v>9.6100000000000005E-5</v>
      </c>
      <c r="AE22" s="1">
        <v>0</v>
      </c>
      <c r="AF22" s="1">
        <v>0</v>
      </c>
      <c r="AG22" s="15">
        <v>0</v>
      </c>
    </row>
    <row r="23" spans="2:33" x14ac:dyDescent="0.3">
      <c r="B23" s="108" t="s">
        <v>1465</v>
      </c>
      <c r="C23" s="57" t="s">
        <v>225</v>
      </c>
      <c r="D23" s="57">
        <v>31409361</v>
      </c>
      <c r="E23" s="102" t="s">
        <v>1466</v>
      </c>
      <c r="F23" s="102" t="s">
        <v>39</v>
      </c>
      <c r="G23" s="102" t="s">
        <v>39</v>
      </c>
      <c r="H23" s="102" t="s">
        <v>39</v>
      </c>
      <c r="I23" s="102" t="s">
        <v>39</v>
      </c>
      <c r="J23" s="109" t="s">
        <v>111</v>
      </c>
      <c r="K23" s="104">
        <v>0.16122365999999999</v>
      </c>
      <c r="L23" s="104">
        <v>3.2832263E-2</v>
      </c>
      <c r="M23" s="105">
        <v>9.0800000000000003E-7</v>
      </c>
      <c r="N23" s="105">
        <v>1.3400000000000001E-6</v>
      </c>
      <c r="O23" s="104">
        <v>0.38539031299999998</v>
      </c>
      <c r="P23" s="57" t="s">
        <v>90</v>
      </c>
      <c r="Q23" s="105">
        <v>9.0800000000000003E-7</v>
      </c>
      <c r="R23" s="110">
        <v>2.1743785000000002E-2</v>
      </c>
      <c r="S23" s="104">
        <v>9.0990625000000006E-2</v>
      </c>
      <c r="T23" s="104">
        <v>9.0212401999999997E-2</v>
      </c>
      <c r="U23" s="104">
        <v>0.313153764</v>
      </c>
      <c r="V23" s="104">
        <v>6.9338261999999998E-2</v>
      </c>
      <c r="W23" s="104">
        <v>7.8582792999999998E-2</v>
      </c>
      <c r="X23" s="104">
        <v>0.37758251300000001</v>
      </c>
      <c r="Y23" s="104">
        <v>0.16212051799999999</v>
      </c>
      <c r="Z23" s="104">
        <v>8.7658844999999999E-2</v>
      </c>
      <c r="AA23" s="104">
        <v>6.4393080000000005E-2</v>
      </c>
      <c r="AB23" s="104">
        <v>0.20684793700000001</v>
      </c>
      <c r="AC23" s="104">
        <v>4.4162775000000001E-2</v>
      </c>
      <c r="AD23" s="110">
        <v>2.8200000000000001E-6</v>
      </c>
      <c r="AE23" s="1">
        <v>0</v>
      </c>
      <c r="AF23" s="1">
        <v>0</v>
      </c>
      <c r="AG23" s="15">
        <v>0</v>
      </c>
    </row>
    <row r="24" spans="2:33" x14ac:dyDescent="0.3">
      <c r="B24" s="108" t="s">
        <v>1467</v>
      </c>
      <c r="C24" s="57" t="s">
        <v>92</v>
      </c>
      <c r="D24" s="57">
        <v>1899886</v>
      </c>
      <c r="E24" s="102" t="s">
        <v>1468</v>
      </c>
      <c r="F24" s="102" t="s">
        <v>207</v>
      </c>
      <c r="G24" s="102" t="s">
        <v>1469</v>
      </c>
      <c r="H24" s="102" t="s">
        <v>1470</v>
      </c>
      <c r="I24" s="102" t="s">
        <v>163</v>
      </c>
      <c r="J24" s="109" t="s">
        <v>204</v>
      </c>
      <c r="K24" s="104">
        <v>-0.15580463899999999</v>
      </c>
      <c r="L24" s="104">
        <v>3.1782462999999997E-2</v>
      </c>
      <c r="M24" s="105">
        <v>9.4799999999999997E-7</v>
      </c>
      <c r="N24" s="105">
        <v>9.4799999999999997E-7</v>
      </c>
      <c r="O24" s="104">
        <v>0.90516770599999996</v>
      </c>
      <c r="P24" s="57" t="s">
        <v>112</v>
      </c>
      <c r="Q24" s="105">
        <v>9.4799999999999997E-7</v>
      </c>
      <c r="R24" s="110">
        <v>2.1743785000000002E-2</v>
      </c>
      <c r="S24" s="104">
        <v>-0.12493085</v>
      </c>
      <c r="T24" s="104">
        <v>0.101086868</v>
      </c>
      <c r="U24" s="104">
        <v>0.21650460199999999</v>
      </c>
      <c r="V24" s="104">
        <v>-0.16519291699999999</v>
      </c>
      <c r="W24" s="104">
        <v>6.0453069999999998E-2</v>
      </c>
      <c r="X24" s="104">
        <v>6.2840190000000001E-3</v>
      </c>
      <c r="Y24" s="104">
        <v>-0.20667222099999999</v>
      </c>
      <c r="Z24" s="104">
        <v>8.5323033000000006E-2</v>
      </c>
      <c r="AA24" s="104">
        <v>1.5425477999999999E-2</v>
      </c>
      <c r="AB24" s="104">
        <v>-0.14222215099999999</v>
      </c>
      <c r="AC24" s="104">
        <v>4.5590231000000002E-2</v>
      </c>
      <c r="AD24" s="110">
        <v>1.811121E-3</v>
      </c>
      <c r="AE24" s="1">
        <v>0</v>
      </c>
      <c r="AF24" s="1">
        <v>0</v>
      </c>
      <c r="AG24" s="15">
        <v>0</v>
      </c>
    </row>
    <row r="25" spans="2:33" x14ac:dyDescent="0.3">
      <c r="B25" s="108" t="s">
        <v>1471</v>
      </c>
      <c r="C25" s="57" t="s">
        <v>175</v>
      </c>
      <c r="D25" s="57">
        <v>235256863</v>
      </c>
      <c r="E25" s="102" t="s">
        <v>1472</v>
      </c>
      <c r="F25" s="102" t="s">
        <v>39</v>
      </c>
      <c r="G25" s="102" t="s">
        <v>39</v>
      </c>
      <c r="H25" s="102" t="s">
        <v>39</v>
      </c>
      <c r="I25" s="102" t="s">
        <v>39</v>
      </c>
      <c r="J25" s="109" t="s">
        <v>105</v>
      </c>
      <c r="K25" s="104">
        <v>0.16398905799999999</v>
      </c>
      <c r="L25" s="104">
        <v>3.3667409000000002E-2</v>
      </c>
      <c r="M25" s="105">
        <v>1.11E-6</v>
      </c>
      <c r="N25" s="105">
        <v>1.11E-6</v>
      </c>
      <c r="O25" s="104">
        <v>0.75920650499999998</v>
      </c>
      <c r="P25" s="57" t="s">
        <v>90</v>
      </c>
      <c r="Q25" s="105">
        <v>1.11E-6</v>
      </c>
      <c r="R25" s="110">
        <v>2.4282978E-2</v>
      </c>
      <c r="S25" s="104">
        <v>0.12289921600000001</v>
      </c>
      <c r="T25" s="104">
        <v>0.11292648499999999</v>
      </c>
      <c r="U25" s="104">
        <v>0.27645752099999998</v>
      </c>
      <c r="V25" s="104">
        <v>0.17611814100000001</v>
      </c>
      <c r="W25" s="104">
        <v>7.2877064000000005E-2</v>
      </c>
      <c r="X25" s="104">
        <v>1.5664197000000001E-2</v>
      </c>
      <c r="Y25" s="104">
        <v>0.22720839000000001</v>
      </c>
      <c r="Z25" s="104">
        <v>7.3371427000000003E-2</v>
      </c>
      <c r="AA25" s="104">
        <v>1.9569600000000002E-3</v>
      </c>
      <c r="AB25" s="104">
        <v>0.13884739600000001</v>
      </c>
      <c r="AC25" s="104">
        <v>4.8237330000000002E-2</v>
      </c>
      <c r="AD25" s="110">
        <v>3.9966999999999997E-3</v>
      </c>
      <c r="AE25" s="1">
        <v>1</v>
      </c>
      <c r="AF25" s="1">
        <v>0</v>
      </c>
      <c r="AG25" s="15">
        <v>0</v>
      </c>
    </row>
    <row r="26" spans="2:33" x14ac:dyDescent="0.3">
      <c r="B26" s="108" t="s">
        <v>1473</v>
      </c>
      <c r="C26" s="57" t="s">
        <v>155</v>
      </c>
      <c r="D26" s="57">
        <v>185828120</v>
      </c>
      <c r="E26" s="102" t="s">
        <v>1474</v>
      </c>
      <c r="F26" s="102" t="s">
        <v>137</v>
      </c>
      <c r="G26" s="102" t="s">
        <v>1475</v>
      </c>
      <c r="H26" s="102" t="s">
        <v>1476</v>
      </c>
      <c r="I26" s="102" t="s">
        <v>126</v>
      </c>
      <c r="J26" s="109" t="s">
        <v>105</v>
      </c>
      <c r="K26" s="104">
        <v>0.15468575800000001</v>
      </c>
      <c r="L26" s="104">
        <v>3.1920966000000002E-2</v>
      </c>
      <c r="M26" s="105">
        <v>1.26E-6</v>
      </c>
      <c r="N26" s="105">
        <v>5.3356400000000004E-4</v>
      </c>
      <c r="O26" s="104">
        <v>0.19174095399999999</v>
      </c>
      <c r="P26" s="57" t="s">
        <v>90</v>
      </c>
      <c r="Q26" s="105">
        <v>1.26E-6</v>
      </c>
      <c r="R26" s="110">
        <v>2.4431807999999999E-2</v>
      </c>
      <c r="S26" s="104">
        <v>4.4914154999999997E-2</v>
      </c>
      <c r="T26" s="104">
        <v>9.5608219999999994E-2</v>
      </c>
      <c r="U26" s="104">
        <v>0.63851724300000001</v>
      </c>
      <c r="V26" s="104">
        <v>0.24685410499999999</v>
      </c>
      <c r="W26" s="104">
        <v>7.9017419000000005E-2</v>
      </c>
      <c r="X26" s="104">
        <v>1.783822E-3</v>
      </c>
      <c r="Y26" s="104">
        <v>7.1713777000000006E-2</v>
      </c>
      <c r="Z26" s="104">
        <v>6.6740614000000004E-2</v>
      </c>
      <c r="AA26" s="104">
        <v>0.28259202100000003</v>
      </c>
      <c r="AB26" s="104">
        <v>0.18725913699999999</v>
      </c>
      <c r="AC26" s="104">
        <v>4.5298307000000003E-2</v>
      </c>
      <c r="AD26" s="110">
        <v>3.57E-5</v>
      </c>
      <c r="AE26" s="1">
        <v>0</v>
      </c>
      <c r="AF26" s="1">
        <v>0</v>
      </c>
      <c r="AG26" s="15">
        <v>0</v>
      </c>
    </row>
    <row r="27" spans="2:33" x14ac:dyDescent="0.3">
      <c r="B27" s="108" t="s">
        <v>1477</v>
      </c>
      <c r="C27" s="57" t="s">
        <v>405</v>
      </c>
      <c r="D27" s="57">
        <v>134045609</v>
      </c>
      <c r="E27" s="102" t="s">
        <v>1478</v>
      </c>
      <c r="F27" s="102" t="s">
        <v>85</v>
      </c>
      <c r="G27" s="102" t="s">
        <v>1479</v>
      </c>
      <c r="H27" s="102" t="s">
        <v>1480</v>
      </c>
      <c r="I27" s="102" t="s">
        <v>187</v>
      </c>
      <c r="J27" s="109" t="s">
        <v>204</v>
      </c>
      <c r="K27" s="104">
        <v>-0.16761109199999999</v>
      </c>
      <c r="L27" s="104">
        <v>3.4595589000000003E-2</v>
      </c>
      <c r="M27" s="105">
        <v>1.2699999999999999E-6</v>
      </c>
      <c r="N27" s="105">
        <v>1.2699999999999999E-6</v>
      </c>
      <c r="O27" s="104">
        <v>0.40850973699999998</v>
      </c>
      <c r="P27" s="57" t="s">
        <v>112</v>
      </c>
      <c r="Q27" s="105">
        <v>1.2699999999999999E-6</v>
      </c>
      <c r="R27" s="110">
        <v>2.4431807999999999E-2</v>
      </c>
      <c r="S27" s="104">
        <v>-2.6491213999999999E-2</v>
      </c>
      <c r="T27" s="104">
        <v>0.107284265</v>
      </c>
      <c r="U27" s="104">
        <v>0.80496592700000003</v>
      </c>
      <c r="V27" s="104">
        <v>-0.110011052</v>
      </c>
      <c r="W27" s="104">
        <v>8.4552552000000003E-2</v>
      </c>
      <c r="X27" s="104">
        <v>0.193225335</v>
      </c>
      <c r="Y27" s="104">
        <v>-0.19209477999999999</v>
      </c>
      <c r="Z27" s="104">
        <v>7.4789584000000006E-2</v>
      </c>
      <c r="AA27" s="104">
        <v>1.0214865E-2</v>
      </c>
      <c r="AB27" s="104">
        <v>-0.20468323799999999</v>
      </c>
      <c r="AC27" s="104">
        <v>4.8225122000000002E-2</v>
      </c>
      <c r="AD27" s="110">
        <v>2.19E-5</v>
      </c>
      <c r="AE27" s="1">
        <v>1</v>
      </c>
      <c r="AF27" s="1">
        <v>0</v>
      </c>
      <c r="AG27" s="15">
        <v>0</v>
      </c>
    </row>
    <row r="28" spans="2:33" x14ac:dyDescent="0.3">
      <c r="B28" s="108" t="s">
        <v>1481</v>
      </c>
      <c r="C28" s="57" t="s">
        <v>155</v>
      </c>
      <c r="D28" s="57">
        <v>160167729</v>
      </c>
      <c r="E28" s="102" t="s">
        <v>1482</v>
      </c>
      <c r="F28" s="102" t="s">
        <v>143</v>
      </c>
      <c r="G28" s="102" t="s">
        <v>1483</v>
      </c>
      <c r="H28" s="102" t="s">
        <v>1484</v>
      </c>
      <c r="I28" s="102" t="s">
        <v>88</v>
      </c>
      <c r="J28" s="109" t="s">
        <v>429</v>
      </c>
      <c r="K28" s="104">
        <v>-0.15007114599999999</v>
      </c>
      <c r="L28" s="104">
        <v>3.0985988999999999E-2</v>
      </c>
      <c r="M28" s="105">
        <v>1.28E-6</v>
      </c>
      <c r="N28" s="105">
        <v>1.152061E-3</v>
      </c>
      <c r="O28" s="104">
        <v>0.102066983</v>
      </c>
      <c r="P28" s="57" t="s">
        <v>112</v>
      </c>
      <c r="Q28" s="105">
        <v>1.28E-6</v>
      </c>
      <c r="R28" s="110">
        <v>2.4431807999999999E-2</v>
      </c>
      <c r="S28" s="104">
        <v>-0.30061827000000002</v>
      </c>
      <c r="T28" s="104">
        <v>8.3240370999999994E-2</v>
      </c>
      <c r="U28" s="104">
        <v>3.0449200000000001E-4</v>
      </c>
      <c r="V28" s="104">
        <v>-0.18458491199999999</v>
      </c>
      <c r="W28" s="104">
        <v>6.0143201E-2</v>
      </c>
      <c r="X28" s="104">
        <v>2.147117E-3</v>
      </c>
      <c r="Y28" s="104">
        <v>-1.7685453E-2</v>
      </c>
      <c r="Z28" s="104">
        <v>9.0254178000000004E-2</v>
      </c>
      <c r="AA28" s="104">
        <v>0.84464803099999997</v>
      </c>
      <c r="AB28" s="104">
        <v>-0.11991590000000001</v>
      </c>
      <c r="AC28" s="104">
        <v>4.4811826999999999E-2</v>
      </c>
      <c r="AD28" s="110">
        <v>7.4509370000000004E-3</v>
      </c>
      <c r="AE28" s="1">
        <v>1</v>
      </c>
      <c r="AF28" s="1">
        <v>0</v>
      </c>
      <c r="AG28" s="15">
        <v>0</v>
      </c>
    </row>
    <row r="29" spans="2:33" x14ac:dyDescent="0.3">
      <c r="B29" s="108" t="s">
        <v>237</v>
      </c>
      <c r="C29" s="57" t="s">
        <v>196</v>
      </c>
      <c r="D29" s="57">
        <v>46699073</v>
      </c>
      <c r="E29" s="102" t="s">
        <v>238</v>
      </c>
      <c r="F29" s="102" t="s">
        <v>239</v>
      </c>
      <c r="G29" s="102" t="s">
        <v>240</v>
      </c>
      <c r="H29" s="102" t="s">
        <v>241</v>
      </c>
      <c r="I29" s="102" t="s">
        <v>88</v>
      </c>
      <c r="J29" s="109" t="s">
        <v>97</v>
      </c>
      <c r="K29" s="104">
        <v>0.16218491700000001</v>
      </c>
      <c r="L29" s="104">
        <v>3.3560967999999997E-2</v>
      </c>
      <c r="M29" s="105">
        <v>1.35E-6</v>
      </c>
      <c r="N29" s="105">
        <v>2.8399999999999999E-5</v>
      </c>
      <c r="O29" s="104">
        <v>0.29063163400000003</v>
      </c>
      <c r="P29" s="57" t="s">
        <v>90</v>
      </c>
      <c r="Q29" s="105">
        <v>1.35E-6</v>
      </c>
      <c r="R29" s="110">
        <v>2.4744934E-2</v>
      </c>
      <c r="S29" s="104">
        <v>2.1676296000000001E-2</v>
      </c>
      <c r="T29" s="104">
        <v>9.9746468000000005E-2</v>
      </c>
      <c r="U29" s="104">
        <v>0.82796370699999999</v>
      </c>
      <c r="V29" s="104">
        <v>0.23573629500000001</v>
      </c>
      <c r="W29" s="104">
        <v>6.7586962E-2</v>
      </c>
      <c r="X29" s="104">
        <v>4.86837E-4</v>
      </c>
      <c r="Y29" s="104">
        <v>0.21129123299999999</v>
      </c>
      <c r="Z29" s="104">
        <v>8.1459459999999997E-2</v>
      </c>
      <c r="AA29" s="104">
        <v>9.4915969999999992E-3</v>
      </c>
      <c r="AB29" s="104">
        <v>0.13973034500000001</v>
      </c>
      <c r="AC29" s="104">
        <v>4.8928697E-2</v>
      </c>
      <c r="AD29" s="110">
        <v>4.2929179999999997E-3</v>
      </c>
      <c r="AE29" s="1">
        <v>1</v>
      </c>
      <c r="AF29" s="1">
        <v>0</v>
      </c>
      <c r="AG29" s="15">
        <v>0</v>
      </c>
    </row>
    <row r="30" spans="2:33" x14ac:dyDescent="0.3">
      <c r="B30" s="108" t="s">
        <v>1485</v>
      </c>
      <c r="C30" s="57" t="s">
        <v>484</v>
      </c>
      <c r="D30" s="57">
        <v>67454595</v>
      </c>
      <c r="E30" s="102" t="s">
        <v>1486</v>
      </c>
      <c r="F30" s="102" t="s">
        <v>39</v>
      </c>
      <c r="G30" s="102" t="s">
        <v>39</v>
      </c>
      <c r="H30" s="102" t="s">
        <v>39</v>
      </c>
      <c r="I30" s="102" t="s">
        <v>88</v>
      </c>
      <c r="J30" s="109" t="s">
        <v>89</v>
      </c>
      <c r="K30" s="104">
        <v>0.14818141400000001</v>
      </c>
      <c r="L30" s="104">
        <v>3.0774334E-2</v>
      </c>
      <c r="M30" s="105">
        <v>1.4699999999999999E-6</v>
      </c>
      <c r="N30" s="105">
        <v>1.4699999999999999E-6</v>
      </c>
      <c r="O30" s="104">
        <v>0.97209659199999998</v>
      </c>
      <c r="P30" s="57" t="s">
        <v>90</v>
      </c>
      <c r="Q30" s="105">
        <v>1.4699999999999999E-6</v>
      </c>
      <c r="R30" s="110">
        <v>2.5969591E-2</v>
      </c>
      <c r="S30" s="104">
        <v>0.10807652399999999</v>
      </c>
      <c r="T30" s="104">
        <v>9.2519304999999996E-2</v>
      </c>
      <c r="U30" s="104">
        <v>0.24274583999999999</v>
      </c>
      <c r="V30" s="104">
        <v>0.155308059</v>
      </c>
      <c r="W30" s="104">
        <v>6.3969656999999999E-2</v>
      </c>
      <c r="X30" s="104">
        <v>1.5189065E-2</v>
      </c>
      <c r="Y30" s="104">
        <v>0.14205125199999999</v>
      </c>
      <c r="Z30" s="104">
        <v>8.2224953000000003E-2</v>
      </c>
      <c r="AA30" s="104">
        <v>8.4061223000000004E-2</v>
      </c>
      <c r="AB30" s="104">
        <v>0.15522317799999999</v>
      </c>
      <c r="AC30" s="104">
        <v>4.2764957999999999E-2</v>
      </c>
      <c r="AD30" s="110">
        <v>2.8377099999999999E-4</v>
      </c>
      <c r="AE30" s="1">
        <v>1</v>
      </c>
      <c r="AF30" s="1">
        <v>0</v>
      </c>
      <c r="AG30" s="15">
        <v>0</v>
      </c>
    </row>
    <row r="31" spans="2:33" x14ac:dyDescent="0.3">
      <c r="B31" s="108" t="s">
        <v>400</v>
      </c>
      <c r="C31" s="57" t="s">
        <v>141</v>
      </c>
      <c r="D31" s="57">
        <v>4064300</v>
      </c>
      <c r="E31" s="102" t="s">
        <v>401</v>
      </c>
      <c r="F31" s="102" t="s">
        <v>170</v>
      </c>
      <c r="G31" s="102" t="s">
        <v>402</v>
      </c>
      <c r="H31" s="102" t="s">
        <v>403</v>
      </c>
      <c r="I31" s="102" t="s">
        <v>88</v>
      </c>
      <c r="J31" s="109" t="s">
        <v>89</v>
      </c>
      <c r="K31" s="104">
        <v>0.16171074599999999</v>
      </c>
      <c r="L31" s="104">
        <v>3.3760064999999999E-2</v>
      </c>
      <c r="M31" s="105">
        <v>1.6700000000000001E-6</v>
      </c>
      <c r="N31" s="105">
        <v>1.6700000000000001E-6</v>
      </c>
      <c r="O31" s="104">
        <v>0.50010157099999997</v>
      </c>
      <c r="P31" s="57" t="s">
        <v>90</v>
      </c>
      <c r="Q31" s="105">
        <v>1.6700000000000001E-6</v>
      </c>
      <c r="R31" s="110">
        <v>2.7989449999999999E-2</v>
      </c>
      <c r="S31" s="104">
        <v>1.3943739E-2</v>
      </c>
      <c r="T31" s="104">
        <v>0.108262095</v>
      </c>
      <c r="U31" s="104">
        <v>0.89751896799999997</v>
      </c>
      <c r="V31" s="104">
        <v>0.14189242099999999</v>
      </c>
      <c r="W31" s="104">
        <v>7.4174450000000003E-2</v>
      </c>
      <c r="X31" s="104">
        <v>5.5753751999999997E-2</v>
      </c>
      <c r="Y31" s="104">
        <v>0.19017815900000001</v>
      </c>
      <c r="Z31" s="104">
        <v>8.8957585000000006E-2</v>
      </c>
      <c r="AA31" s="104">
        <v>3.2528750000000002E-2</v>
      </c>
      <c r="AB31" s="104">
        <v>0.18777170200000001</v>
      </c>
      <c r="AC31" s="104">
        <v>4.5456982999999999E-2</v>
      </c>
      <c r="AD31" s="110">
        <v>3.6199999999999999E-5</v>
      </c>
      <c r="AE31" s="1">
        <v>1</v>
      </c>
      <c r="AF31" s="1">
        <v>1</v>
      </c>
      <c r="AG31" s="15">
        <v>0</v>
      </c>
    </row>
    <row r="32" spans="2:33" x14ac:dyDescent="0.3">
      <c r="B32" s="108" t="s">
        <v>1487</v>
      </c>
      <c r="C32" s="57" t="s">
        <v>484</v>
      </c>
      <c r="D32" s="57">
        <v>42033472</v>
      </c>
      <c r="E32" s="102" t="s">
        <v>1488</v>
      </c>
      <c r="F32" s="102" t="s">
        <v>1298</v>
      </c>
      <c r="G32" s="102" t="s">
        <v>1489</v>
      </c>
      <c r="H32" s="102" t="s">
        <v>1490</v>
      </c>
      <c r="I32" s="102" t="s">
        <v>39</v>
      </c>
      <c r="J32" s="109" t="s">
        <v>204</v>
      </c>
      <c r="K32" s="104">
        <v>0.163802369</v>
      </c>
      <c r="L32" s="104">
        <v>3.4230637000000001E-2</v>
      </c>
      <c r="M32" s="105">
        <v>1.7099999999999999E-6</v>
      </c>
      <c r="N32" s="105">
        <v>1.7099999999999999E-6</v>
      </c>
      <c r="O32" s="104">
        <v>0.82702778399999999</v>
      </c>
      <c r="P32" s="57" t="s">
        <v>90</v>
      </c>
      <c r="Q32" s="105">
        <v>1.7099999999999999E-6</v>
      </c>
      <c r="R32" s="110">
        <v>2.7989449999999999E-2</v>
      </c>
      <c r="S32" s="104">
        <v>0.12781378400000001</v>
      </c>
      <c r="T32" s="104">
        <v>9.2259066000000001E-2</v>
      </c>
      <c r="U32" s="104">
        <v>0.165936573</v>
      </c>
      <c r="V32" s="104">
        <v>0.173044065</v>
      </c>
      <c r="W32" s="104">
        <v>8.0171952000000005E-2</v>
      </c>
      <c r="X32" s="104">
        <v>3.0895849999999999E-2</v>
      </c>
      <c r="Y32" s="104">
        <v>0.107535724</v>
      </c>
      <c r="Z32" s="104">
        <v>8.3328157999999999E-2</v>
      </c>
      <c r="AA32" s="104">
        <v>0.196874047</v>
      </c>
      <c r="AB32" s="104">
        <v>0.18876779799999999</v>
      </c>
      <c r="AC32" s="104">
        <v>4.7872049E-2</v>
      </c>
      <c r="AD32" s="110">
        <v>8.0400000000000003E-5</v>
      </c>
      <c r="AE32" s="1">
        <v>1</v>
      </c>
      <c r="AF32" s="1">
        <v>0</v>
      </c>
      <c r="AG32" s="15">
        <v>0</v>
      </c>
    </row>
    <row r="33" spans="2:33" x14ac:dyDescent="0.3">
      <c r="B33" s="108" t="s">
        <v>1491</v>
      </c>
      <c r="C33" s="57" t="s">
        <v>189</v>
      </c>
      <c r="D33" s="57">
        <v>138725482</v>
      </c>
      <c r="E33" s="102" t="s">
        <v>1492</v>
      </c>
      <c r="F33" s="102" t="s">
        <v>191</v>
      </c>
      <c r="G33" s="102" t="s">
        <v>1493</v>
      </c>
      <c r="H33" s="102" t="s">
        <v>1494</v>
      </c>
      <c r="I33" s="102" t="s">
        <v>163</v>
      </c>
      <c r="J33" s="109" t="s">
        <v>204</v>
      </c>
      <c r="K33" s="104">
        <v>-0.158070986</v>
      </c>
      <c r="L33" s="104">
        <v>3.3172577000000002E-2</v>
      </c>
      <c r="M33" s="105">
        <v>1.8899999999999999E-6</v>
      </c>
      <c r="N33" s="105">
        <v>6.8399999999999997E-6</v>
      </c>
      <c r="O33" s="104">
        <v>0.34790196699999998</v>
      </c>
      <c r="P33" s="57" t="s">
        <v>112</v>
      </c>
      <c r="Q33" s="105">
        <v>1.8899999999999999E-6</v>
      </c>
      <c r="R33" s="110">
        <v>2.986983E-2</v>
      </c>
      <c r="S33" s="104">
        <v>-0.117666563</v>
      </c>
      <c r="T33" s="104">
        <v>8.7558663999999994E-2</v>
      </c>
      <c r="U33" s="104">
        <v>0.17899374800000001</v>
      </c>
      <c r="V33" s="104">
        <v>-0.27730757900000003</v>
      </c>
      <c r="W33" s="104">
        <v>7.4253933999999994E-2</v>
      </c>
      <c r="X33" s="104">
        <v>1.88025E-4</v>
      </c>
      <c r="Y33" s="104">
        <v>-0.14869175900000001</v>
      </c>
      <c r="Z33" s="104">
        <v>8.5006905999999993E-2</v>
      </c>
      <c r="AA33" s="104">
        <v>8.0261172000000006E-2</v>
      </c>
      <c r="AB33" s="104">
        <v>-0.125233919</v>
      </c>
      <c r="AC33" s="104">
        <v>4.6698759999999999E-2</v>
      </c>
      <c r="AD33" s="110">
        <v>7.3240420000000002E-3</v>
      </c>
      <c r="AE33" s="1">
        <v>1</v>
      </c>
      <c r="AF33" s="1">
        <v>0</v>
      </c>
      <c r="AG33" s="15">
        <v>0</v>
      </c>
    </row>
    <row r="34" spans="2:33" x14ac:dyDescent="0.3">
      <c r="B34" s="108" t="s">
        <v>1495</v>
      </c>
      <c r="C34" s="57" t="s">
        <v>196</v>
      </c>
      <c r="D34" s="57">
        <v>7239643</v>
      </c>
      <c r="E34" s="102" t="s">
        <v>1496</v>
      </c>
      <c r="F34" s="102" t="s">
        <v>137</v>
      </c>
      <c r="G34" s="102" t="s">
        <v>1497</v>
      </c>
      <c r="H34" s="102" t="s">
        <v>1498</v>
      </c>
      <c r="I34" s="102" t="s">
        <v>39</v>
      </c>
      <c r="J34" s="109" t="s">
        <v>146</v>
      </c>
      <c r="K34" s="104">
        <v>-0.14969490599999999</v>
      </c>
      <c r="L34" s="104">
        <v>3.1478096999999997E-2</v>
      </c>
      <c r="M34" s="105">
        <v>1.9800000000000001E-6</v>
      </c>
      <c r="N34" s="105">
        <v>3.549319E-3</v>
      </c>
      <c r="O34" s="104">
        <v>6.1067558000000001E-2</v>
      </c>
      <c r="P34" s="57" t="s">
        <v>112</v>
      </c>
      <c r="Q34" s="105">
        <v>1.9800000000000001E-6</v>
      </c>
      <c r="R34" s="110">
        <v>3.0278488999999999E-2</v>
      </c>
      <c r="S34" s="104">
        <v>-6.9427860999999993E-2</v>
      </c>
      <c r="T34" s="104">
        <v>9.6811443999999997E-2</v>
      </c>
      <c r="U34" s="104">
        <v>0.47328451199999999</v>
      </c>
      <c r="V34" s="104">
        <v>-0.27281832</v>
      </c>
      <c r="W34" s="104">
        <v>5.8613520000000002E-2</v>
      </c>
      <c r="X34" s="104">
        <v>3.2499999999999998E-6</v>
      </c>
      <c r="Y34" s="104">
        <v>-0.17915740399999999</v>
      </c>
      <c r="Z34" s="104">
        <v>8.2803067999999994E-2</v>
      </c>
      <c r="AA34" s="104">
        <v>3.0490713999999999E-2</v>
      </c>
      <c r="AB34" s="104">
        <v>-8.1886588999999996E-2</v>
      </c>
      <c r="AC34" s="104">
        <v>4.6344349E-2</v>
      </c>
      <c r="AD34" s="110">
        <v>7.7242238000000005E-2</v>
      </c>
      <c r="AE34" s="1">
        <v>1</v>
      </c>
      <c r="AF34" s="1">
        <v>0</v>
      </c>
      <c r="AG34" s="15">
        <v>0</v>
      </c>
    </row>
    <row r="35" spans="2:33" x14ac:dyDescent="0.3">
      <c r="B35" s="108" t="s">
        <v>1499</v>
      </c>
      <c r="C35" s="57" t="s">
        <v>225</v>
      </c>
      <c r="D35" s="57">
        <v>169621662</v>
      </c>
      <c r="E35" s="102" t="s">
        <v>1500</v>
      </c>
      <c r="F35" s="102" t="s">
        <v>85</v>
      </c>
      <c r="G35" s="102" t="s">
        <v>1501</v>
      </c>
      <c r="H35" s="102" t="s">
        <v>1502</v>
      </c>
      <c r="I35" s="102" t="s">
        <v>118</v>
      </c>
      <c r="J35" s="109" t="s">
        <v>440</v>
      </c>
      <c r="K35" s="104">
        <v>-0.161551586</v>
      </c>
      <c r="L35" s="104">
        <v>3.4111719999999998E-2</v>
      </c>
      <c r="M35" s="105">
        <v>2.1799999999999999E-6</v>
      </c>
      <c r="N35" s="105">
        <v>2.3800000000000001E-6</v>
      </c>
      <c r="O35" s="104">
        <v>0.38955225799999998</v>
      </c>
      <c r="P35" s="57" t="s">
        <v>157</v>
      </c>
      <c r="Q35" s="105">
        <v>2.1799999999999999E-6</v>
      </c>
      <c r="R35" s="110">
        <v>3.1926945999999998E-2</v>
      </c>
      <c r="S35" s="104">
        <v>1.560124E-3</v>
      </c>
      <c r="T35" s="104">
        <v>0.109845225</v>
      </c>
      <c r="U35" s="104">
        <v>0.98866807999999995</v>
      </c>
      <c r="V35" s="104">
        <v>-0.184661092</v>
      </c>
      <c r="W35" s="104">
        <v>6.7076258999999999E-2</v>
      </c>
      <c r="X35" s="104">
        <v>5.9051490000000002E-3</v>
      </c>
      <c r="Y35" s="104">
        <v>-0.12940477</v>
      </c>
      <c r="Z35" s="104">
        <v>7.5979400000000002E-2</v>
      </c>
      <c r="AA35" s="104">
        <v>8.8538879000000001E-2</v>
      </c>
      <c r="AB35" s="104">
        <v>-0.19816418599999999</v>
      </c>
      <c r="AC35" s="104">
        <v>5.1229362000000001E-2</v>
      </c>
      <c r="AD35" s="110">
        <v>1.09653E-4</v>
      </c>
      <c r="AE35" s="1">
        <v>1</v>
      </c>
      <c r="AF35" s="1">
        <v>0</v>
      </c>
      <c r="AG35" s="15">
        <v>0</v>
      </c>
    </row>
    <row r="36" spans="2:33" x14ac:dyDescent="0.3">
      <c r="B36" s="108" t="s">
        <v>1503</v>
      </c>
      <c r="C36" s="57" t="s">
        <v>168</v>
      </c>
      <c r="D36" s="57">
        <v>91072797</v>
      </c>
      <c r="E36" s="102" t="s">
        <v>1504</v>
      </c>
      <c r="F36" s="102" t="s">
        <v>600</v>
      </c>
      <c r="G36" s="102" t="s">
        <v>1505</v>
      </c>
      <c r="H36" s="102" t="s">
        <v>1506</v>
      </c>
      <c r="I36" s="102" t="s">
        <v>88</v>
      </c>
      <c r="J36" s="109" t="s">
        <v>89</v>
      </c>
      <c r="K36" s="104">
        <v>-0.16441497899999999</v>
      </c>
      <c r="L36" s="104">
        <v>3.4747368000000001E-2</v>
      </c>
      <c r="M36" s="105">
        <v>2.2299999999999998E-6</v>
      </c>
      <c r="N36" s="105">
        <v>2.2299999999999998E-6</v>
      </c>
      <c r="O36" s="104">
        <v>0.70058760899999994</v>
      </c>
      <c r="P36" s="57" t="s">
        <v>112</v>
      </c>
      <c r="Q36" s="105">
        <v>2.2299999999999998E-6</v>
      </c>
      <c r="R36" s="110">
        <v>3.1926945999999998E-2</v>
      </c>
      <c r="S36" s="104">
        <v>-0.19513900000000001</v>
      </c>
      <c r="T36" s="104">
        <v>0.11012364600000001</v>
      </c>
      <c r="U36" s="104">
        <v>7.6394710000000005E-2</v>
      </c>
      <c r="V36" s="104">
        <v>-0.159730756</v>
      </c>
      <c r="W36" s="104">
        <v>7.4041641000000005E-2</v>
      </c>
      <c r="X36" s="104">
        <v>3.0981535000000001E-2</v>
      </c>
      <c r="Y36" s="104">
        <v>-6.4035629999999996E-2</v>
      </c>
      <c r="Z36" s="104">
        <v>9.4259447999999996E-2</v>
      </c>
      <c r="AA36" s="104">
        <v>0.496912933</v>
      </c>
      <c r="AB36" s="104">
        <v>-0.18575119500000001</v>
      </c>
      <c r="AC36" s="104">
        <v>4.7097567999999999E-2</v>
      </c>
      <c r="AD36" s="110">
        <v>8.0099999999999995E-5</v>
      </c>
      <c r="AE36" s="1">
        <v>0</v>
      </c>
      <c r="AF36" s="1">
        <v>0</v>
      </c>
      <c r="AG36" s="15">
        <v>0</v>
      </c>
    </row>
    <row r="37" spans="2:33" x14ac:dyDescent="0.3">
      <c r="B37" s="108" t="s">
        <v>557</v>
      </c>
      <c r="C37" s="57" t="s">
        <v>92</v>
      </c>
      <c r="D37" s="57">
        <v>27155036</v>
      </c>
      <c r="E37" s="102" t="s">
        <v>558</v>
      </c>
      <c r="F37" s="102" t="s">
        <v>115</v>
      </c>
      <c r="G37" s="102" t="s">
        <v>116</v>
      </c>
      <c r="H37" s="102" t="s">
        <v>117</v>
      </c>
      <c r="I37" s="102" t="s">
        <v>88</v>
      </c>
      <c r="J37" s="109" t="s">
        <v>97</v>
      </c>
      <c r="K37" s="104">
        <v>0.14607293399999999</v>
      </c>
      <c r="L37" s="104">
        <v>3.0972600999999999E-2</v>
      </c>
      <c r="M37" s="105">
        <v>2.3999999999999999E-6</v>
      </c>
      <c r="N37" s="105">
        <v>5.2410540000000002E-3</v>
      </c>
      <c r="O37" s="104">
        <v>5.2816365999999997E-2</v>
      </c>
      <c r="P37" s="57" t="s">
        <v>123</v>
      </c>
      <c r="Q37" s="105">
        <v>2.3999999999999999E-6</v>
      </c>
      <c r="R37" s="110">
        <v>3.3318062000000002E-2</v>
      </c>
      <c r="S37" s="104">
        <v>-1.6563385999999999E-2</v>
      </c>
      <c r="T37" s="104">
        <v>8.1407596999999998E-2</v>
      </c>
      <c r="U37" s="104">
        <v>0.83877361699999997</v>
      </c>
      <c r="V37" s="104">
        <v>0.23889268999999999</v>
      </c>
      <c r="W37" s="104">
        <v>6.1254146000000002E-2</v>
      </c>
      <c r="X37" s="104">
        <v>9.6199999999999994E-5</v>
      </c>
      <c r="Y37" s="104">
        <v>0.218081884</v>
      </c>
      <c r="Z37" s="104">
        <v>7.2961155999999999E-2</v>
      </c>
      <c r="AA37" s="104">
        <v>2.798797E-3</v>
      </c>
      <c r="AB37" s="104">
        <v>0.114678011</v>
      </c>
      <c r="AC37" s="104">
        <v>4.7827768E-2</v>
      </c>
      <c r="AD37" s="110">
        <v>1.6497079000000001E-2</v>
      </c>
      <c r="AE37" s="1">
        <v>1</v>
      </c>
      <c r="AF37" s="1">
        <v>0</v>
      </c>
      <c r="AG37" s="15">
        <v>0</v>
      </c>
    </row>
    <row r="38" spans="2:33" x14ac:dyDescent="0.3">
      <c r="B38" s="108" t="s">
        <v>1507</v>
      </c>
      <c r="C38" s="57" t="s">
        <v>285</v>
      </c>
      <c r="D38" s="57">
        <v>93652954</v>
      </c>
      <c r="E38" s="102" t="s">
        <v>1508</v>
      </c>
      <c r="F38" s="102" t="s">
        <v>108</v>
      </c>
      <c r="G38" s="102" t="s">
        <v>1509</v>
      </c>
      <c r="H38" s="102" t="s">
        <v>1510</v>
      </c>
      <c r="I38" s="102" t="s">
        <v>126</v>
      </c>
      <c r="J38" s="109" t="s">
        <v>269</v>
      </c>
      <c r="K38" s="104">
        <v>-0.15221368399999999</v>
      </c>
      <c r="L38" s="104">
        <v>3.2352767999999997E-2</v>
      </c>
      <c r="M38" s="105">
        <v>2.5399999999999998E-6</v>
      </c>
      <c r="N38" s="105">
        <v>2.5399999999999998E-6</v>
      </c>
      <c r="O38" s="104">
        <v>0.90013447800000002</v>
      </c>
      <c r="P38" s="57" t="s">
        <v>112</v>
      </c>
      <c r="Q38" s="105">
        <v>2.5399999999999998E-6</v>
      </c>
      <c r="R38" s="110">
        <v>3.3318062000000002E-2</v>
      </c>
      <c r="S38" s="104">
        <v>-0.124539812</v>
      </c>
      <c r="T38" s="104">
        <v>8.2503981000000004E-2</v>
      </c>
      <c r="U38" s="104">
        <v>0.13117089300000001</v>
      </c>
      <c r="V38" s="104">
        <v>-0.15782096900000001</v>
      </c>
      <c r="W38" s="104">
        <v>7.4727401999999998E-2</v>
      </c>
      <c r="X38" s="104">
        <v>3.4690243000000003E-2</v>
      </c>
      <c r="Y38" s="104">
        <v>-0.21102351499999999</v>
      </c>
      <c r="Z38" s="104">
        <v>8.9694033000000006E-2</v>
      </c>
      <c r="AA38" s="104">
        <v>1.8637460000000002E-2</v>
      </c>
      <c r="AB38" s="104">
        <v>-0.14380205400000001</v>
      </c>
      <c r="AC38" s="104">
        <v>4.4495237999999999E-2</v>
      </c>
      <c r="AD38" s="110">
        <v>1.229904E-3</v>
      </c>
      <c r="AE38" s="1">
        <v>1</v>
      </c>
      <c r="AF38" s="1">
        <v>0</v>
      </c>
      <c r="AG38" s="15">
        <v>0</v>
      </c>
    </row>
    <row r="39" spans="2:33" x14ac:dyDescent="0.3">
      <c r="B39" s="108" t="s">
        <v>1511</v>
      </c>
      <c r="C39" s="57" t="s">
        <v>225</v>
      </c>
      <c r="D39" s="57">
        <v>152130207</v>
      </c>
      <c r="E39" s="102" t="s">
        <v>1512</v>
      </c>
      <c r="F39" s="102" t="s">
        <v>845</v>
      </c>
      <c r="G39" s="102" t="s">
        <v>1513</v>
      </c>
      <c r="H39" s="102" t="s">
        <v>1514</v>
      </c>
      <c r="I39" s="102" t="s">
        <v>126</v>
      </c>
      <c r="J39" s="109" t="s">
        <v>97</v>
      </c>
      <c r="K39" s="104">
        <v>0.14428242899999999</v>
      </c>
      <c r="L39" s="104">
        <v>3.0664172999999999E-2</v>
      </c>
      <c r="M39" s="105">
        <v>2.5399999999999998E-6</v>
      </c>
      <c r="N39" s="105">
        <v>1.78171E-4</v>
      </c>
      <c r="O39" s="104">
        <v>0.26975850699999998</v>
      </c>
      <c r="P39" s="57" t="s">
        <v>90</v>
      </c>
      <c r="Q39" s="105">
        <v>2.5399999999999998E-6</v>
      </c>
      <c r="R39" s="110">
        <v>3.3318062000000002E-2</v>
      </c>
      <c r="S39" s="104">
        <v>6.8319281999999995E-2</v>
      </c>
      <c r="T39" s="104">
        <v>9.0435266E-2</v>
      </c>
      <c r="U39" s="104">
        <v>0.44997928799999998</v>
      </c>
      <c r="V39" s="104">
        <v>0.17994618800000001</v>
      </c>
      <c r="W39" s="104">
        <v>6.020557E-2</v>
      </c>
      <c r="X39" s="104">
        <v>2.8001789999999999E-3</v>
      </c>
      <c r="Y39" s="104">
        <v>2.6696142999999999E-2</v>
      </c>
      <c r="Z39" s="104">
        <v>7.9103369000000007E-2</v>
      </c>
      <c r="AA39" s="104">
        <v>0.73575186299999995</v>
      </c>
      <c r="AB39" s="104">
        <v>0.180364733</v>
      </c>
      <c r="AC39" s="104">
        <v>4.4475977E-2</v>
      </c>
      <c r="AD39" s="110">
        <v>5.0099999999999998E-5</v>
      </c>
      <c r="AE39" s="1">
        <v>1</v>
      </c>
      <c r="AF39" s="1">
        <v>0</v>
      </c>
      <c r="AG39" s="15">
        <v>0</v>
      </c>
    </row>
    <row r="40" spans="2:33" x14ac:dyDescent="0.3">
      <c r="B40" s="108" t="s">
        <v>1515</v>
      </c>
      <c r="C40" s="57" t="s">
        <v>225</v>
      </c>
      <c r="D40" s="57">
        <v>32121113</v>
      </c>
      <c r="E40" s="102" t="s">
        <v>1516</v>
      </c>
      <c r="F40" s="102" t="s">
        <v>1517</v>
      </c>
      <c r="G40" s="102" t="s">
        <v>1518</v>
      </c>
      <c r="H40" s="102" t="s">
        <v>1519</v>
      </c>
      <c r="I40" s="102" t="s">
        <v>118</v>
      </c>
      <c r="J40" s="109" t="s">
        <v>105</v>
      </c>
      <c r="K40" s="104">
        <v>0.14592018000000001</v>
      </c>
      <c r="L40" s="104">
        <v>3.1096103999999999E-2</v>
      </c>
      <c r="M40" s="105">
        <v>2.7E-6</v>
      </c>
      <c r="N40" s="105">
        <v>2.7E-6</v>
      </c>
      <c r="O40" s="104">
        <v>0.74694091699999998</v>
      </c>
      <c r="P40" s="57" t="s">
        <v>90</v>
      </c>
      <c r="Q40" s="105">
        <v>2.7E-6</v>
      </c>
      <c r="R40" s="110">
        <v>3.4395716E-2</v>
      </c>
      <c r="S40" s="104">
        <v>0.184939144</v>
      </c>
      <c r="T40" s="104">
        <v>7.8940554999999996E-2</v>
      </c>
      <c r="U40" s="104">
        <v>1.9141451E-2</v>
      </c>
      <c r="V40" s="104">
        <v>0.18036651200000001</v>
      </c>
      <c r="W40" s="104">
        <v>7.1891780000000002E-2</v>
      </c>
      <c r="X40" s="104">
        <v>1.2112100000000001E-2</v>
      </c>
      <c r="Y40" s="104">
        <v>0.18193941399999999</v>
      </c>
      <c r="Z40" s="104">
        <v>8.6348061000000004E-2</v>
      </c>
      <c r="AA40" s="104">
        <v>3.5113512999999999E-2</v>
      </c>
      <c r="AB40" s="104">
        <v>0.11340307099999999</v>
      </c>
      <c r="AC40" s="104">
        <v>4.2792688000000002E-2</v>
      </c>
      <c r="AD40" s="110">
        <v>8.0478140000000004E-3</v>
      </c>
      <c r="AE40" s="1">
        <v>1</v>
      </c>
      <c r="AF40" s="1">
        <v>0</v>
      </c>
      <c r="AG40" s="15">
        <v>0</v>
      </c>
    </row>
    <row r="41" spans="2:33" x14ac:dyDescent="0.3">
      <c r="B41" s="108" t="s">
        <v>1520</v>
      </c>
      <c r="C41" s="57" t="s">
        <v>265</v>
      </c>
      <c r="D41" s="57">
        <v>113635690</v>
      </c>
      <c r="E41" s="102" t="s">
        <v>1521</v>
      </c>
      <c r="F41" s="102" t="s">
        <v>108</v>
      </c>
      <c r="G41" s="102" t="s">
        <v>1522</v>
      </c>
      <c r="H41" s="102" t="s">
        <v>1523</v>
      </c>
      <c r="I41" s="102" t="s">
        <v>88</v>
      </c>
      <c r="J41" s="109" t="s">
        <v>89</v>
      </c>
      <c r="K41" s="104">
        <v>0.14914539299999999</v>
      </c>
      <c r="L41" s="104">
        <v>3.1838116999999999E-2</v>
      </c>
      <c r="M41" s="105">
        <v>2.8100000000000002E-6</v>
      </c>
      <c r="N41" s="105">
        <v>2.8100000000000002E-6</v>
      </c>
      <c r="O41" s="104">
        <v>0.84931235599999999</v>
      </c>
      <c r="P41" s="57" t="s">
        <v>90</v>
      </c>
      <c r="Q41" s="105">
        <v>2.8100000000000002E-6</v>
      </c>
      <c r="R41" s="110">
        <v>3.4525783999999997E-2</v>
      </c>
      <c r="S41" s="104">
        <v>0.118597942</v>
      </c>
      <c r="T41" s="104">
        <v>9.8523158999999999E-2</v>
      </c>
      <c r="U41" s="104">
        <v>0.228683516</v>
      </c>
      <c r="V41" s="104">
        <v>0.115460758</v>
      </c>
      <c r="W41" s="104">
        <v>6.1309429999999998E-2</v>
      </c>
      <c r="X41" s="104">
        <v>5.9666993000000002E-2</v>
      </c>
      <c r="Y41" s="104">
        <v>0.136149197</v>
      </c>
      <c r="Z41" s="104">
        <v>8.9750095000000002E-2</v>
      </c>
      <c r="AA41" s="104">
        <v>0.129271461</v>
      </c>
      <c r="AB41" s="104">
        <v>0.17696107</v>
      </c>
      <c r="AC41" s="104">
        <v>4.5023409E-2</v>
      </c>
      <c r="AD41" s="110">
        <v>8.4800000000000001E-5</v>
      </c>
      <c r="AE41" s="1">
        <v>1</v>
      </c>
      <c r="AF41" s="1">
        <v>0</v>
      </c>
      <c r="AG41" s="15">
        <v>0</v>
      </c>
    </row>
    <row r="42" spans="2:33" x14ac:dyDescent="0.3">
      <c r="B42" s="108" t="s">
        <v>1524</v>
      </c>
      <c r="C42" s="57" t="s">
        <v>141</v>
      </c>
      <c r="D42" s="57">
        <v>4064177</v>
      </c>
      <c r="E42" s="102" t="s">
        <v>1525</v>
      </c>
      <c r="F42" s="102" t="s">
        <v>170</v>
      </c>
      <c r="G42" s="102" t="s">
        <v>402</v>
      </c>
      <c r="H42" s="102" t="s">
        <v>403</v>
      </c>
      <c r="I42" s="102" t="s">
        <v>88</v>
      </c>
      <c r="J42" s="109" t="s">
        <v>89</v>
      </c>
      <c r="K42" s="104">
        <v>0.15465578399999999</v>
      </c>
      <c r="L42" s="104">
        <v>3.3041081999999999E-2</v>
      </c>
      <c r="M42" s="105">
        <v>2.8600000000000001E-6</v>
      </c>
      <c r="N42" s="105">
        <v>2.8600000000000001E-6</v>
      </c>
      <c r="O42" s="104">
        <v>0.86118168500000003</v>
      </c>
      <c r="P42" s="57" t="s">
        <v>90</v>
      </c>
      <c r="Q42" s="105">
        <v>2.8600000000000001E-6</v>
      </c>
      <c r="R42" s="110">
        <v>3.4525783999999997E-2</v>
      </c>
      <c r="S42" s="104">
        <v>0.174378491</v>
      </c>
      <c r="T42" s="104">
        <v>0.104745738</v>
      </c>
      <c r="U42" s="104">
        <v>9.5956881999999993E-2</v>
      </c>
      <c r="V42" s="104">
        <v>0.17220966300000001</v>
      </c>
      <c r="W42" s="104">
        <v>7.9152456999999996E-2</v>
      </c>
      <c r="X42" s="104">
        <v>2.9579909000000001E-2</v>
      </c>
      <c r="Y42" s="104">
        <v>0.196470378</v>
      </c>
      <c r="Z42" s="104">
        <v>7.2429233999999995E-2</v>
      </c>
      <c r="AA42" s="104">
        <v>6.6760869999999998E-3</v>
      </c>
      <c r="AB42" s="104">
        <v>0.128170539</v>
      </c>
      <c r="AC42" s="104">
        <v>4.5901895999999998E-2</v>
      </c>
      <c r="AD42" s="110">
        <v>5.2339480000000004E-3</v>
      </c>
      <c r="AE42" s="1">
        <v>1</v>
      </c>
      <c r="AF42" s="1">
        <v>1</v>
      </c>
      <c r="AG42" s="15">
        <v>0</v>
      </c>
    </row>
    <row r="43" spans="2:33" x14ac:dyDescent="0.3">
      <c r="B43" s="108" t="s">
        <v>1526</v>
      </c>
      <c r="C43" s="57" t="s">
        <v>101</v>
      </c>
      <c r="D43" s="57">
        <v>66964208</v>
      </c>
      <c r="E43" s="102" t="s">
        <v>1527</v>
      </c>
      <c r="F43" s="102" t="s">
        <v>108</v>
      </c>
      <c r="G43" s="102" t="s">
        <v>1528</v>
      </c>
      <c r="H43" s="102" t="s">
        <v>1529</v>
      </c>
      <c r="I43" s="102" t="s">
        <v>39</v>
      </c>
      <c r="J43" s="109" t="s">
        <v>204</v>
      </c>
      <c r="K43" s="104">
        <v>-0.165918854</v>
      </c>
      <c r="L43" s="104">
        <v>3.5517456000000003E-2</v>
      </c>
      <c r="M43" s="105">
        <v>2.9900000000000002E-6</v>
      </c>
      <c r="N43" s="105">
        <v>2.9900000000000002E-6</v>
      </c>
      <c r="O43" s="104">
        <v>0.55557216499999995</v>
      </c>
      <c r="P43" s="57" t="s">
        <v>112</v>
      </c>
      <c r="Q43" s="105">
        <v>2.9900000000000002E-6</v>
      </c>
      <c r="R43" s="110">
        <v>3.5189828999999999E-2</v>
      </c>
      <c r="S43" s="104">
        <v>-0.10027336000000001</v>
      </c>
      <c r="T43" s="104">
        <v>9.6269964999999999E-2</v>
      </c>
      <c r="U43" s="104">
        <v>0.29760408100000002</v>
      </c>
      <c r="V43" s="104">
        <v>-7.9621934000000005E-2</v>
      </c>
      <c r="W43" s="104">
        <v>9.8351447999999994E-2</v>
      </c>
      <c r="X43" s="104">
        <v>0.41818997099999999</v>
      </c>
      <c r="Y43" s="104">
        <v>-0.13850422900000001</v>
      </c>
      <c r="Z43" s="104">
        <v>9.5626671999999996E-2</v>
      </c>
      <c r="AA43" s="104">
        <v>0.147509433</v>
      </c>
      <c r="AB43" s="104">
        <v>-0.20617165500000001</v>
      </c>
      <c r="AC43" s="104">
        <v>4.6024926000000001E-2</v>
      </c>
      <c r="AD43" s="110">
        <v>7.4800000000000004E-6</v>
      </c>
      <c r="AE43" s="1">
        <v>0</v>
      </c>
      <c r="AF43" s="1">
        <v>0</v>
      </c>
      <c r="AG43" s="15">
        <v>0</v>
      </c>
    </row>
    <row r="44" spans="2:33" x14ac:dyDescent="0.3">
      <c r="B44" s="108" t="s">
        <v>1530</v>
      </c>
      <c r="C44" s="57" t="s">
        <v>683</v>
      </c>
      <c r="D44" s="57">
        <v>33001303</v>
      </c>
      <c r="E44" s="102" t="s">
        <v>1531</v>
      </c>
      <c r="F44" s="102" t="s">
        <v>1532</v>
      </c>
      <c r="G44" s="102" t="s">
        <v>1533</v>
      </c>
      <c r="H44" s="102" t="s">
        <v>1534</v>
      </c>
      <c r="I44" s="102" t="s">
        <v>88</v>
      </c>
      <c r="J44" s="109" t="s">
        <v>89</v>
      </c>
      <c r="K44" s="104">
        <v>-0.147207229</v>
      </c>
      <c r="L44" s="104">
        <v>3.1547695000000001E-2</v>
      </c>
      <c r="M44" s="105">
        <v>3.0699999999999998E-6</v>
      </c>
      <c r="N44" s="105">
        <v>3.0699999999999998E-6</v>
      </c>
      <c r="O44" s="104">
        <v>0.903966457</v>
      </c>
      <c r="P44" s="57" t="s">
        <v>112</v>
      </c>
      <c r="Q44" s="105">
        <v>3.0699999999999998E-6</v>
      </c>
      <c r="R44" s="110">
        <v>3.5205429000000003E-2</v>
      </c>
      <c r="S44" s="104">
        <v>-0.16672598499999999</v>
      </c>
      <c r="T44" s="104">
        <v>0.111060618</v>
      </c>
      <c r="U44" s="104">
        <v>0.133299681</v>
      </c>
      <c r="V44" s="104">
        <v>-0.129147344</v>
      </c>
      <c r="W44" s="104">
        <v>6.1063406000000001E-2</v>
      </c>
      <c r="X44" s="104">
        <v>3.4432404E-2</v>
      </c>
      <c r="Y44" s="104">
        <v>-0.19663445399999999</v>
      </c>
      <c r="Z44" s="104">
        <v>7.8078884000000001E-2</v>
      </c>
      <c r="AA44" s="104">
        <v>1.1788681000000001E-2</v>
      </c>
      <c r="AB44" s="104">
        <v>-0.13734550300000001</v>
      </c>
      <c r="AC44" s="104">
        <v>4.5107730999999998E-2</v>
      </c>
      <c r="AD44" s="110">
        <v>2.328096E-3</v>
      </c>
      <c r="AE44" s="1">
        <v>0</v>
      </c>
      <c r="AF44" s="1">
        <v>0</v>
      </c>
      <c r="AG44" s="15">
        <v>0</v>
      </c>
    </row>
    <row r="45" spans="2:33" x14ac:dyDescent="0.3">
      <c r="B45" s="108" t="s">
        <v>1535</v>
      </c>
      <c r="C45" s="57" t="s">
        <v>196</v>
      </c>
      <c r="D45" s="57">
        <v>56355431</v>
      </c>
      <c r="E45" s="102" t="s">
        <v>1536</v>
      </c>
      <c r="F45" s="102" t="s">
        <v>85</v>
      </c>
      <c r="G45" s="102" t="s">
        <v>1537</v>
      </c>
      <c r="H45" s="102" t="s">
        <v>1538</v>
      </c>
      <c r="I45" s="102" t="s">
        <v>88</v>
      </c>
      <c r="J45" s="109" t="s">
        <v>146</v>
      </c>
      <c r="K45" s="104">
        <v>-0.16198192</v>
      </c>
      <c r="L45" s="104">
        <v>3.4760950999999998E-2</v>
      </c>
      <c r="M45" s="105">
        <v>3.1599999999999998E-6</v>
      </c>
      <c r="N45" s="105">
        <v>3.1599999999999998E-6</v>
      </c>
      <c r="O45" s="104">
        <v>0.82491919599999997</v>
      </c>
      <c r="P45" s="57" t="s">
        <v>112</v>
      </c>
      <c r="Q45" s="105">
        <v>3.1599999999999998E-6</v>
      </c>
      <c r="R45" s="110">
        <v>3.5414666999999997E-2</v>
      </c>
      <c r="S45" s="104">
        <v>-7.4585104999999999E-2</v>
      </c>
      <c r="T45" s="104">
        <v>0.10875805700000001</v>
      </c>
      <c r="U45" s="104">
        <v>0.49284602500000002</v>
      </c>
      <c r="V45" s="104">
        <v>-0.199458102</v>
      </c>
      <c r="W45" s="104">
        <v>7.4257675999999995E-2</v>
      </c>
      <c r="X45" s="104">
        <v>7.2307309999999998E-3</v>
      </c>
      <c r="Y45" s="104">
        <v>-0.16558814299999999</v>
      </c>
      <c r="Z45" s="104">
        <v>9.0095790999999995E-2</v>
      </c>
      <c r="AA45" s="104">
        <v>6.6075360999999999E-2</v>
      </c>
      <c r="AB45" s="104">
        <v>-0.16231991400000001</v>
      </c>
      <c r="AC45" s="104">
        <v>4.7754294000000003E-2</v>
      </c>
      <c r="AD45" s="110">
        <v>6.7616799999999999E-4</v>
      </c>
      <c r="AE45" s="1">
        <v>1</v>
      </c>
      <c r="AF45" s="1">
        <v>0</v>
      </c>
      <c r="AG45" s="15">
        <v>0</v>
      </c>
    </row>
    <row r="46" spans="2:33" x14ac:dyDescent="0.3">
      <c r="B46" s="108" t="s">
        <v>1539</v>
      </c>
      <c r="C46" s="57" t="s">
        <v>196</v>
      </c>
      <c r="D46" s="57">
        <v>74475294</v>
      </c>
      <c r="E46" s="102" t="s">
        <v>1540</v>
      </c>
      <c r="F46" s="102" t="s">
        <v>108</v>
      </c>
      <c r="G46" s="102" t="s">
        <v>740</v>
      </c>
      <c r="H46" s="102" t="s">
        <v>741</v>
      </c>
      <c r="I46" s="102" t="s">
        <v>88</v>
      </c>
      <c r="J46" s="109" t="s">
        <v>204</v>
      </c>
      <c r="K46" s="104">
        <v>0.15640349200000001</v>
      </c>
      <c r="L46" s="104">
        <v>3.3662447999999998E-2</v>
      </c>
      <c r="M46" s="105">
        <v>3.3799999999999998E-6</v>
      </c>
      <c r="N46" s="105">
        <v>3.3799999999999998E-6</v>
      </c>
      <c r="O46" s="104">
        <v>0.76847355500000003</v>
      </c>
      <c r="P46" s="57" t="s">
        <v>90</v>
      </c>
      <c r="Q46" s="105">
        <v>3.3799999999999998E-6</v>
      </c>
      <c r="R46" s="110">
        <v>3.6938655000000001E-2</v>
      </c>
      <c r="S46" s="104">
        <v>9.8214584999999993E-2</v>
      </c>
      <c r="T46" s="104">
        <v>0.100761656</v>
      </c>
      <c r="U46" s="104">
        <v>0.32969826600000002</v>
      </c>
      <c r="V46" s="104">
        <v>0.21769308700000001</v>
      </c>
      <c r="W46" s="104">
        <v>7.1481241000000001E-2</v>
      </c>
      <c r="X46" s="104">
        <v>2.323266E-3</v>
      </c>
      <c r="Y46" s="104">
        <v>0.14448947100000001</v>
      </c>
      <c r="Z46" s="104">
        <v>8.4329291000000001E-2</v>
      </c>
      <c r="AA46" s="104">
        <v>8.6639707999999996E-2</v>
      </c>
      <c r="AB46" s="104">
        <v>0.14615366199999999</v>
      </c>
      <c r="AC46" s="104">
        <v>4.7263302E-2</v>
      </c>
      <c r="AD46" s="110">
        <v>1.9859280000000001E-3</v>
      </c>
      <c r="AE46" s="1">
        <v>1</v>
      </c>
      <c r="AF46" s="1">
        <v>0</v>
      </c>
      <c r="AG46" s="15">
        <v>0</v>
      </c>
    </row>
    <row r="47" spans="2:33" x14ac:dyDescent="0.3">
      <c r="B47" s="108" t="s">
        <v>1541</v>
      </c>
      <c r="C47" s="57" t="s">
        <v>182</v>
      </c>
      <c r="D47" s="57">
        <v>186559412</v>
      </c>
      <c r="E47" s="102" t="s">
        <v>1542</v>
      </c>
      <c r="F47" s="102" t="s">
        <v>1543</v>
      </c>
      <c r="G47" s="102" t="s">
        <v>1544</v>
      </c>
      <c r="H47" s="102" t="s">
        <v>1545</v>
      </c>
      <c r="I47" s="102" t="s">
        <v>118</v>
      </c>
      <c r="J47" s="109" t="s">
        <v>111</v>
      </c>
      <c r="K47" s="104">
        <v>-0.149515122</v>
      </c>
      <c r="L47" s="104">
        <v>3.2393047000000001E-2</v>
      </c>
      <c r="M47" s="105">
        <v>3.9199999999999997E-6</v>
      </c>
      <c r="N47" s="105">
        <v>6.4700000000000001E-5</v>
      </c>
      <c r="O47" s="104">
        <v>0.30006916</v>
      </c>
      <c r="P47" s="57" t="s">
        <v>157</v>
      </c>
      <c r="Q47" s="105">
        <v>3.9199999999999997E-6</v>
      </c>
      <c r="R47" s="110">
        <v>4.1821809000000001E-2</v>
      </c>
      <c r="S47" s="104">
        <v>9.9912449999999993E-3</v>
      </c>
      <c r="T47" s="104">
        <v>0.110434807</v>
      </c>
      <c r="U47" s="104">
        <v>0.92791223700000003</v>
      </c>
      <c r="V47" s="104">
        <v>-0.19284068900000001</v>
      </c>
      <c r="W47" s="104">
        <v>5.2496898E-2</v>
      </c>
      <c r="X47" s="104">
        <v>2.3937000000000001E-4</v>
      </c>
      <c r="Y47" s="104">
        <v>-0.20998514600000001</v>
      </c>
      <c r="Z47" s="104">
        <v>8.2765238000000005E-2</v>
      </c>
      <c r="AA47" s="104">
        <v>1.1176939E-2</v>
      </c>
      <c r="AB47" s="104">
        <v>-0.11784591699999999</v>
      </c>
      <c r="AC47" s="104">
        <v>5.2546186000000002E-2</v>
      </c>
      <c r="AD47" s="110">
        <v>2.4915446000000001E-2</v>
      </c>
      <c r="AE47" s="1">
        <v>1</v>
      </c>
      <c r="AF47" s="1">
        <v>0</v>
      </c>
      <c r="AG47" s="15">
        <v>0</v>
      </c>
    </row>
    <row r="48" spans="2:33" x14ac:dyDescent="0.3">
      <c r="B48" s="108" t="s">
        <v>1546</v>
      </c>
      <c r="C48" s="57" t="s">
        <v>175</v>
      </c>
      <c r="D48" s="57">
        <v>89829876</v>
      </c>
      <c r="E48" s="102" t="s">
        <v>1547</v>
      </c>
      <c r="F48" s="102" t="s">
        <v>170</v>
      </c>
      <c r="G48" s="102" t="s">
        <v>1548</v>
      </c>
      <c r="H48" s="102" t="s">
        <v>1549</v>
      </c>
      <c r="I48" s="102" t="s">
        <v>39</v>
      </c>
      <c r="J48" s="109" t="s">
        <v>111</v>
      </c>
      <c r="K48" s="104">
        <v>0.14874026400000001</v>
      </c>
      <c r="L48" s="104">
        <v>3.2342693999999998E-2</v>
      </c>
      <c r="M48" s="105">
        <v>4.25E-6</v>
      </c>
      <c r="N48" s="105">
        <v>4.25E-6</v>
      </c>
      <c r="O48" s="104">
        <v>0.79874585799999998</v>
      </c>
      <c r="P48" s="57" t="s">
        <v>90</v>
      </c>
      <c r="Q48" s="105">
        <v>4.25E-6</v>
      </c>
      <c r="R48" s="110">
        <v>4.2649683000000001E-2</v>
      </c>
      <c r="S48" s="104">
        <v>0.23732002599999999</v>
      </c>
      <c r="T48" s="104">
        <v>0.110130198</v>
      </c>
      <c r="U48" s="104">
        <v>3.1169332000000001E-2</v>
      </c>
      <c r="V48" s="104">
        <v>0.103899149</v>
      </c>
      <c r="W48" s="104">
        <v>7.4546139999999997E-2</v>
      </c>
      <c r="X48" s="104">
        <v>0.163391223</v>
      </c>
      <c r="Y48" s="104">
        <v>0.14779294800000001</v>
      </c>
      <c r="Z48" s="104">
        <v>8.3758321999999996E-2</v>
      </c>
      <c r="AA48" s="104">
        <v>7.7645047999999994E-2</v>
      </c>
      <c r="AB48" s="104">
        <v>0.150375017</v>
      </c>
      <c r="AC48" s="104">
        <v>4.2600019000000003E-2</v>
      </c>
      <c r="AD48" s="110">
        <v>4.1567200000000001E-4</v>
      </c>
      <c r="AE48" s="1">
        <v>0</v>
      </c>
      <c r="AF48" s="1">
        <v>0</v>
      </c>
      <c r="AG48" s="15">
        <v>0</v>
      </c>
    </row>
    <row r="49" spans="2:33" x14ac:dyDescent="0.3">
      <c r="B49" s="108" t="s">
        <v>1550</v>
      </c>
      <c r="C49" s="57" t="s">
        <v>225</v>
      </c>
      <c r="D49" s="57">
        <v>31409319</v>
      </c>
      <c r="E49" s="102" t="s">
        <v>1551</v>
      </c>
      <c r="F49" s="102" t="s">
        <v>39</v>
      </c>
      <c r="G49" s="102" t="s">
        <v>39</v>
      </c>
      <c r="H49" s="102" t="s">
        <v>39</v>
      </c>
      <c r="I49" s="102" t="s">
        <v>39</v>
      </c>
      <c r="J49" s="109" t="s">
        <v>111</v>
      </c>
      <c r="K49" s="104">
        <v>0.15428067300000001</v>
      </c>
      <c r="L49" s="104">
        <v>3.3615261E-2</v>
      </c>
      <c r="M49" s="105">
        <v>4.4399999999999998E-6</v>
      </c>
      <c r="N49" s="105">
        <v>4.4399999999999998E-6</v>
      </c>
      <c r="O49" s="104">
        <v>0.51761057700000002</v>
      </c>
      <c r="P49" s="57" t="s">
        <v>90</v>
      </c>
      <c r="Q49" s="105">
        <v>4.4399999999999998E-6</v>
      </c>
      <c r="R49" s="110">
        <v>4.2649683000000001E-2</v>
      </c>
      <c r="S49" s="104">
        <v>8.8282525000000001E-2</v>
      </c>
      <c r="T49" s="104">
        <v>0.10665719899999999</v>
      </c>
      <c r="U49" s="104">
        <v>0.40782787799999998</v>
      </c>
      <c r="V49" s="104">
        <v>8.1200992E-2</v>
      </c>
      <c r="W49" s="104">
        <v>8.2862473000000006E-2</v>
      </c>
      <c r="X49" s="104">
        <v>0.32711132799999998</v>
      </c>
      <c r="Y49" s="104">
        <v>0.119300278</v>
      </c>
      <c r="Z49" s="104">
        <v>8.2061208999999996E-2</v>
      </c>
      <c r="AA49" s="104">
        <v>0.14600279999999999</v>
      </c>
      <c r="AB49" s="104">
        <v>0.19730861</v>
      </c>
      <c r="AC49" s="104">
        <v>4.4591330999999998E-2</v>
      </c>
      <c r="AD49" s="110">
        <v>9.6500000000000008E-6</v>
      </c>
      <c r="AE49" s="1">
        <v>0</v>
      </c>
      <c r="AF49" s="1">
        <v>0</v>
      </c>
      <c r="AG49" s="15">
        <v>0</v>
      </c>
    </row>
    <row r="50" spans="2:33" x14ac:dyDescent="0.3">
      <c r="B50" s="108" t="s">
        <v>1552</v>
      </c>
      <c r="C50" s="57" t="s">
        <v>182</v>
      </c>
      <c r="D50" s="57">
        <v>7046407</v>
      </c>
      <c r="E50" s="102" t="s">
        <v>1553</v>
      </c>
      <c r="F50" s="102" t="s">
        <v>85</v>
      </c>
      <c r="G50" s="102" t="s">
        <v>1554</v>
      </c>
      <c r="H50" s="102" t="s">
        <v>1555</v>
      </c>
      <c r="I50" s="102" t="s">
        <v>126</v>
      </c>
      <c r="J50" s="109" t="s">
        <v>105</v>
      </c>
      <c r="K50" s="104">
        <v>0.14169580100000001</v>
      </c>
      <c r="L50" s="104">
        <v>3.0921078000000001E-2</v>
      </c>
      <c r="M50" s="105">
        <v>4.5900000000000001E-6</v>
      </c>
      <c r="N50" s="105">
        <v>4.5900000000000001E-6</v>
      </c>
      <c r="O50" s="104">
        <v>0.75397715600000004</v>
      </c>
      <c r="P50" s="57" t="s">
        <v>90</v>
      </c>
      <c r="Q50" s="105">
        <v>4.5900000000000001E-6</v>
      </c>
      <c r="R50" s="110">
        <v>4.2649683000000001E-2</v>
      </c>
      <c r="S50" s="104">
        <v>0.20715471799999999</v>
      </c>
      <c r="T50" s="104">
        <v>7.8214847000000004E-2</v>
      </c>
      <c r="U50" s="104">
        <v>8.08416E-3</v>
      </c>
      <c r="V50" s="104">
        <v>0.10737089800000001</v>
      </c>
      <c r="W50" s="104">
        <v>6.4958429999999998E-2</v>
      </c>
      <c r="X50" s="104">
        <v>9.8347742000000002E-2</v>
      </c>
      <c r="Y50" s="104">
        <v>0.108714725</v>
      </c>
      <c r="Z50" s="104">
        <v>7.5043443000000001E-2</v>
      </c>
      <c r="AA50" s="104">
        <v>0.14742402700000001</v>
      </c>
      <c r="AB50" s="104">
        <v>0.148729694</v>
      </c>
      <c r="AC50" s="104">
        <v>4.6231133000000001E-2</v>
      </c>
      <c r="AD50" s="110">
        <v>1.2949820000000001E-3</v>
      </c>
      <c r="AE50" s="1">
        <v>1</v>
      </c>
      <c r="AF50" s="1">
        <v>0</v>
      </c>
      <c r="AG50" s="15">
        <v>0</v>
      </c>
    </row>
    <row r="51" spans="2:33" x14ac:dyDescent="0.3">
      <c r="B51" s="108" t="s">
        <v>1556</v>
      </c>
      <c r="C51" s="57" t="s">
        <v>225</v>
      </c>
      <c r="D51" s="57">
        <v>31409355</v>
      </c>
      <c r="E51" s="102" t="s">
        <v>1557</v>
      </c>
      <c r="F51" s="102" t="s">
        <v>39</v>
      </c>
      <c r="G51" s="102" t="s">
        <v>39</v>
      </c>
      <c r="H51" s="102" t="s">
        <v>39</v>
      </c>
      <c r="I51" s="102" t="s">
        <v>39</v>
      </c>
      <c r="J51" s="109" t="s">
        <v>111</v>
      </c>
      <c r="K51" s="104">
        <v>0.15032250999999999</v>
      </c>
      <c r="L51" s="104">
        <v>3.2810442000000002E-2</v>
      </c>
      <c r="M51" s="105">
        <v>4.6199999999999998E-6</v>
      </c>
      <c r="N51" s="105">
        <v>4.6199999999999998E-6</v>
      </c>
      <c r="O51" s="104">
        <v>0.42273930999999998</v>
      </c>
      <c r="P51" s="57" t="s">
        <v>90</v>
      </c>
      <c r="Q51" s="105">
        <v>4.6199999999999998E-6</v>
      </c>
      <c r="R51" s="110">
        <v>4.2649683000000001E-2</v>
      </c>
      <c r="S51" s="104">
        <v>7.5736738999999997E-2</v>
      </c>
      <c r="T51" s="104">
        <v>8.3821330999999999E-2</v>
      </c>
      <c r="U51" s="104">
        <v>0.366234222</v>
      </c>
      <c r="V51" s="104">
        <v>7.7097605E-2</v>
      </c>
      <c r="W51" s="104">
        <v>8.0366405000000002E-2</v>
      </c>
      <c r="X51" s="104">
        <v>0.33739439900000001</v>
      </c>
      <c r="Y51" s="104">
        <v>0.13283900100000001</v>
      </c>
      <c r="Z51" s="104">
        <v>8.989606E-2</v>
      </c>
      <c r="AA51" s="104">
        <v>0.13948930900000001</v>
      </c>
      <c r="AB51" s="104">
        <v>0.197794303</v>
      </c>
      <c r="AC51" s="104">
        <v>4.4367143999999997E-2</v>
      </c>
      <c r="AD51" s="110">
        <v>8.2700000000000004E-6</v>
      </c>
      <c r="AE51" s="1">
        <v>0</v>
      </c>
      <c r="AF51" s="1">
        <v>0</v>
      </c>
      <c r="AG51" s="15">
        <v>0</v>
      </c>
    </row>
    <row r="52" spans="2:33" x14ac:dyDescent="0.3">
      <c r="B52" s="108" t="s">
        <v>967</v>
      </c>
      <c r="C52" s="57" t="s">
        <v>92</v>
      </c>
      <c r="D52" s="57">
        <v>27155039</v>
      </c>
      <c r="E52" s="102" t="s">
        <v>968</v>
      </c>
      <c r="F52" s="102" t="s">
        <v>115</v>
      </c>
      <c r="G52" s="102" t="s">
        <v>116</v>
      </c>
      <c r="H52" s="102" t="s">
        <v>117</v>
      </c>
      <c r="I52" s="102" t="s">
        <v>88</v>
      </c>
      <c r="J52" s="109" t="s">
        <v>97</v>
      </c>
      <c r="K52" s="104">
        <v>0.145443399</v>
      </c>
      <c r="L52" s="104">
        <v>3.1771017999999998E-2</v>
      </c>
      <c r="M52" s="105">
        <v>4.6999999999999999E-6</v>
      </c>
      <c r="N52" s="105">
        <v>1.0298569999999999E-3</v>
      </c>
      <c r="O52" s="104">
        <v>0.15328534099999999</v>
      </c>
      <c r="P52" s="57" t="s">
        <v>90</v>
      </c>
      <c r="Q52" s="105">
        <v>4.6999999999999999E-6</v>
      </c>
      <c r="R52" s="110">
        <v>4.2649683000000001E-2</v>
      </c>
      <c r="S52" s="104">
        <v>2.9940420000000001E-3</v>
      </c>
      <c r="T52" s="104">
        <v>9.1211957999999996E-2</v>
      </c>
      <c r="U52" s="104">
        <v>0.97381405700000001</v>
      </c>
      <c r="V52" s="104">
        <v>0.22076227200000001</v>
      </c>
      <c r="W52" s="104">
        <v>5.9372148E-2</v>
      </c>
      <c r="X52" s="104">
        <v>2.0058399999999999E-4</v>
      </c>
      <c r="Y52" s="104">
        <v>0.20867522499999999</v>
      </c>
      <c r="Z52" s="104">
        <v>7.6716179999999995E-2</v>
      </c>
      <c r="AA52" s="104">
        <v>6.5263350000000003E-3</v>
      </c>
      <c r="AB52" s="104">
        <v>0.10949065299999999</v>
      </c>
      <c r="AC52" s="104">
        <v>4.8976343999999998E-2</v>
      </c>
      <c r="AD52" s="110">
        <v>2.5379137999999999E-2</v>
      </c>
      <c r="AE52" s="1">
        <v>1</v>
      </c>
      <c r="AF52" s="1">
        <v>0</v>
      </c>
      <c r="AG52" s="15">
        <v>0</v>
      </c>
    </row>
    <row r="53" spans="2:33" x14ac:dyDescent="0.3">
      <c r="B53" s="108" t="s">
        <v>1558</v>
      </c>
      <c r="C53" s="57" t="s">
        <v>175</v>
      </c>
      <c r="D53" s="57">
        <v>111415232</v>
      </c>
      <c r="E53" s="102" t="s">
        <v>1559</v>
      </c>
      <c r="F53" s="102" t="s">
        <v>679</v>
      </c>
      <c r="G53" s="102" t="s">
        <v>1560</v>
      </c>
      <c r="H53" s="102" t="s">
        <v>1561</v>
      </c>
      <c r="I53" s="102" t="s">
        <v>39</v>
      </c>
      <c r="J53" s="109" t="s">
        <v>111</v>
      </c>
      <c r="K53" s="104">
        <v>-0.13812746100000001</v>
      </c>
      <c r="L53" s="104">
        <v>3.0206211E-2</v>
      </c>
      <c r="M53" s="105">
        <v>4.8099999999999997E-6</v>
      </c>
      <c r="N53" s="105">
        <v>1.34757E-4</v>
      </c>
      <c r="O53" s="104">
        <v>0.19949177500000001</v>
      </c>
      <c r="P53" s="57" t="s">
        <v>112</v>
      </c>
      <c r="Q53" s="105">
        <v>4.8099999999999997E-6</v>
      </c>
      <c r="R53" s="110">
        <v>4.2649683000000001E-2</v>
      </c>
      <c r="S53" s="104">
        <v>-0.14126699500000001</v>
      </c>
      <c r="T53" s="104">
        <v>6.7411988000000006E-2</v>
      </c>
      <c r="U53" s="104">
        <v>3.6119753999999997E-2</v>
      </c>
      <c r="V53" s="104">
        <v>-0.22298138000000001</v>
      </c>
      <c r="W53" s="104">
        <v>7.6779341000000001E-2</v>
      </c>
      <c r="X53" s="104">
        <v>3.6821100000000002E-3</v>
      </c>
      <c r="Y53" s="104">
        <v>-0.24353086900000001</v>
      </c>
      <c r="Z53" s="104">
        <v>8.1215362999999999E-2</v>
      </c>
      <c r="AA53" s="104">
        <v>2.712398E-3</v>
      </c>
      <c r="AB53" s="104">
        <v>-8.2124082000000001E-2</v>
      </c>
      <c r="AC53" s="104">
        <v>4.2459182999999998E-2</v>
      </c>
      <c r="AD53" s="110">
        <v>5.3089903000000001E-2</v>
      </c>
      <c r="AE53" s="1">
        <v>1</v>
      </c>
      <c r="AF53" s="1">
        <v>0</v>
      </c>
      <c r="AG53" s="15">
        <v>0</v>
      </c>
    </row>
    <row r="54" spans="2:33" x14ac:dyDescent="0.3">
      <c r="B54" s="108" t="s">
        <v>327</v>
      </c>
      <c r="C54" s="57" t="s">
        <v>141</v>
      </c>
      <c r="D54" s="57">
        <v>49220235</v>
      </c>
      <c r="E54" s="102" t="s">
        <v>328</v>
      </c>
      <c r="F54" s="102" t="s">
        <v>160</v>
      </c>
      <c r="G54" s="102" t="s">
        <v>161</v>
      </c>
      <c r="H54" s="102" t="s">
        <v>162</v>
      </c>
      <c r="I54" s="102" t="s">
        <v>163</v>
      </c>
      <c r="J54" s="109" t="s">
        <v>105</v>
      </c>
      <c r="K54" s="104">
        <v>0.155629974</v>
      </c>
      <c r="L54" s="104">
        <v>3.4068880000000003E-2</v>
      </c>
      <c r="M54" s="105">
        <v>4.9200000000000003E-6</v>
      </c>
      <c r="N54" s="105">
        <v>4.9200000000000003E-6</v>
      </c>
      <c r="O54" s="104">
        <v>0.76287641699999997</v>
      </c>
      <c r="P54" s="57" t="s">
        <v>90</v>
      </c>
      <c r="Q54" s="105">
        <v>4.9200000000000003E-6</v>
      </c>
      <c r="R54" s="110">
        <v>4.2649683000000001E-2</v>
      </c>
      <c r="S54" s="104">
        <v>5.4780451000000001E-2</v>
      </c>
      <c r="T54" s="104">
        <v>0.10375014</v>
      </c>
      <c r="U54" s="104">
        <v>0.59749681700000001</v>
      </c>
      <c r="V54" s="104">
        <v>0.14676245099999999</v>
      </c>
      <c r="W54" s="104">
        <v>7.6656242999999999E-2</v>
      </c>
      <c r="X54" s="104">
        <v>5.5549517E-2</v>
      </c>
      <c r="Y54" s="104">
        <v>0.17740161400000001</v>
      </c>
      <c r="Z54" s="104">
        <v>7.7963565999999998E-2</v>
      </c>
      <c r="AA54" s="104">
        <v>2.2879396E-2</v>
      </c>
      <c r="AB54" s="104">
        <v>0.172443295</v>
      </c>
      <c r="AC54" s="104">
        <v>4.8003845000000003E-2</v>
      </c>
      <c r="AD54" s="110">
        <v>3.2779599999999999E-4</v>
      </c>
      <c r="AE54" s="1">
        <v>1</v>
      </c>
      <c r="AF54" s="1">
        <v>0</v>
      </c>
      <c r="AG54" s="15">
        <v>0</v>
      </c>
    </row>
    <row r="55" spans="2:33" x14ac:dyDescent="0.3">
      <c r="B55" s="108" t="s">
        <v>1562</v>
      </c>
      <c r="C55" s="57" t="s">
        <v>196</v>
      </c>
      <c r="D55" s="57">
        <v>73008509</v>
      </c>
      <c r="E55" s="102" t="s">
        <v>1563</v>
      </c>
      <c r="F55" s="102" t="s">
        <v>137</v>
      </c>
      <c r="G55" s="102" t="s">
        <v>1564</v>
      </c>
      <c r="H55" s="102" t="s">
        <v>1565</v>
      </c>
      <c r="I55" s="102" t="s">
        <v>118</v>
      </c>
      <c r="J55" s="109" t="s">
        <v>89</v>
      </c>
      <c r="K55" s="104">
        <v>0.149793756</v>
      </c>
      <c r="L55" s="104">
        <v>3.2947966000000002E-2</v>
      </c>
      <c r="M55" s="105">
        <v>5.4600000000000002E-6</v>
      </c>
      <c r="N55" s="105">
        <v>4.74835E-4</v>
      </c>
      <c r="O55" s="104">
        <v>0.262349265</v>
      </c>
      <c r="P55" s="57" t="s">
        <v>123</v>
      </c>
      <c r="Q55" s="105">
        <v>5.4600000000000002E-6</v>
      </c>
      <c r="R55" s="110">
        <v>4.2649683000000001E-2</v>
      </c>
      <c r="S55" s="104">
        <v>-5.7665340000000002E-3</v>
      </c>
      <c r="T55" s="104">
        <v>0.109793665</v>
      </c>
      <c r="U55" s="104">
        <v>0.95811312299999996</v>
      </c>
      <c r="V55" s="104">
        <v>0.23310836500000001</v>
      </c>
      <c r="W55" s="104">
        <v>8.6283841999999999E-2</v>
      </c>
      <c r="X55" s="104">
        <v>6.8997260000000001E-3</v>
      </c>
      <c r="Y55" s="104">
        <v>8.8868978000000001E-2</v>
      </c>
      <c r="Z55" s="104">
        <v>7.2469198999999998E-2</v>
      </c>
      <c r="AA55" s="104">
        <v>0.220085804</v>
      </c>
      <c r="AB55" s="104">
        <v>0.175723291</v>
      </c>
      <c r="AC55" s="104">
        <v>4.4130040000000002E-2</v>
      </c>
      <c r="AD55" s="110">
        <v>6.8399999999999996E-5</v>
      </c>
      <c r="AE55" s="1">
        <v>1</v>
      </c>
      <c r="AF55" s="1">
        <v>0</v>
      </c>
      <c r="AG55" s="15">
        <v>0</v>
      </c>
    </row>
    <row r="56" spans="2:33" x14ac:dyDescent="0.3">
      <c r="B56" s="108" t="s">
        <v>1566</v>
      </c>
      <c r="C56" s="57" t="s">
        <v>141</v>
      </c>
      <c r="D56" s="57">
        <v>46713473</v>
      </c>
      <c r="E56" s="102" t="s">
        <v>1567</v>
      </c>
      <c r="F56" s="102" t="s">
        <v>143</v>
      </c>
      <c r="G56" s="102" t="s">
        <v>1568</v>
      </c>
      <c r="H56" s="102" t="s">
        <v>1569</v>
      </c>
      <c r="I56" s="102" t="s">
        <v>39</v>
      </c>
      <c r="J56" s="109" t="s">
        <v>146</v>
      </c>
      <c r="K56" s="104">
        <v>-0.151779251</v>
      </c>
      <c r="L56" s="104">
        <v>3.3389714000000001E-2</v>
      </c>
      <c r="M56" s="105">
        <v>5.48E-6</v>
      </c>
      <c r="N56" s="105">
        <v>2.6495799999999998E-4</v>
      </c>
      <c r="O56" s="104">
        <v>0.25101416599999998</v>
      </c>
      <c r="P56" s="57" t="s">
        <v>112</v>
      </c>
      <c r="Q56" s="105">
        <v>5.48E-6</v>
      </c>
      <c r="R56" s="110">
        <v>4.2649683000000001E-2</v>
      </c>
      <c r="S56" s="104">
        <v>-2.8076720000000002E-3</v>
      </c>
      <c r="T56" s="104">
        <v>9.1997899999999994E-2</v>
      </c>
      <c r="U56" s="104">
        <v>0.975653247</v>
      </c>
      <c r="V56" s="104">
        <v>-0.230080694</v>
      </c>
      <c r="W56" s="104">
        <v>6.4662722000000006E-2</v>
      </c>
      <c r="X56" s="104">
        <v>3.7345299999999999E-4</v>
      </c>
      <c r="Y56" s="104">
        <v>-0.14305664100000001</v>
      </c>
      <c r="Z56" s="104">
        <v>8.6637459E-2</v>
      </c>
      <c r="AA56" s="104">
        <v>9.8695695E-2</v>
      </c>
      <c r="AB56" s="104">
        <v>-0.15186972200000001</v>
      </c>
      <c r="AC56" s="104">
        <v>4.9603362999999998E-2</v>
      </c>
      <c r="AD56" s="110">
        <v>2.2009719999999998E-3</v>
      </c>
      <c r="AE56" s="1">
        <v>1</v>
      </c>
      <c r="AF56" s="1">
        <v>0</v>
      </c>
      <c r="AG56" s="15">
        <v>0</v>
      </c>
    </row>
    <row r="57" spans="2:33" x14ac:dyDescent="0.3">
      <c r="B57" s="108" t="s">
        <v>1570</v>
      </c>
      <c r="C57" s="57" t="s">
        <v>101</v>
      </c>
      <c r="D57" s="57">
        <v>4113452</v>
      </c>
      <c r="E57" s="102" t="s">
        <v>1571</v>
      </c>
      <c r="F57" s="102" t="s">
        <v>239</v>
      </c>
      <c r="G57" s="102" t="s">
        <v>1572</v>
      </c>
      <c r="H57" s="102" t="s">
        <v>1573</v>
      </c>
      <c r="I57" s="102" t="s">
        <v>163</v>
      </c>
      <c r="J57" s="109" t="s">
        <v>204</v>
      </c>
      <c r="K57" s="104">
        <v>-0.17339961600000001</v>
      </c>
      <c r="L57" s="104">
        <v>3.8152597000000003E-2</v>
      </c>
      <c r="M57" s="105">
        <v>5.4999999999999999E-6</v>
      </c>
      <c r="N57" s="105">
        <v>8.3086499999999997E-4</v>
      </c>
      <c r="O57" s="104">
        <v>0.23544025499999999</v>
      </c>
      <c r="P57" s="57" t="s">
        <v>157</v>
      </c>
      <c r="Q57" s="105">
        <v>5.4999999999999999E-6</v>
      </c>
      <c r="R57" s="110">
        <v>4.2649683000000001E-2</v>
      </c>
      <c r="S57" s="104">
        <v>9.0395049999999998E-3</v>
      </c>
      <c r="T57" s="104">
        <v>0.112850304</v>
      </c>
      <c r="U57" s="104">
        <v>0.936156341</v>
      </c>
      <c r="V57" s="104">
        <v>-0.14009927699999999</v>
      </c>
      <c r="W57" s="104">
        <v>8.6556593000000001E-2</v>
      </c>
      <c r="X57" s="104">
        <v>0.1055364</v>
      </c>
      <c r="Y57" s="104">
        <v>-0.150333358</v>
      </c>
      <c r="Z57" s="104">
        <v>8.5626348000000005E-2</v>
      </c>
      <c r="AA57" s="104">
        <v>7.9141286000000005E-2</v>
      </c>
      <c r="AB57" s="104">
        <v>-0.238125327</v>
      </c>
      <c r="AC57" s="104">
        <v>5.4344306000000002E-2</v>
      </c>
      <c r="AD57" s="110">
        <v>1.1800000000000001E-5</v>
      </c>
      <c r="AE57" s="1">
        <v>1</v>
      </c>
      <c r="AF57" s="1">
        <v>0</v>
      </c>
      <c r="AG57" s="15">
        <v>0</v>
      </c>
    </row>
    <row r="58" spans="2:33" x14ac:dyDescent="0.3">
      <c r="B58" s="108" t="s">
        <v>312</v>
      </c>
      <c r="C58" s="57" t="s">
        <v>168</v>
      </c>
      <c r="D58" s="57">
        <v>40583227</v>
      </c>
      <c r="E58" s="102" t="s">
        <v>313</v>
      </c>
      <c r="F58" s="102" t="s">
        <v>85</v>
      </c>
      <c r="G58" s="102" t="s">
        <v>314</v>
      </c>
      <c r="H58" s="102" t="s">
        <v>315</v>
      </c>
      <c r="I58" s="102" t="s">
        <v>88</v>
      </c>
      <c r="J58" s="109" t="s">
        <v>89</v>
      </c>
      <c r="K58" s="104">
        <v>0.14614017400000001</v>
      </c>
      <c r="L58" s="104">
        <v>3.2172058000000003E-2</v>
      </c>
      <c r="M58" s="105">
        <v>5.5600000000000001E-6</v>
      </c>
      <c r="N58" s="105">
        <v>2.8014700000000001E-4</v>
      </c>
      <c r="O58" s="104">
        <v>0.232940442</v>
      </c>
      <c r="P58" s="57" t="s">
        <v>90</v>
      </c>
      <c r="Q58" s="105">
        <v>5.5600000000000001E-6</v>
      </c>
      <c r="R58" s="110">
        <v>4.2649683000000001E-2</v>
      </c>
      <c r="S58" s="104">
        <v>1.4651012999999999E-2</v>
      </c>
      <c r="T58" s="104">
        <v>9.8953286000000001E-2</v>
      </c>
      <c r="U58" s="104">
        <v>0.88229549699999998</v>
      </c>
      <c r="V58" s="104">
        <v>0.16496090399999999</v>
      </c>
      <c r="W58" s="104">
        <v>7.3302048999999994E-2</v>
      </c>
      <c r="X58" s="104">
        <v>2.4421859000000001E-2</v>
      </c>
      <c r="Y58" s="104">
        <v>0.251694478</v>
      </c>
      <c r="Z58" s="104">
        <v>7.1179929000000003E-2</v>
      </c>
      <c r="AA58" s="104">
        <v>4.06186E-4</v>
      </c>
      <c r="AB58" s="104">
        <v>0.123441458</v>
      </c>
      <c r="AC58" s="104">
        <v>4.5618019000000003E-2</v>
      </c>
      <c r="AD58" s="110">
        <v>6.8103089999999996E-3</v>
      </c>
      <c r="AE58" s="1">
        <v>1</v>
      </c>
      <c r="AF58" s="1">
        <v>0</v>
      </c>
      <c r="AG58" s="15">
        <v>0</v>
      </c>
    </row>
    <row r="59" spans="2:33" x14ac:dyDescent="0.3">
      <c r="B59" s="108" t="s">
        <v>1574</v>
      </c>
      <c r="C59" s="57" t="s">
        <v>92</v>
      </c>
      <c r="D59" s="57">
        <v>155790392</v>
      </c>
      <c r="E59" s="102" t="s">
        <v>1575</v>
      </c>
      <c r="F59" s="102" t="s">
        <v>39</v>
      </c>
      <c r="G59" s="102" t="s">
        <v>39</v>
      </c>
      <c r="H59" s="102" t="s">
        <v>39</v>
      </c>
      <c r="I59" s="102" t="s">
        <v>39</v>
      </c>
      <c r="J59" s="109" t="s">
        <v>146</v>
      </c>
      <c r="K59" s="104">
        <v>-0.15705872000000001</v>
      </c>
      <c r="L59" s="104">
        <v>3.4579633999999998E-2</v>
      </c>
      <c r="M59" s="105">
        <v>5.57E-6</v>
      </c>
      <c r="N59" s="105">
        <v>5.57E-6</v>
      </c>
      <c r="O59" s="104">
        <v>0.77786544400000002</v>
      </c>
      <c r="P59" s="57" t="s">
        <v>112</v>
      </c>
      <c r="Q59" s="105">
        <v>5.57E-6</v>
      </c>
      <c r="R59" s="110">
        <v>4.2649683000000001E-2</v>
      </c>
      <c r="S59" s="104">
        <v>-6.5568827999999996E-2</v>
      </c>
      <c r="T59" s="104">
        <v>0.107364981</v>
      </c>
      <c r="U59" s="104">
        <v>0.54139183000000002</v>
      </c>
      <c r="V59" s="104">
        <v>-0.195422226</v>
      </c>
      <c r="W59" s="104">
        <v>7.8785699000000001E-2</v>
      </c>
      <c r="X59" s="104">
        <v>1.3122490000000001E-2</v>
      </c>
      <c r="Y59" s="104">
        <v>-0.132277963</v>
      </c>
      <c r="Z59" s="104">
        <v>8.7813953E-2</v>
      </c>
      <c r="AA59" s="104">
        <v>0.13197906000000001</v>
      </c>
      <c r="AB59" s="104">
        <v>-0.167892086</v>
      </c>
      <c r="AC59" s="104">
        <v>4.6688220000000002E-2</v>
      </c>
      <c r="AD59" s="110">
        <v>3.2311500000000001E-4</v>
      </c>
      <c r="AE59" s="1">
        <v>1</v>
      </c>
      <c r="AF59" s="1">
        <v>0</v>
      </c>
      <c r="AG59" s="15">
        <v>0</v>
      </c>
    </row>
    <row r="60" spans="2:33" x14ac:dyDescent="0.3">
      <c r="B60" s="108" t="s">
        <v>1576</v>
      </c>
      <c r="C60" s="57" t="s">
        <v>92</v>
      </c>
      <c r="D60" s="57">
        <v>98739496</v>
      </c>
      <c r="E60" s="102" t="s">
        <v>1577</v>
      </c>
      <c r="F60" s="102" t="s">
        <v>108</v>
      </c>
      <c r="G60" s="102" t="s">
        <v>724</v>
      </c>
      <c r="H60" s="102" t="s">
        <v>725</v>
      </c>
      <c r="I60" s="102" t="s">
        <v>118</v>
      </c>
      <c r="J60" s="109" t="s">
        <v>89</v>
      </c>
      <c r="K60" s="104">
        <v>0.147977205</v>
      </c>
      <c r="L60" s="104">
        <v>3.2582172E-2</v>
      </c>
      <c r="M60" s="105">
        <v>5.5799999999999999E-6</v>
      </c>
      <c r="N60" s="105">
        <v>5.5799999999999999E-6</v>
      </c>
      <c r="O60" s="104">
        <v>0.75298198500000002</v>
      </c>
      <c r="P60" s="57" t="s">
        <v>90</v>
      </c>
      <c r="Q60" s="105">
        <v>5.5799999999999999E-6</v>
      </c>
      <c r="R60" s="110">
        <v>4.2649683000000001E-2</v>
      </c>
      <c r="S60" s="104">
        <v>6.9473032000000004E-2</v>
      </c>
      <c r="T60" s="104">
        <v>0.10690535900000001</v>
      </c>
      <c r="U60" s="104">
        <v>0.51578558699999999</v>
      </c>
      <c r="V60" s="104">
        <v>0.15558270199999999</v>
      </c>
      <c r="W60" s="104">
        <v>6.8634142999999995E-2</v>
      </c>
      <c r="X60" s="104">
        <v>2.3399929E-2</v>
      </c>
      <c r="Y60" s="104">
        <v>0.206329767</v>
      </c>
      <c r="Z60" s="104">
        <v>7.5588810000000006E-2</v>
      </c>
      <c r="AA60" s="104">
        <v>6.3404719999999998E-3</v>
      </c>
      <c r="AB60" s="104">
        <v>0.13736373800000001</v>
      </c>
      <c r="AC60" s="104">
        <v>4.6265885E-2</v>
      </c>
      <c r="AD60" s="110">
        <v>2.987637E-3</v>
      </c>
      <c r="AE60" s="1">
        <v>1</v>
      </c>
      <c r="AF60" s="1">
        <v>0</v>
      </c>
      <c r="AG60" s="15">
        <v>0</v>
      </c>
    </row>
    <row r="61" spans="2:33" x14ac:dyDescent="0.3">
      <c r="B61" s="108" t="s">
        <v>1578</v>
      </c>
      <c r="C61" s="57" t="s">
        <v>285</v>
      </c>
      <c r="D61" s="57">
        <v>105973994</v>
      </c>
      <c r="E61" s="102" t="s">
        <v>1579</v>
      </c>
      <c r="F61" s="102" t="s">
        <v>39</v>
      </c>
      <c r="G61" s="102" t="s">
        <v>39</v>
      </c>
      <c r="H61" s="102" t="s">
        <v>39</v>
      </c>
      <c r="I61" s="102" t="s">
        <v>39</v>
      </c>
      <c r="J61" s="109" t="s">
        <v>146</v>
      </c>
      <c r="K61" s="104">
        <v>-0.14241316400000001</v>
      </c>
      <c r="L61" s="104">
        <v>3.1367204000000003E-2</v>
      </c>
      <c r="M61" s="105">
        <v>5.6200000000000004E-6</v>
      </c>
      <c r="N61" s="105">
        <v>1.2793609999999999E-3</v>
      </c>
      <c r="O61" s="104">
        <v>0.16543372100000001</v>
      </c>
      <c r="P61" s="57" t="s">
        <v>112</v>
      </c>
      <c r="Q61" s="105">
        <v>5.6200000000000004E-6</v>
      </c>
      <c r="R61" s="110">
        <v>4.2649683000000001E-2</v>
      </c>
      <c r="S61" s="104">
        <v>-2.7218398000000001E-2</v>
      </c>
      <c r="T61" s="104">
        <v>9.8262256000000006E-2</v>
      </c>
      <c r="U61" s="104">
        <v>0.78178203300000004</v>
      </c>
      <c r="V61" s="104">
        <v>-0.22183141000000001</v>
      </c>
      <c r="W61" s="104">
        <v>5.2561007999999999E-2</v>
      </c>
      <c r="X61" s="104">
        <v>2.44E-5</v>
      </c>
      <c r="Y61" s="104">
        <v>-0.18574502500000001</v>
      </c>
      <c r="Z61" s="104">
        <v>8.8093214000000003E-2</v>
      </c>
      <c r="AA61" s="104">
        <v>3.4987289999999997E-2</v>
      </c>
      <c r="AB61" s="104">
        <v>-8.9327629000000006E-2</v>
      </c>
      <c r="AC61" s="104">
        <v>4.8681284999999998E-2</v>
      </c>
      <c r="AD61" s="110">
        <v>6.6513383999999995E-2</v>
      </c>
      <c r="AE61" s="1">
        <v>1</v>
      </c>
      <c r="AF61" s="1">
        <v>1</v>
      </c>
      <c r="AG61" s="15">
        <v>0</v>
      </c>
    </row>
    <row r="62" spans="2:33" x14ac:dyDescent="0.3">
      <c r="B62" s="108" t="s">
        <v>1580</v>
      </c>
      <c r="C62" s="57" t="s">
        <v>175</v>
      </c>
      <c r="D62" s="57">
        <v>149903315</v>
      </c>
      <c r="E62" s="102" t="s">
        <v>1581</v>
      </c>
      <c r="F62" s="102" t="s">
        <v>108</v>
      </c>
      <c r="G62" s="102" t="s">
        <v>1582</v>
      </c>
      <c r="H62" s="102" t="s">
        <v>1583</v>
      </c>
      <c r="I62" s="102" t="s">
        <v>187</v>
      </c>
      <c r="J62" s="109" t="s">
        <v>440</v>
      </c>
      <c r="K62" s="104">
        <v>-0.14256671200000001</v>
      </c>
      <c r="L62" s="104">
        <v>3.1411455999999997E-2</v>
      </c>
      <c r="M62" s="105">
        <v>5.66E-6</v>
      </c>
      <c r="N62" s="105">
        <v>5.66E-6</v>
      </c>
      <c r="O62" s="104">
        <v>0.89202472499999996</v>
      </c>
      <c r="P62" s="57" t="s">
        <v>112</v>
      </c>
      <c r="Q62" s="105">
        <v>5.66E-6</v>
      </c>
      <c r="R62" s="110">
        <v>4.2649683000000001E-2</v>
      </c>
      <c r="S62" s="104">
        <v>-6.1650251000000003E-2</v>
      </c>
      <c r="T62" s="104">
        <v>0.110885625</v>
      </c>
      <c r="U62" s="104">
        <v>0.57822415199999999</v>
      </c>
      <c r="V62" s="104">
        <v>-0.13824097799999999</v>
      </c>
      <c r="W62" s="104">
        <v>6.9674598000000004E-2</v>
      </c>
      <c r="X62" s="104">
        <v>4.7245318000000001E-2</v>
      </c>
      <c r="Y62" s="104">
        <v>-0.15763329700000001</v>
      </c>
      <c r="Z62" s="104">
        <v>7.2189422000000003E-2</v>
      </c>
      <c r="AA62" s="104">
        <v>2.8991171E-2</v>
      </c>
      <c r="AB62" s="104">
        <v>-0.151140467</v>
      </c>
      <c r="AC62" s="104">
        <v>4.326257E-2</v>
      </c>
      <c r="AD62" s="110">
        <v>4.76622E-4</v>
      </c>
      <c r="AE62" s="1">
        <v>1</v>
      </c>
      <c r="AF62" s="1">
        <v>0</v>
      </c>
      <c r="AG62" s="15">
        <v>0</v>
      </c>
    </row>
    <row r="63" spans="2:33" x14ac:dyDescent="0.3">
      <c r="B63" s="108" t="s">
        <v>1584</v>
      </c>
      <c r="C63" s="57" t="s">
        <v>683</v>
      </c>
      <c r="D63" s="57">
        <v>96337681</v>
      </c>
      <c r="E63" s="102" t="s">
        <v>1585</v>
      </c>
      <c r="F63" s="102" t="s">
        <v>137</v>
      </c>
      <c r="G63" s="102" t="s">
        <v>1586</v>
      </c>
      <c r="H63" s="102" t="s">
        <v>1587</v>
      </c>
      <c r="I63" s="102" t="s">
        <v>118</v>
      </c>
      <c r="J63" s="109" t="s">
        <v>105</v>
      </c>
      <c r="K63" s="104">
        <v>0.153089697</v>
      </c>
      <c r="L63" s="104">
        <v>3.3730814999999997E-2</v>
      </c>
      <c r="M63" s="105">
        <v>5.66E-6</v>
      </c>
      <c r="N63" s="105">
        <v>3.7299999999999999E-5</v>
      </c>
      <c r="O63" s="104">
        <v>0.31589701399999998</v>
      </c>
      <c r="P63" s="57" t="s">
        <v>90</v>
      </c>
      <c r="Q63" s="105">
        <v>5.66E-6</v>
      </c>
      <c r="R63" s="110">
        <v>4.2649683000000001E-2</v>
      </c>
      <c r="S63" s="104">
        <v>0.119661033</v>
      </c>
      <c r="T63" s="104">
        <v>0.111413451</v>
      </c>
      <c r="U63" s="104">
        <v>0.28281066999999999</v>
      </c>
      <c r="V63" s="104">
        <v>0.162744052</v>
      </c>
      <c r="W63" s="104">
        <v>8.2557508000000002E-2</v>
      </c>
      <c r="X63" s="104">
        <v>4.8691735E-2</v>
      </c>
      <c r="Y63" s="104">
        <v>0.25959106999999998</v>
      </c>
      <c r="Z63" s="104">
        <v>6.8698464000000001E-2</v>
      </c>
      <c r="AA63" s="104">
        <v>1.5764800000000001E-4</v>
      </c>
      <c r="AB63" s="104">
        <v>0.104675895</v>
      </c>
      <c r="AC63" s="104">
        <v>4.7686897999999998E-2</v>
      </c>
      <c r="AD63" s="110">
        <v>2.8158855E-2</v>
      </c>
      <c r="AE63" s="1">
        <v>1</v>
      </c>
      <c r="AF63" s="1">
        <v>0</v>
      </c>
      <c r="AG63" s="15">
        <v>0</v>
      </c>
    </row>
    <row r="64" spans="2:33" x14ac:dyDescent="0.3">
      <c r="B64" s="108" t="s">
        <v>158</v>
      </c>
      <c r="C64" s="57" t="s">
        <v>141</v>
      </c>
      <c r="D64" s="57">
        <v>49220223</v>
      </c>
      <c r="E64" s="102" t="s">
        <v>159</v>
      </c>
      <c r="F64" s="102" t="s">
        <v>160</v>
      </c>
      <c r="G64" s="102" t="s">
        <v>161</v>
      </c>
      <c r="H64" s="102" t="s">
        <v>162</v>
      </c>
      <c r="I64" s="102" t="s">
        <v>163</v>
      </c>
      <c r="J64" s="109" t="s">
        <v>105</v>
      </c>
      <c r="K64" s="104">
        <v>0.149867574</v>
      </c>
      <c r="L64" s="104">
        <v>3.3025414000000003E-2</v>
      </c>
      <c r="M64" s="105">
        <v>5.6799999999999998E-6</v>
      </c>
      <c r="N64" s="105">
        <v>5.6799999999999998E-6</v>
      </c>
      <c r="O64" s="104">
        <v>0.52668696500000001</v>
      </c>
      <c r="P64" s="57" t="s">
        <v>90</v>
      </c>
      <c r="Q64" s="105">
        <v>5.6799999999999998E-6</v>
      </c>
      <c r="R64" s="110">
        <v>4.2649683000000001E-2</v>
      </c>
      <c r="S64" s="104">
        <v>3.2099183000000003E-2</v>
      </c>
      <c r="T64" s="104">
        <v>9.7573774000000002E-2</v>
      </c>
      <c r="U64" s="104">
        <v>0.74217574100000006</v>
      </c>
      <c r="V64" s="104">
        <v>0.12045186200000001</v>
      </c>
      <c r="W64" s="104">
        <v>7.0955578000000005E-2</v>
      </c>
      <c r="X64" s="104">
        <v>8.9589478E-2</v>
      </c>
      <c r="Y64" s="104">
        <v>0.19450625199999999</v>
      </c>
      <c r="Z64" s="104">
        <v>7.4350453999999996E-2</v>
      </c>
      <c r="AA64" s="104">
        <v>8.8947409999999994E-3</v>
      </c>
      <c r="AB64" s="104">
        <v>0.17331706199999999</v>
      </c>
      <c r="AC64" s="104">
        <v>4.8095458000000001E-2</v>
      </c>
      <c r="AD64" s="110">
        <v>3.1383300000000002E-4</v>
      </c>
      <c r="AE64" s="1">
        <v>1</v>
      </c>
      <c r="AF64" s="1">
        <v>0</v>
      </c>
      <c r="AG64" s="15">
        <v>0</v>
      </c>
    </row>
    <row r="65" spans="2:33" x14ac:dyDescent="0.3">
      <c r="B65" s="108" t="s">
        <v>1588</v>
      </c>
      <c r="C65" s="57" t="s">
        <v>101</v>
      </c>
      <c r="D65" s="57">
        <v>64405919</v>
      </c>
      <c r="E65" s="102" t="s">
        <v>1589</v>
      </c>
      <c r="F65" s="102" t="s">
        <v>207</v>
      </c>
      <c r="G65" s="102" t="s">
        <v>208</v>
      </c>
      <c r="H65" s="102" t="s">
        <v>209</v>
      </c>
      <c r="I65" s="102" t="s">
        <v>88</v>
      </c>
      <c r="J65" s="109" t="s">
        <v>89</v>
      </c>
      <c r="K65" s="104">
        <v>0.15203655999999999</v>
      </c>
      <c r="L65" s="104">
        <v>3.3526155000000002E-2</v>
      </c>
      <c r="M65" s="105">
        <v>5.7599999999999999E-6</v>
      </c>
      <c r="N65" s="105">
        <v>1.4463266000000001E-2</v>
      </c>
      <c r="O65" s="104">
        <v>8.1322248999999999E-2</v>
      </c>
      <c r="P65" s="57" t="s">
        <v>123</v>
      </c>
      <c r="Q65" s="105">
        <v>5.7599999999999999E-6</v>
      </c>
      <c r="R65" s="110">
        <v>4.2649683000000001E-2</v>
      </c>
      <c r="S65" s="104">
        <v>-7.2881668999999996E-2</v>
      </c>
      <c r="T65" s="104">
        <v>9.6711826000000001E-2</v>
      </c>
      <c r="U65" s="104">
        <v>0.45109170100000001</v>
      </c>
      <c r="V65" s="104">
        <v>0.136240108</v>
      </c>
      <c r="W65" s="104">
        <v>8.0175144000000004E-2</v>
      </c>
      <c r="X65" s="104">
        <v>8.9266227000000004E-2</v>
      </c>
      <c r="Y65" s="104">
        <v>0.22123912500000001</v>
      </c>
      <c r="Z65" s="104">
        <v>7.9421629999999993E-2</v>
      </c>
      <c r="AA65" s="104">
        <v>5.3424129999999998E-3</v>
      </c>
      <c r="AB65" s="104">
        <v>0.185181547</v>
      </c>
      <c r="AC65" s="104">
        <v>4.6192472999999998E-2</v>
      </c>
      <c r="AD65" s="110">
        <v>6.0999999999999999E-5</v>
      </c>
      <c r="AE65" s="1">
        <v>0</v>
      </c>
      <c r="AF65" s="1">
        <v>0</v>
      </c>
      <c r="AG65" s="15">
        <v>0</v>
      </c>
    </row>
    <row r="66" spans="2:33" x14ac:dyDescent="0.3">
      <c r="B66" s="108" t="s">
        <v>1590</v>
      </c>
      <c r="C66" s="57" t="s">
        <v>196</v>
      </c>
      <c r="D66" s="57">
        <v>1173767</v>
      </c>
      <c r="E66" s="102" t="s">
        <v>1591</v>
      </c>
      <c r="F66" s="102" t="s">
        <v>143</v>
      </c>
      <c r="G66" s="102" t="s">
        <v>1592</v>
      </c>
      <c r="H66" s="102" t="s">
        <v>1593</v>
      </c>
      <c r="I66" s="102" t="s">
        <v>88</v>
      </c>
      <c r="J66" s="109" t="s">
        <v>146</v>
      </c>
      <c r="K66" s="104">
        <v>-0.15492272800000001</v>
      </c>
      <c r="L66" s="104">
        <v>3.4251901000000001E-2</v>
      </c>
      <c r="M66" s="105">
        <v>6.1E-6</v>
      </c>
      <c r="N66" s="105">
        <v>6.1E-6</v>
      </c>
      <c r="O66" s="104">
        <v>0.96499250700000005</v>
      </c>
      <c r="P66" s="57" t="s">
        <v>112</v>
      </c>
      <c r="Q66" s="105">
        <v>6.1E-6</v>
      </c>
      <c r="R66" s="110">
        <v>4.2649683000000001E-2</v>
      </c>
      <c r="S66" s="104">
        <v>-0.115265915</v>
      </c>
      <c r="T66" s="104">
        <v>0.115102513</v>
      </c>
      <c r="U66" s="104">
        <v>0.316623985</v>
      </c>
      <c r="V66" s="104">
        <v>-0.15922799800000001</v>
      </c>
      <c r="W66" s="104">
        <v>6.8766611000000005E-2</v>
      </c>
      <c r="X66" s="104">
        <v>2.0586452000000002E-2</v>
      </c>
      <c r="Y66" s="104">
        <v>-0.12868444000000001</v>
      </c>
      <c r="Z66" s="104">
        <v>8.9638368999999996E-2</v>
      </c>
      <c r="AA66" s="104">
        <v>0.151117472</v>
      </c>
      <c r="AB66" s="104">
        <v>-0.16705125800000001</v>
      </c>
      <c r="AC66" s="104">
        <v>4.7620550999999997E-2</v>
      </c>
      <c r="AD66" s="110">
        <v>4.5154700000000001E-4</v>
      </c>
      <c r="AE66" s="1">
        <v>1</v>
      </c>
      <c r="AF66" s="1">
        <v>1</v>
      </c>
      <c r="AG66" s="15">
        <v>0</v>
      </c>
    </row>
    <row r="67" spans="2:33" x14ac:dyDescent="0.3">
      <c r="B67" s="108" t="s">
        <v>1594</v>
      </c>
      <c r="C67" s="57" t="s">
        <v>128</v>
      </c>
      <c r="D67" s="57">
        <v>58133008</v>
      </c>
      <c r="E67" s="102" t="s">
        <v>1595</v>
      </c>
      <c r="F67" s="102" t="s">
        <v>130</v>
      </c>
      <c r="G67" s="102" t="s">
        <v>131</v>
      </c>
      <c r="H67" s="102" t="s">
        <v>132</v>
      </c>
      <c r="I67" s="102" t="s">
        <v>126</v>
      </c>
      <c r="J67" s="109" t="s">
        <v>429</v>
      </c>
      <c r="K67" s="104">
        <v>0.151471827</v>
      </c>
      <c r="L67" s="104">
        <v>3.3490223999999999E-2</v>
      </c>
      <c r="M67" s="105">
        <v>6.1E-6</v>
      </c>
      <c r="N67" s="105">
        <v>2.19E-5</v>
      </c>
      <c r="O67" s="104">
        <v>0.34718338599999998</v>
      </c>
      <c r="P67" s="57" t="s">
        <v>90</v>
      </c>
      <c r="Q67" s="105">
        <v>6.1E-6</v>
      </c>
      <c r="R67" s="110">
        <v>4.2649683000000001E-2</v>
      </c>
      <c r="S67" s="104">
        <v>2.8786699999999998E-2</v>
      </c>
      <c r="T67" s="104">
        <v>0.104544821</v>
      </c>
      <c r="U67" s="104">
        <v>0.78304526900000004</v>
      </c>
      <c r="V67" s="104">
        <v>0.17196323499999999</v>
      </c>
      <c r="W67" s="104">
        <v>6.5710863999999994E-2</v>
      </c>
      <c r="X67" s="104">
        <v>8.8714629999999996E-3</v>
      </c>
      <c r="Y67" s="104">
        <v>0.257883788</v>
      </c>
      <c r="Z67" s="104">
        <v>8.3083451000000003E-2</v>
      </c>
      <c r="AA67" s="104">
        <v>1.9097960000000001E-3</v>
      </c>
      <c r="AB67" s="104">
        <v>0.13037737399999999</v>
      </c>
      <c r="AC67" s="104">
        <v>4.8585369000000003E-2</v>
      </c>
      <c r="AD67" s="110">
        <v>7.2862539999999998E-3</v>
      </c>
      <c r="AE67" s="1">
        <v>1</v>
      </c>
      <c r="AF67" s="1">
        <v>0</v>
      </c>
      <c r="AG67" s="15">
        <v>0</v>
      </c>
    </row>
    <row r="68" spans="2:33" x14ac:dyDescent="0.3">
      <c r="B68" s="108" t="s">
        <v>1596</v>
      </c>
      <c r="C68" s="57" t="s">
        <v>101</v>
      </c>
      <c r="D68" s="57">
        <v>57090226</v>
      </c>
      <c r="E68" s="102" t="s">
        <v>1597</v>
      </c>
      <c r="F68" s="102" t="s">
        <v>170</v>
      </c>
      <c r="G68" s="102" t="s">
        <v>1598</v>
      </c>
      <c r="H68" s="102" t="s">
        <v>1599</v>
      </c>
      <c r="I68" s="102" t="s">
        <v>118</v>
      </c>
      <c r="J68" s="109" t="s">
        <v>105</v>
      </c>
      <c r="K68" s="104">
        <v>0.14683861000000001</v>
      </c>
      <c r="L68" s="104">
        <v>3.2475018000000001E-2</v>
      </c>
      <c r="M68" s="105">
        <v>6.1399999999999997E-6</v>
      </c>
      <c r="N68" s="105">
        <v>2.8830290000000001E-3</v>
      </c>
      <c r="O68" s="104">
        <v>0.104817806</v>
      </c>
      <c r="P68" s="57" t="s">
        <v>90</v>
      </c>
      <c r="Q68" s="105">
        <v>6.1399999999999997E-6</v>
      </c>
      <c r="R68" s="110">
        <v>4.2649683000000001E-2</v>
      </c>
      <c r="S68" s="104">
        <v>0.13277815800000001</v>
      </c>
      <c r="T68" s="104">
        <v>9.8399543000000006E-2</v>
      </c>
      <c r="U68" s="104">
        <v>0.177215649</v>
      </c>
      <c r="V68" s="104">
        <v>0.259380946</v>
      </c>
      <c r="W68" s="104">
        <v>5.6681718999999998E-2</v>
      </c>
      <c r="X68" s="104">
        <v>4.7400000000000004E-6</v>
      </c>
      <c r="Y68" s="104">
        <v>0.10245813300000001</v>
      </c>
      <c r="Z68" s="104">
        <v>8.2966807000000004E-2</v>
      </c>
      <c r="AA68" s="104">
        <v>0.21685685399999999</v>
      </c>
      <c r="AB68" s="104">
        <v>7.6987944000000003E-2</v>
      </c>
      <c r="AC68" s="104">
        <v>5.0741495999999997E-2</v>
      </c>
      <c r="AD68" s="110">
        <v>0.129201543</v>
      </c>
      <c r="AE68" s="1">
        <v>1</v>
      </c>
      <c r="AF68" s="1">
        <v>0</v>
      </c>
      <c r="AG68" s="15">
        <v>0</v>
      </c>
    </row>
    <row r="69" spans="2:33" x14ac:dyDescent="0.3">
      <c r="B69" s="108" t="s">
        <v>1600</v>
      </c>
      <c r="C69" s="57" t="s">
        <v>92</v>
      </c>
      <c r="D69" s="57">
        <v>28338757</v>
      </c>
      <c r="E69" s="102" t="s">
        <v>1601</v>
      </c>
      <c r="F69" s="102" t="s">
        <v>143</v>
      </c>
      <c r="G69" s="102" t="s">
        <v>1602</v>
      </c>
      <c r="H69" s="102" t="s">
        <v>1603</v>
      </c>
      <c r="I69" s="102" t="s">
        <v>39</v>
      </c>
      <c r="J69" s="109" t="s">
        <v>111</v>
      </c>
      <c r="K69" s="104">
        <v>0.14924731599999999</v>
      </c>
      <c r="L69" s="104">
        <v>3.3019861999999997E-2</v>
      </c>
      <c r="M69" s="105">
        <v>6.19E-6</v>
      </c>
      <c r="N69" s="105">
        <v>2.8099499999999998E-4</v>
      </c>
      <c r="O69" s="104">
        <v>0.24705659099999999</v>
      </c>
      <c r="P69" s="57" t="s">
        <v>123</v>
      </c>
      <c r="Q69" s="105">
        <v>6.19E-6</v>
      </c>
      <c r="R69" s="110">
        <v>4.2649683000000001E-2</v>
      </c>
      <c r="S69" s="104">
        <v>-8.5583910000000003E-3</v>
      </c>
      <c r="T69" s="104">
        <v>9.3569060999999995E-2</v>
      </c>
      <c r="U69" s="104">
        <v>0.92712229599999996</v>
      </c>
      <c r="V69" s="104">
        <v>0.219181284</v>
      </c>
      <c r="W69" s="104">
        <v>6.3484518000000004E-2</v>
      </c>
      <c r="X69" s="104">
        <v>5.5538500000000004E-4</v>
      </c>
      <c r="Y69" s="104">
        <v>0.17021230100000001</v>
      </c>
      <c r="Z69" s="104">
        <v>8.2399010999999994E-2</v>
      </c>
      <c r="AA69" s="104">
        <v>3.8856055E-2</v>
      </c>
      <c r="AB69" s="104">
        <v>0.14332002599999999</v>
      </c>
      <c r="AC69" s="104">
        <v>4.9534980999999999E-2</v>
      </c>
      <c r="AD69" s="110">
        <v>3.8120559999999999E-3</v>
      </c>
      <c r="AE69" s="1">
        <v>1</v>
      </c>
      <c r="AF69" s="1">
        <v>0</v>
      </c>
      <c r="AG69" s="15">
        <v>0</v>
      </c>
    </row>
    <row r="70" spans="2:33" x14ac:dyDescent="0.3">
      <c r="B70" s="108" t="s">
        <v>1604</v>
      </c>
      <c r="C70" s="57" t="s">
        <v>135</v>
      </c>
      <c r="D70" s="57">
        <v>164204915</v>
      </c>
      <c r="E70" s="102" t="s">
        <v>1605</v>
      </c>
      <c r="F70" s="102" t="s">
        <v>39</v>
      </c>
      <c r="G70" s="102" t="s">
        <v>39</v>
      </c>
      <c r="H70" s="102" t="s">
        <v>39</v>
      </c>
      <c r="I70" s="102" t="s">
        <v>88</v>
      </c>
      <c r="J70" s="109" t="s">
        <v>89</v>
      </c>
      <c r="K70" s="104">
        <v>0.154508917</v>
      </c>
      <c r="L70" s="104">
        <v>3.4197408999999998E-2</v>
      </c>
      <c r="M70" s="105">
        <v>6.2400000000000004E-6</v>
      </c>
      <c r="N70" s="105">
        <v>6.2400000000000004E-6</v>
      </c>
      <c r="O70" s="104">
        <v>0.47424572500000001</v>
      </c>
      <c r="P70" s="57" t="s">
        <v>123</v>
      </c>
      <c r="Q70" s="105">
        <v>6.2400000000000004E-6</v>
      </c>
      <c r="R70" s="110">
        <v>4.2649683000000001E-2</v>
      </c>
      <c r="S70" s="104">
        <v>-3.4447716000000003E-2</v>
      </c>
      <c r="T70" s="104">
        <v>0.12566254800000001</v>
      </c>
      <c r="U70" s="104">
        <v>0.78398568899999999</v>
      </c>
      <c r="V70" s="104">
        <v>0.16180919199999999</v>
      </c>
      <c r="W70" s="104">
        <v>6.8154342000000007E-2</v>
      </c>
      <c r="X70" s="104">
        <v>1.7589012000000001E-2</v>
      </c>
      <c r="Y70" s="104">
        <v>0.189216785</v>
      </c>
      <c r="Z70" s="104">
        <v>8.8332870999999993E-2</v>
      </c>
      <c r="AA70" s="104">
        <v>3.2186399999999997E-2</v>
      </c>
      <c r="AB70" s="104">
        <v>0.16777220700000001</v>
      </c>
      <c r="AC70" s="104">
        <v>4.7228632999999999E-2</v>
      </c>
      <c r="AD70" s="110">
        <v>3.8182E-4</v>
      </c>
      <c r="AE70" s="1">
        <v>1</v>
      </c>
      <c r="AF70" s="1">
        <v>0</v>
      </c>
      <c r="AG70" s="15">
        <v>0</v>
      </c>
    </row>
    <row r="71" spans="2:33" x14ac:dyDescent="0.3">
      <c r="B71" s="108" t="s">
        <v>1606</v>
      </c>
      <c r="C71" s="57" t="s">
        <v>225</v>
      </c>
      <c r="D71" s="57">
        <v>52775252</v>
      </c>
      <c r="E71" s="102" t="s">
        <v>1607</v>
      </c>
      <c r="F71" s="102" t="s">
        <v>137</v>
      </c>
      <c r="G71" s="102" t="s">
        <v>1608</v>
      </c>
      <c r="H71" s="102" t="s">
        <v>1609</v>
      </c>
      <c r="I71" s="102" t="s">
        <v>39</v>
      </c>
      <c r="J71" s="109" t="s">
        <v>111</v>
      </c>
      <c r="K71" s="104">
        <v>-0.153243563</v>
      </c>
      <c r="L71" s="104">
        <v>3.3921280999999998E-2</v>
      </c>
      <c r="M71" s="105">
        <v>6.2500000000000003E-6</v>
      </c>
      <c r="N71" s="105">
        <v>8.52661E-4</v>
      </c>
      <c r="O71" s="104">
        <v>0.21854533300000001</v>
      </c>
      <c r="P71" s="57" t="s">
        <v>157</v>
      </c>
      <c r="Q71" s="105">
        <v>6.2500000000000003E-6</v>
      </c>
      <c r="R71" s="110">
        <v>4.2649683000000001E-2</v>
      </c>
      <c r="S71" s="104">
        <v>3.3674213000000001E-2</v>
      </c>
      <c r="T71" s="104">
        <v>0.115035782</v>
      </c>
      <c r="U71" s="104">
        <v>0.769729942</v>
      </c>
      <c r="V71" s="104">
        <v>-0.234943971</v>
      </c>
      <c r="W71" s="104">
        <v>6.3015589999999996E-2</v>
      </c>
      <c r="X71" s="104">
        <v>1.9274E-4</v>
      </c>
      <c r="Y71" s="104">
        <v>-0.157595283</v>
      </c>
      <c r="Z71" s="104">
        <v>9.9416862999999994E-2</v>
      </c>
      <c r="AA71" s="104">
        <v>0.112921652</v>
      </c>
      <c r="AB71" s="104">
        <v>-0.13760254299999999</v>
      </c>
      <c r="AC71" s="104">
        <v>4.7646085999999997E-2</v>
      </c>
      <c r="AD71" s="110">
        <v>3.8768320000000002E-3</v>
      </c>
      <c r="AE71" s="1">
        <v>1</v>
      </c>
      <c r="AF71" s="1">
        <v>0</v>
      </c>
      <c r="AG71" s="15">
        <v>0</v>
      </c>
    </row>
    <row r="72" spans="2:33" x14ac:dyDescent="0.3">
      <c r="B72" s="108" t="s">
        <v>1610</v>
      </c>
      <c r="C72" s="57" t="s">
        <v>225</v>
      </c>
      <c r="D72" s="57">
        <v>52859107</v>
      </c>
      <c r="E72" s="102" t="s">
        <v>1611</v>
      </c>
      <c r="F72" s="102" t="s">
        <v>170</v>
      </c>
      <c r="G72" s="102" t="s">
        <v>1612</v>
      </c>
      <c r="H72" s="102" t="s">
        <v>1613</v>
      </c>
      <c r="I72" s="102" t="s">
        <v>118</v>
      </c>
      <c r="J72" s="109" t="s">
        <v>89</v>
      </c>
      <c r="K72" s="104">
        <v>0.148461807</v>
      </c>
      <c r="L72" s="104">
        <v>3.2878932999999999E-2</v>
      </c>
      <c r="M72" s="105">
        <v>6.3199999999999996E-6</v>
      </c>
      <c r="N72" s="105">
        <v>1.6645449999999999E-3</v>
      </c>
      <c r="O72" s="104">
        <v>0.127924549</v>
      </c>
      <c r="P72" s="57" t="s">
        <v>90</v>
      </c>
      <c r="Q72" s="105">
        <v>6.3199999999999996E-6</v>
      </c>
      <c r="R72" s="110">
        <v>4.2649683000000001E-2</v>
      </c>
      <c r="S72" s="104">
        <v>3.9060670999999998E-2</v>
      </c>
      <c r="T72" s="104">
        <v>0.102211236</v>
      </c>
      <c r="U72" s="104">
        <v>0.702345408</v>
      </c>
      <c r="V72" s="104">
        <v>0.26711751700000003</v>
      </c>
      <c r="W72" s="104">
        <v>6.4468747000000007E-2</v>
      </c>
      <c r="X72" s="104">
        <v>3.4199999999999998E-5</v>
      </c>
      <c r="Y72" s="104">
        <v>0.167431091</v>
      </c>
      <c r="Z72" s="104">
        <v>7.6327999999999993E-2</v>
      </c>
      <c r="AA72" s="104">
        <v>2.8266073999999999E-2</v>
      </c>
      <c r="AB72" s="104">
        <v>9.7313176000000001E-2</v>
      </c>
      <c r="AC72" s="104">
        <v>4.8965518999999999E-2</v>
      </c>
      <c r="AD72" s="110">
        <v>4.6880116999999999E-2</v>
      </c>
      <c r="AE72" s="1">
        <v>1</v>
      </c>
      <c r="AF72" s="1">
        <v>0</v>
      </c>
      <c r="AG72" s="15">
        <v>0</v>
      </c>
    </row>
    <row r="73" spans="2:33" x14ac:dyDescent="0.3">
      <c r="B73" s="108" t="s">
        <v>1614</v>
      </c>
      <c r="C73" s="57" t="s">
        <v>484</v>
      </c>
      <c r="D73" s="57">
        <v>117778069</v>
      </c>
      <c r="E73" s="102" t="s">
        <v>1615</v>
      </c>
      <c r="F73" s="102" t="s">
        <v>137</v>
      </c>
      <c r="G73" s="102" t="s">
        <v>1616</v>
      </c>
      <c r="H73" s="102" t="s">
        <v>1617</v>
      </c>
      <c r="I73" s="102" t="s">
        <v>118</v>
      </c>
      <c r="J73" s="109" t="s">
        <v>89</v>
      </c>
      <c r="K73" s="104">
        <v>-0.14525021699999999</v>
      </c>
      <c r="L73" s="104">
        <v>3.2220262999999999E-2</v>
      </c>
      <c r="M73" s="105">
        <v>6.5400000000000001E-6</v>
      </c>
      <c r="N73" s="105">
        <v>6.5400000000000001E-6</v>
      </c>
      <c r="O73" s="104">
        <v>0.72132043999999995</v>
      </c>
      <c r="P73" s="57" t="s">
        <v>112</v>
      </c>
      <c r="Q73" s="105">
        <v>6.5400000000000001E-6</v>
      </c>
      <c r="R73" s="110">
        <v>4.3517764E-2</v>
      </c>
      <c r="S73" s="104">
        <v>-0.134993425</v>
      </c>
      <c r="T73" s="104">
        <v>8.4598287999999994E-2</v>
      </c>
      <c r="U73" s="104">
        <v>0.110555955</v>
      </c>
      <c r="V73" s="104">
        <v>-0.21005088099999999</v>
      </c>
      <c r="W73" s="104">
        <v>6.5721282000000006E-2</v>
      </c>
      <c r="X73" s="104">
        <v>1.393055E-3</v>
      </c>
      <c r="Y73" s="104">
        <v>-0.13820542599999999</v>
      </c>
      <c r="Z73" s="104">
        <v>9.4226599999999994E-2</v>
      </c>
      <c r="AA73" s="104">
        <v>0.14244823400000001</v>
      </c>
      <c r="AB73" s="104">
        <v>-0.1185991</v>
      </c>
      <c r="AC73" s="104">
        <v>4.5673007000000002E-2</v>
      </c>
      <c r="AD73" s="110">
        <v>9.4124069999999994E-3</v>
      </c>
      <c r="AE73" s="1">
        <v>0</v>
      </c>
      <c r="AF73" s="1">
        <v>0</v>
      </c>
      <c r="AG73" s="15">
        <v>0</v>
      </c>
    </row>
    <row r="74" spans="2:33" x14ac:dyDescent="0.3">
      <c r="B74" s="108" t="s">
        <v>1618</v>
      </c>
      <c r="C74" s="57" t="s">
        <v>225</v>
      </c>
      <c r="D74" s="57">
        <v>31409467</v>
      </c>
      <c r="E74" s="102" t="s">
        <v>1619</v>
      </c>
      <c r="F74" s="102" t="s">
        <v>39</v>
      </c>
      <c r="G74" s="102" t="s">
        <v>39</v>
      </c>
      <c r="H74" s="102" t="s">
        <v>39</v>
      </c>
      <c r="I74" s="102" t="s">
        <v>39</v>
      </c>
      <c r="J74" s="109" t="s">
        <v>173</v>
      </c>
      <c r="K74" s="104">
        <v>0.14311774299999999</v>
      </c>
      <c r="L74" s="104">
        <v>3.1860818999999999E-2</v>
      </c>
      <c r="M74" s="105">
        <v>7.0600000000000002E-6</v>
      </c>
      <c r="N74" s="105">
        <v>9.7446300000000007E-3</v>
      </c>
      <c r="O74" s="104">
        <v>0.111970189</v>
      </c>
      <c r="P74" s="57" t="s">
        <v>90</v>
      </c>
      <c r="Q74" s="105">
        <v>7.0600000000000002E-6</v>
      </c>
      <c r="R74" s="110">
        <v>4.5441028000000001E-2</v>
      </c>
      <c r="S74" s="104">
        <v>8.0764900000000002E-4</v>
      </c>
      <c r="T74" s="104">
        <v>7.3029044000000001E-2</v>
      </c>
      <c r="U74" s="104">
        <v>0.99117614899999995</v>
      </c>
      <c r="V74" s="104">
        <v>0.16555146000000001</v>
      </c>
      <c r="W74" s="104">
        <v>7.5749263999999997E-2</v>
      </c>
      <c r="X74" s="104">
        <v>2.8850811000000001E-2</v>
      </c>
      <c r="Y74" s="104">
        <v>8.7209626999999998E-2</v>
      </c>
      <c r="Z74" s="104">
        <v>9.1128038999999994E-2</v>
      </c>
      <c r="AA74" s="104">
        <v>0.33856673399999998</v>
      </c>
      <c r="AB74" s="104">
        <v>0.20178860700000001</v>
      </c>
      <c r="AC74" s="104">
        <v>4.4591675999999997E-2</v>
      </c>
      <c r="AD74" s="110">
        <v>6.0299999999999999E-6</v>
      </c>
      <c r="AE74" s="1">
        <v>0</v>
      </c>
      <c r="AF74" s="1">
        <v>0</v>
      </c>
      <c r="AG74" s="15">
        <v>0</v>
      </c>
    </row>
    <row r="75" spans="2:33" x14ac:dyDescent="0.3">
      <c r="B75" s="108" t="s">
        <v>1620</v>
      </c>
      <c r="C75" s="57" t="s">
        <v>405</v>
      </c>
      <c r="D75" s="57">
        <v>126106614</v>
      </c>
      <c r="E75" s="102" t="s">
        <v>1621</v>
      </c>
      <c r="F75" s="102" t="s">
        <v>170</v>
      </c>
      <c r="G75" s="102" t="s">
        <v>1622</v>
      </c>
      <c r="H75" s="102" t="s">
        <v>1623</v>
      </c>
      <c r="I75" s="102" t="s">
        <v>118</v>
      </c>
      <c r="J75" s="109" t="s">
        <v>89</v>
      </c>
      <c r="K75" s="104">
        <v>0.15123650199999999</v>
      </c>
      <c r="L75" s="104">
        <v>3.3683191000000001E-2</v>
      </c>
      <c r="M75" s="105">
        <v>7.1199999999999996E-6</v>
      </c>
      <c r="N75" s="105">
        <v>7.1199999999999996E-6</v>
      </c>
      <c r="O75" s="104">
        <v>0.99652073600000002</v>
      </c>
      <c r="P75" s="57" t="s">
        <v>90</v>
      </c>
      <c r="Q75" s="105">
        <v>7.1199999999999996E-6</v>
      </c>
      <c r="R75" s="110">
        <v>4.5441028000000001E-2</v>
      </c>
      <c r="S75" s="104">
        <v>0.139625104</v>
      </c>
      <c r="T75" s="104">
        <v>0.10158110099999999</v>
      </c>
      <c r="U75" s="104">
        <v>0.169280765</v>
      </c>
      <c r="V75" s="104">
        <v>0.16438107399999999</v>
      </c>
      <c r="W75" s="104">
        <v>7.0118396999999999E-2</v>
      </c>
      <c r="X75" s="104">
        <v>1.9060997999999999E-2</v>
      </c>
      <c r="Y75" s="104">
        <v>0.144165456</v>
      </c>
      <c r="Z75" s="104">
        <v>8.2551757000000003E-2</v>
      </c>
      <c r="AA75" s="104">
        <v>8.0747637999999997E-2</v>
      </c>
      <c r="AB75" s="104">
        <v>0.150060887</v>
      </c>
      <c r="AC75" s="104">
        <v>4.7981797999999999E-2</v>
      </c>
      <c r="AD75" s="110">
        <v>1.7632710000000001E-3</v>
      </c>
      <c r="AE75" s="1">
        <v>0</v>
      </c>
      <c r="AF75" s="1">
        <v>0</v>
      </c>
      <c r="AG75" s="15">
        <v>0</v>
      </c>
    </row>
    <row r="76" spans="2:33" x14ac:dyDescent="0.3">
      <c r="B76" s="108" t="s">
        <v>1624</v>
      </c>
      <c r="C76" s="57" t="s">
        <v>128</v>
      </c>
      <c r="D76" s="57">
        <v>41221855</v>
      </c>
      <c r="E76" s="102" t="s">
        <v>1625</v>
      </c>
      <c r="F76" s="102" t="s">
        <v>213</v>
      </c>
      <c r="G76" s="102" t="s">
        <v>1626</v>
      </c>
      <c r="H76" s="102" t="s">
        <v>1627</v>
      </c>
      <c r="I76" s="102" t="s">
        <v>39</v>
      </c>
      <c r="J76" s="109" t="s">
        <v>89</v>
      </c>
      <c r="K76" s="104">
        <v>0.13604127799999999</v>
      </c>
      <c r="L76" s="104">
        <v>3.0300105000000001E-2</v>
      </c>
      <c r="M76" s="105">
        <v>7.1300000000000003E-6</v>
      </c>
      <c r="N76" s="105">
        <v>7.1300000000000003E-6</v>
      </c>
      <c r="O76" s="104">
        <v>0.81348092000000005</v>
      </c>
      <c r="P76" s="57" t="s">
        <v>90</v>
      </c>
      <c r="Q76" s="105">
        <v>7.1300000000000003E-6</v>
      </c>
      <c r="R76" s="110">
        <v>4.5441028000000001E-2</v>
      </c>
      <c r="S76" s="104">
        <v>7.2342587999999999E-2</v>
      </c>
      <c r="T76" s="104">
        <v>8.7860767000000006E-2</v>
      </c>
      <c r="U76" s="104">
        <v>0.41029329599999997</v>
      </c>
      <c r="V76" s="104">
        <v>0.15244308600000001</v>
      </c>
      <c r="W76" s="104">
        <v>5.5105848999999998E-2</v>
      </c>
      <c r="X76" s="104">
        <v>5.6684429999999996E-3</v>
      </c>
      <c r="Y76" s="104">
        <v>0.101054459</v>
      </c>
      <c r="Z76" s="104">
        <v>8.0179364000000003E-2</v>
      </c>
      <c r="AA76" s="104">
        <v>0.20754133899999999</v>
      </c>
      <c r="AB76" s="104">
        <v>0.15350654</v>
      </c>
      <c r="AC76" s="104">
        <v>4.5892470999999997E-2</v>
      </c>
      <c r="AD76" s="110">
        <v>8.2306999999999996E-4</v>
      </c>
      <c r="AE76" s="1">
        <v>1</v>
      </c>
      <c r="AF76" s="1">
        <v>0</v>
      </c>
      <c r="AG76" s="15">
        <v>0</v>
      </c>
    </row>
    <row r="77" spans="2:33" x14ac:dyDescent="0.3">
      <c r="B77" s="108" t="s">
        <v>1628</v>
      </c>
      <c r="C77" s="57" t="s">
        <v>285</v>
      </c>
      <c r="D77" s="57">
        <v>23589419</v>
      </c>
      <c r="E77" s="102" t="s">
        <v>1629</v>
      </c>
      <c r="F77" s="102" t="s">
        <v>137</v>
      </c>
      <c r="G77" s="102" t="s">
        <v>1630</v>
      </c>
      <c r="H77" s="102" t="s">
        <v>1631</v>
      </c>
      <c r="I77" s="102" t="s">
        <v>39</v>
      </c>
      <c r="J77" s="109" t="s">
        <v>146</v>
      </c>
      <c r="K77" s="104">
        <v>-0.13562191200000001</v>
      </c>
      <c r="L77" s="104">
        <v>3.0263088E-2</v>
      </c>
      <c r="M77" s="105">
        <v>7.4100000000000002E-6</v>
      </c>
      <c r="N77" s="105">
        <v>5.0563580000000004E-3</v>
      </c>
      <c r="O77" s="104">
        <v>0.119238122</v>
      </c>
      <c r="P77" s="57" t="s">
        <v>112</v>
      </c>
      <c r="Q77" s="105">
        <v>7.4100000000000002E-6</v>
      </c>
      <c r="R77" s="110">
        <v>4.6612115000000003E-2</v>
      </c>
      <c r="S77" s="104">
        <v>-4.5985130000000003E-3</v>
      </c>
      <c r="T77" s="104">
        <v>0.114931675</v>
      </c>
      <c r="U77" s="104">
        <v>0.96808448499999999</v>
      </c>
      <c r="V77" s="104">
        <v>-0.22166535600000001</v>
      </c>
      <c r="W77" s="104">
        <v>4.9215439999999999E-2</v>
      </c>
      <c r="X77" s="104">
        <v>6.6699999999999997E-6</v>
      </c>
      <c r="Y77" s="104">
        <v>-0.136718115</v>
      </c>
      <c r="Z77" s="104">
        <v>7.9586070999999994E-2</v>
      </c>
      <c r="AA77" s="104">
        <v>8.5821267000000007E-2</v>
      </c>
      <c r="AB77" s="104">
        <v>-7.7751954999999998E-2</v>
      </c>
      <c r="AC77" s="104">
        <v>4.7381236E-2</v>
      </c>
      <c r="AD77" s="110">
        <v>0.10080028000000001</v>
      </c>
      <c r="AE77" s="1">
        <v>0</v>
      </c>
      <c r="AF77" s="1">
        <v>0</v>
      </c>
      <c r="AG77" s="15">
        <v>0</v>
      </c>
    </row>
    <row r="78" spans="2:33" x14ac:dyDescent="0.3">
      <c r="B78" s="108" t="s">
        <v>154</v>
      </c>
      <c r="C78" s="57" t="s">
        <v>155</v>
      </c>
      <c r="D78" s="57">
        <v>188664632</v>
      </c>
      <c r="E78" s="102" t="s">
        <v>156</v>
      </c>
      <c r="F78" s="102" t="s">
        <v>39</v>
      </c>
      <c r="G78" s="102" t="s">
        <v>39</v>
      </c>
      <c r="H78" s="102" t="s">
        <v>39</v>
      </c>
      <c r="I78" s="102" t="s">
        <v>118</v>
      </c>
      <c r="J78" s="109" t="s">
        <v>105</v>
      </c>
      <c r="K78" s="104">
        <v>-0.152264961</v>
      </c>
      <c r="L78" s="104">
        <v>3.4024842999999999E-2</v>
      </c>
      <c r="M78" s="105">
        <v>7.6399999999999997E-6</v>
      </c>
      <c r="N78" s="105">
        <v>7.6399999999999997E-6</v>
      </c>
      <c r="O78" s="104">
        <v>0.69258032300000005</v>
      </c>
      <c r="P78" s="57" t="s">
        <v>112</v>
      </c>
      <c r="Q78" s="105">
        <v>7.6399999999999997E-6</v>
      </c>
      <c r="R78" s="110">
        <v>4.7363323999999998E-2</v>
      </c>
      <c r="S78" s="104">
        <v>-1.9485626999999998E-2</v>
      </c>
      <c r="T78" s="104">
        <v>0.122856405</v>
      </c>
      <c r="U78" s="104">
        <v>0.87398017400000005</v>
      </c>
      <c r="V78" s="104">
        <v>-0.14132436200000001</v>
      </c>
      <c r="W78" s="104">
        <v>6.9471764000000005E-2</v>
      </c>
      <c r="X78" s="104">
        <v>4.1924327999999997E-2</v>
      </c>
      <c r="Y78" s="104">
        <v>-0.154474904</v>
      </c>
      <c r="Z78" s="104">
        <v>8.1474415999999994E-2</v>
      </c>
      <c r="AA78" s="104">
        <v>5.7960998999999999E-2</v>
      </c>
      <c r="AB78" s="104">
        <v>-0.17667047799999999</v>
      </c>
      <c r="AC78" s="104">
        <v>4.7689745999999998E-2</v>
      </c>
      <c r="AD78" s="110">
        <v>2.1174099999999999E-4</v>
      </c>
      <c r="AE78" s="1">
        <v>1</v>
      </c>
      <c r="AF78" s="1">
        <v>1</v>
      </c>
      <c r="AG78" s="15">
        <v>0</v>
      </c>
    </row>
    <row r="79" spans="2:33" x14ac:dyDescent="0.3">
      <c r="B79" s="108" t="s">
        <v>1632</v>
      </c>
      <c r="C79" s="57" t="s">
        <v>135</v>
      </c>
      <c r="D79" s="57">
        <v>218843735</v>
      </c>
      <c r="E79" s="102" t="s">
        <v>1633</v>
      </c>
      <c r="F79" s="102" t="s">
        <v>39</v>
      </c>
      <c r="G79" s="102" t="s">
        <v>39</v>
      </c>
      <c r="H79" s="102" t="s">
        <v>39</v>
      </c>
      <c r="I79" s="102" t="s">
        <v>88</v>
      </c>
      <c r="J79" s="109" t="s">
        <v>133</v>
      </c>
      <c r="K79" s="104">
        <v>0.150418255</v>
      </c>
      <c r="L79" s="104">
        <v>3.3671710000000001E-2</v>
      </c>
      <c r="M79" s="105">
        <v>7.9300000000000003E-6</v>
      </c>
      <c r="N79" s="105">
        <v>7.9300000000000003E-6</v>
      </c>
      <c r="O79" s="104">
        <v>0.59883889400000001</v>
      </c>
      <c r="P79" s="57" t="s">
        <v>90</v>
      </c>
      <c r="Q79" s="105">
        <v>7.9300000000000003E-6</v>
      </c>
      <c r="R79" s="110">
        <v>4.8493267999999999E-2</v>
      </c>
      <c r="S79" s="104">
        <v>6.3115405999999999E-2</v>
      </c>
      <c r="T79" s="104">
        <v>0.12637731299999999</v>
      </c>
      <c r="U79" s="104">
        <v>0.61748326200000003</v>
      </c>
      <c r="V79" s="104">
        <v>0.165302332</v>
      </c>
      <c r="W79" s="104">
        <v>7.0001574999999996E-2</v>
      </c>
      <c r="X79" s="104">
        <v>1.8205651E-2</v>
      </c>
      <c r="Y79" s="104">
        <v>0.22737469699999999</v>
      </c>
      <c r="Z79" s="104">
        <v>7.4802482000000003E-2</v>
      </c>
      <c r="AA79" s="104">
        <v>2.368392E-3</v>
      </c>
      <c r="AB79" s="104">
        <v>0.124479906</v>
      </c>
      <c r="AC79" s="104">
        <v>4.7858438000000003E-2</v>
      </c>
      <c r="AD79" s="110">
        <v>9.2951830000000003E-3</v>
      </c>
      <c r="AE79" s="1">
        <v>0</v>
      </c>
      <c r="AF79" s="1">
        <v>1</v>
      </c>
      <c r="AG79" s="15">
        <v>0</v>
      </c>
    </row>
    <row r="80" spans="2:33" x14ac:dyDescent="0.3">
      <c r="B80" s="111" t="s">
        <v>630</v>
      </c>
      <c r="C80" s="91" t="s">
        <v>92</v>
      </c>
      <c r="D80" s="91">
        <v>27146237</v>
      </c>
      <c r="E80" s="112" t="s">
        <v>631</v>
      </c>
      <c r="F80" s="112" t="s">
        <v>381</v>
      </c>
      <c r="G80" s="112" t="s">
        <v>116</v>
      </c>
      <c r="H80" s="112" t="s">
        <v>117</v>
      </c>
      <c r="I80" s="112" t="s">
        <v>88</v>
      </c>
      <c r="J80" s="113" t="s">
        <v>97</v>
      </c>
      <c r="K80" s="114">
        <v>0.14462646500000001</v>
      </c>
      <c r="L80" s="114">
        <v>3.2408760000000002E-2</v>
      </c>
      <c r="M80" s="115">
        <v>8.1000000000000004E-6</v>
      </c>
      <c r="N80" s="115">
        <v>1.13719E-4</v>
      </c>
      <c r="O80" s="114">
        <v>0.29491852800000001</v>
      </c>
      <c r="P80" s="91" t="s">
        <v>123</v>
      </c>
      <c r="Q80" s="115">
        <v>8.1000000000000004E-6</v>
      </c>
      <c r="R80" s="116">
        <v>4.8900516999999998E-2</v>
      </c>
      <c r="S80" s="114">
        <v>-6.2897889999999996E-3</v>
      </c>
      <c r="T80" s="114">
        <v>9.9335830999999999E-2</v>
      </c>
      <c r="U80" s="114">
        <v>0.94951293699999995</v>
      </c>
      <c r="V80" s="114">
        <v>0.13730852800000001</v>
      </c>
      <c r="W80" s="114">
        <v>6.5212600999999995E-2</v>
      </c>
      <c r="X80" s="114">
        <v>3.5243280000000002E-2</v>
      </c>
      <c r="Y80" s="114">
        <v>0.23024282800000001</v>
      </c>
      <c r="Z80" s="114">
        <v>7.2766366999999998E-2</v>
      </c>
      <c r="AA80" s="114">
        <v>1.55543E-3</v>
      </c>
      <c r="AB80" s="114">
        <v>0.14660762399999999</v>
      </c>
      <c r="AC80" s="114">
        <v>4.8408299000000002E-2</v>
      </c>
      <c r="AD80" s="116">
        <v>2.457192E-3</v>
      </c>
      <c r="AE80" s="10">
        <v>1</v>
      </c>
      <c r="AF80" s="117">
        <v>0</v>
      </c>
      <c r="AG80" s="94">
        <v>0</v>
      </c>
    </row>
  </sheetData>
  <mergeCells count="5">
    <mergeCell ref="B1:T1"/>
    <mergeCell ref="C3:J3"/>
    <mergeCell ref="K3:R3"/>
    <mergeCell ref="S3:AD3"/>
    <mergeCell ref="AE3:AG3"/>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1DCDED-E572-4DFE-9E85-0AFA3347E66A}">
  <dimension ref="B1:AQ76"/>
  <sheetViews>
    <sheetView workbookViewId="0">
      <selection activeCell="F6" sqref="F6"/>
    </sheetView>
  </sheetViews>
  <sheetFormatPr defaultRowHeight="14.4" x14ac:dyDescent="0.3"/>
  <cols>
    <col min="1" max="1" width="5.109375" customWidth="1"/>
    <col min="2" max="2" width="25" style="21" customWidth="1"/>
    <col min="3" max="3" width="24.44140625" style="21" customWidth="1"/>
    <col min="4" max="4" width="13.6640625" style="21" customWidth="1"/>
    <col min="5" max="5" width="15.6640625" style="21" customWidth="1"/>
    <col min="6" max="6" width="11.109375" style="21" customWidth="1"/>
    <col min="7" max="8" width="8.77734375" style="21"/>
    <col min="9" max="10" width="8.77734375" style="92"/>
    <col min="11" max="12" width="8.77734375" style="93"/>
    <col min="13" max="13" width="8.77734375" style="92"/>
    <col min="14" max="14" width="15.109375" style="1" customWidth="1"/>
    <col min="15" max="15" width="8.77734375" style="93"/>
    <col min="16" max="16" width="8.77734375" style="92"/>
    <col min="17" max="17" width="24.33203125" style="1" customWidth="1"/>
    <col min="18" max="18" width="25" bestFit="1" customWidth="1"/>
    <col min="19" max="19" width="17" style="1" customWidth="1"/>
    <col min="20" max="20" width="22.77734375" style="92" customWidth="1"/>
    <col min="21" max="21" width="18.33203125" style="92" customWidth="1"/>
    <col min="22" max="22" width="19" style="92" customWidth="1"/>
    <col min="23" max="23" width="21.77734375" style="1" customWidth="1"/>
    <col min="24" max="24" width="20.6640625" style="21" customWidth="1"/>
    <col min="25" max="25" width="14.33203125" style="1" customWidth="1"/>
    <col min="26" max="26" width="20" style="92" customWidth="1"/>
    <col min="27" max="27" width="18.6640625" style="92" customWidth="1"/>
    <col min="28" max="28" width="19.109375" style="92" customWidth="1"/>
    <col min="29" max="29" width="21.44140625" style="1" customWidth="1"/>
    <col min="30" max="30" width="23.6640625" style="21" customWidth="1"/>
    <col min="31" max="31" width="17" style="1" customWidth="1"/>
    <col min="32" max="32" width="19.44140625" style="92" customWidth="1"/>
    <col min="33" max="33" width="16.77734375" style="92" customWidth="1"/>
    <col min="34" max="34" width="16.44140625" style="92" customWidth="1"/>
    <col min="35" max="35" width="22.44140625" style="1" customWidth="1"/>
    <col min="36" max="36" width="19.6640625" style="21" customWidth="1"/>
    <col min="37" max="37" width="15.77734375" style="1" customWidth="1"/>
    <col min="38" max="38" width="19.33203125" style="92" customWidth="1"/>
    <col min="39" max="39" width="19.109375" style="92" customWidth="1"/>
    <col min="40" max="40" width="22" style="92" customWidth="1"/>
    <col min="41" max="43" width="15" customWidth="1"/>
  </cols>
  <sheetData>
    <row r="1" spans="2:43" ht="104.4" customHeight="1" x14ac:dyDescent="0.3">
      <c r="B1" s="295" t="s">
        <v>3168</v>
      </c>
      <c r="C1" s="295"/>
      <c r="D1" s="295"/>
      <c r="E1" s="295"/>
      <c r="F1" s="295"/>
      <c r="G1" s="295"/>
      <c r="H1" s="295"/>
      <c r="I1" s="295"/>
      <c r="J1" s="295"/>
      <c r="K1" s="295"/>
      <c r="L1" s="295"/>
      <c r="M1" s="295"/>
      <c r="N1" s="295"/>
      <c r="O1" s="295"/>
      <c r="P1" s="295"/>
      <c r="Q1" s="295"/>
      <c r="R1" s="295"/>
      <c r="S1" s="295"/>
      <c r="T1" s="137"/>
      <c r="U1" s="137"/>
      <c r="V1" s="137"/>
      <c r="W1" s="137"/>
      <c r="X1" s="138"/>
      <c r="Y1" s="137"/>
      <c r="Z1" s="137"/>
      <c r="AA1" s="137"/>
      <c r="AB1" s="137"/>
      <c r="AC1" s="137"/>
      <c r="AD1" s="138"/>
      <c r="AE1" s="137"/>
      <c r="AF1" s="137"/>
      <c r="AG1" s="137"/>
      <c r="AH1" s="137"/>
      <c r="AI1" s="137"/>
      <c r="AJ1" s="138"/>
      <c r="AK1" s="137"/>
      <c r="AL1" s="137"/>
      <c r="AM1" s="137"/>
      <c r="AN1" s="139"/>
      <c r="AQ1" s="135"/>
    </row>
    <row r="2" spans="2:43" ht="8.4" customHeight="1" x14ac:dyDescent="0.3">
      <c r="B2" s="141"/>
      <c r="C2" s="134"/>
      <c r="D2" s="134"/>
      <c r="E2" s="134"/>
      <c r="F2" s="134"/>
      <c r="G2" s="134"/>
      <c r="H2" s="134"/>
      <c r="I2" s="134"/>
      <c r="J2" s="134"/>
      <c r="K2" s="134"/>
      <c r="L2" s="134"/>
      <c r="M2" s="134"/>
      <c r="N2" s="134"/>
      <c r="O2" s="134"/>
      <c r="P2" s="134"/>
      <c r="Q2" s="141"/>
      <c r="R2" s="141"/>
      <c r="S2" s="141"/>
      <c r="T2" s="139"/>
      <c r="U2" s="139"/>
      <c r="V2" s="139"/>
      <c r="W2" s="139"/>
      <c r="X2" s="140"/>
      <c r="Y2" s="139"/>
      <c r="Z2" s="139"/>
      <c r="AA2" s="139"/>
      <c r="AB2" s="139"/>
      <c r="AC2" s="139"/>
      <c r="AD2" s="140"/>
      <c r="AE2" s="139"/>
      <c r="AF2" s="139"/>
      <c r="AG2" s="139"/>
      <c r="AH2" s="139"/>
      <c r="AI2" s="139"/>
      <c r="AJ2" s="140"/>
      <c r="AK2" s="139"/>
      <c r="AL2" s="139"/>
      <c r="AM2" s="139"/>
      <c r="AN2" s="139"/>
      <c r="AO2" s="135"/>
      <c r="AP2" s="135"/>
      <c r="AQ2" s="135"/>
    </row>
    <row r="3" spans="2:43" ht="15.6" x14ac:dyDescent="0.3">
      <c r="B3" s="119"/>
      <c r="C3" s="282" t="s">
        <v>48</v>
      </c>
      <c r="D3" s="283"/>
      <c r="E3" s="283"/>
      <c r="F3" s="283"/>
      <c r="G3" s="283"/>
      <c r="H3" s="284"/>
      <c r="I3" s="291" t="s">
        <v>3164</v>
      </c>
      <c r="J3" s="292"/>
      <c r="K3" s="292"/>
      <c r="L3" s="292"/>
      <c r="M3" s="292"/>
      <c r="N3" s="292"/>
      <c r="O3" s="292"/>
      <c r="P3" s="293"/>
      <c r="Q3" s="282" t="s">
        <v>3163</v>
      </c>
      <c r="R3" s="283"/>
      <c r="S3" s="283"/>
      <c r="T3" s="283"/>
      <c r="U3" s="283"/>
      <c r="V3" s="283"/>
      <c r="W3" s="283"/>
      <c r="X3" s="283"/>
      <c r="Y3" s="283"/>
      <c r="Z3" s="283"/>
      <c r="AA3" s="283"/>
      <c r="AB3" s="283"/>
      <c r="AC3" s="283"/>
      <c r="AD3" s="283"/>
      <c r="AE3" s="283"/>
      <c r="AF3" s="283"/>
      <c r="AG3" s="283"/>
      <c r="AH3" s="283"/>
      <c r="AI3" s="283"/>
      <c r="AJ3" s="283"/>
      <c r="AK3" s="283"/>
      <c r="AL3" s="283"/>
      <c r="AM3" s="283"/>
      <c r="AN3" s="284"/>
      <c r="AO3" s="294" t="s">
        <v>49</v>
      </c>
      <c r="AP3" s="294"/>
      <c r="AQ3" s="294"/>
    </row>
    <row r="4" spans="2:43" ht="15" thickBot="1" x14ac:dyDescent="0.35">
      <c r="B4" s="120" t="s">
        <v>1634</v>
      </c>
      <c r="C4" s="121" t="s">
        <v>53</v>
      </c>
      <c r="D4" s="121" t="s">
        <v>54</v>
      </c>
      <c r="E4" s="121" t="s">
        <v>55</v>
      </c>
      <c r="F4" s="121" t="s">
        <v>56</v>
      </c>
      <c r="G4" s="121" t="s">
        <v>57</v>
      </c>
      <c r="H4" s="122" t="s">
        <v>58</v>
      </c>
      <c r="I4" s="99" t="s">
        <v>59</v>
      </c>
      <c r="J4" s="99" t="s">
        <v>60</v>
      </c>
      <c r="K4" s="99" t="s">
        <v>61</v>
      </c>
      <c r="L4" s="99" t="s">
        <v>62</v>
      </c>
      <c r="M4" s="99" t="s">
        <v>63</v>
      </c>
      <c r="N4" s="99" t="s">
        <v>64</v>
      </c>
      <c r="O4" s="99" t="s">
        <v>65</v>
      </c>
      <c r="P4" s="100" t="s">
        <v>66</v>
      </c>
      <c r="Q4" s="121" t="s">
        <v>1635</v>
      </c>
      <c r="R4" s="123" t="s">
        <v>1636</v>
      </c>
      <c r="S4" s="121" t="s">
        <v>1637</v>
      </c>
      <c r="T4" s="121" t="s">
        <v>67</v>
      </c>
      <c r="U4" s="121" t="s">
        <v>68</v>
      </c>
      <c r="V4" s="122" t="s">
        <v>69</v>
      </c>
      <c r="W4" s="121" t="s">
        <v>1638</v>
      </c>
      <c r="X4" s="121" t="s">
        <v>1639</v>
      </c>
      <c r="Y4" s="121" t="s">
        <v>1640</v>
      </c>
      <c r="Z4" s="121" t="s">
        <v>70</v>
      </c>
      <c r="AA4" s="121" t="s">
        <v>71</v>
      </c>
      <c r="AB4" s="122" t="s">
        <v>72</v>
      </c>
      <c r="AC4" s="121" t="s">
        <v>1641</v>
      </c>
      <c r="AD4" s="121" t="s">
        <v>1642</v>
      </c>
      <c r="AE4" s="121" t="s">
        <v>1643</v>
      </c>
      <c r="AF4" s="121" t="s">
        <v>73</v>
      </c>
      <c r="AG4" s="121" t="s">
        <v>74</v>
      </c>
      <c r="AH4" s="122" t="s">
        <v>75</v>
      </c>
      <c r="AI4" s="121" t="s">
        <v>1644</v>
      </c>
      <c r="AJ4" s="121" t="s">
        <v>1645</v>
      </c>
      <c r="AK4" s="121" t="s">
        <v>1646</v>
      </c>
      <c r="AL4" s="121" t="s">
        <v>76</v>
      </c>
      <c r="AM4" s="121" t="s">
        <v>77</v>
      </c>
      <c r="AN4" s="122" t="s">
        <v>78</v>
      </c>
      <c r="AO4" s="68" t="s">
        <v>79</v>
      </c>
      <c r="AP4" s="69" t="s">
        <v>80</v>
      </c>
      <c r="AQ4" s="70" t="s">
        <v>81</v>
      </c>
    </row>
    <row r="5" spans="2:43" ht="15" thickTop="1" x14ac:dyDescent="0.3">
      <c r="B5" s="124" t="s">
        <v>1647</v>
      </c>
      <c r="C5" s="21" t="s">
        <v>1648</v>
      </c>
      <c r="D5" s="21" t="s">
        <v>1649</v>
      </c>
      <c r="E5" s="21" t="s">
        <v>1650</v>
      </c>
      <c r="F5" s="21" t="s">
        <v>651</v>
      </c>
      <c r="G5" s="21" t="s">
        <v>1651</v>
      </c>
      <c r="H5" s="125" t="s">
        <v>97</v>
      </c>
      <c r="I5" s="92">
        <v>0.14380734523894101</v>
      </c>
      <c r="J5" s="92">
        <v>2.45013709364632E-2</v>
      </c>
      <c r="K5" s="93">
        <v>4.3748287854787396E-9</v>
      </c>
      <c r="L5" s="93">
        <v>1.6828653736203E-7</v>
      </c>
      <c r="M5" s="92">
        <v>0.31234559720846899</v>
      </c>
      <c r="N5" s="1" t="s">
        <v>90</v>
      </c>
      <c r="O5" s="93">
        <v>4.3748287854787396E-9</v>
      </c>
      <c r="P5" s="126">
        <v>1.7812990365833801E-4</v>
      </c>
      <c r="Q5" s="1">
        <v>1</v>
      </c>
      <c r="R5" t="s">
        <v>1652</v>
      </c>
      <c r="S5" s="1">
        <v>6</v>
      </c>
      <c r="T5" s="92">
        <v>3.06111676368617E-2</v>
      </c>
      <c r="U5" s="92">
        <v>0.11136898303383</v>
      </c>
      <c r="V5" s="126">
        <v>0.78342180580869003</v>
      </c>
      <c r="W5" s="1">
        <v>1</v>
      </c>
      <c r="X5" s="21" t="s">
        <v>1652</v>
      </c>
      <c r="Y5" s="1">
        <v>6</v>
      </c>
      <c r="Z5" s="92">
        <v>0.202541034548441</v>
      </c>
      <c r="AA5" s="92">
        <v>4.7611378206695497E-2</v>
      </c>
      <c r="AB5" s="126">
        <v>2.0994132529152599E-5</v>
      </c>
      <c r="AC5" s="1">
        <v>1</v>
      </c>
      <c r="AD5" s="21" t="s">
        <v>1652</v>
      </c>
      <c r="AE5" s="1">
        <v>6</v>
      </c>
      <c r="AF5" s="92">
        <v>0.16585074651866999</v>
      </c>
      <c r="AG5" s="92">
        <v>5.1352551250647797E-2</v>
      </c>
      <c r="AH5" s="126">
        <v>1.2394201976114599E-3</v>
      </c>
      <c r="AI5" s="1">
        <v>1</v>
      </c>
      <c r="AJ5" s="21" t="s">
        <v>1652</v>
      </c>
      <c r="AK5" s="1">
        <v>6</v>
      </c>
      <c r="AL5" s="92">
        <v>0.110933348191429</v>
      </c>
      <c r="AM5" s="92">
        <v>3.6159519400016299E-2</v>
      </c>
      <c r="AN5" s="126">
        <v>2.15577547537867E-3</v>
      </c>
      <c r="AO5" s="57">
        <v>1</v>
      </c>
      <c r="AP5" s="57">
        <v>0</v>
      </c>
      <c r="AQ5" s="79">
        <v>0</v>
      </c>
    </row>
    <row r="6" spans="2:43" x14ac:dyDescent="0.3">
      <c r="B6" s="124" t="s">
        <v>1653</v>
      </c>
      <c r="C6" s="21" t="s">
        <v>1654</v>
      </c>
      <c r="D6" s="21" t="s">
        <v>1655</v>
      </c>
      <c r="E6" s="21" t="s">
        <v>1656</v>
      </c>
      <c r="F6" s="21" t="s">
        <v>1657</v>
      </c>
      <c r="G6" s="21" t="s">
        <v>163</v>
      </c>
      <c r="H6" s="125" t="s">
        <v>1658</v>
      </c>
      <c r="I6" s="92">
        <v>0.13443478289963601</v>
      </c>
      <c r="J6" s="92">
        <v>2.5403942091486501E-2</v>
      </c>
      <c r="K6" s="93">
        <v>1.21060897751515E-7</v>
      </c>
      <c r="L6" s="93">
        <v>1.21060897751515E-7</v>
      </c>
      <c r="M6" s="92">
        <v>0.73877158997981196</v>
      </c>
      <c r="N6" s="1" t="s">
        <v>90</v>
      </c>
      <c r="O6" s="93">
        <v>1.21060897751515E-7</v>
      </c>
      <c r="P6" s="126">
        <v>2.2953098286302999E-3</v>
      </c>
      <c r="Q6" s="1">
        <v>1</v>
      </c>
      <c r="R6" t="s">
        <v>1659</v>
      </c>
      <c r="S6" s="1">
        <v>3</v>
      </c>
      <c r="T6" s="92">
        <v>3.48658734721441E-2</v>
      </c>
      <c r="U6" s="92">
        <v>0.12090480598796099</v>
      </c>
      <c r="V6" s="126">
        <v>0.77306001861627105</v>
      </c>
      <c r="W6" s="1">
        <v>1</v>
      </c>
      <c r="X6" s="21" t="s">
        <v>1660</v>
      </c>
      <c r="Y6" s="1">
        <v>4</v>
      </c>
      <c r="Z6" s="92">
        <v>0.11016822942924399</v>
      </c>
      <c r="AA6" s="92">
        <v>5.4693706430030603E-2</v>
      </c>
      <c r="AB6" s="126">
        <v>4.3980546597026202E-2</v>
      </c>
      <c r="AC6" s="1">
        <v>1</v>
      </c>
      <c r="AD6" s="21" t="s">
        <v>1660</v>
      </c>
      <c r="AE6" s="1">
        <v>4</v>
      </c>
      <c r="AF6" s="92">
        <v>0.168542832550166</v>
      </c>
      <c r="AG6" s="92">
        <v>5.66663295961084E-2</v>
      </c>
      <c r="AH6" s="126">
        <v>2.93654973330712E-3</v>
      </c>
      <c r="AI6" s="1">
        <v>1</v>
      </c>
      <c r="AJ6" s="21" t="s">
        <v>1660</v>
      </c>
      <c r="AK6" s="1">
        <v>4</v>
      </c>
      <c r="AL6" s="92">
        <v>0.139583811797929</v>
      </c>
      <c r="AM6" s="92">
        <v>3.4598155678298499E-2</v>
      </c>
      <c r="AN6" s="126">
        <v>5.4735175034662298E-5</v>
      </c>
      <c r="AO6" s="57">
        <v>1</v>
      </c>
      <c r="AP6" s="57">
        <v>0</v>
      </c>
      <c r="AQ6" s="82">
        <v>0</v>
      </c>
    </row>
    <row r="7" spans="2:43" x14ac:dyDescent="0.3">
      <c r="B7" s="124" t="s">
        <v>1661</v>
      </c>
      <c r="C7" s="21" t="s">
        <v>1662</v>
      </c>
      <c r="D7" s="21" t="s">
        <v>1663</v>
      </c>
      <c r="E7" s="21" t="s">
        <v>499</v>
      </c>
      <c r="F7" s="21" t="s">
        <v>500</v>
      </c>
      <c r="G7" s="21" t="s">
        <v>1664</v>
      </c>
      <c r="H7" s="125" t="s">
        <v>1665</v>
      </c>
      <c r="I7" s="92">
        <v>0.127590521928511</v>
      </c>
      <c r="J7" s="92">
        <v>2.4479155622458899E-2</v>
      </c>
      <c r="K7" s="93">
        <v>1.8660322506973399E-7</v>
      </c>
      <c r="L7" s="93">
        <v>5.49855231055807E-4</v>
      </c>
      <c r="M7" s="92">
        <v>7.1054302341016395E-2</v>
      </c>
      <c r="N7" s="1" t="s">
        <v>90</v>
      </c>
      <c r="O7" s="93">
        <v>1.8660322506973399E-7</v>
      </c>
      <c r="P7" s="126">
        <v>2.2953098286302999E-3</v>
      </c>
      <c r="Q7" s="1">
        <v>1</v>
      </c>
      <c r="R7" t="s">
        <v>1666</v>
      </c>
      <c r="S7" s="1">
        <v>4</v>
      </c>
      <c r="T7" s="92">
        <v>0.14463655455067401</v>
      </c>
      <c r="U7" s="92">
        <v>0.113103785115684</v>
      </c>
      <c r="V7" s="126">
        <v>0.20096925615740099</v>
      </c>
      <c r="W7" s="1">
        <v>1</v>
      </c>
      <c r="X7" s="21" t="s">
        <v>1667</v>
      </c>
      <c r="Y7" s="1">
        <v>3</v>
      </c>
      <c r="Z7" s="92">
        <v>0.22278633485494101</v>
      </c>
      <c r="AA7" s="92">
        <v>5.2494109165348801E-2</v>
      </c>
      <c r="AB7" s="126">
        <v>2.1954544440582698E-5</v>
      </c>
      <c r="AC7" s="1">
        <v>1</v>
      </c>
      <c r="AD7" s="21" t="s">
        <v>1667</v>
      </c>
      <c r="AE7" s="1">
        <v>3</v>
      </c>
      <c r="AF7" s="92">
        <v>0.16604098740978701</v>
      </c>
      <c r="AG7" s="92">
        <v>5.0317001611252903E-2</v>
      </c>
      <c r="AH7" s="126">
        <v>9.67198759861534E-4</v>
      </c>
      <c r="AI7" s="1">
        <v>1</v>
      </c>
      <c r="AJ7" s="21" t="s">
        <v>1668</v>
      </c>
      <c r="AK7" s="1">
        <v>3</v>
      </c>
      <c r="AL7" s="92">
        <v>6.6270625027601102E-2</v>
      </c>
      <c r="AM7" s="92">
        <v>3.4652712391705302E-2</v>
      </c>
      <c r="AN7" s="126">
        <v>5.5822031119131199E-2</v>
      </c>
      <c r="AO7" s="57">
        <v>1</v>
      </c>
      <c r="AP7" s="57">
        <v>0</v>
      </c>
      <c r="AQ7" s="82">
        <v>0</v>
      </c>
    </row>
    <row r="8" spans="2:43" x14ac:dyDescent="0.3">
      <c r="B8" s="124" t="s">
        <v>1669</v>
      </c>
      <c r="C8" s="21" t="s">
        <v>1670</v>
      </c>
      <c r="D8" s="21" t="s">
        <v>85</v>
      </c>
      <c r="E8" s="21" t="s">
        <v>398</v>
      </c>
      <c r="F8" s="21" t="s">
        <v>399</v>
      </c>
      <c r="G8" s="21" t="s">
        <v>1651</v>
      </c>
      <c r="H8" s="125" t="s">
        <v>89</v>
      </c>
      <c r="I8" s="92">
        <v>0.115468936443943</v>
      </c>
      <c r="J8" s="92">
        <v>2.2615789279952499E-2</v>
      </c>
      <c r="K8" s="93">
        <v>3.2961065371491797E-7</v>
      </c>
      <c r="L8" s="93">
        <v>2.7222834727285398E-5</v>
      </c>
      <c r="M8" s="92">
        <v>0.22394669292098501</v>
      </c>
      <c r="N8" s="1" t="s">
        <v>90</v>
      </c>
      <c r="O8" s="93">
        <v>3.2961065371491797E-7</v>
      </c>
      <c r="P8" s="126">
        <v>2.2953098286302999E-3</v>
      </c>
      <c r="Q8" s="1">
        <v>1</v>
      </c>
      <c r="R8" t="s">
        <v>1671</v>
      </c>
      <c r="S8" s="1">
        <v>3</v>
      </c>
      <c r="T8" s="92">
        <v>9.6242699896001802E-2</v>
      </c>
      <c r="U8" s="92">
        <v>8.3135322701433395E-2</v>
      </c>
      <c r="V8" s="126">
        <v>0.24700152586766</v>
      </c>
      <c r="W8" s="1">
        <v>0</v>
      </c>
      <c r="X8" s="21" t="s">
        <v>1671</v>
      </c>
      <c r="Y8" s="1">
        <v>3</v>
      </c>
      <c r="Z8" s="92">
        <v>0.18469732143783901</v>
      </c>
      <c r="AA8" s="92">
        <v>5.0805090714183203E-2</v>
      </c>
      <c r="AB8" s="126">
        <v>2.7753916102366498E-4</v>
      </c>
      <c r="AC8" s="1">
        <v>0</v>
      </c>
      <c r="AD8" s="21" t="s">
        <v>1671</v>
      </c>
      <c r="AE8" s="1">
        <v>3</v>
      </c>
      <c r="AF8" s="92">
        <v>0.15721415429097299</v>
      </c>
      <c r="AG8" s="92">
        <v>4.8733428775367099E-2</v>
      </c>
      <c r="AH8" s="126">
        <v>1.25532339456408E-3</v>
      </c>
      <c r="AI8" s="1">
        <v>1</v>
      </c>
      <c r="AJ8" s="21" t="s">
        <v>1671</v>
      </c>
      <c r="AK8" s="1">
        <v>3</v>
      </c>
      <c r="AL8" s="92">
        <v>7.3934205975935405E-2</v>
      </c>
      <c r="AM8" s="92">
        <v>3.1591800648448E-2</v>
      </c>
      <c r="AN8" s="126">
        <v>1.9268394340310899E-2</v>
      </c>
      <c r="AO8" s="57">
        <v>0</v>
      </c>
      <c r="AP8" s="57">
        <v>0</v>
      </c>
      <c r="AQ8" s="82">
        <v>0</v>
      </c>
    </row>
    <row r="9" spans="2:43" x14ac:dyDescent="0.3">
      <c r="B9" s="124" t="s">
        <v>1672</v>
      </c>
      <c r="C9" s="21" t="s">
        <v>1673</v>
      </c>
      <c r="D9" s="21" t="s">
        <v>239</v>
      </c>
      <c r="E9" s="21" t="s">
        <v>240</v>
      </c>
      <c r="F9" s="21" t="s">
        <v>241</v>
      </c>
      <c r="G9" s="21" t="s">
        <v>1674</v>
      </c>
      <c r="H9" s="125" t="s">
        <v>97</v>
      </c>
      <c r="I9" s="92">
        <v>0.12187056103804</v>
      </c>
      <c r="J9" s="92">
        <v>2.3888904797549699E-2</v>
      </c>
      <c r="K9" s="93">
        <v>3.3687414117230901E-7</v>
      </c>
      <c r="L9" s="93">
        <v>3.3687414117230901E-7</v>
      </c>
      <c r="M9" s="92">
        <v>0.54891997507072099</v>
      </c>
      <c r="N9" s="1" t="s">
        <v>90</v>
      </c>
      <c r="O9" s="93">
        <v>3.3687414117230901E-7</v>
      </c>
      <c r="P9" s="126">
        <v>2.2953098286302999E-3</v>
      </c>
      <c r="Q9" s="1">
        <v>1</v>
      </c>
      <c r="R9" t="s">
        <v>1672</v>
      </c>
      <c r="S9" s="1">
        <v>4</v>
      </c>
      <c r="T9" s="92">
        <v>9.1882649064677205E-2</v>
      </c>
      <c r="U9" s="92">
        <v>0.125265264193297</v>
      </c>
      <c r="V9" s="126">
        <v>0.46325071567633802</v>
      </c>
      <c r="W9" s="1">
        <v>1</v>
      </c>
      <c r="X9" s="21" t="s">
        <v>1675</v>
      </c>
      <c r="Y9" s="1">
        <v>3</v>
      </c>
      <c r="Z9" s="92">
        <v>0.16992305426459101</v>
      </c>
      <c r="AA9" s="92">
        <v>4.1585921567597203E-2</v>
      </c>
      <c r="AB9" s="126">
        <v>4.3873838496952899E-5</v>
      </c>
      <c r="AC9" s="1">
        <v>1</v>
      </c>
      <c r="AD9" s="21" t="s">
        <v>1672</v>
      </c>
      <c r="AE9" s="1">
        <v>4</v>
      </c>
      <c r="AF9" s="92">
        <v>0.116663227182542</v>
      </c>
      <c r="AG9" s="92">
        <v>6.0367941783655503E-2</v>
      </c>
      <c r="AH9" s="126">
        <v>5.3293369964361299E-2</v>
      </c>
      <c r="AI9" s="1">
        <v>1</v>
      </c>
      <c r="AJ9" s="21" t="s">
        <v>1672</v>
      </c>
      <c r="AK9" s="1">
        <v>4</v>
      </c>
      <c r="AL9" s="92">
        <v>9.2626569722153301E-2</v>
      </c>
      <c r="AM9" s="92">
        <v>3.45872532943403E-2</v>
      </c>
      <c r="AN9" s="126">
        <v>7.4051037790551699E-3</v>
      </c>
      <c r="AO9" s="57">
        <v>1</v>
      </c>
      <c r="AP9" s="57">
        <v>0</v>
      </c>
      <c r="AQ9" s="82">
        <v>0</v>
      </c>
    </row>
    <row r="10" spans="2:43" x14ac:dyDescent="0.3">
      <c r="B10" s="124" t="s">
        <v>1676</v>
      </c>
      <c r="C10" s="21" t="s">
        <v>1677</v>
      </c>
      <c r="D10" s="21" t="s">
        <v>85</v>
      </c>
      <c r="E10" s="21" t="s">
        <v>272</v>
      </c>
      <c r="F10" s="21" t="s">
        <v>273</v>
      </c>
      <c r="G10" s="21" t="s">
        <v>88</v>
      </c>
      <c r="H10" s="125" t="s">
        <v>97</v>
      </c>
      <c r="I10" s="92">
        <v>0.133554772017521</v>
      </c>
      <c r="J10" s="92">
        <v>2.6183139866442301E-2</v>
      </c>
      <c r="K10" s="93">
        <v>3.38233636362742E-7</v>
      </c>
      <c r="L10" s="93">
        <v>3.38233636362742E-7</v>
      </c>
      <c r="M10" s="92">
        <v>0.74729790158777298</v>
      </c>
      <c r="N10" s="1" t="s">
        <v>90</v>
      </c>
      <c r="O10" s="93">
        <v>3.38233636362742E-7</v>
      </c>
      <c r="P10" s="126">
        <v>2.2953098286302999E-3</v>
      </c>
      <c r="Q10" s="1">
        <v>1</v>
      </c>
      <c r="R10" t="s">
        <v>1676</v>
      </c>
      <c r="S10" s="1">
        <v>3</v>
      </c>
      <c r="T10" s="92">
        <v>9.2010710447646596E-2</v>
      </c>
      <c r="U10" s="92">
        <v>0.118550461428842</v>
      </c>
      <c r="V10" s="126">
        <v>0.43767153064896203</v>
      </c>
      <c r="W10" s="1">
        <v>1</v>
      </c>
      <c r="X10" s="21" t="s">
        <v>1676</v>
      </c>
      <c r="Y10" s="1">
        <v>3</v>
      </c>
      <c r="Z10" s="92">
        <v>0.180373805622286</v>
      </c>
      <c r="AA10" s="92">
        <v>5.1220677109627397E-2</v>
      </c>
      <c r="AB10" s="126">
        <v>4.2910662667619098E-4</v>
      </c>
      <c r="AC10" s="1">
        <v>1</v>
      </c>
      <c r="AD10" s="21" t="s">
        <v>1676</v>
      </c>
      <c r="AE10" s="1">
        <v>3</v>
      </c>
      <c r="AF10" s="92">
        <v>0.10667832467162</v>
      </c>
      <c r="AG10" s="92">
        <v>6.4983354597870302E-2</v>
      </c>
      <c r="AH10" s="126">
        <v>0.10066766300204801</v>
      </c>
      <c r="AI10" s="1">
        <v>1</v>
      </c>
      <c r="AJ10" s="21" t="s">
        <v>1676</v>
      </c>
      <c r="AK10" s="1">
        <v>3</v>
      </c>
      <c r="AL10" s="92">
        <v>0.122476689462484</v>
      </c>
      <c r="AM10" s="92">
        <v>3.6048131803885497E-2</v>
      </c>
      <c r="AN10" s="126">
        <v>6.7982792032815302E-4</v>
      </c>
      <c r="AO10" s="57">
        <v>0</v>
      </c>
      <c r="AP10" s="57">
        <v>0</v>
      </c>
      <c r="AQ10" s="82">
        <v>0</v>
      </c>
    </row>
    <row r="11" spans="2:43" x14ac:dyDescent="0.3">
      <c r="B11" s="124" t="s">
        <v>1678</v>
      </c>
      <c r="C11" s="21" t="s">
        <v>1679</v>
      </c>
      <c r="D11" s="21" t="s">
        <v>170</v>
      </c>
      <c r="E11" s="21" t="s">
        <v>1650</v>
      </c>
      <c r="F11" s="21" t="s">
        <v>651</v>
      </c>
      <c r="G11" s="21" t="s">
        <v>1674</v>
      </c>
      <c r="H11" s="125" t="s">
        <v>97</v>
      </c>
      <c r="I11" s="92">
        <v>0.123149664597549</v>
      </c>
      <c r="J11" s="92">
        <v>2.4292416321428999E-2</v>
      </c>
      <c r="K11" s="93">
        <v>3.9892597219001801E-7</v>
      </c>
      <c r="L11" s="93">
        <v>3.9892597219001801E-7</v>
      </c>
      <c r="M11" s="92">
        <v>0.79500469199761903</v>
      </c>
      <c r="N11" s="1" t="s">
        <v>90</v>
      </c>
      <c r="O11" s="93">
        <v>3.9892597219001801E-7</v>
      </c>
      <c r="P11" s="126">
        <v>2.3204384013801398E-3</v>
      </c>
      <c r="Q11" s="1">
        <v>1</v>
      </c>
      <c r="R11" t="s">
        <v>1678</v>
      </c>
      <c r="S11" s="1">
        <v>3</v>
      </c>
      <c r="T11" s="92">
        <v>9.4964867335309205E-2</v>
      </c>
      <c r="U11" s="92">
        <v>0.10559578044915</v>
      </c>
      <c r="V11" s="126">
        <v>0.36847986694927298</v>
      </c>
      <c r="W11" s="1">
        <v>1</v>
      </c>
      <c r="X11" s="21" t="s">
        <v>1678</v>
      </c>
      <c r="Y11" s="1">
        <v>3</v>
      </c>
      <c r="Z11" s="92">
        <v>0.167322982618785</v>
      </c>
      <c r="AA11" s="92">
        <v>5.2742672967762097E-2</v>
      </c>
      <c r="AB11" s="126">
        <v>1.5116362158112901E-3</v>
      </c>
      <c r="AC11" s="1">
        <v>0</v>
      </c>
      <c r="AD11" s="21" t="s">
        <v>1678</v>
      </c>
      <c r="AE11" s="1">
        <v>3</v>
      </c>
      <c r="AF11" s="92">
        <v>0.127354197742056</v>
      </c>
      <c r="AG11" s="92">
        <v>5.3182275769033997E-2</v>
      </c>
      <c r="AH11" s="126">
        <v>1.6635161416093901E-2</v>
      </c>
      <c r="AI11" s="1">
        <v>0</v>
      </c>
      <c r="AJ11" s="21" t="s">
        <v>1678</v>
      </c>
      <c r="AK11" s="1">
        <v>3</v>
      </c>
      <c r="AL11" s="92">
        <v>0.10651177415539299</v>
      </c>
      <c r="AM11" s="92">
        <v>3.3485466887960398E-2</v>
      </c>
      <c r="AN11" s="126">
        <v>1.4685080292676201E-3</v>
      </c>
      <c r="AO11" s="57">
        <v>0</v>
      </c>
      <c r="AP11" s="57">
        <v>0</v>
      </c>
      <c r="AQ11" s="82">
        <v>0</v>
      </c>
    </row>
    <row r="12" spans="2:43" x14ac:dyDescent="0.3">
      <c r="B12" s="124" t="s">
        <v>1680</v>
      </c>
      <c r="C12" s="21" t="s">
        <v>1681</v>
      </c>
      <c r="D12" s="21" t="s">
        <v>85</v>
      </c>
      <c r="E12" s="21" t="s">
        <v>438</v>
      </c>
      <c r="F12" s="21" t="s">
        <v>439</v>
      </c>
      <c r="G12" s="21" t="s">
        <v>1664</v>
      </c>
      <c r="H12" s="125" t="s">
        <v>440</v>
      </c>
      <c r="I12" s="92">
        <v>-0.11676846961408199</v>
      </c>
      <c r="J12" s="92">
        <v>2.3234049788704001E-2</v>
      </c>
      <c r="K12" s="93">
        <v>5.0147512759027097E-7</v>
      </c>
      <c r="L12" s="93">
        <v>3.9870325878134502E-4</v>
      </c>
      <c r="M12" s="92">
        <v>0.14864863547454699</v>
      </c>
      <c r="N12" s="1" t="s">
        <v>112</v>
      </c>
      <c r="O12" s="93">
        <v>5.0147512759027097E-7</v>
      </c>
      <c r="P12" s="126">
        <v>2.4764782999107901E-3</v>
      </c>
      <c r="Q12" s="1">
        <v>0</v>
      </c>
      <c r="R12" t="s">
        <v>1680</v>
      </c>
      <c r="S12" s="1">
        <v>3</v>
      </c>
      <c r="T12" s="92">
        <v>-2.52952608932537E-2</v>
      </c>
      <c r="U12" s="92">
        <v>0.108957581903735</v>
      </c>
      <c r="V12" s="126">
        <v>0.81641610610914594</v>
      </c>
      <c r="W12" s="1">
        <v>0</v>
      </c>
      <c r="X12" s="21" t="s">
        <v>1680</v>
      </c>
      <c r="Y12" s="1">
        <v>3</v>
      </c>
      <c r="Z12" s="92">
        <v>-0.102426248427128</v>
      </c>
      <c r="AA12" s="92">
        <v>4.6334362100276999E-2</v>
      </c>
      <c r="AB12" s="126">
        <v>2.70642853839809E-2</v>
      </c>
      <c r="AC12" s="1">
        <v>0</v>
      </c>
      <c r="AD12" s="21" t="s">
        <v>1680</v>
      </c>
      <c r="AE12" s="1">
        <v>3</v>
      </c>
      <c r="AF12" s="92">
        <v>-0.210213914121473</v>
      </c>
      <c r="AG12" s="92">
        <v>4.8150531660748903E-2</v>
      </c>
      <c r="AH12" s="126">
        <v>1.26678517606469E-5</v>
      </c>
      <c r="AI12" s="1">
        <v>1</v>
      </c>
      <c r="AJ12" s="21" t="s">
        <v>1680</v>
      </c>
      <c r="AK12" s="1">
        <v>3</v>
      </c>
      <c r="AL12" s="92">
        <v>-8.7014715184350694E-2</v>
      </c>
      <c r="AM12" s="92">
        <v>3.3881370217783299E-2</v>
      </c>
      <c r="AN12" s="126">
        <v>1.0222310552429699E-2</v>
      </c>
      <c r="AO12" s="57">
        <v>1</v>
      </c>
      <c r="AP12" s="57">
        <v>0</v>
      </c>
      <c r="AQ12" s="82">
        <v>0</v>
      </c>
    </row>
    <row r="13" spans="2:43" x14ac:dyDescent="0.3">
      <c r="B13" s="124" t="s">
        <v>1682</v>
      </c>
      <c r="C13" s="21" t="s">
        <v>1683</v>
      </c>
      <c r="D13" s="21" t="s">
        <v>85</v>
      </c>
      <c r="E13" s="21" t="s">
        <v>152</v>
      </c>
      <c r="F13" s="21" t="s">
        <v>1684</v>
      </c>
      <c r="G13" s="21" t="s">
        <v>88</v>
      </c>
      <c r="H13" s="125" t="s">
        <v>89</v>
      </c>
      <c r="I13" s="92">
        <v>0.137956480405135</v>
      </c>
      <c r="J13" s="92">
        <v>2.7605564360350401E-2</v>
      </c>
      <c r="K13" s="93">
        <v>5.8103729093652598E-7</v>
      </c>
      <c r="L13" s="93">
        <v>1.12029922627618E-3</v>
      </c>
      <c r="M13" s="92">
        <v>0.104646957865314</v>
      </c>
      <c r="N13" s="1" t="s">
        <v>90</v>
      </c>
      <c r="O13" s="93">
        <v>5.8103729093652598E-7</v>
      </c>
      <c r="P13" s="126">
        <v>2.4764782999107901E-3</v>
      </c>
      <c r="Q13" s="1">
        <v>1</v>
      </c>
      <c r="R13" t="s">
        <v>1682</v>
      </c>
      <c r="S13" s="1">
        <v>3</v>
      </c>
      <c r="T13" s="92">
        <v>9.22670043830493E-2</v>
      </c>
      <c r="U13" s="92">
        <v>0.12454190950819199</v>
      </c>
      <c r="V13" s="126">
        <v>0.45878375828554302</v>
      </c>
      <c r="W13" s="1">
        <v>1</v>
      </c>
      <c r="X13" s="21" t="s">
        <v>1682</v>
      </c>
      <c r="Y13" s="1">
        <v>3</v>
      </c>
      <c r="Z13" s="92">
        <v>0.25478766008158299</v>
      </c>
      <c r="AA13" s="92">
        <v>5.4618331351901202E-2</v>
      </c>
      <c r="AB13" s="126">
        <v>3.0880547827537799E-6</v>
      </c>
      <c r="AC13" s="1">
        <v>1</v>
      </c>
      <c r="AD13" s="21" t="s">
        <v>1682</v>
      </c>
      <c r="AE13" s="1">
        <v>3</v>
      </c>
      <c r="AF13" s="92">
        <v>9.8153847405722E-2</v>
      </c>
      <c r="AG13" s="92">
        <v>6.1769633134401702E-2</v>
      </c>
      <c r="AH13" s="126">
        <v>0.11205344711236701</v>
      </c>
      <c r="AI13" s="1">
        <v>1</v>
      </c>
      <c r="AJ13" s="21" t="s">
        <v>1682</v>
      </c>
      <c r="AK13" s="1">
        <v>3</v>
      </c>
      <c r="AL13" s="92">
        <v>9.8312798616570996E-2</v>
      </c>
      <c r="AM13" s="92">
        <v>3.9209834127897997E-2</v>
      </c>
      <c r="AN13" s="126">
        <v>1.21640013483638E-2</v>
      </c>
      <c r="AO13" s="57">
        <v>1</v>
      </c>
      <c r="AP13" s="57">
        <v>0</v>
      </c>
      <c r="AQ13" s="82">
        <v>0</v>
      </c>
    </row>
    <row r="14" spans="2:43" x14ac:dyDescent="0.3">
      <c r="B14" s="124" t="s">
        <v>1685</v>
      </c>
      <c r="C14" s="21" t="s">
        <v>1686</v>
      </c>
      <c r="D14" s="21" t="s">
        <v>85</v>
      </c>
      <c r="E14" s="21" t="s">
        <v>235</v>
      </c>
      <c r="F14" s="21" t="s">
        <v>236</v>
      </c>
      <c r="G14" s="21" t="s">
        <v>88</v>
      </c>
      <c r="H14" s="125" t="s">
        <v>204</v>
      </c>
      <c r="I14" s="92">
        <v>0.110282324036771</v>
      </c>
      <c r="J14" s="92">
        <v>2.21069149367897E-2</v>
      </c>
      <c r="K14" s="93">
        <v>6.0821728022958305E-7</v>
      </c>
      <c r="L14" s="93">
        <v>1.68086066943502E-4</v>
      </c>
      <c r="M14" s="92">
        <v>0.185087713809726</v>
      </c>
      <c r="N14" s="1" t="s">
        <v>90</v>
      </c>
      <c r="O14" s="93">
        <v>6.0821728022958305E-7</v>
      </c>
      <c r="P14" s="126">
        <v>2.4764782999107901E-3</v>
      </c>
      <c r="Q14" s="1">
        <v>1</v>
      </c>
      <c r="R14" t="s">
        <v>1685</v>
      </c>
      <c r="S14" s="1">
        <v>3</v>
      </c>
      <c r="T14" s="92">
        <v>1.14853706276501E-2</v>
      </c>
      <c r="U14" s="92">
        <v>7.4673182583166894E-2</v>
      </c>
      <c r="V14" s="126">
        <v>0.87776072708185904</v>
      </c>
      <c r="W14" s="1">
        <v>1</v>
      </c>
      <c r="X14" s="21" t="s">
        <v>1685</v>
      </c>
      <c r="Y14" s="1">
        <v>3</v>
      </c>
      <c r="Z14" s="92">
        <v>0.13607918691627299</v>
      </c>
      <c r="AA14" s="92">
        <v>4.5263456049923698E-2</v>
      </c>
      <c r="AB14" s="126">
        <v>2.6437765224340301E-3</v>
      </c>
      <c r="AC14" s="1">
        <v>1</v>
      </c>
      <c r="AD14" s="21" t="s">
        <v>1685</v>
      </c>
      <c r="AE14" s="1">
        <v>3</v>
      </c>
      <c r="AF14" s="92">
        <v>0.1797936932651</v>
      </c>
      <c r="AG14" s="92">
        <v>4.8069478931875402E-2</v>
      </c>
      <c r="AH14" s="126">
        <v>1.83809552890156E-4</v>
      </c>
      <c r="AI14" s="1">
        <v>1</v>
      </c>
      <c r="AJ14" s="21" t="s">
        <v>1685</v>
      </c>
      <c r="AK14" s="1">
        <v>3</v>
      </c>
      <c r="AL14" s="92">
        <v>8.3900955431181798E-2</v>
      </c>
      <c r="AM14" s="92">
        <v>3.2513270519613301E-2</v>
      </c>
      <c r="AN14" s="126">
        <v>9.8653306282425798E-3</v>
      </c>
      <c r="AO14" s="57">
        <v>0</v>
      </c>
      <c r="AP14" s="57">
        <v>0</v>
      </c>
      <c r="AQ14" s="82">
        <v>0</v>
      </c>
    </row>
    <row r="15" spans="2:43" x14ac:dyDescent="0.3">
      <c r="B15" s="124" t="s">
        <v>1687</v>
      </c>
      <c r="C15" s="21" t="s">
        <v>1688</v>
      </c>
      <c r="D15" s="21" t="s">
        <v>239</v>
      </c>
      <c r="E15" s="21" t="s">
        <v>1650</v>
      </c>
      <c r="F15" s="21" t="s">
        <v>651</v>
      </c>
      <c r="G15" s="21" t="s">
        <v>88</v>
      </c>
      <c r="H15" s="125" t="s">
        <v>97</v>
      </c>
      <c r="I15" s="92">
        <v>0.128734489790853</v>
      </c>
      <c r="J15" s="92">
        <v>2.6257952068802302E-2</v>
      </c>
      <c r="K15" s="93">
        <v>9.4535108664419598E-7</v>
      </c>
      <c r="L15" s="93">
        <v>9.4535108664419598E-7</v>
      </c>
      <c r="M15" s="92">
        <v>0.91927928407064796</v>
      </c>
      <c r="N15" s="1" t="s">
        <v>90</v>
      </c>
      <c r="O15" s="93">
        <v>9.4535108664419598E-7</v>
      </c>
      <c r="P15" s="126">
        <v>3.4992600177174301E-3</v>
      </c>
      <c r="Q15" s="1">
        <v>1</v>
      </c>
      <c r="R15" t="s">
        <v>1687</v>
      </c>
      <c r="S15" s="1">
        <v>4</v>
      </c>
      <c r="T15" s="92">
        <v>7.2542917049232103E-2</v>
      </c>
      <c r="U15" s="92">
        <v>0.120569818725889</v>
      </c>
      <c r="V15" s="126">
        <v>0.54739562221822102</v>
      </c>
      <c r="W15" s="1">
        <v>1</v>
      </c>
      <c r="X15" s="21" t="s">
        <v>1687</v>
      </c>
      <c r="Y15" s="1">
        <v>4</v>
      </c>
      <c r="Z15" s="92">
        <v>0.14444553590047199</v>
      </c>
      <c r="AA15" s="92">
        <v>5.25462591168133E-2</v>
      </c>
      <c r="AB15" s="126">
        <v>5.9791723167505403E-3</v>
      </c>
      <c r="AC15" s="1">
        <v>1</v>
      </c>
      <c r="AD15" s="21" t="s">
        <v>1687</v>
      </c>
      <c r="AE15" s="1">
        <v>4</v>
      </c>
      <c r="AF15" s="92">
        <v>0.147888004065685</v>
      </c>
      <c r="AG15" s="92">
        <v>5.7528755692334801E-2</v>
      </c>
      <c r="AH15" s="126">
        <v>1.0149915488107701E-2</v>
      </c>
      <c r="AI15" s="1">
        <v>1</v>
      </c>
      <c r="AJ15" s="21" t="s">
        <v>1687</v>
      </c>
      <c r="AK15" s="1">
        <v>4</v>
      </c>
      <c r="AL15" s="92">
        <v>0.118121654703504</v>
      </c>
      <c r="AM15" s="92">
        <v>3.7339168813570002E-2</v>
      </c>
      <c r="AN15" s="126">
        <v>1.5589590989504899E-3</v>
      </c>
      <c r="AO15" s="57">
        <v>1</v>
      </c>
      <c r="AP15" s="57">
        <v>0</v>
      </c>
      <c r="AQ15" s="82">
        <v>0</v>
      </c>
    </row>
    <row r="16" spans="2:43" x14ac:dyDescent="0.3">
      <c r="B16" s="124" t="s">
        <v>1689</v>
      </c>
      <c r="C16" s="21" t="s">
        <v>1690</v>
      </c>
      <c r="G16" s="21" t="s">
        <v>1691</v>
      </c>
      <c r="H16" s="125" t="s">
        <v>97</v>
      </c>
      <c r="I16" s="92">
        <v>0.106161180125231</v>
      </c>
      <c r="J16" s="92">
        <v>2.2279991802243399E-2</v>
      </c>
      <c r="K16" s="93">
        <v>1.8897899862650201E-6</v>
      </c>
      <c r="L16" s="93">
        <v>1.8897899862650201E-6</v>
      </c>
      <c r="M16" s="92">
        <v>0.96732736309147704</v>
      </c>
      <c r="N16" s="1" t="s">
        <v>90</v>
      </c>
      <c r="O16" s="93">
        <v>1.8897899862650201E-6</v>
      </c>
      <c r="P16" s="126">
        <v>6.1957897560987497E-3</v>
      </c>
      <c r="Q16" s="1">
        <v>1</v>
      </c>
      <c r="R16" t="s">
        <v>1689</v>
      </c>
      <c r="S16" s="1">
        <v>4</v>
      </c>
      <c r="T16" s="92">
        <v>7.2701367325729002E-2</v>
      </c>
      <c r="U16" s="92">
        <v>0.100308730841472</v>
      </c>
      <c r="V16" s="126">
        <v>0.46858942111791502</v>
      </c>
      <c r="W16" s="1">
        <v>1</v>
      </c>
      <c r="X16" s="21" t="s">
        <v>1689</v>
      </c>
      <c r="Y16" s="1">
        <v>4</v>
      </c>
      <c r="Z16" s="92">
        <v>0.119549974350717</v>
      </c>
      <c r="AA16" s="92">
        <v>5.2015961471931701E-2</v>
      </c>
      <c r="AB16" s="126">
        <v>2.1542872519535398E-2</v>
      </c>
      <c r="AC16" s="1">
        <v>1</v>
      </c>
      <c r="AD16" s="21" t="s">
        <v>1689</v>
      </c>
      <c r="AE16" s="1">
        <v>4</v>
      </c>
      <c r="AF16" s="92">
        <v>0.117043724981454</v>
      </c>
      <c r="AG16" s="92">
        <v>4.9040757280965498E-2</v>
      </c>
      <c r="AH16" s="126">
        <v>1.7002102355590101E-2</v>
      </c>
      <c r="AI16" s="1">
        <v>1</v>
      </c>
      <c r="AJ16" s="21" t="s">
        <v>1689</v>
      </c>
      <c r="AK16" s="1">
        <v>4</v>
      </c>
      <c r="AL16" s="92">
        <v>0.100719176269811</v>
      </c>
      <c r="AM16" s="92">
        <v>2.9751756043172799E-2</v>
      </c>
      <c r="AN16" s="126">
        <v>7.1095655643743801E-4</v>
      </c>
      <c r="AO16" s="57">
        <v>1</v>
      </c>
      <c r="AP16" s="57">
        <v>0</v>
      </c>
      <c r="AQ16" s="82">
        <v>0</v>
      </c>
    </row>
    <row r="17" spans="2:43" x14ac:dyDescent="0.3">
      <c r="B17" s="124" t="s">
        <v>1692</v>
      </c>
      <c r="C17" s="21" t="s">
        <v>1693</v>
      </c>
      <c r="D17" s="21" t="s">
        <v>1663</v>
      </c>
      <c r="E17" s="21" t="s">
        <v>144</v>
      </c>
      <c r="F17" s="21" t="s">
        <v>145</v>
      </c>
      <c r="G17" s="21" t="s">
        <v>1664</v>
      </c>
      <c r="H17" s="125" t="s">
        <v>146</v>
      </c>
      <c r="I17" s="92">
        <v>-0.11612015276252299</v>
      </c>
      <c r="J17" s="92">
        <v>2.44394049000335E-2</v>
      </c>
      <c r="K17" s="93">
        <v>2.0206358729874802E-6</v>
      </c>
      <c r="L17" s="93">
        <v>2.0206358729874802E-6</v>
      </c>
      <c r="M17" s="92">
        <v>0.70445912433985303</v>
      </c>
      <c r="N17" s="1" t="s">
        <v>112</v>
      </c>
      <c r="O17" s="93">
        <v>2.0206358729874802E-6</v>
      </c>
      <c r="P17" s="126">
        <v>6.1957897560987497E-3</v>
      </c>
      <c r="Q17" s="1">
        <v>1</v>
      </c>
      <c r="R17" t="s">
        <v>1692</v>
      </c>
      <c r="S17" s="1">
        <v>5</v>
      </c>
      <c r="T17" s="92">
        <v>-8.6924668623296897E-2</v>
      </c>
      <c r="U17" s="92">
        <v>9.0553002042767006E-2</v>
      </c>
      <c r="V17" s="126">
        <v>0.33708974946588</v>
      </c>
      <c r="W17" s="1">
        <v>1</v>
      </c>
      <c r="X17" s="21" t="s">
        <v>1692</v>
      </c>
      <c r="Y17" s="1">
        <v>5</v>
      </c>
      <c r="Z17" s="92">
        <v>-0.161366095751209</v>
      </c>
      <c r="AA17" s="92">
        <v>4.7720549263020599E-2</v>
      </c>
      <c r="AB17" s="126">
        <v>7.2096410427770598E-4</v>
      </c>
      <c r="AC17" s="1">
        <v>1</v>
      </c>
      <c r="AD17" s="21" t="s">
        <v>1694</v>
      </c>
      <c r="AE17" s="1">
        <v>3</v>
      </c>
      <c r="AF17" s="92">
        <v>-0.118328994028208</v>
      </c>
      <c r="AG17" s="92">
        <v>5.1427896083193501E-2</v>
      </c>
      <c r="AH17" s="126">
        <v>2.13988804936514E-2</v>
      </c>
      <c r="AI17" s="1">
        <v>1</v>
      </c>
      <c r="AJ17" s="21" t="s">
        <v>1694</v>
      </c>
      <c r="AK17" s="1">
        <v>3</v>
      </c>
      <c r="AL17" s="92">
        <v>-9.2798053550229395E-2</v>
      </c>
      <c r="AM17" s="92">
        <v>3.6883845880530099E-2</v>
      </c>
      <c r="AN17" s="126">
        <v>1.18710730503877E-2</v>
      </c>
      <c r="AO17" s="57">
        <v>1</v>
      </c>
      <c r="AP17" s="57">
        <v>0</v>
      </c>
      <c r="AQ17" s="82">
        <v>0</v>
      </c>
    </row>
    <row r="18" spans="2:43" x14ac:dyDescent="0.3">
      <c r="B18" s="124" t="s">
        <v>1695</v>
      </c>
      <c r="C18" s="21" t="s">
        <v>1696</v>
      </c>
      <c r="D18" s="21" t="s">
        <v>1697</v>
      </c>
      <c r="E18" s="21" t="s">
        <v>1698</v>
      </c>
      <c r="F18" s="21" t="s">
        <v>1699</v>
      </c>
      <c r="G18" s="21" t="s">
        <v>1664</v>
      </c>
      <c r="H18" s="125" t="s">
        <v>204</v>
      </c>
      <c r="I18" s="92">
        <v>-0.12537018865612501</v>
      </c>
      <c r="J18" s="92">
        <v>2.6495273021804499E-2</v>
      </c>
      <c r="K18" s="93">
        <v>2.2254358861013901E-6</v>
      </c>
      <c r="L18" s="93">
        <v>2.2254358861013901E-6</v>
      </c>
      <c r="M18" s="92">
        <v>0.76182063615123796</v>
      </c>
      <c r="N18" s="1" t="s">
        <v>112</v>
      </c>
      <c r="O18" s="93">
        <v>2.2254358861013901E-6</v>
      </c>
      <c r="P18" s="126">
        <v>6.1957897560987497E-3</v>
      </c>
      <c r="Q18" s="1">
        <v>1</v>
      </c>
      <c r="R18" t="s">
        <v>1700</v>
      </c>
      <c r="S18" s="1">
        <v>3</v>
      </c>
      <c r="T18" s="92">
        <v>-0.10685141974831899</v>
      </c>
      <c r="U18" s="92">
        <v>0.13691088217604999</v>
      </c>
      <c r="V18" s="126">
        <v>0.43512896204462698</v>
      </c>
      <c r="W18" s="1">
        <v>1</v>
      </c>
      <c r="X18" s="21" t="s">
        <v>1695</v>
      </c>
      <c r="Y18" s="1">
        <v>5</v>
      </c>
      <c r="Z18" s="92">
        <v>-0.177428705635541</v>
      </c>
      <c r="AA18" s="92">
        <v>5.6403828180396201E-2</v>
      </c>
      <c r="AB18" s="126">
        <v>1.6569806786647201E-3</v>
      </c>
      <c r="AC18" s="1">
        <v>1</v>
      </c>
      <c r="AD18" s="21" t="s">
        <v>1700</v>
      </c>
      <c r="AE18" s="1">
        <v>3</v>
      </c>
      <c r="AF18" s="92">
        <v>-0.12527414967000799</v>
      </c>
      <c r="AG18" s="92">
        <v>6.2880448649685103E-2</v>
      </c>
      <c r="AH18" s="126">
        <v>4.63426304199109E-2</v>
      </c>
      <c r="AI18" s="1">
        <v>1</v>
      </c>
      <c r="AJ18" s="21" t="s">
        <v>1695</v>
      </c>
      <c r="AK18" s="1">
        <v>4</v>
      </c>
      <c r="AL18" s="92">
        <v>-0.106274622548649</v>
      </c>
      <c r="AM18" s="92">
        <v>3.5269160511469201E-2</v>
      </c>
      <c r="AN18" s="126">
        <v>2.5847013423174101E-3</v>
      </c>
      <c r="AO18" s="57">
        <v>1</v>
      </c>
      <c r="AP18" s="57">
        <v>0</v>
      </c>
      <c r="AQ18" s="82">
        <v>0</v>
      </c>
    </row>
    <row r="19" spans="2:43" x14ac:dyDescent="0.3">
      <c r="B19" s="124" t="s">
        <v>1701</v>
      </c>
      <c r="C19" s="21" t="s">
        <v>1702</v>
      </c>
      <c r="D19" s="21" t="s">
        <v>1703</v>
      </c>
      <c r="E19" s="21" t="s">
        <v>1650</v>
      </c>
      <c r="F19" s="21" t="s">
        <v>651</v>
      </c>
      <c r="G19" s="21" t="s">
        <v>1704</v>
      </c>
      <c r="H19" s="125" t="s">
        <v>97</v>
      </c>
      <c r="I19" s="92">
        <v>0.10473692806554601</v>
      </c>
      <c r="J19" s="92">
        <v>2.2158793135326399E-2</v>
      </c>
      <c r="K19" s="93">
        <v>2.28250721667808E-6</v>
      </c>
      <c r="L19" s="93">
        <v>3.63346147182902E-4</v>
      </c>
      <c r="M19" s="92">
        <v>0.19235871871306701</v>
      </c>
      <c r="N19" s="1" t="s">
        <v>123</v>
      </c>
      <c r="O19" s="93">
        <v>2.28250721667808E-6</v>
      </c>
      <c r="P19" s="126">
        <v>6.1957897560987497E-3</v>
      </c>
      <c r="Q19" s="1">
        <v>1</v>
      </c>
      <c r="R19" t="s">
        <v>1701</v>
      </c>
      <c r="S19" s="1">
        <v>17</v>
      </c>
      <c r="T19" s="92">
        <v>-2.5141938300456699E-3</v>
      </c>
      <c r="U19" s="92">
        <v>9.3112817817819105E-2</v>
      </c>
      <c r="V19" s="126">
        <v>0.97845846843166595</v>
      </c>
      <c r="W19" s="1">
        <v>2</v>
      </c>
      <c r="X19" s="21" t="s">
        <v>1705</v>
      </c>
      <c r="Y19" s="1">
        <v>4</v>
      </c>
      <c r="Z19" s="92">
        <v>0.176553534051301</v>
      </c>
      <c r="AA19" s="92">
        <v>5.2539288025536597E-2</v>
      </c>
      <c r="AB19" s="126">
        <v>7.7826962254472795E-4</v>
      </c>
      <c r="AC19" s="1">
        <v>1</v>
      </c>
      <c r="AD19" s="21" t="s">
        <v>1706</v>
      </c>
      <c r="AE19" s="1">
        <v>10</v>
      </c>
      <c r="AF19" s="92">
        <v>0.14361898498700501</v>
      </c>
      <c r="AG19" s="92">
        <v>4.7332326210563901E-2</v>
      </c>
      <c r="AH19" s="126">
        <v>2.4111975414601002E-3</v>
      </c>
      <c r="AI19" s="1">
        <v>1</v>
      </c>
      <c r="AJ19" s="21" t="s">
        <v>1706</v>
      </c>
      <c r="AK19" s="1">
        <v>10</v>
      </c>
      <c r="AL19" s="92">
        <v>7.6873547770441794E-2</v>
      </c>
      <c r="AM19" s="92">
        <v>2.9979368519967801E-2</v>
      </c>
      <c r="AN19" s="126">
        <v>1.03409452989741E-2</v>
      </c>
      <c r="AO19" s="57">
        <v>1</v>
      </c>
      <c r="AP19" s="57">
        <v>0</v>
      </c>
      <c r="AQ19" s="82">
        <v>0</v>
      </c>
    </row>
    <row r="20" spans="2:43" x14ac:dyDescent="0.3">
      <c r="B20" s="124" t="s">
        <v>1707</v>
      </c>
      <c r="C20" s="21" t="s">
        <v>1708</v>
      </c>
      <c r="D20" s="21" t="s">
        <v>85</v>
      </c>
      <c r="E20" s="21" t="s">
        <v>884</v>
      </c>
      <c r="F20" s="21" t="s">
        <v>885</v>
      </c>
      <c r="G20" s="21" t="s">
        <v>1664</v>
      </c>
      <c r="H20" s="125" t="s">
        <v>111</v>
      </c>
      <c r="I20" s="92">
        <v>-0.105196673959093</v>
      </c>
      <c r="J20" s="92">
        <v>2.23879285362719E-2</v>
      </c>
      <c r="K20" s="93">
        <v>2.61678810809418E-6</v>
      </c>
      <c r="L20" s="93">
        <v>2.61678810809418E-6</v>
      </c>
      <c r="M20" s="92">
        <v>0.95957131208707402</v>
      </c>
      <c r="N20" s="1" t="s">
        <v>112</v>
      </c>
      <c r="O20" s="93">
        <v>2.61678810809418E-6</v>
      </c>
      <c r="P20" s="126">
        <v>6.6592350873294201E-3</v>
      </c>
      <c r="Q20" s="1">
        <v>1</v>
      </c>
      <c r="R20" t="s">
        <v>1707</v>
      </c>
      <c r="S20" s="1">
        <v>3</v>
      </c>
      <c r="T20" s="92">
        <v>-5.05750475032389E-2</v>
      </c>
      <c r="U20" s="92">
        <v>0.114449293110766</v>
      </c>
      <c r="V20" s="126">
        <v>0.65856217210963097</v>
      </c>
      <c r="W20" s="1">
        <v>1</v>
      </c>
      <c r="X20" s="21" t="s">
        <v>1707</v>
      </c>
      <c r="Y20" s="1">
        <v>3</v>
      </c>
      <c r="Z20" s="92">
        <v>-0.116821514759687</v>
      </c>
      <c r="AA20" s="92">
        <v>4.5299627144131098E-2</v>
      </c>
      <c r="AB20" s="126">
        <v>9.9126202314674706E-3</v>
      </c>
      <c r="AC20" s="1">
        <v>1</v>
      </c>
      <c r="AD20" s="21" t="s">
        <v>1707</v>
      </c>
      <c r="AE20" s="1">
        <v>3</v>
      </c>
      <c r="AF20" s="92">
        <v>-0.107592474961588</v>
      </c>
      <c r="AG20" s="92">
        <v>4.8307030581466001E-2</v>
      </c>
      <c r="AH20" s="126">
        <v>2.5929683691504699E-2</v>
      </c>
      <c r="AI20" s="1">
        <v>1</v>
      </c>
      <c r="AJ20" s="21" t="s">
        <v>1707</v>
      </c>
      <c r="AK20" s="1">
        <v>3</v>
      </c>
      <c r="AL20" s="92">
        <v>-0.102682464604472</v>
      </c>
      <c r="AM20" s="92">
        <v>3.15762911121336E-2</v>
      </c>
      <c r="AN20" s="126">
        <v>1.14642432178745E-3</v>
      </c>
      <c r="AO20" s="57">
        <v>1</v>
      </c>
      <c r="AP20" s="57">
        <v>0</v>
      </c>
      <c r="AQ20" s="82">
        <v>0</v>
      </c>
    </row>
    <row r="21" spans="2:43" x14ac:dyDescent="0.3">
      <c r="B21" s="124" t="s">
        <v>1709</v>
      </c>
      <c r="C21" s="21" t="s">
        <v>1710</v>
      </c>
      <c r="D21" s="21" t="s">
        <v>1711</v>
      </c>
      <c r="E21" s="21" t="s">
        <v>355</v>
      </c>
      <c r="F21" s="21" t="s">
        <v>1712</v>
      </c>
      <c r="G21" s="21" t="s">
        <v>1674</v>
      </c>
      <c r="H21" s="125" t="s">
        <v>1658</v>
      </c>
      <c r="I21" s="92">
        <v>0.121710216883712</v>
      </c>
      <c r="J21" s="92">
        <v>2.62374811283736E-2</v>
      </c>
      <c r="K21" s="93">
        <v>3.5045157724879E-6</v>
      </c>
      <c r="L21" s="93">
        <v>3.5045157724879E-6</v>
      </c>
      <c r="M21" s="92">
        <v>0.90830473381408205</v>
      </c>
      <c r="N21" s="1" t="s">
        <v>90</v>
      </c>
      <c r="O21" s="93">
        <v>3.5045157724879E-6</v>
      </c>
      <c r="P21" s="126">
        <v>8.3937275710817497E-3</v>
      </c>
      <c r="Q21" s="1">
        <v>1</v>
      </c>
      <c r="R21" t="s">
        <v>1713</v>
      </c>
      <c r="S21" s="1">
        <v>7</v>
      </c>
      <c r="T21" s="92">
        <v>3.6324819900885902E-2</v>
      </c>
      <c r="U21" s="92">
        <v>0.124584584765601</v>
      </c>
      <c r="V21" s="126">
        <v>0.77061730298980802</v>
      </c>
      <c r="W21" s="1">
        <v>1</v>
      </c>
      <c r="X21" s="21" t="s">
        <v>1709</v>
      </c>
      <c r="Y21" s="1">
        <v>8</v>
      </c>
      <c r="Z21" s="92">
        <v>0.12413250919586701</v>
      </c>
      <c r="AA21" s="92">
        <v>4.9210663995402998E-2</v>
      </c>
      <c r="AB21" s="126">
        <v>1.16533313502404E-2</v>
      </c>
      <c r="AC21" s="1">
        <v>1</v>
      </c>
      <c r="AD21" s="21" t="s">
        <v>1713</v>
      </c>
      <c r="AE21" s="1">
        <v>7</v>
      </c>
      <c r="AF21" s="92">
        <v>0.13779420114173599</v>
      </c>
      <c r="AG21" s="92">
        <v>5.8552928954980502E-2</v>
      </c>
      <c r="AH21" s="126">
        <v>1.8606252925957099E-2</v>
      </c>
      <c r="AI21" s="1">
        <v>1</v>
      </c>
      <c r="AJ21" s="21" t="s">
        <v>1713</v>
      </c>
      <c r="AK21" s="1">
        <v>7</v>
      </c>
      <c r="AL21" s="92">
        <v>0.121431667387137</v>
      </c>
      <c r="AM21" s="92">
        <v>3.8247346969415001E-2</v>
      </c>
      <c r="AN21" s="126">
        <v>1.4988591137149699E-3</v>
      </c>
      <c r="AO21" s="57">
        <v>1</v>
      </c>
      <c r="AP21" s="57">
        <v>0</v>
      </c>
      <c r="AQ21" s="82">
        <v>0</v>
      </c>
    </row>
    <row r="22" spans="2:43" x14ac:dyDescent="0.3">
      <c r="B22" s="124" t="s">
        <v>1714</v>
      </c>
      <c r="C22" s="21" t="s">
        <v>1715</v>
      </c>
      <c r="D22" s="21" t="s">
        <v>85</v>
      </c>
      <c r="E22" s="21" t="s">
        <v>427</v>
      </c>
      <c r="F22" s="21" t="s">
        <v>428</v>
      </c>
      <c r="G22" s="21" t="s">
        <v>1674</v>
      </c>
      <c r="H22" s="125" t="s">
        <v>1716</v>
      </c>
      <c r="I22" s="92">
        <v>0.117991897906842</v>
      </c>
      <c r="J22" s="92">
        <v>2.5611167633496499E-2</v>
      </c>
      <c r="K22" s="93">
        <v>4.0842426890099501E-6</v>
      </c>
      <c r="L22" s="93">
        <v>4.0842426890099501E-6</v>
      </c>
      <c r="M22" s="92">
        <v>0.767639751421066</v>
      </c>
      <c r="N22" s="1" t="s">
        <v>90</v>
      </c>
      <c r="O22" s="93">
        <v>4.0842426890099501E-6</v>
      </c>
      <c r="P22" s="126">
        <v>9.2387838649121302E-3</v>
      </c>
      <c r="Q22" s="1">
        <v>1</v>
      </c>
      <c r="R22" t="s">
        <v>1714</v>
      </c>
      <c r="S22" s="1">
        <v>4</v>
      </c>
      <c r="T22" s="92">
        <v>7.4225324007095306E-2</v>
      </c>
      <c r="U22" s="92">
        <v>0.124353010492171</v>
      </c>
      <c r="V22" s="126">
        <v>0.55057945191743696</v>
      </c>
      <c r="W22" s="1">
        <v>1</v>
      </c>
      <c r="X22" s="21" t="s">
        <v>1714</v>
      </c>
      <c r="Y22" s="1">
        <v>4</v>
      </c>
      <c r="Z22" s="92">
        <v>0.15434608936448499</v>
      </c>
      <c r="AA22" s="92">
        <v>4.9417134640262803E-2</v>
      </c>
      <c r="AB22" s="126">
        <v>1.7881626861473701E-3</v>
      </c>
      <c r="AC22" s="1">
        <v>0</v>
      </c>
      <c r="AD22" s="21" t="s">
        <v>1714</v>
      </c>
      <c r="AE22" s="1">
        <v>4</v>
      </c>
      <c r="AF22" s="92">
        <v>0.129851026407206</v>
      </c>
      <c r="AG22" s="92">
        <v>5.0739910859432698E-2</v>
      </c>
      <c r="AH22" s="126">
        <v>1.04928553433912E-2</v>
      </c>
      <c r="AI22" s="1">
        <v>1</v>
      </c>
      <c r="AJ22" s="21" t="s">
        <v>1717</v>
      </c>
      <c r="AK22" s="1">
        <v>3</v>
      </c>
      <c r="AL22" s="92">
        <v>9.2820430814564203E-2</v>
      </c>
      <c r="AM22" s="92">
        <v>3.8866978963307798E-2</v>
      </c>
      <c r="AN22" s="126">
        <v>1.6933126546510299E-2</v>
      </c>
      <c r="AO22" s="57">
        <v>1</v>
      </c>
      <c r="AP22" s="57">
        <v>0</v>
      </c>
      <c r="AQ22" s="82">
        <v>0</v>
      </c>
    </row>
    <row r="23" spans="2:43" x14ac:dyDescent="0.3">
      <c r="B23" s="124" t="s">
        <v>1718</v>
      </c>
      <c r="C23" s="21" t="s">
        <v>1719</v>
      </c>
      <c r="D23" s="21" t="s">
        <v>85</v>
      </c>
      <c r="E23" s="21" t="s">
        <v>384</v>
      </c>
      <c r="F23" s="21" t="s">
        <v>385</v>
      </c>
      <c r="G23" s="21" t="s">
        <v>1674</v>
      </c>
      <c r="H23" s="125" t="s">
        <v>1658</v>
      </c>
      <c r="I23" s="92">
        <v>0.11425358932841</v>
      </c>
      <c r="J23" s="92">
        <v>2.49871367671303E-2</v>
      </c>
      <c r="K23" s="93">
        <v>4.8194783721239701E-6</v>
      </c>
      <c r="L23" s="93">
        <v>4.8194783721239701E-6</v>
      </c>
      <c r="M23" s="92">
        <v>0.91455197987358905</v>
      </c>
      <c r="N23" s="1" t="s">
        <v>90</v>
      </c>
      <c r="O23" s="93">
        <v>4.8194783721239701E-6</v>
      </c>
      <c r="P23" s="126">
        <v>1.0188133365978701E-2</v>
      </c>
      <c r="Q23" s="1">
        <v>0</v>
      </c>
      <c r="R23" t="s">
        <v>1720</v>
      </c>
      <c r="S23" s="1">
        <v>3</v>
      </c>
      <c r="T23" s="92">
        <v>0.101197034718902</v>
      </c>
      <c r="U23" s="92">
        <v>9.3779158672535903E-2</v>
      </c>
      <c r="V23" s="126">
        <v>0.280543414604293</v>
      </c>
      <c r="W23" s="1">
        <v>1</v>
      </c>
      <c r="X23" s="21" t="s">
        <v>1720</v>
      </c>
      <c r="Y23" s="1">
        <v>3</v>
      </c>
      <c r="Z23" s="92">
        <v>0.1040239286663</v>
      </c>
      <c r="AA23" s="92">
        <v>5.5110330172772497E-2</v>
      </c>
      <c r="AB23" s="126">
        <v>5.9085351857938499E-2</v>
      </c>
      <c r="AC23" s="1">
        <v>0</v>
      </c>
      <c r="AD23" s="21" t="s">
        <v>1720</v>
      </c>
      <c r="AE23" s="1">
        <v>3</v>
      </c>
      <c r="AF23" s="92">
        <v>0.14697342217536799</v>
      </c>
      <c r="AG23" s="92">
        <v>5.1868636576345897E-2</v>
      </c>
      <c r="AH23" s="126">
        <v>4.6031198450663096E-3</v>
      </c>
      <c r="AI23" s="1">
        <v>0</v>
      </c>
      <c r="AJ23" s="21" t="s">
        <v>1720</v>
      </c>
      <c r="AK23" s="1">
        <v>3</v>
      </c>
      <c r="AL23" s="92">
        <v>0.104966137983658</v>
      </c>
      <c r="AM23" s="92">
        <v>3.5646457710625898E-2</v>
      </c>
      <c r="AN23" s="126">
        <v>3.2332615198343399E-3</v>
      </c>
      <c r="AO23" s="57">
        <v>0</v>
      </c>
      <c r="AP23" s="57">
        <v>0</v>
      </c>
      <c r="AQ23" s="82">
        <v>0</v>
      </c>
    </row>
    <row r="24" spans="2:43" x14ac:dyDescent="0.3">
      <c r="B24" s="124" t="s">
        <v>1721</v>
      </c>
      <c r="C24" s="21" t="s">
        <v>1722</v>
      </c>
      <c r="D24" s="21" t="s">
        <v>248</v>
      </c>
      <c r="E24" s="21" t="s">
        <v>1723</v>
      </c>
      <c r="F24" s="21" t="s">
        <v>1724</v>
      </c>
      <c r="G24" s="21" t="s">
        <v>118</v>
      </c>
      <c r="H24" s="125" t="s">
        <v>89</v>
      </c>
      <c r="I24" s="92">
        <v>-8.80864555789444E-2</v>
      </c>
      <c r="J24" s="92">
        <v>1.9303401291773801E-2</v>
      </c>
      <c r="K24" s="93">
        <v>5.0365171620701997E-6</v>
      </c>
      <c r="L24" s="93">
        <v>2.72141184666468E-2</v>
      </c>
      <c r="M24" s="92">
        <v>6.2461542589488099E-2</v>
      </c>
      <c r="N24" s="1" t="s">
        <v>1725</v>
      </c>
      <c r="O24" s="93">
        <v>5.0365171620701997E-6</v>
      </c>
      <c r="P24" s="126">
        <v>1.0188133365978701E-2</v>
      </c>
      <c r="Q24" s="1">
        <v>0</v>
      </c>
      <c r="R24" t="s">
        <v>1721</v>
      </c>
      <c r="S24" s="1">
        <v>3</v>
      </c>
      <c r="T24" s="92">
        <v>-7.4026418775884603E-2</v>
      </c>
      <c r="U24" s="92">
        <v>8.2366579959914199E-2</v>
      </c>
      <c r="V24" s="126">
        <v>0.36878936294540599</v>
      </c>
      <c r="W24" s="1">
        <v>0</v>
      </c>
      <c r="X24" s="21" t="s">
        <v>1721</v>
      </c>
      <c r="Y24" s="1">
        <v>3</v>
      </c>
      <c r="Z24" s="92">
        <v>1.6085681762366601E-2</v>
      </c>
      <c r="AA24" s="92">
        <v>4.3996677376449599E-2</v>
      </c>
      <c r="AB24" s="126">
        <v>0.71465515290092396</v>
      </c>
      <c r="AC24" s="1">
        <v>0</v>
      </c>
      <c r="AD24" s="21" t="s">
        <v>1721</v>
      </c>
      <c r="AE24" s="1">
        <v>3</v>
      </c>
      <c r="AF24" s="92">
        <v>-0.102688839886696</v>
      </c>
      <c r="AG24" s="92">
        <v>4.1975889038346002E-2</v>
      </c>
      <c r="AH24" s="126">
        <v>1.44300116307527E-2</v>
      </c>
      <c r="AI24" s="1">
        <v>0</v>
      </c>
      <c r="AJ24" s="21" t="s">
        <v>1721</v>
      </c>
      <c r="AK24" s="1">
        <v>3</v>
      </c>
      <c r="AL24" s="92">
        <v>-0.120866395868338</v>
      </c>
      <c r="AM24" s="92">
        <v>2.6241948117485901E-2</v>
      </c>
      <c r="AN24" s="126">
        <v>4.1079051246153403E-6</v>
      </c>
      <c r="AO24" s="57">
        <v>0</v>
      </c>
      <c r="AP24" s="57">
        <v>0</v>
      </c>
      <c r="AQ24" s="82">
        <v>0</v>
      </c>
    </row>
    <row r="25" spans="2:43" x14ac:dyDescent="0.3">
      <c r="B25" s="124" t="s">
        <v>1726</v>
      </c>
      <c r="C25" s="21" t="s">
        <v>1727</v>
      </c>
      <c r="D25" s="21" t="s">
        <v>1728</v>
      </c>
      <c r="E25" s="21" t="s">
        <v>1729</v>
      </c>
      <c r="F25" s="21" t="s">
        <v>1730</v>
      </c>
      <c r="G25" s="21" t="s">
        <v>1651</v>
      </c>
      <c r="H25" s="125" t="s">
        <v>105</v>
      </c>
      <c r="I25" s="92">
        <v>0.114912212536935</v>
      </c>
      <c r="J25" s="92">
        <v>2.5323409349509898E-2</v>
      </c>
      <c r="K25" s="93">
        <v>5.68479033224931E-6</v>
      </c>
      <c r="L25" s="93">
        <v>5.68479033224931E-6</v>
      </c>
      <c r="M25" s="92">
        <v>0.58830841349251795</v>
      </c>
      <c r="N25" s="1" t="s">
        <v>90</v>
      </c>
      <c r="O25" s="93">
        <v>5.68479033224931E-6</v>
      </c>
      <c r="P25" s="126">
        <v>1.0188133365978701E-2</v>
      </c>
      <c r="Q25" s="1">
        <v>1</v>
      </c>
      <c r="R25" t="s">
        <v>1726</v>
      </c>
      <c r="S25" s="1">
        <v>4</v>
      </c>
      <c r="T25" s="92">
        <v>5.53350369019446E-2</v>
      </c>
      <c r="U25" s="92">
        <v>0.101482140432455</v>
      </c>
      <c r="V25" s="126">
        <v>0.585568713577305</v>
      </c>
      <c r="W25" s="1">
        <v>1</v>
      </c>
      <c r="X25" s="21" t="s">
        <v>1726</v>
      </c>
      <c r="Y25" s="1">
        <v>4</v>
      </c>
      <c r="Z25" s="92">
        <v>0.159274361416474</v>
      </c>
      <c r="AA25" s="92">
        <v>5.3090004458117797E-2</v>
      </c>
      <c r="AB25" s="126">
        <v>2.6990702205465802E-3</v>
      </c>
      <c r="AC25" s="1">
        <v>1</v>
      </c>
      <c r="AD25" s="21" t="s">
        <v>1731</v>
      </c>
      <c r="AE25" s="1">
        <v>3</v>
      </c>
      <c r="AF25" s="92">
        <v>0.14959950316343201</v>
      </c>
      <c r="AG25" s="92">
        <v>5.7551949243077598E-2</v>
      </c>
      <c r="AH25" s="126">
        <v>9.3391770343149699E-3</v>
      </c>
      <c r="AI25" s="1">
        <v>1</v>
      </c>
      <c r="AJ25" s="21" t="s">
        <v>1726</v>
      </c>
      <c r="AK25" s="1">
        <v>4</v>
      </c>
      <c r="AL25" s="92">
        <v>8.9555732078976505E-2</v>
      </c>
      <c r="AM25" s="92">
        <v>3.5232488793101098E-2</v>
      </c>
      <c r="AN25" s="126">
        <v>1.1026721171358601E-2</v>
      </c>
      <c r="AO25" s="57">
        <v>0</v>
      </c>
      <c r="AP25" s="57">
        <v>0</v>
      </c>
      <c r="AQ25" s="82">
        <v>0</v>
      </c>
    </row>
    <row r="26" spans="2:43" x14ac:dyDescent="0.3">
      <c r="B26" s="124" t="s">
        <v>1732</v>
      </c>
      <c r="C26" s="21" t="s">
        <v>1733</v>
      </c>
      <c r="D26" s="21" t="s">
        <v>137</v>
      </c>
      <c r="E26" s="21" t="s">
        <v>1734</v>
      </c>
      <c r="F26" s="21" t="s">
        <v>1735</v>
      </c>
      <c r="G26" s="21" t="s">
        <v>1664</v>
      </c>
      <c r="H26" s="125" t="s">
        <v>146</v>
      </c>
      <c r="I26" s="92">
        <v>0.106474423809772</v>
      </c>
      <c r="J26" s="92">
        <v>2.3464975619963899E-2</v>
      </c>
      <c r="K26" s="93">
        <v>5.6900920724153799E-6</v>
      </c>
      <c r="L26" s="93">
        <v>2.9065793322206402E-4</v>
      </c>
      <c r="M26" s="92">
        <v>0.197060017243853</v>
      </c>
      <c r="N26" s="1" t="s">
        <v>90</v>
      </c>
      <c r="O26" s="93">
        <v>5.6900920724153799E-6</v>
      </c>
      <c r="P26" s="126">
        <v>1.0188133365978701E-2</v>
      </c>
      <c r="Q26" s="1">
        <v>1</v>
      </c>
      <c r="R26" t="s">
        <v>1732</v>
      </c>
      <c r="S26" s="1">
        <v>3</v>
      </c>
      <c r="T26" s="92">
        <v>0.13742828541056801</v>
      </c>
      <c r="U26" s="92">
        <v>0.120971728783884</v>
      </c>
      <c r="V26" s="126">
        <v>0.25594133705378602</v>
      </c>
      <c r="W26" s="1">
        <v>1</v>
      </c>
      <c r="X26" s="21" t="s">
        <v>1732</v>
      </c>
      <c r="Y26" s="1">
        <v>3</v>
      </c>
      <c r="Z26" s="92">
        <v>0.164037261425827</v>
      </c>
      <c r="AA26" s="92">
        <v>5.7261997769072301E-2</v>
      </c>
      <c r="AB26" s="126">
        <v>4.17431720074275E-3</v>
      </c>
      <c r="AC26" s="1">
        <v>0</v>
      </c>
      <c r="AD26" s="21" t="s">
        <v>1732</v>
      </c>
      <c r="AE26" s="1">
        <v>3</v>
      </c>
      <c r="AF26" s="92">
        <v>0.17216652859984599</v>
      </c>
      <c r="AG26" s="92">
        <v>5.0806030060891599E-2</v>
      </c>
      <c r="AH26" s="126">
        <v>7.0224117412863896E-4</v>
      </c>
      <c r="AI26" s="1">
        <v>0</v>
      </c>
      <c r="AJ26" s="21" t="s">
        <v>1732</v>
      </c>
      <c r="AK26" s="1">
        <v>3</v>
      </c>
      <c r="AL26" s="92">
        <v>6.3725277543803804E-2</v>
      </c>
      <c r="AM26" s="92">
        <v>3.0780674794253199E-2</v>
      </c>
      <c r="AN26" s="126">
        <v>3.8424118162312303E-2</v>
      </c>
      <c r="AO26" s="57">
        <v>1</v>
      </c>
      <c r="AP26" s="57">
        <v>0</v>
      </c>
      <c r="AQ26" s="82">
        <v>0</v>
      </c>
    </row>
    <row r="27" spans="2:43" x14ac:dyDescent="0.3">
      <c r="B27" s="124" t="s">
        <v>1736</v>
      </c>
      <c r="C27" s="21" t="s">
        <v>1737</v>
      </c>
      <c r="D27" s="21" t="s">
        <v>1738</v>
      </c>
      <c r="E27" s="21" t="s">
        <v>1739</v>
      </c>
      <c r="F27" s="21" t="s">
        <v>1740</v>
      </c>
      <c r="G27" s="21" t="s">
        <v>1664</v>
      </c>
      <c r="H27" s="125" t="s">
        <v>89</v>
      </c>
      <c r="I27" s="92">
        <v>0.119631294587423</v>
      </c>
      <c r="J27" s="92">
        <v>2.6378421224584499E-2</v>
      </c>
      <c r="K27" s="93">
        <v>5.7550179880028202E-6</v>
      </c>
      <c r="L27" s="93">
        <v>6.1896720131767099E-6</v>
      </c>
      <c r="M27" s="92">
        <v>0.38909405991097001</v>
      </c>
      <c r="N27" s="1" t="s">
        <v>90</v>
      </c>
      <c r="O27" s="93">
        <v>5.7550179880028202E-6</v>
      </c>
      <c r="P27" s="126">
        <v>1.0188133365978701E-2</v>
      </c>
      <c r="Q27" s="1">
        <v>1</v>
      </c>
      <c r="R27" t="s">
        <v>1736</v>
      </c>
      <c r="S27" s="1">
        <v>3</v>
      </c>
      <c r="T27" s="92">
        <v>7.5634675056258302E-2</v>
      </c>
      <c r="U27" s="92">
        <v>0.126698383671174</v>
      </c>
      <c r="V27" s="126">
        <v>0.55052982920672799</v>
      </c>
      <c r="W27" s="1">
        <v>1</v>
      </c>
      <c r="X27" s="21" t="s">
        <v>1736</v>
      </c>
      <c r="Y27" s="1">
        <v>3</v>
      </c>
      <c r="Z27" s="92">
        <v>0.142730966586262</v>
      </c>
      <c r="AA27" s="92">
        <v>5.2486711813805098E-2</v>
      </c>
      <c r="AB27" s="126">
        <v>6.5405732263384602E-3</v>
      </c>
      <c r="AC27" s="1">
        <v>1</v>
      </c>
      <c r="AD27" s="21" t="s">
        <v>1736</v>
      </c>
      <c r="AE27" s="1">
        <v>3</v>
      </c>
      <c r="AF27" s="92">
        <v>0.189082867019499</v>
      </c>
      <c r="AG27" s="92">
        <v>5.5642948393129797E-2</v>
      </c>
      <c r="AH27" s="126">
        <v>6.7844182752282197E-4</v>
      </c>
      <c r="AI27" s="1">
        <v>1</v>
      </c>
      <c r="AJ27" s="21" t="s">
        <v>1736</v>
      </c>
      <c r="AK27" s="1">
        <v>3</v>
      </c>
      <c r="AL27" s="92">
        <v>7.8875152141377206E-2</v>
      </c>
      <c r="AM27" s="92">
        <v>3.8100373491464098E-2</v>
      </c>
      <c r="AN27" s="126">
        <v>3.8434211528669E-2</v>
      </c>
      <c r="AO27" s="57">
        <v>1</v>
      </c>
      <c r="AP27" s="57">
        <v>0</v>
      </c>
      <c r="AQ27" s="82">
        <v>0</v>
      </c>
    </row>
    <row r="28" spans="2:43" x14ac:dyDescent="0.3">
      <c r="B28" s="124" t="s">
        <v>1741</v>
      </c>
      <c r="C28" s="21" t="s">
        <v>1742</v>
      </c>
      <c r="G28" s="21" t="s">
        <v>88</v>
      </c>
      <c r="H28" s="125" t="s">
        <v>97</v>
      </c>
      <c r="I28" s="92">
        <v>0.113378070742569</v>
      </c>
      <c r="J28" s="92">
        <v>2.5072695616303001E-2</v>
      </c>
      <c r="K28" s="93">
        <v>6.12656666326459E-6</v>
      </c>
      <c r="L28" s="93">
        <v>6.12656666326459E-6</v>
      </c>
      <c r="M28" s="92">
        <v>0.88058181005384395</v>
      </c>
      <c r="N28" s="1" t="s">
        <v>90</v>
      </c>
      <c r="O28" s="93">
        <v>6.12656666326459E-6</v>
      </c>
      <c r="P28" s="126">
        <v>1.03939756178393E-2</v>
      </c>
      <c r="Q28" s="1">
        <v>1</v>
      </c>
      <c r="R28" t="s">
        <v>1741</v>
      </c>
      <c r="S28" s="1">
        <v>4</v>
      </c>
      <c r="T28" s="92">
        <v>6.8786570361497296E-2</v>
      </c>
      <c r="U28" s="92">
        <v>0.10993389408903401</v>
      </c>
      <c r="V28" s="126">
        <v>0.53150616657988603</v>
      </c>
      <c r="W28" s="1">
        <v>1</v>
      </c>
      <c r="X28" s="21" t="s">
        <v>1741</v>
      </c>
      <c r="Y28" s="1">
        <v>4</v>
      </c>
      <c r="Z28" s="92">
        <v>0.14065881089441101</v>
      </c>
      <c r="AA28" s="92">
        <v>5.6809873011265E-2</v>
      </c>
      <c r="AB28" s="126">
        <v>1.32879527584557E-2</v>
      </c>
      <c r="AC28" s="1">
        <v>1</v>
      </c>
      <c r="AD28" s="21" t="s">
        <v>1741</v>
      </c>
      <c r="AE28" s="1">
        <v>4</v>
      </c>
      <c r="AF28" s="92">
        <v>0.13171757379475801</v>
      </c>
      <c r="AG28" s="92">
        <v>5.2835694946082201E-2</v>
      </c>
      <c r="AH28" s="126">
        <v>1.26681092902076E-2</v>
      </c>
      <c r="AI28" s="1">
        <v>1</v>
      </c>
      <c r="AJ28" s="21" t="s">
        <v>1741</v>
      </c>
      <c r="AK28" s="1">
        <v>4</v>
      </c>
      <c r="AL28" s="92">
        <v>9.9885456020178107E-2</v>
      </c>
      <c r="AM28" s="92">
        <v>3.4504826961985299E-2</v>
      </c>
      <c r="AN28" s="126">
        <v>3.79369253759746E-3</v>
      </c>
      <c r="AO28" s="57">
        <v>1</v>
      </c>
      <c r="AP28" s="57">
        <v>0</v>
      </c>
      <c r="AQ28" s="82">
        <v>0</v>
      </c>
    </row>
    <row r="29" spans="2:43" x14ac:dyDescent="0.3">
      <c r="B29" s="124" t="s">
        <v>1743</v>
      </c>
      <c r="C29" s="21" t="s">
        <v>1744</v>
      </c>
      <c r="D29" s="21" t="s">
        <v>85</v>
      </c>
      <c r="E29" s="21" t="s">
        <v>454</v>
      </c>
      <c r="F29" s="21" t="s">
        <v>455</v>
      </c>
      <c r="G29" s="21" t="s">
        <v>1651</v>
      </c>
      <c r="H29" s="125" t="s">
        <v>89</v>
      </c>
      <c r="I29" s="92">
        <v>0.125217949537583</v>
      </c>
      <c r="J29" s="92">
        <v>2.7887568793269899E-2</v>
      </c>
      <c r="K29" s="93">
        <v>7.1190020750615903E-6</v>
      </c>
      <c r="L29" s="93">
        <v>7.1190020750615903E-6</v>
      </c>
      <c r="M29" s="92">
        <v>0.393171510514364</v>
      </c>
      <c r="N29" s="1" t="s">
        <v>90</v>
      </c>
      <c r="O29" s="93">
        <v>7.1190020750615903E-6</v>
      </c>
      <c r="P29" s="126">
        <v>1.15945762996113E-2</v>
      </c>
      <c r="Q29" s="1">
        <v>1</v>
      </c>
      <c r="R29" t="s">
        <v>1745</v>
      </c>
      <c r="S29" s="1">
        <v>3</v>
      </c>
      <c r="T29" s="92">
        <v>0.19619626030494799</v>
      </c>
      <c r="U29" s="92">
        <v>0.140710831949069</v>
      </c>
      <c r="V29" s="126">
        <v>0.16322027949246901</v>
      </c>
      <c r="W29" s="1">
        <v>1</v>
      </c>
      <c r="X29" s="21" t="s">
        <v>1743</v>
      </c>
      <c r="Y29" s="1">
        <v>4</v>
      </c>
      <c r="Z29" s="92">
        <v>0.196169962335348</v>
      </c>
      <c r="AA29" s="92">
        <v>5.54888104259144E-2</v>
      </c>
      <c r="AB29" s="126">
        <v>4.0730214476213399E-4</v>
      </c>
      <c r="AC29" s="1">
        <v>1</v>
      </c>
      <c r="AD29" s="21" t="s">
        <v>1743</v>
      </c>
      <c r="AE29" s="1">
        <v>4</v>
      </c>
      <c r="AF29" s="92">
        <v>6.8184351668770696E-2</v>
      </c>
      <c r="AG29" s="92">
        <v>5.9144219841759098E-2</v>
      </c>
      <c r="AH29" s="126">
        <v>0.24897238921867701</v>
      </c>
      <c r="AI29" s="1">
        <v>1</v>
      </c>
      <c r="AJ29" s="21" t="s">
        <v>1745</v>
      </c>
      <c r="AK29" s="1">
        <v>3</v>
      </c>
      <c r="AL29" s="92">
        <v>0.10869012818999101</v>
      </c>
      <c r="AM29" s="92">
        <v>4.0011045413203897E-2</v>
      </c>
      <c r="AN29" s="126">
        <v>6.5975580866778202E-3</v>
      </c>
      <c r="AO29" s="57">
        <v>0</v>
      </c>
      <c r="AP29" s="57">
        <v>0</v>
      </c>
      <c r="AQ29" s="82">
        <v>0</v>
      </c>
    </row>
    <row r="30" spans="2:43" x14ac:dyDescent="0.3">
      <c r="B30" s="124" t="s">
        <v>1746</v>
      </c>
      <c r="C30" s="21" t="s">
        <v>1747</v>
      </c>
      <c r="D30" s="21" t="s">
        <v>85</v>
      </c>
      <c r="E30" s="21" t="s">
        <v>103</v>
      </c>
      <c r="F30" s="21" t="s">
        <v>104</v>
      </c>
      <c r="G30" s="21" t="s">
        <v>88</v>
      </c>
      <c r="H30" s="125" t="s">
        <v>89</v>
      </c>
      <c r="I30" s="92">
        <v>0.12100721465587699</v>
      </c>
      <c r="J30" s="92">
        <v>2.7016745009162398E-2</v>
      </c>
      <c r="K30" s="93">
        <v>7.5003757297540996E-6</v>
      </c>
      <c r="L30" s="93">
        <v>1.9359371760228401E-4</v>
      </c>
      <c r="M30" s="92">
        <v>0.293230993056527</v>
      </c>
      <c r="N30" s="1" t="s">
        <v>123</v>
      </c>
      <c r="O30" s="93">
        <v>7.5003757297540996E-6</v>
      </c>
      <c r="P30" s="126">
        <v>1.17458768687845E-2</v>
      </c>
      <c r="Q30" s="1">
        <v>1</v>
      </c>
      <c r="R30" t="s">
        <v>1746</v>
      </c>
      <c r="S30" s="1">
        <v>3</v>
      </c>
      <c r="T30" s="92">
        <v>-2.0330781530640399E-2</v>
      </c>
      <c r="U30" s="92">
        <v>9.0465607103703799E-2</v>
      </c>
      <c r="V30" s="126">
        <v>0.82218549238625804</v>
      </c>
      <c r="W30" s="1">
        <v>1</v>
      </c>
      <c r="X30" s="21" t="s">
        <v>1746</v>
      </c>
      <c r="Y30" s="1">
        <v>3</v>
      </c>
      <c r="Z30" s="92">
        <v>8.7413167008459899E-2</v>
      </c>
      <c r="AA30" s="92">
        <v>5.8882123799364201E-2</v>
      </c>
      <c r="AB30" s="126">
        <v>0.137664373808466</v>
      </c>
      <c r="AC30" s="1">
        <v>1</v>
      </c>
      <c r="AD30" s="21" t="s">
        <v>1746</v>
      </c>
      <c r="AE30" s="1">
        <v>3</v>
      </c>
      <c r="AF30" s="92">
        <v>0.17210237354265401</v>
      </c>
      <c r="AG30" s="92">
        <v>6.1060003996181098E-2</v>
      </c>
      <c r="AH30" s="126">
        <v>4.8236915166414897E-3</v>
      </c>
      <c r="AI30" s="1">
        <v>1</v>
      </c>
      <c r="AJ30" s="21" t="s">
        <v>1746</v>
      </c>
      <c r="AK30" s="1">
        <v>3</v>
      </c>
      <c r="AL30" s="92">
        <v>0.14018335920778</v>
      </c>
      <c r="AM30" s="92">
        <v>3.8035990494947998E-2</v>
      </c>
      <c r="AN30" s="126">
        <v>2.2821364367571199E-4</v>
      </c>
      <c r="AO30" s="57">
        <v>1</v>
      </c>
      <c r="AP30" s="57">
        <v>0</v>
      </c>
      <c r="AQ30" s="82">
        <v>0</v>
      </c>
    </row>
    <row r="31" spans="2:43" x14ac:dyDescent="0.3">
      <c r="B31" s="124" t="s">
        <v>1748</v>
      </c>
      <c r="C31" s="21" t="s">
        <v>1749</v>
      </c>
      <c r="D31" s="21" t="s">
        <v>85</v>
      </c>
      <c r="E31" s="21" t="s">
        <v>983</v>
      </c>
      <c r="F31" s="21" t="s">
        <v>984</v>
      </c>
      <c r="G31" s="21" t="s">
        <v>1664</v>
      </c>
      <c r="H31" s="125" t="s">
        <v>440</v>
      </c>
      <c r="I31" s="92">
        <v>-0.102525280606971</v>
      </c>
      <c r="J31" s="92">
        <v>2.2994992950096198E-2</v>
      </c>
      <c r="K31" s="93">
        <v>8.24999701886201E-6</v>
      </c>
      <c r="L31" s="93">
        <v>8.24999701886201E-6</v>
      </c>
      <c r="M31" s="92">
        <v>0.84967353260588396</v>
      </c>
      <c r="N31" s="1" t="s">
        <v>112</v>
      </c>
      <c r="O31" s="93">
        <v>8.24999701886201E-6</v>
      </c>
      <c r="P31" s="126">
        <v>1.2441301059889101E-2</v>
      </c>
      <c r="Q31" s="1">
        <v>1</v>
      </c>
      <c r="R31" t="s">
        <v>1748</v>
      </c>
      <c r="S31" s="1">
        <v>3</v>
      </c>
      <c r="T31" s="92">
        <v>-0.120804728064741</v>
      </c>
      <c r="U31" s="92">
        <v>8.4803626675200999E-2</v>
      </c>
      <c r="V31" s="126">
        <v>0.15429509313022599</v>
      </c>
      <c r="W31" s="1">
        <v>0</v>
      </c>
      <c r="X31" s="21" t="s">
        <v>1748</v>
      </c>
      <c r="Y31" s="1">
        <v>3</v>
      </c>
      <c r="Z31" s="92">
        <v>-6.8242195389401697E-2</v>
      </c>
      <c r="AA31" s="92">
        <v>5.5962181192350802E-2</v>
      </c>
      <c r="AB31" s="126">
        <v>0.22267945130766401</v>
      </c>
      <c r="AC31" s="1">
        <v>0</v>
      </c>
      <c r="AD31" s="21" t="s">
        <v>1748</v>
      </c>
      <c r="AE31" s="1">
        <v>3</v>
      </c>
      <c r="AF31" s="92">
        <v>-8.2224367392967804E-2</v>
      </c>
      <c r="AG31" s="92">
        <v>5.2772924596042402E-2</v>
      </c>
      <c r="AH31" s="126">
        <v>0.119214603814902</v>
      </c>
      <c r="AI31" s="1">
        <v>1</v>
      </c>
      <c r="AJ31" s="21" t="s">
        <v>1748</v>
      </c>
      <c r="AK31" s="1">
        <v>3</v>
      </c>
      <c r="AL31" s="92">
        <v>-0.11714179383343599</v>
      </c>
      <c r="AM31" s="92">
        <v>3.0517391575879599E-2</v>
      </c>
      <c r="AN31" s="126">
        <v>1.2377522852313099E-4</v>
      </c>
      <c r="AO31" s="57">
        <v>0</v>
      </c>
      <c r="AP31" s="57">
        <v>0</v>
      </c>
      <c r="AQ31" s="82">
        <v>0</v>
      </c>
    </row>
    <row r="32" spans="2:43" x14ac:dyDescent="0.3">
      <c r="B32" s="124" t="s">
        <v>1750</v>
      </c>
      <c r="C32" s="21" t="s">
        <v>1751</v>
      </c>
      <c r="D32" s="21" t="s">
        <v>170</v>
      </c>
      <c r="E32" s="21" t="s">
        <v>1752</v>
      </c>
      <c r="F32" s="21" t="s">
        <v>1753</v>
      </c>
      <c r="G32" s="21" t="s">
        <v>1651</v>
      </c>
      <c r="H32" s="125" t="s">
        <v>89</v>
      </c>
      <c r="I32" s="92">
        <v>-7.0393308690177306E-2</v>
      </c>
      <c r="J32" s="92">
        <v>1.5865343527803898E-2</v>
      </c>
      <c r="K32" s="93">
        <v>9.1253888259041504E-6</v>
      </c>
      <c r="L32" s="93">
        <v>1.1122211878050101E-3</v>
      </c>
      <c r="M32" s="92">
        <v>0.175456208552318</v>
      </c>
      <c r="N32" s="1" t="s">
        <v>112</v>
      </c>
      <c r="O32" s="93">
        <v>9.1253888259041504E-6</v>
      </c>
      <c r="P32" s="126">
        <v>1.26027018309146E-2</v>
      </c>
      <c r="Q32" s="1">
        <v>0</v>
      </c>
      <c r="R32" t="s">
        <v>1750</v>
      </c>
      <c r="S32" s="1">
        <v>5</v>
      </c>
      <c r="T32" s="92">
        <v>-3.4446818283455999E-2</v>
      </c>
      <c r="U32" s="92">
        <v>6.2021002903576497E-2</v>
      </c>
      <c r="V32" s="126">
        <v>0.57861719743690998</v>
      </c>
      <c r="W32" s="1">
        <v>0</v>
      </c>
      <c r="X32" s="21" t="s">
        <v>1750</v>
      </c>
      <c r="Y32" s="1">
        <v>6</v>
      </c>
      <c r="Z32" s="92">
        <v>-0.12744615602361101</v>
      </c>
      <c r="AA32" s="92">
        <v>3.11573647886213E-2</v>
      </c>
      <c r="AB32" s="126">
        <v>4.3062561812628498E-5</v>
      </c>
      <c r="AC32" s="1">
        <v>0</v>
      </c>
      <c r="AD32" s="21" t="s">
        <v>1750</v>
      </c>
      <c r="AE32" s="1">
        <v>6</v>
      </c>
      <c r="AF32" s="92">
        <v>-7.5821465857191503E-2</v>
      </c>
      <c r="AG32" s="92">
        <v>4.4646456875743999E-2</v>
      </c>
      <c r="AH32" s="126">
        <v>8.9457965426880698E-2</v>
      </c>
      <c r="AI32" s="1">
        <v>0</v>
      </c>
      <c r="AJ32" s="21" t="s">
        <v>1750</v>
      </c>
      <c r="AK32" s="1">
        <v>5</v>
      </c>
      <c r="AL32" s="92">
        <v>-4.64840911856884E-2</v>
      </c>
      <c r="AM32" s="92">
        <v>2.14122795963274E-2</v>
      </c>
      <c r="AN32" s="126">
        <v>2.99381200305852E-2</v>
      </c>
      <c r="AO32" s="57">
        <v>0</v>
      </c>
      <c r="AP32" s="57">
        <v>0</v>
      </c>
      <c r="AQ32" s="82">
        <v>0</v>
      </c>
    </row>
    <row r="33" spans="2:43" x14ac:dyDescent="0.3">
      <c r="B33" s="124" t="s">
        <v>1754</v>
      </c>
      <c r="C33" s="21" t="s">
        <v>1755</v>
      </c>
      <c r="D33" s="21" t="s">
        <v>1663</v>
      </c>
      <c r="E33" s="21" t="s">
        <v>1756</v>
      </c>
      <c r="F33" s="21" t="s">
        <v>1757</v>
      </c>
      <c r="G33" s="21" t="s">
        <v>163</v>
      </c>
      <c r="H33" s="125" t="s">
        <v>97</v>
      </c>
      <c r="I33" s="92">
        <v>0.11250675162594601</v>
      </c>
      <c r="J33" s="92">
        <v>2.5372392069014101E-2</v>
      </c>
      <c r="K33" s="93">
        <v>9.2406511446839801E-6</v>
      </c>
      <c r="L33" s="93">
        <v>9.2406511446839801E-6</v>
      </c>
      <c r="M33" s="92">
        <v>0.43276574914947002</v>
      </c>
      <c r="N33" s="1" t="s">
        <v>90</v>
      </c>
      <c r="O33" s="93">
        <v>9.2406511446839801E-6</v>
      </c>
      <c r="P33" s="126">
        <v>1.26027018309146E-2</v>
      </c>
      <c r="Q33" s="1">
        <v>0</v>
      </c>
      <c r="R33" t="s">
        <v>1754</v>
      </c>
      <c r="S33" s="1">
        <v>6</v>
      </c>
      <c r="T33" s="92">
        <v>1.64803634524441E-3</v>
      </c>
      <c r="U33" s="92">
        <v>8.5370693930487906E-2</v>
      </c>
      <c r="V33" s="126">
        <v>0.98459821482231302</v>
      </c>
      <c r="W33" s="1">
        <v>1</v>
      </c>
      <c r="X33" s="21" t="s">
        <v>1758</v>
      </c>
      <c r="Y33" s="1">
        <v>3</v>
      </c>
      <c r="Z33" s="92">
        <v>0.15674491499271301</v>
      </c>
      <c r="AA33" s="92">
        <v>5.4468182085193002E-2</v>
      </c>
      <c r="AB33" s="126">
        <v>4.0054329504571901E-3</v>
      </c>
      <c r="AC33" s="1">
        <v>1</v>
      </c>
      <c r="AD33" s="21" t="s">
        <v>1758</v>
      </c>
      <c r="AE33" s="1">
        <v>3</v>
      </c>
      <c r="AF33" s="92">
        <v>0.14319057929477</v>
      </c>
      <c r="AG33" s="92">
        <v>5.6993439801095697E-2</v>
      </c>
      <c r="AH33" s="126">
        <v>1.1991152763314399E-2</v>
      </c>
      <c r="AI33" s="1">
        <v>1</v>
      </c>
      <c r="AJ33" s="21" t="s">
        <v>1758</v>
      </c>
      <c r="AK33" s="1">
        <v>3</v>
      </c>
      <c r="AL33" s="92">
        <v>0.100647227370878</v>
      </c>
      <c r="AM33" s="92">
        <v>3.6008380214642803E-2</v>
      </c>
      <c r="AN33" s="126">
        <v>5.1882755044551504E-3</v>
      </c>
      <c r="AO33" s="57">
        <v>0</v>
      </c>
      <c r="AP33" s="57">
        <v>0</v>
      </c>
      <c r="AQ33" s="82">
        <v>0</v>
      </c>
    </row>
    <row r="34" spans="2:43" x14ac:dyDescent="0.3">
      <c r="B34" s="124" t="s">
        <v>1759</v>
      </c>
      <c r="C34" s="21" t="s">
        <v>1760</v>
      </c>
      <c r="D34" s="21" t="s">
        <v>1761</v>
      </c>
      <c r="E34" s="21" t="s">
        <v>1762</v>
      </c>
      <c r="F34" s="21" t="s">
        <v>1763</v>
      </c>
      <c r="G34" s="21" t="s">
        <v>88</v>
      </c>
      <c r="H34" s="125" t="s">
        <v>173</v>
      </c>
      <c r="I34" s="92">
        <v>-8.9741531647328607E-2</v>
      </c>
      <c r="J34" s="92">
        <v>2.02615737807307E-2</v>
      </c>
      <c r="K34" s="93">
        <v>9.4605595763104499E-6</v>
      </c>
      <c r="L34" s="93">
        <v>2.55532424727208E-5</v>
      </c>
      <c r="M34" s="92">
        <v>0.37077005591303602</v>
      </c>
      <c r="N34" s="1" t="s">
        <v>112</v>
      </c>
      <c r="O34" s="93">
        <v>9.4605595763104499E-6</v>
      </c>
      <c r="P34" s="126">
        <v>1.26027018309146E-2</v>
      </c>
      <c r="Q34" s="1">
        <v>1</v>
      </c>
      <c r="R34" t="s">
        <v>1764</v>
      </c>
      <c r="S34" s="1">
        <v>3</v>
      </c>
      <c r="T34" s="92">
        <v>-1.63735353138941E-2</v>
      </c>
      <c r="U34" s="92">
        <v>0.100288540176299</v>
      </c>
      <c r="V34" s="126">
        <v>0.87031036470817902</v>
      </c>
      <c r="W34" s="1">
        <v>1</v>
      </c>
      <c r="X34" s="21" t="s">
        <v>1764</v>
      </c>
      <c r="Y34" s="1">
        <v>3</v>
      </c>
      <c r="Z34" s="92">
        <v>-3.5669623501373503E-2</v>
      </c>
      <c r="AA34" s="92">
        <v>4.7546027732663303E-2</v>
      </c>
      <c r="AB34" s="126">
        <v>0.45312674204381898</v>
      </c>
      <c r="AC34" s="1">
        <v>0</v>
      </c>
      <c r="AD34" s="21" t="s">
        <v>1759</v>
      </c>
      <c r="AE34" s="1">
        <v>4</v>
      </c>
      <c r="AF34" s="92">
        <v>-0.14273350319077599</v>
      </c>
      <c r="AG34" s="92">
        <v>4.6944855534213202E-2</v>
      </c>
      <c r="AH34" s="126">
        <v>2.3622462337313998E-3</v>
      </c>
      <c r="AI34" s="1">
        <v>0</v>
      </c>
      <c r="AJ34" s="21" t="s">
        <v>1759</v>
      </c>
      <c r="AK34" s="1">
        <v>4</v>
      </c>
      <c r="AL34" s="92">
        <v>-9.4718270396094303E-2</v>
      </c>
      <c r="AM34" s="92">
        <v>2.6349306181283401E-2</v>
      </c>
      <c r="AN34" s="126">
        <v>3.24745726652139E-4</v>
      </c>
      <c r="AO34" s="57">
        <v>0</v>
      </c>
      <c r="AP34" s="57">
        <v>1</v>
      </c>
      <c r="AQ34" s="82">
        <v>0</v>
      </c>
    </row>
    <row r="35" spans="2:43" x14ac:dyDescent="0.3">
      <c r="B35" s="124" t="s">
        <v>1765</v>
      </c>
      <c r="C35" s="21" t="s">
        <v>1766</v>
      </c>
      <c r="D35" s="21" t="s">
        <v>1767</v>
      </c>
      <c r="E35" s="21" t="s">
        <v>858</v>
      </c>
      <c r="F35" s="21" t="s">
        <v>859</v>
      </c>
      <c r="G35" s="21" t="s">
        <v>88</v>
      </c>
      <c r="H35" s="125" t="s">
        <v>97</v>
      </c>
      <c r="I35" s="92">
        <v>0.106654356606736</v>
      </c>
      <c r="J35" s="92">
        <v>2.4096676600897302E-2</v>
      </c>
      <c r="K35" s="93">
        <v>9.5951017206167308E-6</v>
      </c>
      <c r="L35" s="93">
        <v>1.5783467033125499E-3</v>
      </c>
      <c r="M35" s="92">
        <v>0.15088213216796201</v>
      </c>
      <c r="N35" s="1" t="s">
        <v>90</v>
      </c>
      <c r="O35" s="93">
        <v>9.5951017206167308E-6</v>
      </c>
      <c r="P35" s="126">
        <v>1.26027018309146E-2</v>
      </c>
      <c r="Q35" s="1">
        <v>1</v>
      </c>
      <c r="R35" t="s">
        <v>1765</v>
      </c>
      <c r="S35" s="1">
        <v>4</v>
      </c>
      <c r="T35" s="92">
        <v>6.0034737711097998E-3</v>
      </c>
      <c r="U35" s="92">
        <v>9.7027383824027702E-2</v>
      </c>
      <c r="V35" s="126">
        <v>0.95066316111886495</v>
      </c>
      <c r="W35" s="1">
        <v>1</v>
      </c>
      <c r="X35" s="21" t="s">
        <v>1765</v>
      </c>
      <c r="Y35" s="1">
        <v>4</v>
      </c>
      <c r="Z35" s="92">
        <v>0.18156373530419501</v>
      </c>
      <c r="AA35" s="92">
        <v>4.7920526477250598E-2</v>
      </c>
      <c r="AB35" s="126">
        <v>1.5134563969069001E-4</v>
      </c>
      <c r="AC35" s="1">
        <v>1</v>
      </c>
      <c r="AD35" s="21" t="s">
        <v>1765</v>
      </c>
      <c r="AE35" s="1">
        <v>3</v>
      </c>
      <c r="AF35" s="92">
        <v>0.14939151047004501</v>
      </c>
      <c r="AG35" s="92">
        <v>5.9820083343199097E-2</v>
      </c>
      <c r="AH35" s="126">
        <v>1.25126419880767E-2</v>
      </c>
      <c r="AI35" s="1">
        <v>1</v>
      </c>
      <c r="AJ35" s="21" t="s">
        <v>1765</v>
      </c>
      <c r="AK35" s="1">
        <v>4</v>
      </c>
      <c r="AL35" s="92">
        <v>6.9062972892400598E-2</v>
      </c>
      <c r="AM35" s="92">
        <v>3.3313584821027101E-2</v>
      </c>
      <c r="AN35" s="126">
        <v>3.8161353532274497E-2</v>
      </c>
      <c r="AO35" s="57">
        <v>0</v>
      </c>
      <c r="AP35" s="57">
        <v>0</v>
      </c>
      <c r="AQ35" s="82">
        <v>0</v>
      </c>
    </row>
    <row r="36" spans="2:43" x14ac:dyDescent="0.3">
      <c r="B36" s="124" t="s">
        <v>1768</v>
      </c>
      <c r="C36" s="21" t="s">
        <v>1769</v>
      </c>
      <c r="D36" s="21" t="s">
        <v>85</v>
      </c>
      <c r="E36" s="21" t="s">
        <v>1770</v>
      </c>
      <c r="F36" s="21" t="s">
        <v>1771</v>
      </c>
      <c r="G36" s="21" t="s">
        <v>1664</v>
      </c>
      <c r="H36" s="125" t="s">
        <v>173</v>
      </c>
      <c r="I36" s="92">
        <v>7.8053856672184702E-2</v>
      </c>
      <c r="J36" s="92">
        <v>1.7940886547129501E-2</v>
      </c>
      <c r="K36" s="93">
        <v>1.3575738749082599E-5</v>
      </c>
      <c r="L36" s="93">
        <v>1.3575738749082599E-5</v>
      </c>
      <c r="M36" s="92">
        <v>0.45453357863419802</v>
      </c>
      <c r="N36" s="1" t="s">
        <v>90</v>
      </c>
      <c r="O36" s="93">
        <v>1.3575738749082599E-5</v>
      </c>
      <c r="P36" s="126">
        <v>1.72738548326998E-2</v>
      </c>
      <c r="Q36" s="1">
        <v>1</v>
      </c>
      <c r="R36" t="s">
        <v>1768</v>
      </c>
      <c r="S36" s="1">
        <v>3</v>
      </c>
      <c r="T36" s="92">
        <v>3.6728698501305598E-2</v>
      </c>
      <c r="U36" s="92">
        <v>7.2119199401677395E-2</v>
      </c>
      <c r="V36" s="126">
        <v>0.61055760115061597</v>
      </c>
      <c r="W36" s="1">
        <v>1</v>
      </c>
      <c r="X36" s="21" t="s">
        <v>1768</v>
      </c>
      <c r="Y36" s="1">
        <v>3</v>
      </c>
      <c r="Z36" s="92">
        <v>0.12835901747025699</v>
      </c>
      <c r="AA36" s="92">
        <v>3.7462810858828799E-2</v>
      </c>
      <c r="AB36" s="126">
        <v>6.1185283537924502E-4</v>
      </c>
      <c r="AC36" s="1">
        <v>1</v>
      </c>
      <c r="AD36" s="21" t="s">
        <v>1768</v>
      </c>
      <c r="AE36" s="1">
        <v>3</v>
      </c>
      <c r="AF36" s="92">
        <v>5.2596539805758999E-2</v>
      </c>
      <c r="AG36" s="92">
        <v>4.1147409204252403E-2</v>
      </c>
      <c r="AH36" s="126">
        <v>0.201162456544903</v>
      </c>
      <c r="AI36" s="1">
        <v>1</v>
      </c>
      <c r="AJ36" s="21" t="s">
        <v>1768</v>
      </c>
      <c r="AK36" s="1">
        <v>3</v>
      </c>
      <c r="AL36" s="92">
        <v>7.0071584747472104E-2</v>
      </c>
      <c r="AM36" s="92">
        <v>2.49116032325177E-2</v>
      </c>
      <c r="AN36" s="126">
        <v>4.9110794507042001E-3</v>
      </c>
      <c r="AO36" s="57">
        <v>1</v>
      </c>
      <c r="AP36" s="57">
        <v>0</v>
      </c>
      <c r="AQ36" s="82">
        <v>0</v>
      </c>
    </row>
    <row r="37" spans="2:43" x14ac:dyDescent="0.3">
      <c r="B37" s="124" t="s">
        <v>1772</v>
      </c>
      <c r="C37" s="21" t="s">
        <v>1773</v>
      </c>
      <c r="D37" s="21" t="s">
        <v>85</v>
      </c>
      <c r="E37" s="21" t="s">
        <v>314</v>
      </c>
      <c r="F37" s="21" t="s">
        <v>315</v>
      </c>
      <c r="G37" s="21" t="s">
        <v>88</v>
      </c>
      <c r="H37" s="125" t="s">
        <v>89</v>
      </c>
      <c r="I37" s="92">
        <v>0.12306027340260001</v>
      </c>
      <c r="J37" s="92">
        <v>2.8409205642115801E-2</v>
      </c>
      <c r="K37" s="93">
        <v>1.47959682192941E-5</v>
      </c>
      <c r="L37" s="93">
        <v>1.47959682192941E-5</v>
      </c>
      <c r="M37" s="92">
        <v>0.89269356196808702</v>
      </c>
      <c r="N37" s="1" t="s">
        <v>90</v>
      </c>
      <c r="O37" s="93">
        <v>1.47959682192941E-5</v>
      </c>
      <c r="P37" s="126">
        <v>1.8186078290969299E-2</v>
      </c>
      <c r="Q37" s="1">
        <v>0</v>
      </c>
      <c r="R37" t="s">
        <v>1772</v>
      </c>
      <c r="S37" s="1">
        <v>3</v>
      </c>
      <c r="T37" s="92">
        <v>0.107448463061079</v>
      </c>
      <c r="U37" s="92">
        <v>0.13136760178572801</v>
      </c>
      <c r="V37" s="126">
        <v>0.41340167738892097</v>
      </c>
      <c r="W37" s="1">
        <v>1</v>
      </c>
      <c r="X37" s="21" t="s">
        <v>1772</v>
      </c>
      <c r="Y37" s="1">
        <v>3</v>
      </c>
      <c r="Z37" s="92">
        <v>0.161258877117786</v>
      </c>
      <c r="AA37" s="92">
        <v>5.8613881992284601E-2</v>
      </c>
      <c r="AB37" s="126">
        <v>5.9376250216761697E-3</v>
      </c>
      <c r="AC37" s="1">
        <v>0</v>
      </c>
      <c r="AD37" s="21" t="s">
        <v>1772</v>
      </c>
      <c r="AE37" s="1">
        <v>3</v>
      </c>
      <c r="AF37" s="92">
        <v>0.12517097982495101</v>
      </c>
      <c r="AG37" s="92">
        <v>6.4715275519246995E-2</v>
      </c>
      <c r="AH37" s="126">
        <v>5.3091022890331997E-2</v>
      </c>
      <c r="AI37" s="1">
        <v>1</v>
      </c>
      <c r="AJ37" s="21" t="s">
        <v>1772</v>
      </c>
      <c r="AK37" s="1">
        <v>3</v>
      </c>
      <c r="AL37" s="92">
        <v>0.106602655663664</v>
      </c>
      <c r="AM37" s="92">
        <v>3.91858890315138E-2</v>
      </c>
      <c r="AN37" s="126">
        <v>6.51961301564144E-3</v>
      </c>
      <c r="AO37" s="57">
        <v>0</v>
      </c>
      <c r="AP37" s="57">
        <v>0</v>
      </c>
      <c r="AQ37" s="82">
        <v>0</v>
      </c>
    </row>
    <row r="38" spans="2:43" x14ac:dyDescent="0.3">
      <c r="B38" s="124" t="s">
        <v>1774</v>
      </c>
      <c r="C38" s="21" t="s">
        <v>1775</v>
      </c>
      <c r="D38" s="21" t="s">
        <v>1649</v>
      </c>
      <c r="E38" s="21" t="s">
        <v>671</v>
      </c>
      <c r="F38" s="21" t="s">
        <v>672</v>
      </c>
      <c r="G38" s="21" t="s">
        <v>1664</v>
      </c>
      <c r="H38" s="125" t="s">
        <v>1658</v>
      </c>
      <c r="I38" s="92">
        <v>0.104307516259496</v>
      </c>
      <c r="J38" s="92">
        <v>2.4111916739217001E-2</v>
      </c>
      <c r="K38" s="93">
        <v>1.51859582457685E-5</v>
      </c>
      <c r="L38" s="93">
        <v>9.7731996618765898E-3</v>
      </c>
      <c r="M38" s="92">
        <v>9.3339070296806506E-2</v>
      </c>
      <c r="N38" s="1" t="s">
        <v>123</v>
      </c>
      <c r="O38" s="93">
        <v>1.51859582457685E-5</v>
      </c>
      <c r="P38" s="126">
        <v>1.8186078290969299E-2</v>
      </c>
      <c r="Q38" s="1">
        <v>1</v>
      </c>
      <c r="R38" t="s">
        <v>1776</v>
      </c>
      <c r="S38" s="1">
        <v>6</v>
      </c>
      <c r="T38" s="92">
        <v>-2.44825203390386E-2</v>
      </c>
      <c r="U38" s="92">
        <v>0.134091617687084</v>
      </c>
      <c r="V38" s="126">
        <v>0.855127152316979</v>
      </c>
      <c r="W38" s="1">
        <v>1</v>
      </c>
      <c r="X38" s="21" t="s">
        <v>1776</v>
      </c>
      <c r="Y38" s="1">
        <v>6</v>
      </c>
      <c r="Z38" s="92">
        <v>0.204886018780254</v>
      </c>
      <c r="AA38" s="92">
        <v>4.9583016350353802E-2</v>
      </c>
      <c r="AB38" s="126">
        <v>3.5933662304114E-5</v>
      </c>
      <c r="AC38" s="1">
        <v>1</v>
      </c>
      <c r="AD38" s="21" t="s">
        <v>1776</v>
      </c>
      <c r="AE38" s="1">
        <v>6</v>
      </c>
      <c r="AF38" s="92">
        <v>4.8353900298695802E-2</v>
      </c>
      <c r="AG38" s="92">
        <v>5.1145587255254497E-2</v>
      </c>
      <c r="AH38" s="126">
        <v>0.34444610004378201</v>
      </c>
      <c r="AI38" s="1">
        <v>1</v>
      </c>
      <c r="AJ38" s="21" t="s">
        <v>1776</v>
      </c>
      <c r="AK38" s="1">
        <v>6</v>
      </c>
      <c r="AL38" s="92">
        <v>9.0190038860405594E-2</v>
      </c>
      <c r="AM38" s="92">
        <v>3.3798862204317902E-2</v>
      </c>
      <c r="AN38" s="126">
        <v>7.6205710270243398E-3</v>
      </c>
      <c r="AO38" s="57">
        <v>1</v>
      </c>
      <c r="AP38" s="57">
        <v>0</v>
      </c>
      <c r="AQ38" s="82">
        <v>0</v>
      </c>
    </row>
    <row r="39" spans="2:43" x14ac:dyDescent="0.3">
      <c r="B39" s="124" t="s">
        <v>1777</v>
      </c>
      <c r="C39" s="21" t="s">
        <v>1778</v>
      </c>
      <c r="D39" s="21" t="s">
        <v>85</v>
      </c>
      <c r="E39" s="21" t="s">
        <v>1779</v>
      </c>
      <c r="F39" s="21" t="s">
        <v>1780</v>
      </c>
      <c r="G39" s="21" t="s">
        <v>88</v>
      </c>
      <c r="H39" s="125" t="s">
        <v>146</v>
      </c>
      <c r="I39" s="92">
        <v>-9.5182980551200003E-2</v>
      </c>
      <c r="J39" s="92">
        <v>2.2166832362983099E-2</v>
      </c>
      <c r="K39" s="93">
        <v>1.75532342189298E-5</v>
      </c>
      <c r="L39" s="93">
        <v>1.75532342189298E-5</v>
      </c>
      <c r="M39" s="92">
        <v>0.40464958777180099</v>
      </c>
      <c r="N39" s="1" t="s">
        <v>112</v>
      </c>
      <c r="O39" s="93">
        <v>1.75532342189298E-5</v>
      </c>
      <c r="P39" s="126">
        <v>2.0420429648347501E-2</v>
      </c>
      <c r="Q39" s="1">
        <v>0</v>
      </c>
      <c r="R39" t="s">
        <v>1777</v>
      </c>
      <c r="S39" s="1">
        <v>3</v>
      </c>
      <c r="T39" s="92">
        <v>-3.55946936132586E-2</v>
      </c>
      <c r="U39" s="92">
        <v>9.0534082818711795E-2</v>
      </c>
      <c r="V39" s="126">
        <v>0.694198752798036</v>
      </c>
      <c r="W39" s="1">
        <v>0</v>
      </c>
      <c r="X39" s="21" t="s">
        <v>1777</v>
      </c>
      <c r="Y39" s="1">
        <v>3</v>
      </c>
      <c r="Z39" s="92">
        <v>-0.167536460271872</v>
      </c>
      <c r="AA39" s="92">
        <v>5.0221765850316701E-2</v>
      </c>
      <c r="AB39" s="126">
        <v>8.5013562853092698E-4</v>
      </c>
      <c r="AC39" s="1">
        <v>0</v>
      </c>
      <c r="AD39" s="21" t="s">
        <v>1777</v>
      </c>
      <c r="AE39" s="1">
        <v>3</v>
      </c>
      <c r="AF39" s="92">
        <v>-6.6466253344974094E-2</v>
      </c>
      <c r="AG39" s="92">
        <v>5.1755311544167799E-2</v>
      </c>
      <c r="AH39" s="126">
        <v>0.19905791189931499</v>
      </c>
      <c r="AI39" s="1">
        <v>0</v>
      </c>
      <c r="AJ39" s="21" t="s">
        <v>1777</v>
      </c>
      <c r="AK39" s="1">
        <v>3</v>
      </c>
      <c r="AL39" s="92">
        <v>-8.5828184575770003E-2</v>
      </c>
      <c r="AM39" s="92">
        <v>2.95743417286886E-2</v>
      </c>
      <c r="AN39" s="126">
        <v>3.70650693243377E-3</v>
      </c>
      <c r="AO39" s="57">
        <v>0</v>
      </c>
      <c r="AP39" s="57">
        <v>0</v>
      </c>
      <c r="AQ39" s="82">
        <v>0</v>
      </c>
    </row>
    <row r="40" spans="2:43" x14ac:dyDescent="0.3">
      <c r="B40" s="124" t="s">
        <v>1781</v>
      </c>
      <c r="C40" s="21" t="s">
        <v>1782</v>
      </c>
      <c r="D40" s="21" t="s">
        <v>85</v>
      </c>
      <c r="E40" s="21" t="s">
        <v>878</v>
      </c>
      <c r="F40" s="21" t="s">
        <v>879</v>
      </c>
      <c r="G40" s="21" t="s">
        <v>163</v>
      </c>
      <c r="H40" s="125" t="s">
        <v>97</v>
      </c>
      <c r="I40" s="92">
        <v>0.1003588305391</v>
      </c>
      <c r="J40" s="92">
        <v>2.3408846977039901E-2</v>
      </c>
      <c r="K40" s="93">
        <v>1.80924703808645E-5</v>
      </c>
      <c r="L40" s="93">
        <v>5.5143379296350801E-5</v>
      </c>
      <c r="M40" s="92">
        <v>0.34383777440709301</v>
      </c>
      <c r="N40" s="1" t="s">
        <v>90</v>
      </c>
      <c r="O40" s="93">
        <v>1.80924703808645E-5</v>
      </c>
      <c r="P40" s="126">
        <v>2.04630865693795E-2</v>
      </c>
      <c r="Q40" s="1">
        <v>1</v>
      </c>
      <c r="R40" t="s">
        <v>1781</v>
      </c>
      <c r="S40" s="1">
        <v>5</v>
      </c>
      <c r="T40" s="92">
        <v>4.48317705699268E-2</v>
      </c>
      <c r="U40" s="92">
        <v>8.6596740569851699E-2</v>
      </c>
      <c r="V40" s="126">
        <v>0.60466245729253199</v>
      </c>
      <c r="W40" s="1">
        <v>1</v>
      </c>
      <c r="X40" s="21" t="s">
        <v>1781</v>
      </c>
      <c r="Y40" s="1">
        <v>5</v>
      </c>
      <c r="Z40" s="92">
        <v>0.15233866786772701</v>
      </c>
      <c r="AA40" s="92">
        <v>5.3917289632441502E-2</v>
      </c>
      <c r="AB40" s="126">
        <v>4.72195538827471E-3</v>
      </c>
      <c r="AC40" s="1">
        <v>1</v>
      </c>
      <c r="AD40" s="21" t="s">
        <v>1781</v>
      </c>
      <c r="AE40" s="1">
        <v>5</v>
      </c>
      <c r="AF40" s="92">
        <v>0.14847985656222701</v>
      </c>
      <c r="AG40" s="92">
        <v>4.8802826262529998E-2</v>
      </c>
      <c r="AH40" s="126">
        <v>2.3466562637143402E-3</v>
      </c>
      <c r="AI40" s="1">
        <v>1</v>
      </c>
      <c r="AJ40" s="21" t="s">
        <v>1781</v>
      </c>
      <c r="AK40" s="1">
        <v>5</v>
      </c>
      <c r="AL40" s="92">
        <v>6.7287512826367399E-2</v>
      </c>
      <c r="AM40" s="92">
        <v>3.2831938986561303E-2</v>
      </c>
      <c r="AN40" s="126">
        <v>4.0417848218674002E-2</v>
      </c>
      <c r="AO40" s="57">
        <v>1</v>
      </c>
      <c r="AP40" s="57">
        <v>0</v>
      </c>
      <c r="AQ40" s="82">
        <v>0</v>
      </c>
    </row>
    <row r="41" spans="2:43" x14ac:dyDescent="0.3">
      <c r="B41" s="124" t="s">
        <v>1783</v>
      </c>
      <c r="C41" s="21" t="s">
        <v>1784</v>
      </c>
      <c r="D41" s="21" t="s">
        <v>137</v>
      </c>
      <c r="E41" s="21" t="s">
        <v>878</v>
      </c>
      <c r="F41" s="21" t="s">
        <v>879</v>
      </c>
      <c r="G41" s="21" t="s">
        <v>1704</v>
      </c>
      <c r="H41" s="125" t="s">
        <v>97</v>
      </c>
      <c r="I41" s="92">
        <v>9.0860380284489506E-2</v>
      </c>
      <c r="J41" s="92">
        <v>2.12936135861535E-2</v>
      </c>
      <c r="K41" s="93">
        <v>1.9809701879415099E-5</v>
      </c>
      <c r="L41" s="93">
        <v>1.9809701879415099E-5</v>
      </c>
      <c r="M41" s="92">
        <v>0.91399107343876396</v>
      </c>
      <c r="N41" s="1" t="s">
        <v>90</v>
      </c>
      <c r="O41" s="93">
        <v>1.9809701879415099E-5</v>
      </c>
      <c r="P41" s="126">
        <v>2.1799773822274202E-2</v>
      </c>
      <c r="Q41" s="1">
        <v>1</v>
      </c>
      <c r="R41" t="s">
        <v>1783</v>
      </c>
      <c r="S41" s="1">
        <v>12</v>
      </c>
      <c r="T41" s="92">
        <v>7.36096294287992E-2</v>
      </c>
      <c r="U41" s="92">
        <v>0.101936986301255</v>
      </c>
      <c r="V41" s="126">
        <v>0.470227379725838</v>
      </c>
      <c r="W41" s="1">
        <v>1</v>
      </c>
      <c r="X41" s="21" t="s">
        <v>1785</v>
      </c>
      <c r="Y41" s="1">
        <v>11</v>
      </c>
      <c r="Z41" s="92">
        <v>9.9503956329477006E-2</v>
      </c>
      <c r="AA41" s="92">
        <v>4.7620746799789899E-2</v>
      </c>
      <c r="AB41" s="126">
        <v>3.6661971501961703E-2</v>
      </c>
      <c r="AC41" s="1">
        <v>1</v>
      </c>
      <c r="AD41" s="21" t="s">
        <v>1783</v>
      </c>
      <c r="AE41" s="1">
        <v>12</v>
      </c>
      <c r="AF41" s="92">
        <v>0.11842155235328</v>
      </c>
      <c r="AG41" s="92">
        <v>4.9168166458845197E-2</v>
      </c>
      <c r="AH41" s="126">
        <v>1.6018205370885E-2</v>
      </c>
      <c r="AI41" s="1">
        <v>1</v>
      </c>
      <c r="AJ41" s="21" t="s">
        <v>1783</v>
      </c>
      <c r="AK41" s="1">
        <v>12</v>
      </c>
      <c r="AL41" s="92">
        <v>8.0058634203058102E-2</v>
      </c>
      <c r="AM41" s="92">
        <v>2.8232176995754699E-2</v>
      </c>
      <c r="AN41" s="126">
        <v>4.57220799155312E-3</v>
      </c>
      <c r="AO41" s="57">
        <v>1</v>
      </c>
      <c r="AP41" s="57">
        <v>0</v>
      </c>
      <c r="AQ41" s="82">
        <v>0</v>
      </c>
    </row>
    <row r="42" spans="2:43" x14ac:dyDescent="0.3">
      <c r="B42" s="124" t="s">
        <v>1786</v>
      </c>
      <c r="C42" s="21" t="s">
        <v>1787</v>
      </c>
      <c r="D42" s="21" t="s">
        <v>85</v>
      </c>
      <c r="E42" s="21" t="s">
        <v>1019</v>
      </c>
      <c r="F42" s="21" t="s">
        <v>1020</v>
      </c>
      <c r="G42" s="21" t="s">
        <v>126</v>
      </c>
      <c r="H42" s="125" t="s">
        <v>105</v>
      </c>
      <c r="I42" s="92">
        <v>0.10441615443895901</v>
      </c>
      <c r="J42" s="92">
        <v>2.4558328539660602E-2</v>
      </c>
      <c r="K42" s="93">
        <v>2.1209571798353701E-5</v>
      </c>
      <c r="L42" s="93">
        <v>2.2007351003632699E-4</v>
      </c>
      <c r="M42" s="92">
        <v>0.28360203027111502</v>
      </c>
      <c r="N42" s="1" t="s">
        <v>90</v>
      </c>
      <c r="O42" s="93">
        <v>2.1209571798353701E-5</v>
      </c>
      <c r="P42" s="126">
        <v>2.2726056181935999E-2</v>
      </c>
      <c r="Q42" s="1">
        <v>0</v>
      </c>
      <c r="R42" t="s">
        <v>1786</v>
      </c>
      <c r="S42" s="1">
        <v>3</v>
      </c>
      <c r="T42" s="92">
        <v>0.152865363537875</v>
      </c>
      <c r="U42" s="92">
        <v>0.102477016007874</v>
      </c>
      <c r="V42" s="126">
        <v>0.135776788577223</v>
      </c>
      <c r="W42" s="1">
        <v>1</v>
      </c>
      <c r="X42" s="21" t="s">
        <v>1786</v>
      </c>
      <c r="Y42" s="1">
        <v>3</v>
      </c>
      <c r="Z42" s="92">
        <v>6.6470862903219505E-2</v>
      </c>
      <c r="AA42" s="92">
        <v>5.0622378302344097E-2</v>
      </c>
      <c r="AB42" s="126">
        <v>0.18915845234203099</v>
      </c>
      <c r="AC42" s="1">
        <v>0</v>
      </c>
      <c r="AD42" s="21" t="s">
        <v>1786</v>
      </c>
      <c r="AE42" s="1">
        <v>3</v>
      </c>
      <c r="AF42" s="92">
        <v>0.200006229999586</v>
      </c>
      <c r="AG42" s="92">
        <v>5.85775113453798E-2</v>
      </c>
      <c r="AH42" s="126">
        <v>6.3925957696522103E-4</v>
      </c>
      <c r="AI42" s="1">
        <v>1</v>
      </c>
      <c r="AJ42" s="21" t="s">
        <v>1786</v>
      </c>
      <c r="AK42" s="1">
        <v>3</v>
      </c>
      <c r="AL42" s="92">
        <v>8.4369996702484906E-2</v>
      </c>
      <c r="AM42" s="92">
        <v>3.36872887097798E-2</v>
      </c>
      <c r="AN42" s="126">
        <v>1.22622731184548E-2</v>
      </c>
      <c r="AO42" s="57">
        <v>0</v>
      </c>
      <c r="AP42" s="57">
        <v>0</v>
      </c>
      <c r="AQ42" s="82">
        <v>0</v>
      </c>
    </row>
    <row r="43" spans="2:43" x14ac:dyDescent="0.3">
      <c r="B43" s="124" t="s">
        <v>1788</v>
      </c>
      <c r="C43" s="21" t="s">
        <v>1789</v>
      </c>
      <c r="D43" s="21" t="s">
        <v>170</v>
      </c>
      <c r="E43" s="21" t="s">
        <v>1790</v>
      </c>
      <c r="F43" s="21" t="s">
        <v>1791</v>
      </c>
      <c r="G43" s="21" t="s">
        <v>126</v>
      </c>
      <c r="H43" s="125" t="s">
        <v>105</v>
      </c>
      <c r="I43" s="92">
        <v>-8.1341108808810403E-2</v>
      </c>
      <c r="J43" s="92">
        <v>1.9167808407475999E-2</v>
      </c>
      <c r="K43" s="93">
        <v>2.19931740891619E-5</v>
      </c>
      <c r="L43" s="93">
        <v>2.19931740891619E-5</v>
      </c>
      <c r="M43" s="92">
        <v>0.49557557119690399</v>
      </c>
      <c r="N43" s="1" t="s">
        <v>112</v>
      </c>
      <c r="O43" s="93">
        <v>2.19931740891619E-5</v>
      </c>
      <c r="P43" s="126">
        <v>2.2961437676625701E-2</v>
      </c>
      <c r="Q43" s="1">
        <v>1</v>
      </c>
      <c r="R43" t="s">
        <v>1788</v>
      </c>
      <c r="S43" s="1">
        <v>3</v>
      </c>
      <c r="T43" s="92">
        <v>-1.70965055042029E-2</v>
      </c>
      <c r="U43" s="92">
        <v>7.2901634848011099E-2</v>
      </c>
      <c r="V43" s="126">
        <v>0.81458541730649303</v>
      </c>
      <c r="W43" s="1">
        <v>1</v>
      </c>
      <c r="X43" s="21" t="s">
        <v>1788</v>
      </c>
      <c r="Y43" s="1">
        <v>3</v>
      </c>
      <c r="Z43" s="92">
        <v>-0.11289103173574599</v>
      </c>
      <c r="AA43" s="92">
        <v>3.3181486207041998E-2</v>
      </c>
      <c r="AB43" s="126">
        <v>6.6838480546784396E-4</v>
      </c>
      <c r="AC43" s="1">
        <v>1</v>
      </c>
      <c r="AD43" s="21" t="s">
        <v>1788</v>
      </c>
      <c r="AE43" s="1">
        <v>3</v>
      </c>
      <c r="AF43" s="92">
        <v>-9.8127284537817397E-2</v>
      </c>
      <c r="AG43" s="92">
        <v>4.4306133010623798E-2</v>
      </c>
      <c r="AH43" s="126">
        <v>2.6776800351135999E-2</v>
      </c>
      <c r="AI43" s="1">
        <v>1</v>
      </c>
      <c r="AJ43" s="21" t="s">
        <v>1788</v>
      </c>
      <c r="AK43" s="1">
        <v>3</v>
      </c>
      <c r="AL43" s="92">
        <v>-5.8832869396031197E-2</v>
      </c>
      <c r="AM43" s="92">
        <v>2.9934727639851801E-2</v>
      </c>
      <c r="AN43" s="126">
        <v>4.93712214807146E-2</v>
      </c>
      <c r="AO43" s="57">
        <v>0</v>
      </c>
      <c r="AP43" s="57">
        <v>0</v>
      </c>
      <c r="AQ43" s="82">
        <v>0</v>
      </c>
    </row>
    <row r="44" spans="2:43" x14ac:dyDescent="0.3">
      <c r="B44" s="124" t="s">
        <v>1792</v>
      </c>
      <c r="C44" s="21" t="s">
        <v>1793</v>
      </c>
      <c r="D44" s="21" t="s">
        <v>1711</v>
      </c>
      <c r="E44" s="21" t="s">
        <v>1794</v>
      </c>
      <c r="F44" s="21" t="s">
        <v>1795</v>
      </c>
      <c r="G44" s="21" t="s">
        <v>1704</v>
      </c>
      <c r="H44" s="125" t="s">
        <v>204</v>
      </c>
      <c r="I44" s="92">
        <v>-6.5590888408331299E-2</v>
      </c>
      <c r="J44" s="92">
        <v>1.5535244919705E-2</v>
      </c>
      <c r="K44" s="93">
        <v>2.4206911722742199E-5</v>
      </c>
      <c r="L44" s="93">
        <v>2.4206911722742199E-5</v>
      </c>
      <c r="M44" s="92">
        <v>0.50547917055717095</v>
      </c>
      <c r="N44" s="1" t="s">
        <v>112</v>
      </c>
      <c r="O44" s="93">
        <v>2.4206911722742199E-5</v>
      </c>
      <c r="P44" s="126">
        <v>2.46408206153724E-2</v>
      </c>
      <c r="Q44" s="1">
        <v>1</v>
      </c>
      <c r="R44" t="s">
        <v>1796</v>
      </c>
      <c r="S44" s="1">
        <v>6</v>
      </c>
      <c r="T44" s="92">
        <v>-6.1051496647145501E-2</v>
      </c>
      <c r="U44" s="92">
        <v>8.23416574418699E-2</v>
      </c>
      <c r="V44" s="126">
        <v>0.45842597634392501</v>
      </c>
      <c r="W44" s="1">
        <v>0</v>
      </c>
      <c r="X44" s="21" t="s">
        <v>1792</v>
      </c>
      <c r="Y44" s="1">
        <v>9</v>
      </c>
      <c r="Z44" s="92">
        <v>-8.5717370310788799E-2</v>
      </c>
      <c r="AA44" s="92">
        <v>3.4893944589986702E-2</v>
      </c>
      <c r="AB44" s="126">
        <v>1.4029337731632599E-2</v>
      </c>
      <c r="AC44" s="1">
        <v>0</v>
      </c>
      <c r="AD44" s="21" t="s">
        <v>1792</v>
      </c>
      <c r="AE44" s="1">
        <v>9</v>
      </c>
      <c r="AF44" s="92">
        <v>-0.103211327869248</v>
      </c>
      <c r="AG44" s="92">
        <v>3.5495424003448302E-2</v>
      </c>
      <c r="AH44" s="126">
        <v>3.6405534611888501E-3</v>
      </c>
      <c r="AI44" s="1">
        <v>0</v>
      </c>
      <c r="AJ44" s="21" t="s">
        <v>1792</v>
      </c>
      <c r="AK44" s="1">
        <v>9</v>
      </c>
      <c r="AL44" s="92">
        <v>-4.63889162112298E-2</v>
      </c>
      <c r="AM44" s="92">
        <v>2.0493772088515601E-2</v>
      </c>
      <c r="AN44" s="126">
        <v>2.3601089865757E-2</v>
      </c>
      <c r="AO44" s="57">
        <v>1</v>
      </c>
      <c r="AP44" s="57">
        <v>0</v>
      </c>
      <c r="AQ44" s="82">
        <v>0</v>
      </c>
    </row>
    <row r="45" spans="2:43" x14ac:dyDescent="0.3">
      <c r="B45" s="124" t="s">
        <v>1797</v>
      </c>
      <c r="C45" s="21" t="s">
        <v>1798</v>
      </c>
      <c r="D45" s="21" t="s">
        <v>137</v>
      </c>
      <c r="E45" s="21" t="s">
        <v>276</v>
      </c>
      <c r="F45" s="21" t="s">
        <v>277</v>
      </c>
      <c r="G45" s="21" t="s">
        <v>1674</v>
      </c>
      <c r="H45" s="125" t="s">
        <v>1799</v>
      </c>
      <c r="I45" s="92">
        <v>8.76909341930278E-2</v>
      </c>
      <c r="J45" s="92">
        <v>2.0799586767807E-2</v>
      </c>
      <c r="K45" s="93">
        <v>2.4868030925940401E-5</v>
      </c>
      <c r="L45" s="93">
        <v>2.4868030925940401E-5</v>
      </c>
      <c r="M45" s="92">
        <v>0.50290792364060599</v>
      </c>
      <c r="N45" s="1" t="s">
        <v>90</v>
      </c>
      <c r="O45" s="93">
        <v>2.4868030925940401E-5</v>
      </c>
      <c r="P45" s="126">
        <v>2.46963808588174E-2</v>
      </c>
      <c r="Q45" s="1">
        <v>1</v>
      </c>
      <c r="R45" t="s">
        <v>1800</v>
      </c>
      <c r="S45" s="1">
        <v>5</v>
      </c>
      <c r="T45" s="92">
        <v>0.20066444403129899</v>
      </c>
      <c r="U45" s="92">
        <v>8.9651469086302796E-2</v>
      </c>
      <c r="V45" s="126">
        <v>2.5203271262730802E-2</v>
      </c>
      <c r="W45" s="1">
        <v>1</v>
      </c>
      <c r="X45" s="21" t="s">
        <v>1800</v>
      </c>
      <c r="Y45" s="1">
        <v>5</v>
      </c>
      <c r="Z45" s="92">
        <v>8.02558582322591E-2</v>
      </c>
      <c r="AA45" s="92">
        <v>4.4745390621367703E-2</v>
      </c>
      <c r="AB45" s="126">
        <v>7.2875160295867603E-2</v>
      </c>
      <c r="AC45" s="1">
        <v>1</v>
      </c>
      <c r="AD45" s="21" t="s">
        <v>1801</v>
      </c>
      <c r="AE45" s="1">
        <v>4</v>
      </c>
      <c r="AF45" s="92">
        <v>4.8095184455321197E-2</v>
      </c>
      <c r="AG45" s="92">
        <v>4.7542881811860498E-2</v>
      </c>
      <c r="AH45" s="126">
        <v>0.311721244729318</v>
      </c>
      <c r="AI45" s="1">
        <v>1</v>
      </c>
      <c r="AJ45" s="21" t="s">
        <v>1801</v>
      </c>
      <c r="AK45" s="1">
        <v>4</v>
      </c>
      <c r="AL45" s="92">
        <v>9.3453334512772004E-2</v>
      </c>
      <c r="AM45" s="92">
        <v>2.83388864713045E-2</v>
      </c>
      <c r="AN45" s="126">
        <v>9.7477914008201895E-4</v>
      </c>
      <c r="AO45" s="57">
        <v>1</v>
      </c>
      <c r="AP45" s="57">
        <v>1</v>
      </c>
      <c r="AQ45" s="82">
        <v>1</v>
      </c>
    </row>
    <row r="46" spans="2:43" x14ac:dyDescent="0.3">
      <c r="B46" s="124" t="s">
        <v>1802</v>
      </c>
      <c r="C46" s="21" t="s">
        <v>1803</v>
      </c>
      <c r="D46" s="21" t="s">
        <v>1804</v>
      </c>
      <c r="E46" s="21" t="s">
        <v>1805</v>
      </c>
      <c r="F46" s="21" t="s">
        <v>1806</v>
      </c>
      <c r="G46" s="21" t="s">
        <v>1704</v>
      </c>
      <c r="H46" s="125" t="s">
        <v>1807</v>
      </c>
      <c r="I46" s="92">
        <v>4.3853784075573103E-2</v>
      </c>
      <c r="J46" s="92">
        <v>1.04233523703913E-2</v>
      </c>
      <c r="K46" s="93">
        <v>2.5848233282670501E-5</v>
      </c>
      <c r="L46" s="93">
        <v>2.5848233282670501E-5</v>
      </c>
      <c r="M46" s="92">
        <v>0.488657235291025</v>
      </c>
      <c r="N46" s="1" t="s">
        <v>90</v>
      </c>
      <c r="O46" s="93">
        <v>2.5848233282670501E-5</v>
      </c>
      <c r="P46" s="126">
        <v>2.5058631299297401E-2</v>
      </c>
      <c r="Q46" s="1">
        <v>0</v>
      </c>
      <c r="R46" t="s">
        <v>1802</v>
      </c>
      <c r="S46" s="1">
        <v>11</v>
      </c>
      <c r="T46" s="92">
        <v>1.2102577651745701E-2</v>
      </c>
      <c r="U46" s="92">
        <v>5.2906569798428803E-2</v>
      </c>
      <c r="V46" s="126">
        <v>0.81906029504273503</v>
      </c>
      <c r="W46" s="1">
        <v>0</v>
      </c>
      <c r="X46" s="21" t="s">
        <v>1802</v>
      </c>
      <c r="Y46" s="1">
        <v>11</v>
      </c>
      <c r="Z46" s="92">
        <v>6.2908380489263199E-2</v>
      </c>
      <c r="AA46" s="92">
        <v>1.7243421558968901E-2</v>
      </c>
      <c r="AB46" s="126">
        <v>2.6402861441668401E-4</v>
      </c>
      <c r="AC46" s="1">
        <v>0</v>
      </c>
      <c r="AD46" s="21" t="s">
        <v>1802</v>
      </c>
      <c r="AE46" s="1">
        <v>11</v>
      </c>
      <c r="AF46" s="92">
        <v>2.0486032191660199E-2</v>
      </c>
      <c r="AG46" s="92">
        <v>2.7224604387067499E-2</v>
      </c>
      <c r="AH46" s="126">
        <v>0.45176108640256701</v>
      </c>
      <c r="AI46" s="1">
        <v>0</v>
      </c>
      <c r="AJ46" s="21" t="s">
        <v>1802</v>
      </c>
      <c r="AK46" s="1">
        <v>11</v>
      </c>
      <c r="AL46" s="92">
        <v>3.8722999115531502E-2</v>
      </c>
      <c r="AM46" s="92">
        <v>1.5552044277186299E-2</v>
      </c>
      <c r="AN46" s="126">
        <v>1.2777987263125099E-2</v>
      </c>
      <c r="AO46" s="57">
        <v>0</v>
      </c>
      <c r="AP46" s="57">
        <v>1</v>
      </c>
      <c r="AQ46" s="82">
        <v>0</v>
      </c>
    </row>
    <row r="47" spans="2:43" x14ac:dyDescent="0.3">
      <c r="B47" s="124" t="s">
        <v>1808</v>
      </c>
      <c r="C47" s="21" t="s">
        <v>1809</v>
      </c>
      <c r="D47" s="21" t="s">
        <v>1663</v>
      </c>
      <c r="E47" s="21" t="s">
        <v>1810</v>
      </c>
      <c r="F47" s="21" t="s">
        <v>1811</v>
      </c>
      <c r="G47" s="21" t="s">
        <v>1664</v>
      </c>
      <c r="H47" s="125" t="s">
        <v>89</v>
      </c>
      <c r="I47" s="92">
        <v>0.11280815996346601</v>
      </c>
      <c r="J47" s="92">
        <v>2.6951812375801899E-2</v>
      </c>
      <c r="K47" s="93">
        <v>2.8447635974969499E-5</v>
      </c>
      <c r="L47" s="93">
        <v>2.8447635974969499E-5</v>
      </c>
      <c r="M47" s="92">
        <v>0.70280453312429703</v>
      </c>
      <c r="N47" s="1" t="s">
        <v>90</v>
      </c>
      <c r="O47" s="93">
        <v>2.8447635974969499E-5</v>
      </c>
      <c r="P47" s="126">
        <v>2.6937264976577599E-2</v>
      </c>
      <c r="Q47" s="1">
        <v>1</v>
      </c>
      <c r="R47" t="s">
        <v>1808</v>
      </c>
      <c r="S47" s="1">
        <v>4</v>
      </c>
      <c r="T47" s="92">
        <v>0.173080610050447</v>
      </c>
      <c r="U47" s="92">
        <v>0.13706726723781301</v>
      </c>
      <c r="V47" s="126">
        <v>0.20668187574261199</v>
      </c>
      <c r="W47" s="1">
        <v>1</v>
      </c>
      <c r="X47" s="21" t="s">
        <v>1808</v>
      </c>
      <c r="Y47" s="1">
        <v>4</v>
      </c>
      <c r="Z47" s="92">
        <v>0.14068518890733001</v>
      </c>
      <c r="AA47" s="92">
        <v>6.0706148767658299E-2</v>
      </c>
      <c r="AB47" s="126">
        <v>2.0477685600429701E-2</v>
      </c>
      <c r="AC47" s="1">
        <v>1</v>
      </c>
      <c r="AD47" s="21" t="s">
        <v>1808</v>
      </c>
      <c r="AE47" s="1">
        <v>4</v>
      </c>
      <c r="AF47" s="92">
        <v>5.1041501725489297E-2</v>
      </c>
      <c r="AG47" s="92">
        <v>6.2530445514801206E-2</v>
      </c>
      <c r="AH47" s="126">
        <v>0.41434778649521797</v>
      </c>
      <c r="AI47" s="1">
        <v>1</v>
      </c>
      <c r="AJ47" s="21" t="s">
        <v>1808</v>
      </c>
      <c r="AK47" s="1">
        <v>4</v>
      </c>
      <c r="AL47" s="92">
        <v>0.119117463533585</v>
      </c>
      <c r="AM47" s="92">
        <v>3.5436920563397402E-2</v>
      </c>
      <c r="AN47" s="126">
        <v>7.7550026196603202E-4</v>
      </c>
      <c r="AO47" s="57">
        <v>1</v>
      </c>
      <c r="AP47" s="57">
        <v>1</v>
      </c>
      <c r="AQ47" s="82">
        <v>0</v>
      </c>
    </row>
    <row r="48" spans="2:43" x14ac:dyDescent="0.3">
      <c r="B48" s="124" t="s">
        <v>1812</v>
      </c>
      <c r="C48" s="21" t="s">
        <v>1813</v>
      </c>
      <c r="D48" s="21" t="s">
        <v>85</v>
      </c>
      <c r="E48" s="21" t="s">
        <v>1814</v>
      </c>
      <c r="F48" s="21" t="s">
        <v>1815</v>
      </c>
      <c r="G48" s="21" t="s">
        <v>1664</v>
      </c>
      <c r="H48" s="125" t="s">
        <v>146</v>
      </c>
      <c r="I48" s="92">
        <v>-8.7329415326676194E-2</v>
      </c>
      <c r="J48" s="92">
        <v>2.09960118898351E-2</v>
      </c>
      <c r="K48" s="93">
        <v>3.1917760564749499E-5</v>
      </c>
      <c r="L48" s="93">
        <v>2.08518565059236E-2</v>
      </c>
      <c r="M48" s="92">
        <v>5.7336074097159101E-2</v>
      </c>
      <c r="N48" s="1" t="s">
        <v>157</v>
      </c>
      <c r="O48" s="93">
        <v>3.1917760564749499E-5</v>
      </c>
      <c r="P48" s="126">
        <v>2.8887402472187101E-2</v>
      </c>
      <c r="Q48" s="1">
        <v>1</v>
      </c>
      <c r="R48" t="s">
        <v>1812</v>
      </c>
      <c r="S48" s="1">
        <v>5</v>
      </c>
      <c r="T48" s="92">
        <v>5.2428694359445499E-2</v>
      </c>
      <c r="U48" s="92">
        <v>9.9962476828190705E-2</v>
      </c>
      <c r="V48" s="126">
        <v>0.59994212169167804</v>
      </c>
      <c r="W48" s="1">
        <v>1</v>
      </c>
      <c r="X48" s="21" t="s">
        <v>1812</v>
      </c>
      <c r="Y48" s="1">
        <v>5</v>
      </c>
      <c r="Z48" s="92">
        <v>-6.3634805883202694E-2</v>
      </c>
      <c r="AA48" s="92">
        <v>3.9932124302376699E-2</v>
      </c>
      <c r="AB48" s="126">
        <v>0.111031420964122</v>
      </c>
      <c r="AC48" s="1">
        <v>1</v>
      </c>
      <c r="AD48" s="21" t="s">
        <v>1812</v>
      </c>
      <c r="AE48" s="1">
        <v>5</v>
      </c>
      <c r="AF48" s="92">
        <v>-0.17698343497230701</v>
      </c>
      <c r="AG48" s="92">
        <v>4.1572074718032002E-2</v>
      </c>
      <c r="AH48" s="126">
        <v>2.0694086107041001E-5</v>
      </c>
      <c r="AI48" s="1">
        <v>1</v>
      </c>
      <c r="AJ48" s="21" t="s">
        <v>1812</v>
      </c>
      <c r="AK48" s="1">
        <v>5</v>
      </c>
      <c r="AL48" s="92">
        <v>-6.3404692160985598E-2</v>
      </c>
      <c r="AM48" s="92">
        <v>3.2231087133633401E-2</v>
      </c>
      <c r="AN48" s="126">
        <v>4.9161239435026802E-2</v>
      </c>
      <c r="AO48" s="57">
        <v>1</v>
      </c>
      <c r="AP48" s="57">
        <v>0</v>
      </c>
      <c r="AQ48" s="82">
        <v>0</v>
      </c>
    </row>
    <row r="49" spans="2:43" x14ac:dyDescent="0.3">
      <c r="B49" s="124" t="s">
        <v>1816</v>
      </c>
      <c r="C49" s="21" t="s">
        <v>1817</v>
      </c>
      <c r="D49" s="21" t="s">
        <v>143</v>
      </c>
      <c r="E49" s="21" t="s">
        <v>138</v>
      </c>
      <c r="F49" s="21" t="s">
        <v>139</v>
      </c>
      <c r="G49" s="21" t="s">
        <v>88</v>
      </c>
      <c r="H49" s="125" t="s">
        <v>194</v>
      </c>
      <c r="I49" s="92">
        <v>0.12957433194290699</v>
      </c>
      <c r="J49" s="92">
        <v>3.11652378818249E-2</v>
      </c>
      <c r="K49" s="93">
        <v>3.2152998989907703E-5</v>
      </c>
      <c r="L49" s="93">
        <v>3.2152998989907703E-5</v>
      </c>
      <c r="M49" s="92">
        <v>0.38281457384515499</v>
      </c>
      <c r="N49" s="1" t="s">
        <v>494</v>
      </c>
      <c r="O49" s="93">
        <v>3.2152998989907703E-5</v>
      </c>
      <c r="P49" s="126">
        <v>2.8887402472187101E-2</v>
      </c>
      <c r="Q49" s="1">
        <v>1</v>
      </c>
      <c r="R49" t="s">
        <v>1816</v>
      </c>
      <c r="S49" s="1">
        <v>3</v>
      </c>
      <c r="T49" s="92">
        <v>7.8466468930123504E-2</v>
      </c>
      <c r="U49" s="92">
        <v>9.5930834888296707E-2</v>
      </c>
      <c r="V49" s="126">
        <v>0.41338667554733999</v>
      </c>
      <c r="W49" s="1">
        <v>1</v>
      </c>
      <c r="X49" s="21" t="s">
        <v>1816</v>
      </c>
      <c r="Y49" s="1">
        <v>3</v>
      </c>
      <c r="Z49" s="92">
        <v>0.19497389146626101</v>
      </c>
      <c r="AA49" s="92">
        <v>5.7311111926121497E-2</v>
      </c>
      <c r="AB49" s="126">
        <v>6.6888279957671797E-4</v>
      </c>
      <c r="AC49" s="1" t="s">
        <v>39</v>
      </c>
      <c r="AD49" s="21" t="s">
        <v>39</v>
      </c>
      <c r="AE49" s="1" t="s">
        <v>39</v>
      </c>
      <c r="AF49" s="92" t="s">
        <v>39</v>
      </c>
      <c r="AG49" s="92" t="s">
        <v>39</v>
      </c>
      <c r="AH49" s="126" t="s">
        <v>39</v>
      </c>
      <c r="AI49" s="1">
        <v>1</v>
      </c>
      <c r="AJ49" s="21" t="s">
        <v>1816</v>
      </c>
      <c r="AK49" s="1">
        <v>3</v>
      </c>
      <c r="AL49" s="92">
        <v>0.106283873811993</v>
      </c>
      <c r="AM49" s="92">
        <v>4.0276121531992698E-2</v>
      </c>
      <c r="AN49" s="126">
        <v>8.3180283431988893E-3</v>
      </c>
      <c r="AO49" s="57">
        <v>0</v>
      </c>
      <c r="AP49" s="57">
        <v>0</v>
      </c>
      <c r="AQ49" s="82">
        <v>0</v>
      </c>
    </row>
    <row r="50" spans="2:43" x14ac:dyDescent="0.3">
      <c r="B50" s="124" t="s">
        <v>1818</v>
      </c>
      <c r="C50" s="21" t="s">
        <v>1819</v>
      </c>
      <c r="D50" s="21" t="s">
        <v>1663</v>
      </c>
      <c r="E50" s="21" t="s">
        <v>1820</v>
      </c>
      <c r="F50" s="21" t="s">
        <v>1821</v>
      </c>
      <c r="G50" s="21" t="s">
        <v>1664</v>
      </c>
      <c r="H50" s="125" t="s">
        <v>204</v>
      </c>
      <c r="I50" s="92">
        <v>-0.10051330456544801</v>
      </c>
      <c r="J50" s="92">
        <v>2.41952909984786E-2</v>
      </c>
      <c r="K50" s="93">
        <v>3.2635521126817001E-5</v>
      </c>
      <c r="L50" s="93">
        <v>3.2635521126817001E-5</v>
      </c>
      <c r="M50" s="92">
        <v>0.66969819135832198</v>
      </c>
      <c r="N50" s="1" t="s">
        <v>112</v>
      </c>
      <c r="O50" s="93">
        <v>3.2635521126817001E-5</v>
      </c>
      <c r="P50" s="126">
        <v>2.8887402472187101E-2</v>
      </c>
      <c r="Q50" s="1">
        <v>0</v>
      </c>
      <c r="R50" t="s">
        <v>1818</v>
      </c>
      <c r="S50" s="1">
        <v>3</v>
      </c>
      <c r="T50" s="92">
        <v>-5.9023270021233601E-2</v>
      </c>
      <c r="U50" s="92">
        <v>7.5807413023572606E-2</v>
      </c>
      <c r="V50" s="126">
        <v>0.436218346508641</v>
      </c>
      <c r="W50" s="1">
        <v>0</v>
      </c>
      <c r="X50" s="21" t="s">
        <v>1818</v>
      </c>
      <c r="Y50" s="1">
        <v>3</v>
      </c>
      <c r="Z50" s="92">
        <v>-0.14456482638666199</v>
      </c>
      <c r="AA50" s="92">
        <v>5.3644757164028299E-2</v>
      </c>
      <c r="AB50" s="126">
        <v>7.0419329880425201E-3</v>
      </c>
      <c r="AC50" s="1">
        <v>1</v>
      </c>
      <c r="AD50" s="21" t="s">
        <v>1818</v>
      </c>
      <c r="AE50" s="1">
        <v>3</v>
      </c>
      <c r="AF50" s="92">
        <v>-0.125296791930952</v>
      </c>
      <c r="AG50" s="92">
        <v>5.2363190524831398E-2</v>
      </c>
      <c r="AH50" s="126">
        <v>1.67184820047756E-2</v>
      </c>
      <c r="AI50" s="1">
        <v>1</v>
      </c>
      <c r="AJ50" s="21" t="s">
        <v>1818</v>
      </c>
      <c r="AK50" s="1">
        <v>3</v>
      </c>
      <c r="AL50" s="92">
        <v>-7.9677589998280202E-2</v>
      </c>
      <c r="AM50" s="92">
        <v>3.4879328293806799E-2</v>
      </c>
      <c r="AN50" s="126">
        <v>2.2349292059275699E-2</v>
      </c>
      <c r="AO50" s="57">
        <v>0</v>
      </c>
      <c r="AP50" s="57">
        <v>0</v>
      </c>
      <c r="AQ50" s="82">
        <v>0</v>
      </c>
    </row>
    <row r="51" spans="2:43" x14ac:dyDescent="0.3">
      <c r="B51" s="124" t="s">
        <v>1822</v>
      </c>
      <c r="C51" s="21" t="s">
        <v>1823</v>
      </c>
      <c r="D51" s="21" t="s">
        <v>137</v>
      </c>
      <c r="E51" s="21" t="s">
        <v>1824</v>
      </c>
      <c r="F51" s="21" t="s">
        <v>1825</v>
      </c>
      <c r="G51" s="21" t="s">
        <v>1674</v>
      </c>
      <c r="H51" s="125" t="s">
        <v>1826</v>
      </c>
      <c r="I51" s="92">
        <v>-9.6717078684162905E-2</v>
      </c>
      <c r="J51" s="92">
        <v>2.33234950761298E-2</v>
      </c>
      <c r="K51" s="93">
        <v>3.3720423017711499E-5</v>
      </c>
      <c r="L51" s="93">
        <v>3.3720423017711499E-5</v>
      </c>
      <c r="M51" s="92">
        <v>0.53972117873426595</v>
      </c>
      <c r="N51" s="1" t="s">
        <v>112</v>
      </c>
      <c r="O51" s="93">
        <v>3.3720423017711499E-5</v>
      </c>
      <c r="P51" s="126">
        <v>2.90220948268071E-2</v>
      </c>
      <c r="Q51" s="1">
        <v>1</v>
      </c>
      <c r="R51" t="s">
        <v>1827</v>
      </c>
      <c r="S51" s="1">
        <v>16</v>
      </c>
      <c r="T51" s="92">
        <v>-2.9828586806743801E-2</v>
      </c>
      <c r="U51" s="92">
        <v>0.12189849471587701</v>
      </c>
      <c r="V51" s="126">
        <v>0.806688568279195</v>
      </c>
      <c r="W51" s="1">
        <v>1</v>
      </c>
      <c r="X51" s="21" t="s">
        <v>1828</v>
      </c>
      <c r="Y51" s="1">
        <v>18</v>
      </c>
      <c r="Z51" s="92">
        <v>-0.14542045427600001</v>
      </c>
      <c r="AA51" s="92">
        <v>4.8263548148001802E-2</v>
      </c>
      <c r="AB51" s="126">
        <v>2.5863682150267901E-3</v>
      </c>
      <c r="AC51" s="1">
        <v>1</v>
      </c>
      <c r="AD51" s="21" t="s">
        <v>1829</v>
      </c>
      <c r="AE51" s="1">
        <v>15</v>
      </c>
      <c r="AF51" s="92">
        <v>-0.118600500556631</v>
      </c>
      <c r="AG51" s="92">
        <v>5.0611171613676599E-2</v>
      </c>
      <c r="AH51" s="126">
        <v>1.9110623890342501E-2</v>
      </c>
      <c r="AI51" s="1">
        <v>1</v>
      </c>
      <c r="AJ51" s="21" t="s">
        <v>1827</v>
      </c>
      <c r="AK51" s="1">
        <v>16</v>
      </c>
      <c r="AL51" s="92">
        <v>-7.0489322508656999E-2</v>
      </c>
      <c r="AM51" s="92">
        <v>3.2422311179806901E-2</v>
      </c>
      <c r="AN51" s="126">
        <v>2.9697682082934902E-2</v>
      </c>
      <c r="AO51" s="57">
        <v>1</v>
      </c>
      <c r="AP51" s="57">
        <v>0</v>
      </c>
      <c r="AQ51" s="82">
        <v>0</v>
      </c>
    </row>
    <row r="52" spans="2:43" x14ac:dyDescent="0.3">
      <c r="B52" s="124" t="s">
        <v>1830</v>
      </c>
      <c r="C52" s="21" t="s">
        <v>1831</v>
      </c>
      <c r="D52" s="21" t="s">
        <v>1832</v>
      </c>
      <c r="E52" s="21" t="s">
        <v>1833</v>
      </c>
      <c r="F52" s="21" t="s">
        <v>1834</v>
      </c>
      <c r="G52" s="21" t="s">
        <v>1704</v>
      </c>
      <c r="H52" s="125" t="s">
        <v>1658</v>
      </c>
      <c r="I52" s="92">
        <v>8.3565159943378903E-2</v>
      </c>
      <c r="J52" s="92">
        <v>2.0168056064265399E-2</v>
      </c>
      <c r="K52" s="93">
        <v>3.4213241439367799E-5</v>
      </c>
      <c r="L52" s="93">
        <v>3.4213241439367799E-5</v>
      </c>
      <c r="M52" s="92">
        <v>0.62248794224533799</v>
      </c>
      <c r="N52" s="1" t="s">
        <v>90</v>
      </c>
      <c r="O52" s="93">
        <v>3.4213241439367799E-5</v>
      </c>
      <c r="P52" s="126">
        <v>2.90220948268071E-2</v>
      </c>
      <c r="Q52" s="1">
        <v>1</v>
      </c>
      <c r="R52" t="s">
        <v>1835</v>
      </c>
      <c r="S52" s="1">
        <v>3</v>
      </c>
      <c r="T52" s="92">
        <v>0.111552956836977</v>
      </c>
      <c r="U52" s="92">
        <v>0.10844354018003401</v>
      </c>
      <c r="V52" s="126">
        <v>0.30363329648316101</v>
      </c>
      <c r="W52" s="1">
        <v>1</v>
      </c>
      <c r="X52" s="21" t="s">
        <v>1836</v>
      </c>
      <c r="Y52" s="1">
        <v>8</v>
      </c>
      <c r="Z52" s="92">
        <v>0.12534171504935299</v>
      </c>
      <c r="AA52" s="92">
        <v>3.8744146791460002E-2</v>
      </c>
      <c r="AB52" s="126">
        <v>1.21594354790531E-3</v>
      </c>
      <c r="AC52" s="1">
        <v>2</v>
      </c>
      <c r="AD52" s="21" t="s">
        <v>1837</v>
      </c>
      <c r="AE52" s="1">
        <v>4</v>
      </c>
      <c r="AF52" s="92">
        <v>6.3791475944450907E-2</v>
      </c>
      <c r="AG52" s="92">
        <v>5.75221535269013E-2</v>
      </c>
      <c r="AH52" s="126">
        <v>0.26743462416522501</v>
      </c>
      <c r="AI52" s="1">
        <v>1</v>
      </c>
      <c r="AJ52" s="21" t="s">
        <v>1836</v>
      </c>
      <c r="AK52" s="1">
        <v>8</v>
      </c>
      <c r="AL52" s="92">
        <v>6.6317503557464796E-2</v>
      </c>
      <c r="AM52" s="92">
        <v>2.6677795974705501E-2</v>
      </c>
      <c r="AN52" s="126">
        <v>1.2923556190984E-2</v>
      </c>
      <c r="AO52" s="57">
        <v>0</v>
      </c>
      <c r="AP52" s="57">
        <v>0</v>
      </c>
      <c r="AQ52" s="82">
        <v>1</v>
      </c>
    </row>
    <row r="53" spans="2:43" x14ac:dyDescent="0.3">
      <c r="B53" s="124" t="s">
        <v>1838</v>
      </c>
      <c r="C53" s="21" t="s">
        <v>1839</v>
      </c>
      <c r="D53" s="21" t="s">
        <v>85</v>
      </c>
      <c r="E53" s="21" t="s">
        <v>1840</v>
      </c>
      <c r="F53" s="21" t="s">
        <v>1841</v>
      </c>
      <c r="G53" s="21" t="s">
        <v>88</v>
      </c>
      <c r="H53" s="125" t="s">
        <v>173</v>
      </c>
      <c r="I53" s="92">
        <v>0.10768617388830599</v>
      </c>
      <c r="J53" s="92">
        <v>2.6057473106787601E-2</v>
      </c>
      <c r="K53" s="93">
        <v>3.5861910122856698E-5</v>
      </c>
      <c r="L53" s="93">
        <v>3.5861910122856698E-5</v>
      </c>
      <c r="M53" s="92">
        <v>0.96327538833717896</v>
      </c>
      <c r="N53" s="1" t="s">
        <v>90</v>
      </c>
      <c r="O53" s="93">
        <v>3.5861910122856698E-5</v>
      </c>
      <c r="P53" s="126">
        <v>2.9799783560660299E-2</v>
      </c>
      <c r="Q53" s="1">
        <v>1</v>
      </c>
      <c r="R53" t="s">
        <v>1838</v>
      </c>
      <c r="S53" s="1">
        <v>3</v>
      </c>
      <c r="T53" s="92">
        <v>8.5240318108172106E-2</v>
      </c>
      <c r="U53" s="92">
        <v>0.125597733059571</v>
      </c>
      <c r="V53" s="126">
        <v>0.49734241411583502</v>
      </c>
      <c r="W53" s="1">
        <v>1</v>
      </c>
      <c r="X53" s="21" t="s">
        <v>1838</v>
      </c>
      <c r="Y53" s="1">
        <v>3</v>
      </c>
      <c r="Z53" s="92">
        <v>0.130372839471569</v>
      </c>
      <c r="AA53" s="92">
        <v>5.1423639185606003E-2</v>
      </c>
      <c r="AB53" s="126">
        <v>1.12360500499834E-2</v>
      </c>
      <c r="AC53" s="1">
        <v>1</v>
      </c>
      <c r="AD53" s="21" t="s">
        <v>1838</v>
      </c>
      <c r="AE53" s="1">
        <v>3</v>
      </c>
      <c r="AF53" s="92">
        <v>9.6566395604551006E-2</v>
      </c>
      <c r="AG53" s="92">
        <v>6.1103559274921497E-2</v>
      </c>
      <c r="AH53" s="126">
        <v>0.114021544767915</v>
      </c>
      <c r="AI53" s="1">
        <v>1</v>
      </c>
      <c r="AJ53" s="21" t="s">
        <v>1838</v>
      </c>
      <c r="AK53" s="1">
        <v>3</v>
      </c>
      <c r="AL53" s="92">
        <v>0.102213175425843</v>
      </c>
      <c r="AM53" s="92">
        <v>3.6193286591853398E-2</v>
      </c>
      <c r="AN53" s="126">
        <v>4.7414755096155704E-3</v>
      </c>
      <c r="AO53" s="57">
        <v>1</v>
      </c>
      <c r="AP53" s="57">
        <v>0</v>
      </c>
      <c r="AQ53" s="82">
        <v>0</v>
      </c>
    </row>
    <row r="54" spans="2:43" x14ac:dyDescent="0.3">
      <c r="B54" s="124" t="s">
        <v>1842</v>
      </c>
      <c r="C54" s="21" t="s">
        <v>1843</v>
      </c>
      <c r="D54" s="21" t="s">
        <v>137</v>
      </c>
      <c r="E54" s="21" t="s">
        <v>1844</v>
      </c>
      <c r="F54" s="21" t="s">
        <v>1845</v>
      </c>
      <c r="G54" s="21" t="s">
        <v>126</v>
      </c>
      <c r="H54" s="125" t="s">
        <v>173</v>
      </c>
      <c r="I54" s="92">
        <v>-8.9376845581223704E-2</v>
      </c>
      <c r="J54" s="92">
        <v>2.1692473997909099E-2</v>
      </c>
      <c r="K54" s="93">
        <v>3.7858045856718802E-5</v>
      </c>
      <c r="L54" s="93">
        <v>1.09829935249239E-4</v>
      </c>
      <c r="M54" s="92">
        <v>0.35631733410118499</v>
      </c>
      <c r="N54" s="1" t="s">
        <v>157</v>
      </c>
      <c r="O54" s="93">
        <v>3.7858045856718802E-5</v>
      </c>
      <c r="P54" s="126">
        <v>3.0663955636964502E-2</v>
      </c>
      <c r="Q54" s="1">
        <v>0</v>
      </c>
      <c r="R54" t="s">
        <v>1842</v>
      </c>
      <c r="S54" s="1">
        <v>3</v>
      </c>
      <c r="T54" s="92">
        <v>5.4720370702491701E-2</v>
      </c>
      <c r="U54" s="92">
        <v>0.109857920223176</v>
      </c>
      <c r="V54" s="126">
        <v>0.61841265828946901</v>
      </c>
      <c r="W54" s="1">
        <v>0</v>
      </c>
      <c r="X54" s="21" t="s">
        <v>1842</v>
      </c>
      <c r="Y54" s="1">
        <v>3</v>
      </c>
      <c r="Z54" s="92">
        <v>-0.126056876185973</v>
      </c>
      <c r="AA54" s="92">
        <v>4.8005122480247103E-2</v>
      </c>
      <c r="AB54" s="126">
        <v>8.6419012070758291E-3</v>
      </c>
      <c r="AC54" s="1">
        <v>0</v>
      </c>
      <c r="AD54" s="21" t="s">
        <v>1842</v>
      </c>
      <c r="AE54" s="1">
        <v>3</v>
      </c>
      <c r="AF54" s="92">
        <v>-0.128998840578745</v>
      </c>
      <c r="AG54" s="92">
        <v>5.0389163431676598E-2</v>
      </c>
      <c r="AH54" s="126">
        <v>1.04656729676901E-2</v>
      </c>
      <c r="AI54" s="1">
        <v>0</v>
      </c>
      <c r="AJ54" s="21" t="s">
        <v>1842</v>
      </c>
      <c r="AK54" s="1">
        <v>3</v>
      </c>
      <c r="AL54" s="92">
        <v>-7.3252972742348405E-2</v>
      </c>
      <c r="AM54" s="92">
        <v>2.86949893343359E-2</v>
      </c>
      <c r="AN54" s="126">
        <v>1.0685651916898201E-2</v>
      </c>
      <c r="AO54" s="57">
        <v>0</v>
      </c>
      <c r="AP54" s="57">
        <v>0</v>
      </c>
      <c r="AQ54" s="82">
        <v>0</v>
      </c>
    </row>
    <row r="55" spans="2:43" x14ac:dyDescent="0.3">
      <c r="B55" s="124" t="s">
        <v>1846</v>
      </c>
      <c r="C55" s="21" t="s">
        <v>1847</v>
      </c>
      <c r="D55" s="21" t="s">
        <v>1767</v>
      </c>
      <c r="E55" s="21" t="s">
        <v>1848</v>
      </c>
      <c r="F55" s="21" t="s">
        <v>1849</v>
      </c>
      <c r="G55" s="21" t="s">
        <v>1664</v>
      </c>
      <c r="H55" s="125" t="s">
        <v>440</v>
      </c>
      <c r="I55" s="92">
        <v>-9.5958698624038705E-2</v>
      </c>
      <c r="J55" s="92">
        <v>2.33087500132594E-2</v>
      </c>
      <c r="K55" s="93">
        <v>3.8408078627727703E-5</v>
      </c>
      <c r="L55" s="93">
        <v>5.6133757884988898E-3</v>
      </c>
      <c r="M55" s="92">
        <v>0.14152138066091999</v>
      </c>
      <c r="N55" s="1" t="s">
        <v>157</v>
      </c>
      <c r="O55" s="93">
        <v>3.8408078627727703E-5</v>
      </c>
      <c r="P55" s="126">
        <v>3.0663955636964502E-2</v>
      </c>
      <c r="Q55" s="1">
        <v>0</v>
      </c>
      <c r="R55" t="s">
        <v>1846</v>
      </c>
      <c r="S55" s="1">
        <v>4</v>
      </c>
      <c r="T55" s="92">
        <v>2.6166356448524199E-2</v>
      </c>
      <c r="U55" s="92">
        <v>0.11735134883966999</v>
      </c>
      <c r="V55" s="126">
        <v>0.82355536544967201</v>
      </c>
      <c r="W55" s="1">
        <v>1</v>
      </c>
      <c r="X55" s="21" t="s">
        <v>1846</v>
      </c>
      <c r="Y55" s="1">
        <v>4</v>
      </c>
      <c r="Z55" s="92">
        <v>-0.183028763924003</v>
      </c>
      <c r="AA55" s="92">
        <v>4.6108160784165103E-2</v>
      </c>
      <c r="AB55" s="126">
        <v>7.2007746868837396E-5</v>
      </c>
      <c r="AC55" s="1">
        <v>1</v>
      </c>
      <c r="AD55" s="21" t="s">
        <v>1850</v>
      </c>
      <c r="AE55" s="1">
        <v>3</v>
      </c>
      <c r="AF55" s="92">
        <v>-6.7232585282423499E-2</v>
      </c>
      <c r="AG55" s="92">
        <v>4.9020873874933403E-2</v>
      </c>
      <c r="AH55" s="126">
        <v>0.17021624089679799</v>
      </c>
      <c r="AI55" s="1">
        <v>1</v>
      </c>
      <c r="AJ55" s="21" t="s">
        <v>1850</v>
      </c>
      <c r="AK55" s="1">
        <v>3</v>
      </c>
      <c r="AL55" s="92">
        <v>-7.3118211607994504E-2</v>
      </c>
      <c r="AM55" s="92">
        <v>3.3681628105751697E-2</v>
      </c>
      <c r="AN55" s="126">
        <v>2.9941504416050601E-2</v>
      </c>
      <c r="AO55" s="57">
        <v>0</v>
      </c>
      <c r="AP55" s="57">
        <v>0</v>
      </c>
      <c r="AQ55" s="82">
        <v>0</v>
      </c>
    </row>
    <row r="56" spans="2:43" x14ac:dyDescent="0.3">
      <c r="B56" s="124" t="s">
        <v>1851</v>
      </c>
      <c r="C56" s="21" t="s">
        <v>1852</v>
      </c>
      <c r="D56" s="21" t="s">
        <v>1711</v>
      </c>
      <c r="E56" s="21" t="s">
        <v>1853</v>
      </c>
      <c r="F56" s="21" t="s">
        <v>1854</v>
      </c>
      <c r="G56" s="21" t="s">
        <v>1664</v>
      </c>
      <c r="H56" s="125" t="s">
        <v>146</v>
      </c>
      <c r="I56" s="92">
        <v>-0.101349876007241</v>
      </c>
      <c r="J56" s="92">
        <v>2.4742367428115201E-2</v>
      </c>
      <c r="K56" s="93">
        <v>4.1997316550995897E-5</v>
      </c>
      <c r="L56" s="93">
        <v>4.1997316550995897E-5</v>
      </c>
      <c r="M56" s="92">
        <v>0.95912562520328004</v>
      </c>
      <c r="N56" s="1" t="s">
        <v>112</v>
      </c>
      <c r="O56" s="93">
        <v>4.1997316550995897E-5</v>
      </c>
      <c r="P56" s="126">
        <v>3.2884706500132699E-2</v>
      </c>
      <c r="Q56" s="1">
        <v>1</v>
      </c>
      <c r="R56" t="s">
        <v>1851</v>
      </c>
      <c r="S56" s="1">
        <v>4</v>
      </c>
      <c r="T56" s="92">
        <v>-7.8605157873331999E-2</v>
      </c>
      <c r="U56" s="92">
        <v>0.12948343709854501</v>
      </c>
      <c r="V56" s="126">
        <v>0.54380626383824304</v>
      </c>
      <c r="W56" s="1">
        <v>0</v>
      </c>
      <c r="X56" s="21" t="s">
        <v>1851</v>
      </c>
      <c r="Y56" s="1">
        <v>4</v>
      </c>
      <c r="Z56" s="92">
        <v>-0.123994255878009</v>
      </c>
      <c r="AA56" s="92">
        <v>4.9177947897509698E-2</v>
      </c>
      <c r="AB56" s="126">
        <v>1.1690931076971899E-2</v>
      </c>
      <c r="AC56" s="1">
        <v>1</v>
      </c>
      <c r="AD56" s="21" t="s">
        <v>1851</v>
      </c>
      <c r="AE56" s="1">
        <v>4</v>
      </c>
      <c r="AF56" s="92">
        <v>-9.0667714435875998E-2</v>
      </c>
      <c r="AG56" s="92">
        <v>5.4844449037684297E-2</v>
      </c>
      <c r="AH56" s="126">
        <v>9.8294353655407202E-2</v>
      </c>
      <c r="AI56" s="1">
        <v>1</v>
      </c>
      <c r="AJ56" s="21" t="s">
        <v>1855</v>
      </c>
      <c r="AK56" s="1">
        <v>3</v>
      </c>
      <c r="AL56" s="92">
        <v>-9.5968669508076199E-2</v>
      </c>
      <c r="AM56" s="92">
        <v>3.4754326047907597E-2</v>
      </c>
      <c r="AN56" s="126">
        <v>5.75639089619304E-3</v>
      </c>
      <c r="AO56" s="57">
        <v>1</v>
      </c>
      <c r="AP56" s="57">
        <v>0</v>
      </c>
      <c r="AQ56" s="82">
        <v>0</v>
      </c>
    </row>
    <row r="57" spans="2:43" x14ac:dyDescent="0.3">
      <c r="B57" s="124" t="s">
        <v>1856</v>
      </c>
      <c r="C57" s="21" t="s">
        <v>1857</v>
      </c>
      <c r="D57" s="21" t="s">
        <v>85</v>
      </c>
      <c r="E57" s="21" t="s">
        <v>1858</v>
      </c>
      <c r="F57" s="21" t="s">
        <v>1859</v>
      </c>
      <c r="G57" s="21" t="s">
        <v>118</v>
      </c>
      <c r="H57" s="125" t="s">
        <v>105</v>
      </c>
      <c r="I57" s="92">
        <v>7.5829856451459204E-2</v>
      </c>
      <c r="J57" s="92">
        <v>1.8551282266303499E-2</v>
      </c>
      <c r="K57" s="93">
        <v>4.35895767631161E-5</v>
      </c>
      <c r="L57" s="93">
        <v>4.35895767631161E-5</v>
      </c>
      <c r="M57" s="92">
        <v>0.57220922716530098</v>
      </c>
      <c r="N57" s="1" t="s">
        <v>123</v>
      </c>
      <c r="O57" s="93">
        <v>4.35895767631161E-5</v>
      </c>
      <c r="P57" s="126">
        <v>3.3074484442805301E-2</v>
      </c>
      <c r="Q57" s="1">
        <v>1</v>
      </c>
      <c r="R57" t="s">
        <v>1856</v>
      </c>
      <c r="S57" s="1">
        <v>3</v>
      </c>
      <c r="T57" s="92">
        <v>-1.6271235149876401E-2</v>
      </c>
      <c r="U57" s="92">
        <v>8.4099976312304994E-2</v>
      </c>
      <c r="V57" s="126">
        <v>0.84658705558111003</v>
      </c>
      <c r="W57" s="1">
        <v>1</v>
      </c>
      <c r="X57" s="21" t="s">
        <v>1856</v>
      </c>
      <c r="Y57" s="1">
        <v>3</v>
      </c>
      <c r="Z57" s="92">
        <v>0.10774231651451199</v>
      </c>
      <c r="AA57" s="92">
        <v>4.2315653140753799E-2</v>
      </c>
      <c r="AB57" s="126">
        <v>1.08916042319551E-2</v>
      </c>
      <c r="AC57" s="1">
        <v>1</v>
      </c>
      <c r="AD57" s="21" t="s">
        <v>1856</v>
      </c>
      <c r="AE57" s="1">
        <v>3</v>
      </c>
      <c r="AF57" s="92">
        <v>9.3654588759368704E-2</v>
      </c>
      <c r="AG57" s="92">
        <v>4.7453082095292198E-2</v>
      </c>
      <c r="AH57" s="126">
        <v>4.84243998333986E-2</v>
      </c>
      <c r="AI57" s="1">
        <v>1</v>
      </c>
      <c r="AJ57" s="21" t="s">
        <v>1856</v>
      </c>
      <c r="AK57" s="1">
        <v>3</v>
      </c>
      <c r="AL57" s="92">
        <v>6.8612094248120994E-2</v>
      </c>
      <c r="AM57" s="92">
        <v>2.3824622658168499E-2</v>
      </c>
      <c r="AN57" s="126">
        <v>3.9782444291655899E-3</v>
      </c>
      <c r="AO57" s="57">
        <v>0</v>
      </c>
      <c r="AP57" s="57">
        <v>0</v>
      </c>
      <c r="AQ57" s="82">
        <v>0</v>
      </c>
    </row>
    <row r="58" spans="2:43" x14ac:dyDescent="0.3">
      <c r="B58" s="124" t="s">
        <v>1860</v>
      </c>
      <c r="C58" s="21" t="s">
        <v>1861</v>
      </c>
      <c r="D58" s="21" t="s">
        <v>85</v>
      </c>
      <c r="E58" s="21" t="s">
        <v>1862</v>
      </c>
      <c r="F58" s="21" t="s">
        <v>1863</v>
      </c>
      <c r="G58" s="21" t="s">
        <v>1664</v>
      </c>
      <c r="H58" s="125" t="s">
        <v>1864</v>
      </c>
      <c r="I58" s="92">
        <v>0.103071072113905</v>
      </c>
      <c r="J58" s="92">
        <v>2.52597284927852E-2</v>
      </c>
      <c r="K58" s="93">
        <v>4.4948498162385601E-5</v>
      </c>
      <c r="L58" s="93">
        <v>4.4948498162385601E-5</v>
      </c>
      <c r="M58" s="92">
        <v>0.84386094650431098</v>
      </c>
      <c r="N58" s="1" t="s">
        <v>90</v>
      </c>
      <c r="O58" s="93">
        <v>4.4948498162385601E-5</v>
      </c>
      <c r="P58" s="126">
        <v>3.3074484442805301E-2</v>
      </c>
      <c r="Q58" s="1">
        <v>1</v>
      </c>
      <c r="R58" t="s">
        <v>1860</v>
      </c>
      <c r="S58" s="1">
        <v>3</v>
      </c>
      <c r="T58" s="92">
        <v>0.106249279441397</v>
      </c>
      <c r="U58" s="92">
        <v>0.13456967646429599</v>
      </c>
      <c r="V58" s="126">
        <v>0.42979152409436999</v>
      </c>
      <c r="W58" s="1">
        <v>1</v>
      </c>
      <c r="X58" s="21" t="s">
        <v>1860</v>
      </c>
      <c r="Y58" s="1">
        <v>3</v>
      </c>
      <c r="Z58" s="92">
        <v>0.102269011447364</v>
      </c>
      <c r="AA58" s="92">
        <v>4.5611045157705303E-2</v>
      </c>
      <c r="AB58" s="126">
        <v>2.4948553979251199E-2</v>
      </c>
      <c r="AC58" s="1">
        <v>1</v>
      </c>
      <c r="AD58" s="21" t="s">
        <v>1860</v>
      </c>
      <c r="AE58" s="1">
        <v>3</v>
      </c>
      <c r="AF58" s="92">
        <v>6.0986585269950697E-2</v>
      </c>
      <c r="AG58" s="92">
        <v>5.6069714739373798E-2</v>
      </c>
      <c r="AH58" s="126">
        <v>0.27673106039728801</v>
      </c>
      <c r="AI58" s="1">
        <v>1</v>
      </c>
      <c r="AJ58" s="21" t="s">
        <v>1860</v>
      </c>
      <c r="AK58" s="1">
        <v>3</v>
      </c>
      <c r="AL58" s="92">
        <v>0.122133113800206</v>
      </c>
      <c r="AM58" s="92">
        <v>3.7443069407799803E-2</v>
      </c>
      <c r="AN58" s="126">
        <v>1.10693558958262E-3</v>
      </c>
      <c r="AO58" s="57">
        <v>1</v>
      </c>
      <c r="AP58" s="57">
        <v>0</v>
      </c>
      <c r="AQ58" s="82">
        <v>0</v>
      </c>
    </row>
    <row r="59" spans="2:43" x14ac:dyDescent="0.3">
      <c r="B59" s="124" t="s">
        <v>1865</v>
      </c>
      <c r="C59" s="21" t="s">
        <v>1866</v>
      </c>
      <c r="D59" s="21" t="s">
        <v>85</v>
      </c>
      <c r="E59" s="21" t="s">
        <v>1867</v>
      </c>
      <c r="F59" s="21" t="s">
        <v>1868</v>
      </c>
      <c r="G59" s="21" t="s">
        <v>163</v>
      </c>
      <c r="H59" s="125" t="s">
        <v>210</v>
      </c>
      <c r="I59" s="92">
        <v>7.5998723597462098E-2</v>
      </c>
      <c r="J59" s="92">
        <v>1.8628203344726899E-2</v>
      </c>
      <c r="K59" s="93">
        <v>4.5080922863084802E-5</v>
      </c>
      <c r="L59" s="93">
        <v>1.4592884574354301E-2</v>
      </c>
      <c r="M59" s="92">
        <v>0.122566756634437</v>
      </c>
      <c r="N59" s="1" t="s">
        <v>447</v>
      </c>
      <c r="O59" s="93">
        <v>4.5080922863084802E-5</v>
      </c>
      <c r="P59" s="126">
        <v>3.3074484442805301E-2</v>
      </c>
      <c r="Q59" s="1">
        <v>1</v>
      </c>
      <c r="R59" t="s">
        <v>1865</v>
      </c>
      <c r="S59" s="1">
        <v>3</v>
      </c>
      <c r="T59" s="92">
        <v>7.9685917700503497E-2</v>
      </c>
      <c r="U59" s="92">
        <v>7.2205197590349393E-2</v>
      </c>
      <c r="V59" s="126">
        <v>0.26976511865386699</v>
      </c>
      <c r="W59" s="1">
        <v>1</v>
      </c>
      <c r="X59" s="21" t="s">
        <v>1865</v>
      </c>
      <c r="Y59" s="1">
        <v>3</v>
      </c>
      <c r="Z59" s="92">
        <v>0.106914118749295</v>
      </c>
      <c r="AA59" s="92">
        <v>3.5686154228047197E-2</v>
      </c>
      <c r="AB59" s="126">
        <v>2.7358663939267701E-3</v>
      </c>
      <c r="AC59" s="1">
        <v>1</v>
      </c>
      <c r="AD59" s="21" t="s">
        <v>1865</v>
      </c>
      <c r="AE59" s="1">
        <v>3</v>
      </c>
      <c r="AF59" s="92">
        <v>-2.2192720314419202E-2</v>
      </c>
      <c r="AG59" s="92">
        <v>4.5427682562493701E-2</v>
      </c>
      <c r="AH59" s="126">
        <v>0.62517550176173897</v>
      </c>
      <c r="AI59" s="1">
        <v>1</v>
      </c>
      <c r="AJ59" s="21" t="s">
        <v>1865</v>
      </c>
      <c r="AK59" s="1">
        <v>3</v>
      </c>
      <c r="AL59" s="92">
        <v>9.1910998415569101E-2</v>
      </c>
      <c r="AM59" s="92">
        <v>2.65358791091563E-2</v>
      </c>
      <c r="AN59" s="126">
        <v>5.3289933445887496E-4</v>
      </c>
      <c r="AO59" s="57">
        <v>0</v>
      </c>
      <c r="AP59" s="57">
        <v>0</v>
      </c>
      <c r="AQ59" s="82">
        <v>0</v>
      </c>
    </row>
    <row r="60" spans="2:43" x14ac:dyDescent="0.3">
      <c r="B60" s="124" t="s">
        <v>1869</v>
      </c>
      <c r="C60" s="21" t="s">
        <v>1870</v>
      </c>
      <c r="D60" s="21" t="s">
        <v>85</v>
      </c>
      <c r="E60" s="21" t="s">
        <v>628</v>
      </c>
      <c r="F60" s="21" t="s">
        <v>629</v>
      </c>
      <c r="G60" s="21" t="s">
        <v>88</v>
      </c>
      <c r="H60" s="125" t="s">
        <v>1658</v>
      </c>
      <c r="I60" s="92">
        <v>0.108578313016599</v>
      </c>
      <c r="J60" s="92">
        <v>2.6627525409214401E-2</v>
      </c>
      <c r="K60" s="93">
        <v>4.5488889869025101E-5</v>
      </c>
      <c r="L60" s="93">
        <v>4.5488889869025101E-5</v>
      </c>
      <c r="M60" s="92">
        <v>0.64459368496455205</v>
      </c>
      <c r="N60" s="1" t="s">
        <v>90</v>
      </c>
      <c r="O60" s="93">
        <v>4.5488889869025101E-5</v>
      </c>
      <c r="P60" s="126">
        <v>3.3074484442805301E-2</v>
      </c>
      <c r="Q60" s="1">
        <v>1</v>
      </c>
      <c r="R60" t="s">
        <v>1869</v>
      </c>
      <c r="S60" s="1">
        <v>4</v>
      </c>
      <c r="T60" s="92">
        <v>0.11051584007672</v>
      </c>
      <c r="U60" s="92">
        <v>0.116491096307029</v>
      </c>
      <c r="V60" s="126">
        <v>0.34276999533992603</v>
      </c>
      <c r="W60" s="1">
        <v>1</v>
      </c>
      <c r="X60" s="21" t="s">
        <v>1871</v>
      </c>
      <c r="Y60" s="1">
        <v>3</v>
      </c>
      <c r="Z60" s="92">
        <v>0.18036772696588299</v>
      </c>
      <c r="AA60" s="92">
        <v>6.2793043846924995E-2</v>
      </c>
      <c r="AB60" s="126">
        <v>4.0734670183211101E-3</v>
      </c>
      <c r="AC60" s="1">
        <v>1</v>
      </c>
      <c r="AD60" s="21" t="s">
        <v>1869</v>
      </c>
      <c r="AE60" s="1">
        <v>4</v>
      </c>
      <c r="AF60" s="92">
        <v>8.1694354732583505E-2</v>
      </c>
      <c r="AG60" s="92">
        <v>5.4834282618147497E-2</v>
      </c>
      <c r="AH60" s="126">
        <v>0.1362660848618</v>
      </c>
      <c r="AI60" s="1">
        <v>1</v>
      </c>
      <c r="AJ60" s="21" t="s">
        <v>1869</v>
      </c>
      <c r="AK60" s="1">
        <v>4</v>
      </c>
      <c r="AL60" s="92">
        <v>9.6041776115605895E-2</v>
      </c>
      <c r="AM60" s="92">
        <v>3.6502660413787698E-2</v>
      </c>
      <c r="AN60" s="126">
        <v>8.5111552948348296E-3</v>
      </c>
      <c r="AO60" s="57">
        <v>1</v>
      </c>
      <c r="AP60" s="57">
        <v>0</v>
      </c>
      <c r="AQ60" s="82">
        <v>0</v>
      </c>
    </row>
    <row r="61" spans="2:43" x14ac:dyDescent="0.3">
      <c r="B61" s="124" t="s">
        <v>1872</v>
      </c>
      <c r="C61" s="21" t="s">
        <v>1873</v>
      </c>
      <c r="D61" s="21" t="s">
        <v>662</v>
      </c>
      <c r="E61" s="21" t="s">
        <v>1874</v>
      </c>
      <c r="F61" s="21" t="s">
        <v>1254</v>
      </c>
      <c r="G61" s="21" t="s">
        <v>1651</v>
      </c>
      <c r="H61" s="125" t="s">
        <v>1658</v>
      </c>
      <c r="I61" s="92">
        <v>0.106965384422034</v>
      </c>
      <c r="J61" s="92">
        <v>2.6309441526456399E-2</v>
      </c>
      <c r="K61" s="93">
        <v>4.7895624847081901E-5</v>
      </c>
      <c r="L61" s="93">
        <v>4.7895624847081901E-5</v>
      </c>
      <c r="M61" s="92">
        <v>0.42529309419083799</v>
      </c>
      <c r="N61" s="1" t="s">
        <v>123</v>
      </c>
      <c r="O61" s="93">
        <v>4.7895624847081901E-5</v>
      </c>
      <c r="P61" s="126">
        <v>3.4213441349098803E-2</v>
      </c>
      <c r="Q61" s="1">
        <v>1</v>
      </c>
      <c r="R61" t="s">
        <v>1872</v>
      </c>
      <c r="S61" s="1">
        <v>4</v>
      </c>
      <c r="T61" s="92">
        <v>-5.9462886314876097E-3</v>
      </c>
      <c r="U61" s="92">
        <v>0.115865234936432</v>
      </c>
      <c r="V61" s="126">
        <v>0.95906994839114801</v>
      </c>
      <c r="W61" s="1">
        <v>1</v>
      </c>
      <c r="X61" s="21" t="s">
        <v>1872</v>
      </c>
      <c r="Y61" s="1">
        <v>4</v>
      </c>
      <c r="Z61" s="92">
        <v>0.14239493013653601</v>
      </c>
      <c r="AA61" s="92">
        <v>5.6291670750872297E-2</v>
      </c>
      <c r="AB61" s="126">
        <v>1.14195404081748E-2</v>
      </c>
      <c r="AC61" s="1">
        <v>1</v>
      </c>
      <c r="AD61" s="21" t="s">
        <v>1872</v>
      </c>
      <c r="AE61" s="1">
        <v>4</v>
      </c>
      <c r="AF61" s="92">
        <v>0.15902382311824101</v>
      </c>
      <c r="AG61" s="92">
        <v>5.5051174634558199E-2</v>
      </c>
      <c r="AH61" s="126">
        <v>3.8689391796585398E-3</v>
      </c>
      <c r="AI61" s="1">
        <v>1</v>
      </c>
      <c r="AJ61" s="21" t="s">
        <v>1872</v>
      </c>
      <c r="AK61" s="1">
        <v>4</v>
      </c>
      <c r="AL61" s="92">
        <v>7.9438575292258007E-2</v>
      </c>
      <c r="AM61" s="92">
        <v>3.7147733031433303E-2</v>
      </c>
      <c r="AN61" s="126">
        <v>3.2480225886418003E-2</v>
      </c>
      <c r="AO61" s="57">
        <v>1</v>
      </c>
      <c r="AP61" s="57">
        <v>0</v>
      </c>
      <c r="AQ61" s="82">
        <v>0</v>
      </c>
    </row>
    <row r="62" spans="2:43" x14ac:dyDescent="0.3">
      <c r="B62" s="124" t="s">
        <v>1875</v>
      </c>
      <c r="C62" s="21" t="s">
        <v>1876</v>
      </c>
      <c r="D62" s="21" t="s">
        <v>85</v>
      </c>
      <c r="E62" s="21" t="s">
        <v>740</v>
      </c>
      <c r="F62" s="21" t="s">
        <v>1877</v>
      </c>
      <c r="G62" s="21" t="s">
        <v>1651</v>
      </c>
      <c r="H62" s="125" t="s">
        <v>204</v>
      </c>
      <c r="I62" s="92">
        <v>0.100172627827865</v>
      </c>
      <c r="J62" s="92">
        <v>2.47783110261128E-2</v>
      </c>
      <c r="K62" s="93">
        <v>5.2826929190393999E-5</v>
      </c>
      <c r="L62" s="93">
        <v>5.2826929190393999E-5</v>
      </c>
      <c r="M62" s="92">
        <v>0.48772847329490499</v>
      </c>
      <c r="N62" s="1" t="s">
        <v>90</v>
      </c>
      <c r="O62" s="93">
        <v>5.2826929190393999E-5</v>
      </c>
      <c r="P62" s="126">
        <v>3.6283137471632303E-2</v>
      </c>
      <c r="Q62" s="1">
        <v>1</v>
      </c>
      <c r="R62" t="s">
        <v>1875</v>
      </c>
      <c r="S62" s="1">
        <v>6</v>
      </c>
      <c r="T62" s="92">
        <v>1.72835897297971E-2</v>
      </c>
      <c r="U62" s="92">
        <v>0.131280883221322</v>
      </c>
      <c r="V62" s="126">
        <v>0.89525835501882101</v>
      </c>
      <c r="W62" s="1">
        <v>1</v>
      </c>
      <c r="X62" s="21" t="s">
        <v>1878</v>
      </c>
      <c r="Y62" s="1">
        <v>5</v>
      </c>
      <c r="Z62" s="92">
        <v>0.10430570089027801</v>
      </c>
      <c r="AA62" s="92">
        <v>5.1047716936042001E-2</v>
      </c>
      <c r="AB62" s="126">
        <v>4.1022941713670297E-2</v>
      </c>
      <c r="AC62" s="1">
        <v>1</v>
      </c>
      <c r="AD62" s="21" t="s">
        <v>1878</v>
      </c>
      <c r="AE62" s="1">
        <v>5</v>
      </c>
      <c r="AF62" s="92">
        <v>0.16695300783242401</v>
      </c>
      <c r="AG62" s="92">
        <v>5.36320436999774E-2</v>
      </c>
      <c r="AH62" s="126">
        <v>1.8523748980126601E-3</v>
      </c>
      <c r="AI62" s="1">
        <v>1</v>
      </c>
      <c r="AJ62" s="21" t="s">
        <v>1875</v>
      </c>
      <c r="AK62" s="1">
        <v>6</v>
      </c>
      <c r="AL62" s="92">
        <v>7.6352044561707896E-2</v>
      </c>
      <c r="AM62" s="92">
        <v>3.4517062554375602E-2</v>
      </c>
      <c r="AN62" s="126">
        <v>2.6966060018366701E-2</v>
      </c>
      <c r="AO62" s="57">
        <v>1</v>
      </c>
      <c r="AP62" s="57">
        <v>0</v>
      </c>
      <c r="AQ62" s="82">
        <v>0</v>
      </c>
    </row>
    <row r="63" spans="2:43" x14ac:dyDescent="0.3">
      <c r="B63" s="124" t="s">
        <v>1879</v>
      </c>
      <c r="C63" s="21" t="s">
        <v>1880</v>
      </c>
      <c r="D63" s="21" t="s">
        <v>85</v>
      </c>
      <c r="E63" s="21" t="s">
        <v>1881</v>
      </c>
      <c r="F63" s="21" t="s">
        <v>1882</v>
      </c>
      <c r="G63" s="21" t="s">
        <v>163</v>
      </c>
      <c r="H63" s="125" t="s">
        <v>111</v>
      </c>
      <c r="I63" s="92">
        <v>-9.3448726079242095E-2</v>
      </c>
      <c r="J63" s="92">
        <v>2.31249305361888E-2</v>
      </c>
      <c r="K63" s="93">
        <v>5.3215103915364301E-5</v>
      </c>
      <c r="L63" s="93">
        <v>1.8361338854058799E-3</v>
      </c>
      <c r="M63" s="92">
        <v>0.12908168174118101</v>
      </c>
      <c r="N63" s="1" t="s">
        <v>112</v>
      </c>
      <c r="O63" s="93">
        <v>5.3215103915364301E-5</v>
      </c>
      <c r="P63" s="126">
        <v>3.6283137471632303E-2</v>
      </c>
      <c r="Q63" s="1">
        <v>1</v>
      </c>
      <c r="R63" t="s">
        <v>1883</v>
      </c>
      <c r="S63" s="1">
        <v>3</v>
      </c>
      <c r="T63" s="92">
        <v>-0.20372600441309199</v>
      </c>
      <c r="U63" s="92">
        <v>9.9570325906778598E-2</v>
      </c>
      <c r="V63" s="126">
        <v>4.0751314165571102E-2</v>
      </c>
      <c r="W63" s="1">
        <v>1</v>
      </c>
      <c r="X63" s="21" t="s">
        <v>1879</v>
      </c>
      <c r="Y63" s="1">
        <v>5</v>
      </c>
      <c r="Z63" s="92">
        <v>-0.15569324563959899</v>
      </c>
      <c r="AA63" s="92">
        <v>4.85895963730111E-2</v>
      </c>
      <c r="AB63" s="126">
        <v>1.3541453186052201E-3</v>
      </c>
      <c r="AC63" s="1">
        <v>1</v>
      </c>
      <c r="AD63" s="21" t="s">
        <v>1879</v>
      </c>
      <c r="AE63" s="1">
        <v>5</v>
      </c>
      <c r="AF63" s="92">
        <v>-0.117461192069341</v>
      </c>
      <c r="AG63" s="92">
        <v>4.7727646894692298E-2</v>
      </c>
      <c r="AH63" s="126">
        <v>1.3852242913457401E-2</v>
      </c>
      <c r="AI63" s="1">
        <v>1</v>
      </c>
      <c r="AJ63" s="21" t="s">
        <v>1879</v>
      </c>
      <c r="AK63" s="1">
        <v>5</v>
      </c>
      <c r="AL63" s="92">
        <v>-4.0470312814612303E-2</v>
      </c>
      <c r="AM63" s="92">
        <v>3.3212319563546103E-2</v>
      </c>
      <c r="AN63" s="126">
        <v>0.22302143030009899</v>
      </c>
      <c r="AO63" s="57">
        <v>0</v>
      </c>
      <c r="AP63" s="57">
        <v>0</v>
      </c>
      <c r="AQ63" s="82">
        <v>0</v>
      </c>
    </row>
    <row r="64" spans="2:43" x14ac:dyDescent="0.3">
      <c r="B64" s="124" t="s">
        <v>1884</v>
      </c>
      <c r="C64" s="21" t="s">
        <v>1885</v>
      </c>
      <c r="D64" s="21" t="s">
        <v>1697</v>
      </c>
      <c r="E64" s="21" t="s">
        <v>763</v>
      </c>
      <c r="F64" s="21" t="s">
        <v>764</v>
      </c>
      <c r="G64" s="21" t="s">
        <v>1651</v>
      </c>
      <c r="H64" s="125" t="s">
        <v>1886</v>
      </c>
      <c r="I64" s="92">
        <v>9.7057221356545501E-2</v>
      </c>
      <c r="J64" s="92">
        <v>2.40244591887444E-2</v>
      </c>
      <c r="K64" s="93">
        <v>5.3466322378808401E-5</v>
      </c>
      <c r="L64" s="93">
        <v>5.3466322378808401E-5</v>
      </c>
      <c r="M64" s="92">
        <v>0.54280696636778603</v>
      </c>
      <c r="N64" s="1" t="s">
        <v>90</v>
      </c>
      <c r="O64" s="93">
        <v>5.3466322378808401E-5</v>
      </c>
      <c r="P64" s="126">
        <v>3.6283137471632303E-2</v>
      </c>
      <c r="Q64" s="1">
        <v>1</v>
      </c>
      <c r="R64" t="s">
        <v>1884</v>
      </c>
      <c r="S64" s="1">
        <v>9</v>
      </c>
      <c r="T64" s="92">
        <v>0.13169291257005999</v>
      </c>
      <c r="U64" s="92">
        <v>0.11055642579165</v>
      </c>
      <c r="V64" s="126">
        <v>0.23358183121359499</v>
      </c>
      <c r="W64" s="1">
        <v>1</v>
      </c>
      <c r="X64" s="21" t="s">
        <v>1884</v>
      </c>
      <c r="Y64" s="1">
        <v>9</v>
      </c>
      <c r="Z64" s="92">
        <v>0.16743255148091299</v>
      </c>
      <c r="AA64" s="92">
        <v>5.6840003122431502E-2</v>
      </c>
      <c r="AB64" s="126">
        <v>3.2224392098547101E-3</v>
      </c>
      <c r="AC64" s="1">
        <v>2</v>
      </c>
      <c r="AD64" s="21" t="s">
        <v>1887</v>
      </c>
      <c r="AE64" s="1">
        <v>4</v>
      </c>
      <c r="AF64" s="92">
        <v>6.8448248455572597E-2</v>
      </c>
      <c r="AG64" s="92">
        <v>4.93149059135976E-2</v>
      </c>
      <c r="AH64" s="126">
        <v>0.16514223783148399</v>
      </c>
      <c r="AI64" s="1">
        <v>2</v>
      </c>
      <c r="AJ64" s="21" t="s">
        <v>1888</v>
      </c>
      <c r="AK64" s="1">
        <v>4</v>
      </c>
      <c r="AL64" s="92">
        <v>8.3237866312211403E-2</v>
      </c>
      <c r="AM64" s="92">
        <v>3.27904131637183E-2</v>
      </c>
      <c r="AN64" s="126">
        <v>1.11334600530628E-2</v>
      </c>
      <c r="AO64" s="57">
        <v>1</v>
      </c>
      <c r="AP64" s="57">
        <v>0</v>
      </c>
      <c r="AQ64" s="82">
        <v>0</v>
      </c>
    </row>
    <row r="65" spans="2:43" x14ac:dyDescent="0.3">
      <c r="B65" s="124" t="s">
        <v>1889</v>
      </c>
      <c r="C65" s="21" t="s">
        <v>1890</v>
      </c>
      <c r="D65" s="21" t="s">
        <v>85</v>
      </c>
      <c r="E65" s="21" t="s">
        <v>1891</v>
      </c>
      <c r="F65" s="21" t="s">
        <v>1892</v>
      </c>
      <c r="G65" s="21" t="s">
        <v>1664</v>
      </c>
      <c r="H65" s="125" t="s">
        <v>1665</v>
      </c>
      <c r="I65" s="92">
        <v>0.113957428104528</v>
      </c>
      <c r="J65" s="92">
        <v>2.8281289690871101E-2</v>
      </c>
      <c r="K65" s="93">
        <v>5.5912673960279E-5</v>
      </c>
      <c r="L65" s="93">
        <v>5.5912673960279E-5</v>
      </c>
      <c r="M65" s="92">
        <v>0.97953507515121097</v>
      </c>
      <c r="N65" s="1" t="s">
        <v>90</v>
      </c>
      <c r="O65" s="93">
        <v>5.5912673960279E-5</v>
      </c>
      <c r="P65" s="126">
        <v>3.732125156788E-2</v>
      </c>
      <c r="Q65" s="1">
        <v>1</v>
      </c>
      <c r="R65" t="s">
        <v>1889</v>
      </c>
      <c r="S65" s="1">
        <v>4</v>
      </c>
      <c r="T65" s="92">
        <v>0.126499065542615</v>
      </c>
      <c r="U65" s="92">
        <v>0.138858839018006</v>
      </c>
      <c r="V65" s="126">
        <v>0.36230044615499102</v>
      </c>
      <c r="W65" s="1">
        <v>1</v>
      </c>
      <c r="X65" s="21" t="s">
        <v>1889</v>
      </c>
      <c r="Y65" s="1">
        <v>4</v>
      </c>
      <c r="Z65" s="92">
        <v>0.13552513227478299</v>
      </c>
      <c r="AA65" s="92">
        <v>5.9768248758846398E-2</v>
      </c>
      <c r="AB65" s="126">
        <v>2.3359057549009601E-2</v>
      </c>
      <c r="AC65" s="1">
        <v>1</v>
      </c>
      <c r="AD65" s="21" t="s">
        <v>1889</v>
      </c>
      <c r="AE65" s="1">
        <v>4</v>
      </c>
      <c r="AF65" s="92">
        <v>0.108180361551412</v>
      </c>
      <c r="AG65" s="92">
        <v>6.5041556921823396E-2</v>
      </c>
      <c r="AH65" s="126">
        <v>9.6262427380847504E-2</v>
      </c>
      <c r="AI65" s="1">
        <v>1</v>
      </c>
      <c r="AJ65" s="21" t="s">
        <v>1889</v>
      </c>
      <c r="AK65" s="1">
        <v>4</v>
      </c>
      <c r="AL65" s="92">
        <v>0.10615423001247801</v>
      </c>
      <c r="AM65" s="92">
        <v>3.8289705824471602E-2</v>
      </c>
      <c r="AN65" s="126">
        <v>5.5645284965227301E-3</v>
      </c>
      <c r="AO65" s="57">
        <v>1</v>
      </c>
      <c r="AP65" s="57">
        <v>0</v>
      </c>
      <c r="AQ65" s="82">
        <v>0</v>
      </c>
    </row>
    <row r="66" spans="2:43" x14ac:dyDescent="0.3">
      <c r="B66" s="124" t="s">
        <v>1893</v>
      </c>
      <c r="C66" s="21" t="s">
        <v>1894</v>
      </c>
      <c r="D66" s="21" t="s">
        <v>85</v>
      </c>
      <c r="E66" s="21" t="s">
        <v>1895</v>
      </c>
      <c r="F66" s="21" t="s">
        <v>1896</v>
      </c>
      <c r="G66" s="21" t="s">
        <v>1664</v>
      </c>
      <c r="H66" s="125" t="s">
        <v>146</v>
      </c>
      <c r="I66" s="92">
        <v>0.104510248052504</v>
      </c>
      <c r="J66" s="92">
        <v>2.6000513309467399E-2</v>
      </c>
      <c r="K66" s="93">
        <v>5.8310503284912602E-5</v>
      </c>
      <c r="L66" s="93">
        <v>5.8310503284912602E-5</v>
      </c>
      <c r="M66" s="92">
        <v>0.68542542615191004</v>
      </c>
      <c r="N66" s="1" t="s">
        <v>90</v>
      </c>
      <c r="O66" s="93">
        <v>5.8310503284912602E-5</v>
      </c>
      <c r="P66" s="126">
        <v>3.82940122943837E-2</v>
      </c>
      <c r="Q66" s="1">
        <v>1</v>
      </c>
      <c r="R66" t="s">
        <v>1893</v>
      </c>
      <c r="S66" s="1">
        <v>3</v>
      </c>
      <c r="T66" s="92">
        <v>9.7447886932103794E-2</v>
      </c>
      <c r="U66" s="92">
        <v>0.1208003690852</v>
      </c>
      <c r="V66" s="126">
        <v>0.41984779174450299</v>
      </c>
      <c r="W66" s="1">
        <v>1</v>
      </c>
      <c r="X66" s="21" t="s">
        <v>1893</v>
      </c>
      <c r="Y66" s="1">
        <v>3</v>
      </c>
      <c r="Z66" s="92">
        <v>4.9888762619822197E-2</v>
      </c>
      <c r="AA66" s="92">
        <v>5.8241446478396498E-2</v>
      </c>
      <c r="AB66" s="126">
        <v>0.391674153302004</v>
      </c>
      <c r="AC66" s="1">
        <v>1</v>
      </c>
      <c r="AD66" s="21" t="s">
        <v>1893</v>
      </c>
      <c r="AE66" s="1">
        <v>3</v>
      </c>
      <c r="AF66" s="92">
        <v>0.145499329785367</v>
      </c>
      <c r="AG66" s="92">
        <v>5.2998872553754697E-2</v>
      </c>
      <c r="AH66" s="126">
        <v>6.0450303504575803E-3</v>
      </c>
      <c r="AI66" s="1">
        <v>1</v>
      </c>
      <c r="AJ66" s="21" t="s">
        <v>1893</v>
      </c>
      <c r="AK66" s="1">
        <v>3</v>
      </c>
      <c r="AL66" s="92">
        <v>0.10713433913511</v>
      </c>
      <c r="AM66" s="92">
        <v>3.62765582804171E-2</v>
      </c>
      <c r="AN66" s="126">
        <v>3.1443052865595699E-3</v>
      </c>
      <c r="AO66" s="57">
        <v>1</v>
      </c>
      <c r="AP66" s="57">
        <v>0</v>
      </c>
      <c r="AQ66" s="82">
        <v>0</v>
      </c>
    </row>
    <row r="67" spans="2:43" x14ac:dyDescent="0.3">
      <c r="B67" s="124" t="s">
        <v>1897</v>
      </c>
      <c r="C67" s="21" t="s">
        <v>1898</v>
      </c>
      <c r="G67" s="21" t="s">
        <v>118</v>
      </c>
      <c r="H67" s="125" t="s">
        <v>97</v>
      </c>
      <c r="I67" s="92">
        <v>9.72142192361478E-2</v>
      </c>
      <c r="J67" s="92">
        <v>2.4261095225068401E-2</v>
      </c>
      <c r="K67" s="93">
        <v>6.1494748641308604E-5</v>
      </c>
      <c r="L67" s="93">
        <v>6.1494748641308604E-5</v>
      </c>
      <c r="M67" s="92">
        <v>0.82559614442309504</v>
      </c>
      <c r="N67" s="1" t="s">
        <v>90</v>
      </c>
      <c r="O67" s="93">
        <v>6.1494748641308604E-5</v>
      </c>
      <c r="P67" s="126">
        <v>3.9744153657589897E-2</v>
      </c>
      <c r="Q67" s="1">
        <v>1</v>
      </c>
      <c r="R67" t="s">
        <v>1897</v>
      </c>
      <c r="S67" s="1">
        <v>5</v>
      </c>
      <c r="T67" s="92">
        <v>0.173208896409348</v>
      </c>
      <c r="U67" s="92">
        <v>0.13691107993380999</v>
      </c>
      <c r="V67" s="126">
        <v>0.20582844282871199</v>
      </c>
      <c r="W67" s="1">
        <v>1</v>
      </c>
      <c r="X67" s="21" t="s">
        <v>1897</v>
      </c>
      <c r="Y67" s="1">
        <v>5</v>
      </c>
      <c r="Z67" s="92">
        <v>8.8206846949920495E-2</v>
      </c>
      <c r="AA67" s="92">
        <v>4.9295774910850999E-2</v>
      </c>
      <c r="AB67" s="126">
        <v>7.3560255175707204E-2</v>
      </c>
      <c r="AC67" s="1">
        <v>1</v>
      </c>
      <c r="AD67" s="21" t="s">
        <v>1897</v>
      </c>
      <c r="AE67" s="1">
        <v>5</v>
      </c>
      <c r="AF67" s="92">
        <v>0.13019362581593899</v>
      </c>
      <c r="AG67" s="92">
        <v>5.2857609545489299E-2</v>
      </c>
      <c r="AH67" s="126">
        <v>1.37741145837845E-2</v>
      </c>
      <c r="AI67" s="1">
        <v>1</v>
      </c>
      <c r="AJ67" s="21" t="s">
        <v>1897</v>
      </c>
      <c r="AK67" s="1">
        <v>5</v>
      </c>
      <c r="AL67" s="92">
        <v>8.3345230855910293E-2</v>
      </c>
      <c r="AM67" s="92">
        <v>3.3783657171487701E-2</v>
      </c>
      <c r="AN67" s="126">
        <v>1.3623967366721199E-2</v>
      </c>
      <c r="AO67" s="57">
        <v>1</v>
      </c>
      <c r="AP67" s="57">
        <v>0</v>
      </c>
      <c r="AQ67" s="82">
        <v>0</v>
      </c>
    </row>
    <row r="68" spans="2:43" x14ac:dyDescent="0.3">
      <c r="B68" s="124" t="s">
        <v>1899</v>
      </c>
      <c r="C68" s="21" t="s">
        <v>1900</v>
      </c>
      <c r="D68" s="21" t="s">
        <v>85</v>
      </c>
      <c r="E68" s="21" t="s">
        <v>1901</v>
      </c>
      <c r="F68" s="21" t="s">
        <v>1902</v>
      </c>
      <c r="G68" s="21" t="s">
        <v>1651</v>
      </c>
      <c r="H68" s="125" t="s">
        <v>1864</v>
      </c>
      <c r="I68" s="92">
        <v>8.7073735251452206E-2</v>
      </c>
      <c r="J68" s="92">
        <v>2.1770868801644201E-2</v>
      </c>
      <c r="K68" s="93">
        <v>6.3462338081797702E-5</v>
      </c>
      <c r="L68" s="93">
        <v>6.3462338081797702E-5</v>
      </c>
      <c r="M68" s="92">
        <v>0.44506632990810402</v>
      </c>
      <c r="N68" s="1" t="s">
        <v>123</v>
      </c>
      <c r="O68" s="93">
        <v>6.3462338081797702E-5</v>
      </c>
      <c r="P68" s="126">
        <v>4.03749378074462E-2</v>
      </c>
      <c r="Q68" s="1">
        <v>1</v>
      </c>
      <c r="R68" t="s">
        <v>1899</v>
      </c>
      <c r="S68" s="1">
        <v>4</v>
      </c>
      <c r="T68" s="92">
        <v>-1.23441954761426E-2</v>
      </c>
      <c r="U68" s="92">
        <v>0.10073088600503199</v>
      </c>
      <c r="V68" s="126">
        <v>0.90246639511845395</v>
      </c>
      <c r="W68" s="1">
        <v>1</v>
      </c>
      <c r="X68" s="21" t="s">
        <v>1899</v>
      </c>
      <c r="Y68" s="1">
        <v>4</v>
      </c>
      <c r="Z68" s="92">
        <v>9.9276132558573399E-2</v>
      </c>
      <c r="AA68" s="92">
        <v>4.4219279851645699E-2</v>
      </c>
      <c r="AB68" s="126">
        <v>2.4762544784733699E-2</v>
      </c>
      <c r="AC68" s="1">
        <v>1</v>
      </c>
      <c r="AD68" s="21" t="s">
        <v>1903</v>
      </c>
      <c r="AE68" s="1">
        <v>3</v>
      </c>
      <c r="AF68" s="92">
        <v>0.14674577542525399</v>
      </c>
      <c r="AG68" s="92">
        <v>5.1983682709727898E-2</v>
      </c>
      <c r="AH68" s="126">
        <v>4.7588450827658803E-3</v>
      </c>
      <c r="AI68" s="1">
        <v>1</v>
      </c>
      <c r="AJ68" s="21" t="s">
        <v>1899</v>
      </c>
      <c r="AK68" s="1">
        <v>4</v>
      </c>
      <c r="AL68" s="92">
        <v>7.0677657984498807E-2</v>
      </c>
      <c r="AM68" s="92">
        <v>2.9750741808076402E-2</v>
      </c>
      <c r="AN68" s="126">
        <v>1.7517578791308799E-2</v>
      </c>
      <c r="AO68" s="57">
        <v>0</v>
      </c>
      <c r="AP68" s="57">
        <v>0</v>
      </c>
      <c r="AQ68" s="82">
        <v>0</v>
      </c>
    </row>
    <row r="69" spans="2:43" x14ac:dyDescent="0.3">
      <c r="B69" s="124" t="s">
        <v>1904</v>
      </c>
      <c r="C69" s="21" t="s">
        <v>1905</v>
      </c>
      <c r="G69" s="21" t="s">
        <v>1664</v>
      </c>
      <c r="H69" s="125" t="s">
        <v>111</v>
      </c>
      <c r="I69" s="92">
        <v>-0.104699727398489</v>
      </c>
      <c r="J69" s="92">
        <v>2.6203222317872001E-2</v>
      </c>
      <c r="K69" s="93">
        <v>6.4508446709837401E-5</v>
      </c>
      <c r="L69" s="93">
        <v>6.4508446709837401E-5</v>
      </c>
      <c r="M69" s="92">
        <v>0.82657970356346899</v>
      </c>
      <c r="N69" s="1" t="s">
        <v>157</v>
      </c>
      <c r="O69" s="93">
        <v>6.4508446709837401E-5</v>
      </c>
      <c r="P69" s="126">
        <v>4.04090834566838E-2</v>
      </c>
      <c r="Q69" s="1">
        <v>1</v>
      </c>
      <c r="R69" t="s">
        <v>1904</v>
      </c>
      <c r="S69" s="1">
        <v>3</v>
      </c>
      <c r="T69" s="92">
        <v>4.5204854644071901E-3</v>
      </c>
      <c r="U69" s="92">
        <v>0.127639970059472</v>
      </c>
      <c r="V69" s="126">
        <v>0.97174809974695497</v>
      </c>
      <c r="W69" s="1">
        <v>1</v>
      </c>
      <c r="X69" s="21" t="s">
        <v>1904</v>
      </c>
      <c r="Y69" s="1">
        <v>3</v>
      </c>
      <c r="Z69" s="92">
        <v>-0.123760286439083</v>
      </c>
      <c r="AA69" s="92">
        <v>5.4786289870775301E-2</v>
      </c>
      <c r="AB69" s="126">
        <v>2.38855903381755E-2</v>
      </c>
      <c r="AC69" s="1">
        <v>0</v>
      </c>
      <c r="AD69" s="21" t="s">
        <v>1904</v>
      </c>
      <c r="AE69" s="1">
        <v>3</v>
      </c>
      <c r="AF69" s="92">
        <v>-9.4540537467938293E-2</v>
      </c>
      <c r="AG69" s="92">
        <v>5.9760929126078499E-2</v>
      </c>
      <c r="AH69" s="126">
        <v>0.113654354768638</v>
      </c>
      <c r="AI69" s="1">
        <v>1</v>
      </c>
      <c r="AJ69" s="21" t="s">
        <v>1904</v>
      </c>
      <c r="AK69" s="1">
        <v>3</v>
      </c>
      <c r="AL69" s="92">
        <v>-0.10879020623935901</v>
      </c>
      <c r="AM69" s="92">
        <v>3.57625327137042E-2</v>
      </c>
      <c r="AN69" s="126">
        <v>2.3499919488570498E-3</v>
      </c>
      <c r="AO69" s="57">
        <v>0</v>
      </c>
      <c r="AP69" s="57">
        <v>0</v>
      </c>
      <c r="AQ69" s="82">
        <v>0</v>
      </c>
    </row>
    <row r="70" spans="2:43" x14ac:dyDescent="0.3">
      <c r="B70" s="124" t="s">
        <v>1906</v>
      </c>
      <c r="C70" s="21" t="s">
        <v>1907</v>
      </c>
      <c r="D70" s="21" t="s">
        <v>85</v>
      </c>
      <c r="E70" s="21" t="s">
        <v>1537</v>
      </c>
      <c r="F70" s="21" t="s">
        <v>1538</v>
      </c>
      <c r="G70" s="21" t="s">
        <v>88</v>
      </c>
      <c r="H70" s="125" t="s">
        <v>146</v>
      </c>
      <c r="I70" s="92">
        <v>-9.67645632045179E-2</v>
      </c>
      <c r="J70" s="92">
        <v>2.42533415377875E-2</v>
      </c>
      <c r="K70" s="93">
        <v>6.6145343228146396E-5</v>
      </c>
      <c r="L70" s="93">
        <v>6.1194229597453598E-3</v>
      </c>
      <c r="M70" s="92">
        <v>0.158328076418316</v>
      </c>
      <c r="N70" s="1" t="s">
        <v>157</v>
      </c>
      <c r="O70" s="93">
        <v>6.6145343228146396E-5</v>
      </c>
      <c r="P70" s="126">
        <v>4.0586946734784198E-2</v>
      </c>
      <c r="Q70" s="1">
        <v>0</v>
      </c>
      <c r="R70" t="s">
        <v>1906</v>
      </c>
      <c r="S70" s="1">
        <v>4</v>
      </c>
      <c r="T70" s="92">
        <v>6.9084974893127302E-2</v>
      </c>
      <c r="U70" s="92">
        <v>8.9498671047397796E-2</v>
      </c>
      <c r="V70" s="126">
        <v>0.44016736535019102</v>
      </c>
      <c r="W70" s="1">
        <v>1</v>
      </c>
      <c r="X70" s="21" t="s">
        <v>1906</v>
      </c>
      <c r="Y70" s="1">
        <v>4</v>
      </c>
      <c r="Z70" s="92">
        <v>-0.12840149589079999</v>
      </c>
      <c r="AA70" s="92">
        <v>4.9699266319264697E-2</v>
      </c>
      <c r="AB70" s="126">
        <v>9.77838363317729E-3</v>
      </c>
      <c r="AC70" s="1">
        <v>1</v>
      </c>
      <c r="AD70" s="21" t="s">
        <v>1908</v>
      </c>
      <c r="AE70" s="1">
        <v>3</v>
      </c>
      <c r="AF70" s="92">
        <v>-0.156605584258593</v>
      </c>
      <c r="AG70" s="92">
        <v>5.5001463908136303E-2</v>
      </c>
      <c r="AH70" s="126">
        <v>4.4092000999832598E-3</v>
      </c>
      <c r="AI70" s="1">
        <v>1</v>
      </c>
      <c r="AJ70" s="21" t="s">
        <v>1906</v>
      </c>
      <c r="AK70" s="1">
        <v>4</v>
      </c>
      <c r="AL70" s="92">
        <v>-8.2612833247215203E-2</v>
      </c>
      <c r="AM70" s="92">
        <v>3.4507986084689801E-2</v>
      </c>
      <c r="AN70" s="126">
        <v>1.6664807927807099E-2</v>
      </c>
      <c r="AO70" s="57">
        <v>0</v>
      </c>
      <c r="AP70" s="57">
        <v>0</v>
      </c>
      <c r="AQ70" s="82">
        <v>0</v>
      </c>
    </row>
    <row r="71" spans="2:43" x14ac:dyDescent="0.3">
      <c r="B71" s="124" t="s">
        <v>1909</v>
      </c>
      <c r="C71" s="21" t="s">
        <v>1910</v>
      </c>
      <c r="D71" s="21" t="s">
        <v>85</v>
      </c>
      <c r="E71" s="21" t="s">
        <v>434</v>
      </c>
      <c r="F71" s="21" t="s">
        <v>435</v>
      </c>
      <c r="G71" s="21" t="s">
        <v>1651</v>
      </c>
      <c r="H71" s="125" t="s">
        <v>89</v>
      </c>
      <c r="I71" s="92">
        <v>0.111100316972639</v>
      </c>
      <c r="J71" s="92">
        <v>2.7862466119535498E-2</v>
      </c>
      <c r="K71" s="93">
        <v>6.6785996788332706E-5</v>
      </c>
      <c r="L71" s="93">
        <v>6.6785996788332706E-5</v>
      </c>
      <c r="M71" s="92">
        <v>0.72215294561675902</v>
      </c>
      <c r="N71" s="1" t="s">
        <v>90</v>
      </c>
      <c r="O71" s="93">
        <v>6.6785996788332706E-5</v>
      </c>
      <c r="P71" s="126">
        <v>4.0586946734784198E-2</v>
      </c>
      <c r="Q71" s="1">
        <v>1</v>
      </c>
      <c r="R71" t="s">
        <v>1909</v>
      </c>
      <c r="S71" s="1">
        <v>3</v>
      </c>
      <c r="T71" s="92">
        <v>1.08700381629615E-2</v>
      </c>
      <c r="U71" s="92">
        <v>0.13579421778116499</v>
      </c>
      <c r="V71" s="126">
        <v>0.93619918175005601</v>
      </c>
      <c r="W71" s="1">
        <v>1</v>
      </c>
      <c r="X71" s="21" t="s">
        <v>1909</v>
      </c>
      <c r="Y71" s="1">
        <v>3</v>
      </c>
      <c r="Z71" s="92">
        <v>0.13026476217913999</v>
      </c>
      <c r="AA71" s="92">
        <v>5.4006698383058403E-2</v>
      </c>
      <c r="AB71" s="126">
        <v>1.5864793524907599E-2</v>
      </c>
      <c r="AC71" s="1">
        <v>1</v>
      </c>
      <c r="AD71" s="21" t="s">
        <v>1909</v>
      </c>
      <c r="AE71" s="1">
        <v>3</v>
      </c>
      <c r="AF71" s="92">
        <v>0.153284397615536</v>
      </c>
      <c r="AG71" s="92">
        <v>6.3210800430138506E-2</v>
      </c>
      <c r="AH71" s="126">
        <v>1.5309583181332799E-2</v>
      </c>
      <c r="AI71" s="1">
        <v>1</v>
      </c>
      <c r="AJ71" s="21" t="s">
        <v>1909</v>
      </c>
      <c r="AK71" s="1">
        <v>3</v>
      </c>
      <c r="AL71" s="92">
        <v>9.2852670372373505E-2</v>
      </c>
      <c r="AM71" s="92">
        <v>3.9504454808981203E-2</v>
      </c>
      <c r="AN71" s="126">
        <v>1.8751460576869199E-2</v>
      </c>
      <c r="AO71" s="57">
        <v>0</v>
      </c>
      <c r="AP71" s="57">
        <v>0</v>
      </c>
      <c r="AQ71" s="82">
        <v>0</v>
      </c>
    </row>
    <row r="72" spans="2:43" x14ac:dyDescent="0.3">
      <c r="B72" s="124" t="s">
        <v>1911</v>
      </c>
      <c r="C72" s="21" t="s">
        <v>1912</v>
      </c>
      <c r="D72" s="21" t="s">
        <v>85</v>
      </c>
      <c r="E72" s="21" t="s">
        <v>926</v>
      </c>
      <c r="F72" s="21" t="s">
        <v>927</v>
      </c>
      <c r="G72" s="21" t="s">
        <v>1664</v>
      </c>
      <c r="H72" s="125" t="s">
        <v>111</v>
      </c>
      <c r="I72" s="92">
        <v>-8.7851768108510794E-2</v>
      </c>
      <c r="J72" s="92">
        <v>2.2201119715301799E-2</v>
      </c>
      <c r="K72" s="93">
        <v>7.5869219965389194E-5</v>
      </c>
      <c r="L72" s="93">
        <v>7.5869219965389194E-5</v>
      </c>
      <c r="M72" s="92">
        <v>0.87437318890020999</v>
      </c>
      <c r="N72" s="1" t="s">
        <v>112</v>
      </c>
      <c r="O72" s="93">
        <v>7.5869219965389194E-5</v>
      </c>
      <c r="P72" s="126">
        <v>4.5428926901922802E-2</v>
      </c>
      <c r="Q72" s="1">
        <v>0</v>
      </c>
      <c r="R72" t="s">
        <v>1911</v>
      </c>
      <c r="S72" s="1">
        <v>3</v>
      </c>
      <c r="T72" s="92">
        <v>-8.23282535227981E-2</v>
      </c>
      <c r="U72" s="92">
        <v>0.121871780848675</v>
      </c>
      <c r="V72" s="126">
        <v>0.49933800669688799</v>
      </c>
      <c r="W72" s="1">
        <v>0</v>
      </c>
      <c r="X72" s="21" t="s">
        <v>1911</v>
      </c>
      <c r="Y72" s="1">
        <v>3</v>
      </c>
      <c r="Z72" s="92">
        <v>-0.107171265515453</v>
      </c>
      <c r="AA72" s="92">
        <v>4.8994927562909997E-2</v>
      </c>
      <c r="AB72" s="126">
        <v>2.8713692030635202E-2</v>
      </c>
      <c r="AC72" s="1">
        <v>0</v>
      </c>
      <c r="AD72" s="21" t="s">
        <v>1911</v>
      </c>
      <c r="AE72" s="1">
        <v>3</v>
      </c>
      <c r="AF72" s="92">
        <v>-5.9868321385582797E-2</v>
      </c>
      <c r="AG72" s="92">
        <v>4.1328249921816801E-2</v>
      </c>
      <c r="AH72" s="126">
        <v>0.14744784356631599</v>
      </c>
      <c r="AI72" s="1">
        <v>0</v>
      </c>
      <c r="AJ72" s="21" t="s">
        <v>1911</v>
      </c>
      <c r="AK72" s="1">
        <v>3</v>
      </c>
      <c r="AL72" s="92">
        <v>-9.6926857969857297E-2</v>
      </c>
      <c r="AM72" s="92">
        <v>3.22837307750393E-2</v>
      </c>
      <c r="AN72" s="126">
        <v>2.6790944790743699E-3</v>
      </c>
      <c r="AO72" s="57">
        <v>0</v>
      </c>
      <c r="AP72" s="57">
        <v>0</v>
      </c>
      <c r="AQ72" s="82">
        <v>0</v>
      </c>
    </row>
    <row r="73" spans="2:43" x14ac:dyDescent="0.3">
      <c r="B73" s="124" t="s">
        <v>1913</v>
      </c>
      <c r="C73" s="21" t="s">
        <v>1914</v>
      </c>
      <c r="D73" s="21" t="s">
        <v>170</v>
      </c>
      <c r="E73" s="21" t="s">
        <v>1915</v>
      </c>
      <c r="F73" s="21" t="s">
        <v>1916</v>
      </c>
      <c r="G73" s="21" t="s">
        <v>88</v>
      </c>
      <c r="H73" s="125" t="s">
        <v>1917</v>
      </c>
      <c r="I73" s="92">
        <v>9.8983655339608095E-2</v>
      </c>
      <c r="J73" s="92">
        <v>2.50392454472507E-2</v>
      </c>
      <c r="K73" s="93">
        <v>7.7132114323292294E-5</v>
      </c>
      <c r="L73" s="93">
        <v>7.7132114323292294E-5</v>
      </c>
      <c r="M73" s="92">
        <v>0.70202969634864798</v>
      </c>
      <c r="N73" s="1" t="s">
        <v>90</v>
      </c>
      <c r="O73" s="93">
        <v>7.7132114323292294E-5</v>
      </c>
      <c r="P73" s="126">
        <v>4.5515772447847699E-2</v>
      </c>
      <c r="Q73" s="1">
        <v>1</v>
      </c>
      <c r="R73" t="s">
        <v>1913</v>
      </c>
      <c r="S73" s="1">
        <v>3</v>
      </c>
      <c r="T73" s="92">
        <v>0.164450029354619</v>
      </c>
      <c r="U73" s="92">
        <v>0.120424206073732</v>
      </c>
      <c r="V73" s="126">
        <v>0.172067849289472</v>
      </c>
      <c r="W73" s="1">
        <v>1</v>
      </c>
      <c r="X73" s="21" t="s">
        <v>1913</v>
      </c>
      <c r="Y73" s="1">
        <v>3</v>
      </c>
      <c r="Z73" s="92">
        <v>0.112172943664315</v>
      </c>
      <c r="AA73" s="92">
        <v>5.9070982645610198E-2</v>
      </c>
      <c r="AB73" s="126">
        <v>5.7570825152285197E-2</v>
      </c>
      <c r="AC73" s="1">
        <v>1</v>
      </c>
      <c r="AD73" s="21" t="s">
        <v>1913</v>
      </c>
      <c r="AE73" s="1">
        <v>3</v>
      </c>
      <c r="AF73" s="92">
        <v>4.4461740280985297E-2</v>
      </c>
      <c r="AG73" s="92">
        <v>5.5342310529077197E-2</v>
      </c>
      <c r="AH73" s="126">
        <v>0.42174641485981101</v>
      </c>
      <c r="AI73" s="1">
        <v>1</v>
      </c>
      <c r="AJ73" s="21" t="s">
        <v>1913</v>
      </c>
      <c r="AK73" s="1">
        <v>3</v>
      </c>
      <c r="AL73" s="92">
        <v>0.10939757796162999</v>
      </c>
      <c r="AM73" s="92">
        <v>3.3096132712603303E-2</v>
      </c>
      <c r="AN73" s="126">
        <v>9.4824367777487798E-4</v>
      </c>
      <c r="AO73" s="57">
        <v>0</v>
      </c>
      <c r="AP73" s="57">
        <v>0</v>
      </c>
      <c r="AQ73" s="82">
        <v>0</v>
      </c>
    </row>
    <row r="74" spans="2:43" x14ac:dyDescent="0.3">
      <c r="B74" s="124" t="s">
        <v>1918</v>
      </c>
      <c r="C74" s="21" t="s">
        <v>1919</v>
      </c>
      <c r="D74" s="21" t="s">
        <v>85</v>
      </c>
      <c r="E74" s="21" t="s">
        <v>724</v>
      </c>
      <c r="F74" s="21" t="s">
        <v>1920</v>
      </c>
      <c r="G74" s="21" t="s">
        <v>118</v>
      </c>
      <c r="H74" s="125" t="s">
        <v>89</v>
      </c>
      <c r="I74" s="92">
        <v>9.4216321553200505E-2</v>
      </c>
      <c r="J74" s="92">
        <v>2.3899461608532201E-2</v>
      </c>
      <c r="K74" s="93">
        <v>8.0739522369833194E-5</v>
      </c>
      <c r="L74" s="93">
        <v>2.0152034637988098E-3</v>
      </c>
      <c r="M74" s="92">
        <v>0.16643878656684399</v>
      </c>
      <c r="N74" s="1" t="s">
        <v>90</v>
      </c>
      <c r="O74" s="93">
        <v>8.0739522369833194E-5</v>
      </c>
      <c r="P74" s="126">
        <v>4.6652985904480401E-2</v>
      </c>
      <c r="Q74" s="1">
        <v>1</v>
      </c>
      <c r="R74" t="s">
        <v>1918</v>
      </c>
      <c r="S74" s="1">
        <v>4</v>
      </c>
      <c r="T74" s="92">
        <v>0.103974043694729</v>
      </c>
      <c r="U74" s="92">
        <v>9.9177973774403599E-2</v>
      </c>
      <c r="V74" s="126">
        <v>0.29447359685043401</v>
      </c>
      <c r="W74" s="1">
        <v>1</v>
      </c>
      <c r="X74" s="21" t="s">
        <v>1918</v>
      </c>
      <c r="Y74" s="1">
        <v>4</v>
      </c>
      <c r="Z74" s="92">
        <v>0.112005176181856</v>
      </c>
      <c r="AA74" s="92">
        <v>5.0788903390954397E-2</v>
      </c>
      <c r="AB74" s="126">
        <v>2.7432487162093101E-2</v>
      </c>
      <c r="AC74" s="1">
        <v>1</v>
      </c>
      <c r="AD74" s="21" t="s">
        <v>1918</v>
      </c>
      <c r="AE74" s="1">
        <v>4</v>
      </c>
      <c r="AF74" s="92">
        <v>0.185157896315541</v>
      </c>
      <c r="AG74" s="92">
        <v>5.2188283779311798E-2</v>
      </c>
      <c r="AH74" s="126">
        <v>3.8834149154569602E-4</v>
      </c>
      <c r="AI74" s="1">
        <v>1</v>
      </c>
      <c r="AJ74" s="21" t="s">
        <v>1918</v>
      </c>
      <c r="AK74" s="1">
        <v>4</v>
      </c>
      <c r="AL74" s="92">
        <v>4.8056979225240902E-2</v>
      </c>
      <c r="AM74" s="92">
        <v>3.3440233983637602E-2</v>
      </c>
      <c r="AN74" s="126">
        <v>0.15068942009383199</v>
      </c>
      <c r="AO74" s="57">
        <v>1</v>
      </c>
      <c r="AP74" s="57">
        <v>0</v>
      </c>
      <c r="AQ74" s="82">
        <v>0</v>
      </c>
    </row>
    <row r="75" spans="2:43" x14ac:dyDescent="0.3">
      <c r="B75" s="124" t="s">
        <v>1921</v>
      </c>
      <c r="C75" s="21" t="s">
        <v>1922</v>
      </c>
      <c r="G75" s="21" t="s">
        <v>1704</v>
      </c>
      <c r="H75" s="125" t="s">
        <v>1923</v>
      </c>
      <c r="I75" s="92">
        <v>8.90527744580491E-2</v>
      </c>
      <c r="J75" s="92">
        <v>2.2600016844653001E-2</v>
      </c>
      <c r="K75" s="93">
        <v>8.1350836240835705E-5</v>
      </c>
      <c r="L75" s="93">
        <v>8.1350836240835705E-5</v>
      </c>
      <c r="M75" s="92">
        <v>0.40275516036367998</v>
      </c>
      <c r="N75" s="1" t="s">
        <v>90</v>
      </c>
      <c r="O75" s="93">
        <v>8.1350836240835705E-5</v>
      </c>
      <c r="P75" s="126">
        <v>4.6652985904480401E-2</v>
      </c>
      <c r="Q75" s="1">
        <v>1</v>
      </c>
      <c r="R75" t="s">
        <v>1924</v>
      </c>
      <c r="S75" s="1">
        <v>20</v>
      </c>
      <c r="T75" s="92">
        <v>0.14691518368959799</v>
      </c>
      <c r="U75" s="92">
        <v>9.2898033247325706E-2</v>
      </c>
      <c r="V75" s="126">
        <v>0.113771274596821</v>
      </c>
      <c r="W75" s="1">
        <v>1</v>
      </c>
      <c r="X75" s="21" t="s">
        <v>1925</v>
      </c>
      <c r="Y75" s="1">
        <v>17</v>
      </c>
      <c r="Z75" s="92">
        <v>0.14790855187007601</v>
      </c>
      <c r="AA75" s="92">
        <v>4.5807932639486598E-2</v>
      </c>
      <c r="AB75" s="126">
        <v>1.24273807295323E-3</v>
      </c>
      <c r="AC75" s="1">
        <v>2</v>
      </c>
      <c r="AD75" s="21" t="s">
        <v>1925</v>
      </c>
      <c r="AE75" s="1">
        <v>17</v>
      </c>
      <c r="AF75" s="92">
        <v>6.6285466972939106E-2</v>
      </c>
      <c r="AG75" s="92">
        <v>4.5584591176716101E-2</v>
      </c>
      <c r="AH75" s="126">
        <v>0.145913031944154</v>
      </c>
      <c r="AI75" s="1">
        <v>1</v>
      </c>
      <c r="AJ75" s="21" t="s">
        <v>1925</v>
      </c>
      <c r="AK75" s="1">
        <v>17</v>
      </c>
      <c r="AL75" s="92">
        <v>6.2139268125348E-2</v>
      </c>
      <c r="AM75" s="92">
        <v>3.3630101532750097E-2</v>
      </c>
      <c r="AN75" s="126">
        <v>6.4641753418504005E-2</v>
      </c>
      <c r="AO75" s="57">
        <v>1</v>
      </c>
      <c r="AP75" s="57">
        <v>0</v>
      </c>
      <c r="AQ75" s="82">
        <v>1</v>
      </c>
    </row>
    <row r="76" spans="2:43" x14ac:dyDescent="0.3">
      <c r="B76" s="127" t="s">
        <v>1926</v>
      </c>
      <c r="C76" s="128" t="s">
        <v>1927</v>
      </c>
      <c r="D76" s="128"/>
      <c r="E76" s="128"/>
      <c r="F76" s="128"/>
      <c r="G76" s="128" t="s">
        <v>1664</v>
      </c>
      <c r="H76" s="129" t="s">
        <v>111</v>
      </c>
      <c r="I76" s="130">
        <v>-0.102671965616595</v>
      </c>
      <c r="J76" s="130">
        <v>2.61484469299656E-2</v>
      </c>
      <c r="K76" s="131">
        <v>8.6189676719271803E-5</v>
      </c>
      <c r="L76" s="131">
        <v>8.6189676719271803E-5</v>
      </c>
      <c r="M76" s="130">
        <v>0.85656016070343099</v>
      </c>
      <c r="N76" s="117" t="s">
        <v>112</v>
      </c>
      <c r="O76" s="131">
        <v>8.6189676719271803E-5</v>
      </c>
      <c r="P76" s="132">
        <v>4.8741459263591497E-2</v>
      </c>
      <c r="Q76" s="117">
        <v>1</v>
      </c>
      <c r="R76" s="133" t="s">
        <v>1926</v>
      </c>
      <c r="S76" s="117">
        <v>3</v>
      </c>
      <c r="T76" s="130">
        <v>-5.6288013465929099E-2</v>
      </c>
      <c r="U76" s="130">
        <v>0.13770651273416901</v>
      </c>
      <c r="V76" s="132">
        <v>0.68272059746448799</v>
      </c>
      <c r="W76" s="117">
        <v>0</v>
      </c>
      <c r="X76" s="128" t="s">
        <v>1926</v>
      </c>
      <c r="Y76" s="117">
        <v>3</v>
      </c>
      <c r="Z76" s="130">
        <v>-0.116363295087881</v>
      </c>
      <c r="AA76" s="130">
        <v>5.2093843432073898E-2</v>
      </c>
      <c r="AB76" s="132">
        <v>2.5501205022504601E-2</v>
      </c>
      <c r="AC76" s="117">
        <v>0</v>
      </c>
      <c r="AD76" s="128" t="s">
        <v>1926</v>
      </c>
      <c r="AE76" s="117">
        <v>3</v>
      </c>
      <c r="AF76" s="130">
        <v>-0.138931734670763</v>
      </c>
      <c r="AG76" s="130">
        <v>5.9534386518984302E-2</v>
      </c>
      <c r="AH76" s="132">
        <v>1.9614660431358399E-2</v>
      </c>
      <c r="AI76" s="117">
        <v>1</v>
      </c>
      <c r="AJ76" s="128" t="s">
        <v>1926</v>
      </c>
      <c r="AK76" s="117">
        <v>3</v>
      </c>
      <c r="AL76" s="130">
        <v>-8.5772807593592598E-2</v>
      </c>
      <c r="AM76" s="130">
        <v>3.6293481197890103E-2</v>
      </c>
      <c r="AN76" s="132">
        <v>1.81124300367058E-2</v>
      </c>
      <c r="AO76" s="90">
        <v>1</v>
      </c>
      <c r="AP76" s="91">
        <v>0</v>
      </c>
      <c r="AQ76" s="58">
        <v>0</v>
      </c>
    </row>
  </sheetData>
  <mergeCells count="5">
    <mergeCell ref="B1:S1"/>
    <mergeCell ref="C3:H3"/>
    <mergeCell ref="I3:P3"/>
    <mergeCell ref="Q3:AN3"/>
    <mergeCell ref="AO3:AQ3"/>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81B1FB-5249-4F8F-9E72-A6E584081173}">
  <dimension ref="B1:AQ32"/>
  <sheetViews>
    <sheetView workbookViewId="0">
      <selection activeCell="B1" sqref="B1:T1"/>
    </sheetView>
  </sheetViews>
  <sheetFormatPr defaultRowHeight="14.4" x14ac:dyDescent="0.3"/>
  <cols>
    <col min="1" max="1" width="3.44140625" customWidth="1"/>
    <col min="2" max="2" width="26.44140625" style="21" customWidth="1"/>
    <col min="3" max="3" width="15.33203125" style="21" customWidth="1"/>
    <col min="4" max="8" width="8.77734375" style="21"/>
    <col min="9" max="10" width="8.77734375" style="149"/>
    <col min="11" max="11" width="8.77734375" style="150"/>
    <col min="12" max="13" width="8.77734375" style="151"/>
    <col min="14" max="14" width="8.77734375" style="1"/>
    <col min="15" max="15" width="8.77734375" style="150"/>
    <col min="16" max="16" width="8.77734375" style="149"/>
    <col min="17" max="17" width="23.6640625" style="21" customWidth="1"/>
    <col min="18" max="18" width="29" style="1" customWidth="1"/>
    <col min="19" max="19" width="23.6640625" style="21" customWidth="1"/>
    <col min="20" max="22" width="23.6640625" style="149" customWidth="1"/>
    <col min="23" max="25" width="23" style="21" customWidth="1"/>
    <col min="26" max="28" width="23" style="149" customWidth="1"/>
    <col min="29" max="31" width="23.109375" style="21" customWidth="1"/>
    <col min="32" max="34" width="23.109375" style="149" customWidth="1"/>
    <col min="35" max="37" width="24" style="21" customWidth="1"/>
    <col min="38" max="40" width="24" style="149" customWidth="1"/>
    <col min="41" max="43" width="15.77734375" customWidth="1"/>
  </cols>
  <sheetData>
    <row r="1" spans="2:43" ht="103.8" customHeight="1" x14ac:dyDescent="0.3">
      <c r="B1" s="296" t="s">
        <v>3167</v>
      </c>
      <c r="C1" s="296"/>
      <c r="D1" s="296"/>
      <c r="E1" s="296"/>
      <c r="F1" s="296"/>
      <c r="G1" s="296"/>
      <c r="H1" s="296"/>
      <c r="I1" s="296"/>
      <c r="J1" s="296"/>
      <c r="K1" s="296"/>
      <c r="L1" s="296"/>
      <c r="M1" s="296"/>
      <c r="N1" s="296"/>
      <c r="O1" s="296"/>
      <c r="P1" s="296"/>
      <c r="Q1" s="296"/>
      <c r="R1" s="296"/>
      <c r="S1" s="296"/>
      <c r="T1" s="296"/>
      <c r="U1" s="22"/>
      <c r="V1" s="22"/>
      <c r="W1" s="22"/>
      <c r="X1" s="22"/>
      <c r="Y1" s="22"/>
      <c r="Z1" s="22"/>
      <c r="AA1" s="22"/>
      <c r="AB1" s="22"/>
      <c r="AC1" s="22"/>
      <c r="AD1" s="22"/>
      <c r="AE1" s="22"/>
      <c r="AF1" s="22"/>
      <c r="AG1" s="22"/>
      <c r="AH1" s="22"/>
      <c r="AI1" s="22"/>
      <c r="AJ1" s="22"/>
      <c r="AK1" s="22"/>
      <c r="AL1" s="22"/>
      <c r="AM1" s="22"/>
      <c r="AN1" s="22"/>
    </row>
    <row r="2" spans="2:43" x14ac:dyDescent="0.3">
      <c r="B2" s="142"/>
      <c r="C2" s="142"/>
      <c r="D2" s="142"/>
      <c r="E2" s="142"/>
      <c r="F2" s="142"/>
      <c r="G2" s="142"/>
      <c r="H2" s="142"/>
      <c r="I2" s="142"/>
      <c r="J2" s="142"/>
      <c r="K2" s="142"/>
      <c r="L2" s="142"/>
      <c r="M2" s="142"/>
      <c r="N2" s="142"/>
      <c r="O2" s="142"/>
      <c r="P2" s="142"/>
      <c r="Q2" s="142"/>
      <c r="R2" s="142"/>
      <c r="S2" s="142"/>
      <c r="T2" s="142"/>
      <c r="U2" s="22"/>
      <c r="V2" s="22"/>
      <c r="W2" s="22"/>
      <c r="X2" s="22"/>
      <c r="Y2" s="22"/>
      <c r="Z2" s="22"/>
      <c r="AA2" s="22"/>
      <c r="AB2" s="22"/>
      <c r="AC2" s="22"/>
      <c r="AD2" s="22"/>
      <c r="AE2" s="22"/>
      <c r="AF2" s="22"/>
      <c r="AG2" s="22"/>
      <c r="AH2" s="22"/>
      <c r="AI2" s="22"/>
      <c r="AJ2" s="22"/>
      <c r="AK2" s="22"/>
      <c r="AL2" s="22"/>
      <c r="AM2" s="22"/>
      <c r="AN2" s="22"/>
    </row>
    <row r="3" spans="2:43" ht="15.6" x14ac:dyDescent="0.3">
      <c r="B3" s="119"/>
      <c r="C3" s="282" t="s">
        <v>48</v>
      </c>
      <c r="D3" s="283"/>
      <c r="E3" s="283"/>
      <c r="F3" s="283"/>
      <c r="G3" s="283"/>
      <c r="H3" s="284"/>
      <c r="I3" s="291" t="s">
        <v>3165</v>
      </c>
      <c r="J3" s="292"/>
      <c r="K3" s="292"/>
      <c r="L3" s="292"/>
      <c r="M3" s="292"/>
      <c r="N3" s="292"/>
      <c r="O3" s="292"/>
      <c r="P3" s="293"/>
      <c r="Q3" s="282" t="s">
        <v>3166</v>
      </c>
      <c r="R3" s="283"/>
      <c r="S3" s="283"/>
      <c r="T3" s="283"/>
      <c r="U3" s="283"/>
      <c r="V3" s="283"/>
      <c r="W3" s="283"/>
      <c r="X3" s="283"/>
      <c r="Y3" s="283"/>
      <c r="Z3" s="283"/>
      <c r="AA3" s="283"/>
      <c r="AB3" s="283"/>
      <c r="AC3" s="283"/>
      <c r="AD3" s="283"/>
      <c r="AE3" s="283"/>
      <c r="AF3" s="283"/>
      <c r="AG3" s="283"/>
      <c r="AH3" s="283"/>
      <c r="AI3" s="283"/>
      <c r="AJ3" s="283"/>
      <c r="AK3" s="283"/>
      <c r="AL3" s="283"/>
      <c r="AM3" s="283"/>
      <c r="AN3" s="284"/>
      <c r="AO3" s="294" t="s">
        <v>49</v>
      </c>
      <c r="AP3" s="294"/>
      <c r="AQ3" s="294"/>
    </row>
    <row r="4" spans="2:43" ht="15" thickBot="1" x14ac:dyDescent="0.35">
      <c r="B4" s="120" t="s">
        <v>1634</v>
      </c>
      <c r="C4" s="121" t="s">
        <v>53</v>
      </c>
      <c r="D4" s="121" t="s">
        <v>54</v>
      </c>
      <c r="E4" s="121" t="s">
        <v>55</v>
      </c>
      <c r="F4" s="121" t="s">
        <v>56</v>
      </c>
      <c r="G4" s="121" t="s">
        <v>57</v>
      </c>
      <c r="H4" s="122" t="s">
        <v>58</v>
      </c>
      <c r="I4" s="121" t="s">
        <v>59</v>
      </c>
      <c r="J4" s="121" t="s">
        <v>60</v>
      </c>
      <c r="K4" s="121" t="s">
        <v>61</v>
      </c>
      <c r="L4" s="121" t="s">
        <v>62</v>
      </c>
      <c r="M4" s="121" t="s">
        <v>63</v>
      </c>
      <c r="N4" s="121" t="s">
        <v>64</v>
      </c>
      <c r="O4" s="121" t="s">
        <v>65</v>
      </c>
      <c r="P4" s="122" t="s">
        <v>66</v>
      </c>
      <c r="Q4" s="121" t="s">
        <v>1635</v>
      </c>
      <c r="R4" s="99" t="s">
        <v>1636</v>
      </c>
      <c r="S4" s="121" t="s">
        <v>1637</v>
      </c>
      <c r="T4" s="121" t="s">
        <v>67</v>
      </c>
      <c r="U4" s="121" t="s">
        <v>68</v>
      </c>
      <c r="V4" s="122" t="s">
        <v>69</v>
      </c>
      <c r="W4" s="121" t="s">
        <v>1638</v>
      </c>
      <c r="X4" s="121" t="s">
        <v>1639</v>
      </c>
      <c r="Y4" s="121" t="s">
        <v>1640</v>
      </c>
      <c r="Z4" s="121" t="s">
        <v>70</v>
      </c>
      <c r="AA4" s="121" t="s">
        <v>71</v>
      </c>
      <c r="AB4" s="122" t="s">
        <v>72</v>
      </c>
      <c r="AC4" s="121" t="s">
        <v>1641</v>
      </c>
      <c r="AD4" s="121" t="s">
        <v>1642</v>
      </c>
      <c r="AE4" s="121" t="s">
        <v>1643</v>
      </c>
      <c r="AF4" s="121" t="s">
        <v>73</v>
      </c>
      <c r="AG4" s="121" t="s">
        <v>74</v>
      </c>
      <c r="AH4" s="122" t="s">
        <v>75</v>
      </c>
      <c r="AI4" s="121" t="s">
        <v>1644</v>
      </c>
      <c r="AJ4" s="121" t="s">
        <v>1645</v>
      </c>
      <c r="AK4" s="121" t="s">
        <v>1646</v>
      </c>
      <c r="AL4" s="121" t="s">
        <v>76</v>
      </c>
      <c r="AM4" s="121" t="s">
        <v>77</v>
      </c>
      <c r="AN4" s="122" t="s">
        <v>78</v>
      </c>
      <c r="AO4" s="143" t="s">
        <v>79</v>
      </c>
      <c r="AP4" s="69" t="s">
        <v>80</v>
      </c>
      <c r="AQ4" s="70" t="s">
        <v>81</v>
      </c>
    </row>
    <row r="5" spans="2:43" ht="15" thickTop="1" x14ac:dyDescent="0.3">
      <c r="B5" s="144" t="s">
        <v>1928</v>
      </c>
      <c r="C5" s="21" t="s">
        <v>1929</v>
      </c>
      <c r="D5" s="21" t="s">
        <v>1655</v>
      </c>
      <c r="E5" s="21" t="s">
        <v>1453</v>
      </c>
      <c r="F5" s="21" t="s">
        <v>1930</v>
      </c>
      <c r="G5" s="21" t="s">
        <v>1704</v>
      </c>
      <c r="H5" s="145" t="s">
        <v>1931</v>
      </c>
      <c r="I5" s="92">
        <v>0.13942775437334001</v>
      </c>
      <c r="J5" s="92">
        <v>2.4339461841499498E-2</v>
      </c>
      <c r="K5" s="93">
        <v>1.01343478388161E-8</v>
      </c>
      <c r="L5" s="146">
        <v>1.01343478388161E-8</v>
      </c>
      <c r="M5" s="146">
        <v>0.53108986305772898</v>
      </c>
      <c r="N5" s="1" t="s">
        <v>90</v>
      </c>
      <c r="O5" s="93">
        <v>1.01343478388161E-8</v>
      </c>
      <c r="P5" s="147">
        <v>4.1264024095307399E-4</v>
      </c>
      <c r="Q5" s="1">
        <v>3</v>
      </c>
      <c r="R5" s="1" t="s">
        <v>1932</v>
      </c>
      <c r="S5" s="1">
        <v>3</v>
      </c>
      <c r="T5" s="92">
        <v>0.141622141659034</v>
      </c>
      <c r="U5" s="92">
        <v>6.9318254956498807E-2</v>
      </c>
      <c r="V5" s="147">
        <v>4.10453742305604E-2</v>
      </c>
      <c r="W5" s="1">
        <v>4</v>
      </c>
      <c r="X5" s="1" t="s">
        <v>1933</v>
      </c>
      <c r="Y5" s="1">
        <v>4</v>
      </c>
      <c r="Z5" s="92">
        <v>0.18414474813067</v>
      </c>
      <c r="AA5" s="92">
        <v>5.0305335243934303E-2</v>
      </c>
      <c r="AB5" s="147">
        <v>2.51683158764024E-4</v>
      </c>
      <c r="AC5" s="1">
        <v>2</v>
      </c>
      <c r="AD5" s="1" t="s">
        <v>1934</v>
      </c>
      <c r="AE5" s="1">
        <v>8</v>
      </c>
      <c r="AF5" s="92">
        <v>0.17855736718447199</v>
      </c>
      <c r="AG5" s="92">
        <v>6.1076323894913402E-2</v>
      </c>
      <c r="AH5" s="147">
        <v>3.4610685951077E-3</v>
      </c>
      <c r="AI5" s="1">
        <v>4</v>
      </c>
      <c r="AJ5" s="1" t="s">
        <v>1935</v>
      </c>
      <c r="AK5" s="1">
        <v>4</v>
      </c>
      <c r="AL5" s="92">
        <v>0.104387272762821</v>
      </c>
      <c r="AM5" s="92">
        <v>3.4992565668668499E-2</v>
      </c>
      <c r="AN5" s="147">
        <v>2.85319433337662E-3</v>
      </c>
      <c r="AO5" s="57">
        <v>0</v>
      </c>
      <c r="AP5" s="57">
        <v>0</v>
      </c>
      <c r="AQ5" s="79">
        <v>1</v>
      </c>
    </row>
    <row r="6" spans="2:43" x14ac:dyDescent="0.3">
      <c r="B6" s="124" t="s">
        <v>1936</v>
      </c>
      <c r="C6" s="21" t="s">
        <v>1937</v>
      </c>
      <c r="D6" s="21" t="s">
        <v>1761</v>
      </c>
      <c r="E6" s="21" t="s">
        <v>1453</v>
      </c>
      <c r="F6" s="21" t="s">
        <v>1930</v>
      </c>
      <c r="G6" s="21" t="s">
        <v>118</v>
      </c>
      <c r="H6" s="125" t="s">
        <v>1938</v>
      </c>
      <c r="I6" s="92">
        <v>0.13164228263396999</v>
      </c>
      <c r="J6" s="92">
        <v>2.4465644791951301E-2</v>
      </c>
      <c r="K6" s="93">
        <v>7.4196961990744094E-8</v>
      </c>
      <c r="L6" s="146">
        <v>7.4196961990744094E-8</v>
      </c>
      <c r="M6" s="146">
        <v>0.705218221955902</v>
      </c>
      <c r="N6" s="1" t="s">
        <v>90</v>
      </c>
      <c r="O6" s="93">
        <v>7.4196961990744094E-8</v>
      </c>
      <c r="P6" s="126">
        <v>1.51053885068856E-3</v>
      </c>
      <c r="Q6" s="1">
        <v>1</v>
      </c>
      <c r="R6" s="1" t="s">
        <v>1939</v>
      </c>
      <c r="S6" s="1">
        <v>11</v>
      </c>
      <c r="T6" s="92">
        <v>0.1064154080717</v>
      </c>
      <c r="U6" s="92">
        <v>5.7761999126060899E-2</v>
      </c>
      <c r="V6" s="126">
        <v>6.5430072317843604E-2</v>
      </c>
      <c r="W6" s="1">
        <v>1</v>
      </c>
      <c r="X6" s="1" t="s">
        <v>1940</v>
      </c>
      <c r="Y6" s="1">
        <v>13</v>
      </c>
      <c r="Z6" s="92">
        <v>0.16121535278496199</v>
      </c>
      <c r="AA6" s="92">
        <v>4.8911634819727101E-2</v>
      </c>
      <c r="AB6" s="126">
        <v>9.8053428783356506E-4</v>
      </c>
      <c r="AC6" s="1">
        <v>1</v>
      </c>
      <c r="AD6" s="1" t="s">
        <v>1941</v>
      </c>
      <c r="AE6" s="1">
        <v>9</v>
      </c>
      <c r="AF6" s="92">
        <v>0.17063094353632099</v>
      </c>
      <c r="AG6" s="92">
        <v>5.8401317720701999E-2</v>
      </c>
      <c r="AH6" s="126">
        <v>3.4813025171335798E-3</v>
      </c>
      <c r="AI6" s="1">
        <v>3</v>
      </c>
      <c r="AJ6" s="1" t="s">
        <v>1942</v>
      </c>
      <c r="AK6" s="1">
        <v>5</v>
      </c>
      <c r="AL6" s="92">
        <v>0.10703907193295401</v>
      </c>
      <c r="AM6" s="92">
        <v>3.8932570427687101E-2</v>
      </c>
      <c r="AN6" s="126">
        <v>5.9714478570614899E-3</v>
      </c>
      <c r="AO6" s="57">
        <v>1</v>
      </c>
      <c r="AP6" s="57">
        <v>0</v>
      </c>
      <c r="AQ6" s="82">
        <v>0</v>
      </c>
    </row>
    <row r="7" spans="2:43" x14ac:dyDescent="0.3">
      <c r="B7" s="124" t="s">
        <v>1943</v>
      </c>
      <c r="C7" s="21" t="s">
        <v>1944</v>
      </c>
      <c r="D7" s="21" t="s">
        <v>85</v>
      </c>
      <c r="E7" s="21" t="s">
        <v>1444</v>
      </c>
      <c r="F7" s="21" t="s">
        <v>1445</v>
      </c>
      <c r="G7" s="21" t="s">
        <v>88</v>
      </c>
      <c r="H7" s="125" t="s">
        <v>97</v>
      </c>
      <c r="I7" s="92">
        <v>0.140352781900385</v>
      </c>
      <c r="J7" s="92">
        <v>2.7095669588364901E-2</v>
      </c>
      <c r="K7" s="93">
        <v>2.2200826146529799E-7</v>
      </c>
      <c r="L7" s="146">
        <v>6.4658285424754297E-4</v>
      </c>
      <c r="M7" s="146">
        <v>0.1849725411782</v>
      </c>
      <c r="N7" s="1" t="s">
        <v>123</v>
      </c>
      <c r="O7" s="93">
        <v>2.2200826146529799E-7</v>
      </c>
      <c r="P7" s="126">
        <v>3.0131701273608401E-3</v>
      </c>
      <c r="Q7" s="1">
        <v>1</v>
      </c>
      <c r="R7" s="1" t="s">
        <v>1945</v>
      </c>
      <c r="S7" s="1">
        <v>4</v>
      </c>
      <c r="T7" s="92">
        <v>-8.7978058372272603E-3</v>
      </c>
      <c r="U7" s="92">
        <v>7.8284464020440606E-2</v>
      </c>
      <c r="V7" s="126">
        <v>0.91052010953926299</v>
      </c>
      <c r="W7" s="1">
        <v>1</v>
      </c>
      <c r="X7" s="1" t="s">
        <v>1946</v>
      </c>
      <c r="Y7" s="1">
        <v>3</v>
      </c>
      <c r="Z7" s="92">
        <v>0.120260547924295</v>
      </c>
      <c r="AA7" s="92">
        <v>5.7425323353458999E-2</v>
      </c>
      <c r="AB7" s="126">
        <v>3.6241492102957899E-2</v>
      </c>
      <c r="AC7" s="1">
        <v>1</v>
      </c>
      <c r="AD7" s="1" t="s">
        <v>1946</v>
      </c>
      <c r="AE7" s="1">
        <v>3</v>
      </c>
      <c r="AF7" s="92">
        <v>0.15991721224274</v>
      </c>
      <c r="AG7" s="92">
        <v>7.9426770369555699E-2</v>
      </c>
      <c r="AH7" s="126">
        <v>4.4073422180498999E-2</v>
      </c>
      <c r="AI7" s="1">
        <v>1</v>
      </c>
      <c r="AJ7" s="1" t="s">
        <v>1946</v>
      </c>
      <c r="AK7" s="1">
        <v>3</v>
      </c>
      <c r="AL7" s="92">
        <v>0.17742711007151599</v>
      </c>
      <c r="AM7" s="92">
        <v>3.6831945262399697E-2</v>
      </c>
      <c r="AN7" s="126">
        <v>1.4558152910894001E-6</v>
      </c>
      <c r="AO7" s="57">
        <v>0</v>
      </c>
      <c r="AP7" s="57">
        <v>0</v>
      </c>
      <c r="AQ7" s="82">
        <v>0</v>
      </c>
    </row>
    <row r="8" spans="2:43" x14ac:dyDescent="0.3">
      <c r="B8" s="124" t="s">
        <v>1672</v>
      </c>
      <c r="C8" s="21" t="s">
        <v>1673</v>
      </c>
      <c r="D8" s="21" t="s">
        <v>239</v>
      </c>
      <c r="E8" s="21" t="s">
        <v>240</v>
      </c>
      <c r="F8" s="21" t="s">
        <v>241</v>
      </c>
      <c r="G8" s="21" t="s">
        <v>1674</v>
      </c>
      <c r="H8" s="125" t="s">
        <v>97</v>
      </c>
      <c r="I8" s="92">
        <v>0.13418469469956401</v>
      </c>
      <c r="J8" s="92">
        <v>2.66047452764036E-2</v>
      </c>
      <c r="K8" s="93">
        <v>4.5676392706310599E-7</v>
      </c>
      <c r="L8" s="146">
        <v>5.4957072520095396E-4</v>
      </c>
      <c r="M8" s="146">
        <v>0.12800021550464699</v>
      </c>
      <c r="N8" s="1" t="s">
        <v>90</v>
      </c>
      <c r="O8" s="93">
        <v>4.5676392706310599E-7</v>
      </c>
      <c r="P8" s="126">
        <v>3.8332620494616202E-3</v>
      </c>
      <c r="Q8" s="1">
        <v>1</v>
      </c>
      <c r="R8" s="1" t="s">
        <v>1672</v>
      </c>
      <c r="S8" s="1">
        <v>4</v>
      </c>
      <c r="T8" s="92">
        <v>7.1771803677398197E-4</v>
      </c>
      <c r="U8" s="92">
        <v>8.7885177264990705E-2</v>
      </c>
      <c r="V8" s="126">
        <v>0.99348411423709104</v>
      </c>
      <c r="W8" s="1">
        <v>1</v>
      </c>
      <c r="X8" s="1" t="s">
        <v>1675</v>
      </c>
      <c r="Y8" s="1">
        <v>3</v>
      </c>
      <c r="Z8" s="92">
        <v>0.197048594281093</v>
      </c>
      <c r="AA8" s="92">
        <v>5.7117111958209399E-2</v>
      </c>
      <c r="AB8" s="126">
        <v>5.6078443581233201E-4</v>
      </c>
      <c r="AC8" s="1">
        <v>1</v>
      </c>
      <c r="AD8" s="1" t="s">
        <v>1672</v>
      </c>
      <c r="AE8" s="1">
        <v>4</v>
      </c>
      <c r="AF8" s="92">
        <v>0.21163379746409799</v>
      </c>
      <c r="AG8" s="92">
        <v>6.2806923283119806E-2</v>
      </c>
      <c r="AH8" s="126">
        <v>7.5279159771142598E-4</v>
      </c>
      <c r="AI8" s="1">
        <v>1</v>
      </c>
      <c r="AJ8" s="1" t="s">
        <v>1672</v>
      </c>
      <c r="AK8" s="1">
        <v>4</v>
      </c>
      <c r="AL8" s="92">
        <v>0.104289719740398</v>
      </c>
      <c r="AM8" s="92">
        <v>3.7182597130758999E-2</v>
      </c>
      <c r="AN8" s="126">
        <v>5.0347930288407797E-3</v>
      </c>
      <c r="AO8" s="57">
        <v>0</v>
      </c>
      <c r="AP8" s="57">
        <v>1</v>
      </c>
      <c r="AQ8" s="82">
        <v>0</v>
      </c>
    </row>
    <row r="9" spans="2:43" x14ac:dyDescent="0.3">
      <c r="B9" s="124" t="s">
        <v>1653</v>
      </c>
      <c r="C9" s="21" t="s">
        <v>1654</v>
      </c>
      <c r="D9" s="21" t="s">
        <v>1655</v>
      </c>
      <c r="E9" s="21" t="s">
        <v>1656</v>
      </c>
      <c r="F9" s="21" t="s">
        <v>1657</v>
      </c>
      <c r="G9" s="21" t="s">
        <v>163</v>
      </c>
      <c r="H9" s="125" t="s">
        <v>1658</v>
      </c>
      <c r="I9" s="92">
        <v>0.142604521834441</v>
      </c>
      <c r="J9" s="92">
        <v>2.8369686621307202E-2</v>
      </c>
      <c r="K9" s="93">
        <v>4.9911874717265395E-7</v>
      </c>
      <c r="L9" s="146">
        <v>4.9911874717265395E-7</v>
      </c>
      <c r="M9" s="146">
        <v>0.665436380036866</v>
      </c>
      <c r="N9" s="1" t="s">
        <v>90</v>
      </c>
      <c r="O9" s="93">
        <v>4.9911874717265395E-7</v>
      </c>
      <c r="P9" s="126">
        <v>3.8332620494616202E-3</v>
      </c>
      <c r="Q9" s="1">
        <v>1</v>
      </c>
      <c r="R9" s="1" t="s">
        <v>1659</v>
      </c>
      <c r="S9" s="1">
        <v>3</v>
      </c>
      <c r="T9" s="92">
        <v>6.10014701355178E-2</v>
      </c>
      <c r="U9" s="92">
        <v>9.3577073156822704E-2</v>
      </c>
      <c r="V9" s="126">
        <v>0.514475501428453</v>
      </c>
      <c r="W9" s="1">
        <v>1</v>
      </c>
      <c r="X9" s="1" t="s">
        <v>1660</v>
      </c>
      <c r="Y9" s="1">
        <v>4</v>
      </c>
      <c r="Z9" s="92">
        <v>0.16645770585344899</v>
      </c>
      <c r="AA9" s="92">
        <v>6.2038750441596201E-2</v>
      </c>
      <c r="AB9" s="126">
        <v>7.2937780586712804E-3</v>
      </c>
      <c r="AC9" s="1">
        <v>1</v>
      </c>
      <c r="AD9" s="1" t="s">
        <v>1660</v>
      </c>
      <c r="AE9" s="1">
        <v>4</v>
      </c>
      <c r="AF9" s="92">
        <v>0.19542263309504301</v>
      </c>
      <c r="AG9" s="92">
        <v>6.9691832192649003E-2</v>
      </c>
      <c r="AH9" s="126">
        <v>5.0457777289531699E-3</v>
      </c>
      <c r="AI9" s="1">
        <v>1</v>
      </c>
      <c r="AJ9" s="1" t="s">
        <v>1660</v>
      </c>
      <c r="AK9" s="1">
        <v>4</v>
      </c>
      <c r="AL9" s="92">
        <v>0.13090268402831301</v>
      </c>
      <c r="AM9" s="92">
        <v>3.8849253370886398E-2</v>
      </c>
      <c r="AN9" s="126">
        <v>7.5303813435348497E-4</v>
      </c>
      <c r="AO9" s="57">
        <v>0</v>
      </c>
      <c r="AP9" s="57">
        <v>0</v>
      </c>
      <c r="AQ9" s="82">
        <v>0</v>
      </c>
    </row>
    <row r="10" spans="2:43" x14ac:dyDescent="0.3">
      <c r="B10" s="124" t="s">
        <v>1947</v>
      </c>
      <c r="C10" s="21" t="s">
        <v>1948</v>
      </c>
      <c r="D10" s="21" t="s">
        <v>1655</v>
      </c>
      <c r="E10" s="21" t="s">
        <v>1949</v>
      </c>
      <c r="F10" s="21" t="s">
        <v>1950</v>
      </c>
      <c r="G10" s="21" t="s">
        <v>1674</v>
      </c>
      <c r="H10" s="125" t="s">
        <v>1716</v>
      </c>
      <c r="I10" s="92">
        <v>0.11952392658888999</v>
      </c>
      <c r="J10" s="92">
        <v>2.3891126901714702E-2</v>
      </c>
      <c r="K10" s="93">
        <v>5.6486411810226001E-7</v>
      </c>
      <c r="L10" s="146">
        <v>5.6486411810226001E-7</v>
      </c>
      <c r="M10" s="146">
        <v>0.79072148108732598</v>
      </c>
      <c r="N10" s="1" t="s">
        <v>90</v>
      </c>
      <c r="O10" s="93">
        <v>5.6486411810226001E-7</v>
      </c>
      <c r="P10" s="126">
        <v>3.8332620494616202E-3</v>
      </c>
      <c r="Q10" s="1">
        <v>1</v>
      </c>
      <c r="R10" s="1" t="s">
        <v>1947</v>
      </c>
      <c r="S10" s="1">
        <v>7</v>
      </c>
      <c r="T10" s="92">
        <v>6.5146170493817102E-2</v>
      </c>
      <c r="U10" s="92">
        <v>6.5987259568312501E-2</v>
      </c>
      <c r="V10" s="126">
        <v>0.32351825005060603</v>
      </c>
      <c r="W10" s="1">
        <v>1</v>
      </c>
      <c r="X10" s="1" t="s">
        <v>1951</v>
      </c>
      <c r="Y10" s="1">
        <v>6</v>
      </c>
      <c r="Z10" s="92">
        <v>0.113189227214817</v>
      </c>
      <c r="AA10" s="92">
        <v>4.6719962497957401E-2</v>
      </c>
      <c r="AB10" s="126">
        <v>1.54049405127897E-2</v>
      </c>
      <c r="AC10" s="1">
        <v>1</v>
      </c>
      <c r="AD10" s="1" t="s">
        <v>1951</v>
      </c>
      <c r="AE10" s="1">
        <v>6</v>
      </c>
      <c r="AF10" s="92">
        <v>0.11170450121783</v>
      </c>
      <c r="AG10" s="92">
        <v>7.0429910680700106E-2</v>
      </c>
      <c r="AH10" s="126">
        <v>0.112730733062435</v>
      </c>
      <c r="AI10" s="1">
        <v>1</v>
      </c>
      <c r="AJ10" s="1" t="s">
        <v>1951</v>
      </c>
      <c r="AK10" s="1">
        <v>6</v>
      </c>
      <c r="AL10" s="92">
        <v>0.139193750401268</v>
      </c>
      <c r="AM10" s="92">
        <v>3.4048706282366399E-2</v>
      </c>
      <c r="AN10" s="126">
        <v>4.3496283511976603E-5</v>
      </c>
      <c r="AO10" s="57">
        <v>0</v>
      </c>
      <c r="AP10" s="57">
        <v>1</v>
      </c>
      <c r="AQ10" s="82">
        <v>0</v>
      </c>
    </row>
    <row r="11" spans="2:43" x14ac:dyDescent="0.3">
      <c r="B11" s="124" t="s">
        <v>1701</v>
      </c>
      <c r="C11" s="21" t="s">
        <v>1702</v>
      </c>
      <c r="D11" s="21" t="s">
        <v>1703</v>
      </c>
      <c r="E11" s="21" t="s">
        <v>1650</v>
      </c>
      <c r="F11" s="21" t="s">
        <v>651</v>
      </c>
      <c r="G11" s="21" t="s">
        <v>1704</v>
      </c>
      <c r="H11" s="125" t="s">
        <v>97</v>
      </c>
      <c r="I11" s="92">
        <v>0.115320104451353</v>
      </c>
      <c r="J11" s="92">
        <v>2.3948866389929699E-2</v>
      </c>
      <c r="K11" s="93">
        <v>1.4700570773516201E-6</v>
      </c>
      <c r="L11" s="146">
        <v>1.30163336833327E-4</v>
      </c>
      <c r="M11" s="146">
        <v>0.24068998868178501</v>
      </c>
      <c r="N11" s="1" t="s">
        <v>123</v>
      </c>
      <c r="O11" s="93">
        <v>1.4700570773516201E-6</v>
      </c>
      <c r="P11" s="126">
        <v>7.9420330678832592E-3</v>
      </c>
      <c r="Q11" s="1">
        <v>1</v>
      </c>
      <c r="R11" s="1" t="s">
        <v>1701</v>
      </c>
      <c r="S11" s="1">
        <v>17</v>
      </c>
      <c r="T11" s="92">
        <v>-7.6778233366174196E-4</v>
      </c>
      <c r="U11" s="92">
        <v>7.0276722784843496E-2</v>
      </c>
      <c r="V11" s="126">
        <v>0.99128318083859801</v>
      </c>
      <c r="W11" s="1">
        <v>2</v>
      </c>
      <c r="X11" s="1" t="s">
        <v>1706</v>
      </c>
      <c r="Y11" s="1">
        <v>10</v>
      </c>
      <c r="Z11" s="92">
        <v>0.16616286825042301</v>
      </c>
      <c r="AA11" s="92">
        <v>4.6496540964131E-2</v>
      </c>
      <c r="AB11" s="126">
        <v>3.5202482411862403E-4</v>
      </c>
      <c r="AC11" s="1">
        <v>1</v>
      </c>
      <c r="AD11" s="1" t="s">
        <v>1706</v>
      </c>
      <c r="AE11" s="1">
        <v>10</v>
      </c>
      <c r="AF11" s="92">
        <v>0.144107016902216</v>
      </c>
      <c r="AG11" s="92">
        <v>6.2761234405182095E-2</v>
      </c>
      <c r="AH11" s="126">
        <v>2.1669302156213099E-2</v>
      </c>
      <c r="AI11" s="1">
        <v>1</v>
      </c>
      <c r="AJ11" s="1" t="s">
        <v>1706</v>
      </c>
      <c r="AK11" s="1">
        <v>10</v>
      </c>
      <c r="AL11" s="92">
        <v>0.106442986141524</v>
      </c>
      <c r="AM11" s="92">
        <v>3.48233054503303E-2</v>
      </c>
      <c r="AN11" s="126">
        <v>2.2381839388002202E-3</v>
      </c>
      <c r="AO11" s="57">
        <v>1</v>
      </c>
      <c r="AP11" s="57">
        <v>1</v>
      </c>
      <c r="AQ11" s="82">
        <v>0</v>
      </c>
    </row>
    <row r="12" spans="2:43" x14ac:dyDescent="0.3">
      <c r="B12" s="124" t="s">
        <v>1952</v>
      </c>
      <c r="C12" s="21" t="s">
        <v>1953</v>
      </c>
      <c r="D12" s="21" t="s">
        <v>1954</v>
      </c>
      <c r="E12" s="21" t="s">
        <v>1430</v>
      </c>
      <c r="F12" s="21" t="s">
        <v>1431</v>
      </c>
      <c r="G12" s="21" t="s">
        <v>163</v>
      </c>
      <c r="H12" s="125" t="s">
        <v>1807</v>
      </c>
      <c r="I12" s="92">
        <v>0.117979668138997</v>
      </c>
      <c r="J12" s="92">
        <v>2.45620261033716E-2</v>
      </c>
      <c r="K12" s="93">
        <v>1.5604358018288701E-6</v>
      </c>
      <c r="L12" s="146">
        <v>1.5604358018288701E-6</v>
      </c>
      <c r="M12" s="146">
        <v>0.971681029262769</v>
      </c>
      <c r="N12" s="1" t="s">
        <v>90</v>
      </c>
      <c r="O12" s="93">
        <v>1.5604358018288701E-6</v>
      </c>
      <c r="P12" s="126">
        <v>7.9420330678832592E-3</v>
      </c>
      <c r="Q12" s="1">
        <v>0</v>
      </c>
      <c r="R12" s="1" t="s">
        <v>1955</v>
      </c>
      <c r="S12" s="1">
        <v>4</v>
      </c>
      <c r="T12" s="92">
        <v>0.105591264570847</v>
      </c>
      <c r="U12" s="92">
        <v>6.1972965542068902E-2</v>
      </c>
      <c r="V12" s="126">
        <v>8.8413253555060994E-2</v>
      </c>
      <c r="W12" s="1">
        <v>0</v>
      </c>
      <c r="X12" s="1" t="s">
        <v>1955</v>
      </c>
      <c r="Y12" s="1">
        <v>4</v>
      </c>
      <c r="Z12" s="92">
        <v>0.135168514153195</v>
      </c>
      <c r="AA12" s="92">
        <v>4.8727308260223902E-2</v>
      </c>
      <c r="AB12" s="126">
        <v>5.5375307437820504E-3</v>
      </c>
      <c r="AC12" s="1">
        <v>1</v>
      </c>
      <c r="AD12" s="1" t="s">
        <v>1956</v>
      </c>
      <c r="AE12" s="1">
        <v>3</v>
      </c>
      <c r="AF12" s="92">
        <v>9.5790251259124007E-2</v>
      </c>
      <c r="AG12" s="92">
        <v>8.3787524713006101E-2</v>
      </c>
      <c r="AH12" s="126">
        <v>0.25293399745254402</v>
      </c>
      <c r="AI12" s="1">
        <v>0</v>
      </c>
      <c r="AJ12" s="1" t="s">
        <v>1955</v>
      </c>
      <c r="AK12" s="1">
        <v>4</v>
      </c>
      <c r="AL12" s="92">
        <v>0.116956308139037</v>
      </c>
      <c r="AM12" s="92">
        <v>3.4635776644676701E-2</v>
      </c>
      <c r="AN12" s="126">
        <v>7.3348072833593302E-4</v>
      </c>
      <c r="AO12" s="57">
        <v>1</v>
      </c>
      <c r="AP12" s="57">
        <v>0</v>
      </c>
      <c r="AQ12" s="82">
        <v>0</v>
      </c>
    </row>
    <row r="13" spans="2:43" x14ac:dyDescent="0.3">
      <c r="B13" s="124" t="s">
        <v>1678</v>
      </c>
      <c r="C13" s="21" t="s">
        <v>1679</v>
      </c>
      <c r="D13" s="21" t="s">
        <v>170</v>
      </c>
      <c r="E13" s="21" t="s">
        <v>1650</v>
      </c>
      <c r="F13" s="21" t="s">
        <v>651</v>
      </c>
      <c r="G13" s="21" t="s">
        <v>1674</v>
      </c>
      <c r="H13" s="125" t="s">
        <v>97</v>
      </c>
      <c r="I13" s="92">
        <v>0.13766616873174201</v>
      </c>
      <c r="J13" s="92">
        <v>2.8818591471274801E-2</v>
      </c>
      <c r="K13" s="93">
        <v>1.7793722369058199E-6</v>
      </c>
      <c r="L13" s="146">
        <v>2.3733765572045701E-5</v>
      </c>
      <c r="M13" s="146">
        <v>0.32766521744261701</v>
      </c>
      <c r="N13" s="1" t="s">
        <v>123</v>
      </c>
      <c r="O13" s="93">
        <v>1.7793722369058199E-6</v>
      </c>
      <c r="P13" s="126">
        <v>8.0500777077882509E-3</v>
      </c>
      <c r="Q13" s="1">
        <v>1</v>
      </c>
      <c r="R13" s="1" t="s">
        <v>1678</v>
      </c>
      <c r="S13" s="1">
        <v>3</v>
      </c>
      <c r="T13" s="92">
        <v>-2.2193662088907301E-2</v>
      </c>
      <c r="U13" s="92">
        <v>0.100335670992032</v>
      </c>
      <c r="V13" s="126">
        <v>0.82494127471769196</v>
      </c>
      <c r="W13" s="1">
        <v>1</v>
      </c>
      <c r="X13" s="1" t="s">
        <v>1678</v>
      </c>
      <c r="Y13" s="1">
        <v>3</v>
      </c>
      <c r="Z13" s="92">
        <v>0.18453754363147501</v>
      </c>
      <c r="AA13" s="92">
        <v>5.9838261492397203E-2</v>
      </c>
      <c r="AB13" s="126">
        <v>2.0427952957692802E-3</v>
      </c>
      <c r="AC13" s="1">
        <v>0</v>
      </c>
      <c r="AD13" s="1" t="s">
        <v>1678</v>
      </c>
      <c r="AE13" s="1">
        <v>3</v>
      </c>
      <c r="AF13" s="92">
        <v>0.109787385116902</v>
      </c>
      <c r="AG13" s="92">
        <v>6.8040167843552005E-2</v>
      </c>
      <c r="AH13" s="126">
        <v>0.106621329783312</v>
      </c>
      <c r="AI13" s="1">
        <v>0</v>
      </c>
      <c r="AJ13" s="1" t="s">
        <v>1678</v>
      </c>
      <c r="AK13" s="1">
        <v>3</v>
      </c>
      <c r="AL13" s="92">
        <v>0.15212319368247099</v>
      </c>
      <c r="AM13" s="92">
        <v>4.0506866136555499E-2</v>
      </c>
      <c r="AN13" s="126">
        <v>1.7300159514539501E-4</v>
      </c>
      <c r="AO13" s="57">
        <v>0</v>
      </c>
      <c r="AP13" s="57">
        <v>0</v>
      </c>
      <c r="AQ13" s="82">
        <v>0</v>
      </c>
    </row>
    <row r="14" spans="2:43" x14ac:dyDescent="0.3">
      <c r="B14" s="124" t="s">
        <v>1687</v>
      </c>
      <c r="C14" s="21" t="s">
        <v>1688</v>
      </c>
      <c r="D14" s="21" t="s">
        <v>239</v>
      </c>
      <c r="E14" s="21" t="s">
        <v>1650</v>
      </c>
      <c r="F14" s="21" t="s">
        <v>651</v>
      </c>
      <c r="G14" s="21" t="s">
        <v>88</v>
      </c>
      <c r="H14" s="125" t="s">
        <v>97</v>
      </c>
      <c r="I14" s="92">
        <v>0.140268055445467</v>
      </c>
      <c r="J14" s="92">
        <v>2.95666518063522E-2</v>
      </c>
      <c r="K14" s="93">
        <v>2.09403797839127E-6</v>
      </c>
      <c r="L14" s="146">
        <v>6.7104599292410199E-4</v>
      </c>
      <c r="M14" s="146">
        <v>0.17610125169063301</v>
      </c>
      <c r="N14" s="1" t="s">
        <v>123</v>
      </c>
      <c r="O14" s="93">
        <v>2.09403797839127E-6</v>
      </c>
      <c r="P14" s="126">
        <v>8.5262944366157403E-3</v>
      </c>
      <c r="Q14" s="1">
        <v>1</v>
      </c>
      <c r="R14" s="1" t="s">
        <v>1687</v>
      </c>
      <c r="S14" s="1">
        <v>4</v>
      </c>
      <c r="T14" s="92">
        <v>-3.7902263508972203E-2</v>
      </c>
      <c r="U14" s="92">
        <v>9.2696698609234393E-2</v>
      </c>
      <c r="V14" s="126">
        <v>0.68262426412130395</v>
      </c>
      <c r="W14" s="1">
        <v>1</v>
      </c>
      <c r="X14" s="1" t="s">
        <v>1687</v>
      </c>
      <c r="Y14" s="1">
        <v>4</v>
      </c>
      <c r="Z14" s="92">
        <v>0.181273822567667</v>
      </c>
      <c r="AA14" s="92">
        <v>5.4574629688720198E-2</v>
      </c>
      <c r="AB14" s="126">
        <v>8.9510352261957897E-4</v>
      </c>
      <c r="AC14" s="1">
        <v>1</v>
      </c>
      <c r="AD14" s="1" t="s">
        <v>1687</v>
      </c>
      <c r="AE14" s="1">
        <v>4</v>
      </c>
      <c r="AF14" s="92">
        <v>0.19741653482594501</v>
      </c>
      <c r="AG14" s="92">
        <v>7.1149079128488404E-2</v>
      </c>
      <c r="AH14" s="126">
        <v>5.5254595437057496E-3</v>
      </c>
      <c r="AI14" s="1">
        <v>1</v>
      </c>
      <c r="AJ14" s="1" t="s">
        <v>1687</v>
      </c>
      <c r="AK14" s="1">
        <v>4</v>
      </c>
      <c r="AL14" s="92">
        <v>0.13152363527882399</v>
      </c>
      <c r="AM14" s="92">
        <v>4.49808723674631E-2</v>
      </c>
      <c r="AN14" s="126">
        <v>3.4557549579779601E-3</v>
      </c>
      <c r="AO14" s="57">
        <v>0</v>
      </c>
      <c r="AP14" s="57">
        <v>0</v>
      </c>
      <c r="AQ14" s="82">
        <v>0</v>
      </c>
    </row>
    <row r="15" spans="2:43" x14ac:dyDescent="0.3">
      <c r="B15" s="124" t="s">
        <v>1957</v>
      </c>
      <c r="C15" s="21" t="s">
        <v>1958</v>
      </c>
      <c r="D15" s="21" t="s">
        <v>1649</v>
      </c>
      <c r="E15" s="21" t="s">
        <v>1602</v>
      </c>
      <c r="F15" s="21" t="s">
        <v>1603</v>
      </c>
      <c r="G15" s="21" t="s">
        <v>1664</v>
      </c>
      <c r="H15" s="125" t="s">
        <v>111</v>
      </c>
      <c r="I15" s="92">
        <v>0.121866543848341</v>
      </c>
      <c r="J15" s="92">
        <v>2.5885396719929201E-2</v>
      </c>
      <c r="K15" s="93">
        <v>2.50249358455928E-6</v>
      </c>
      <c r="L15" s="146">
        <v>2.50249358455928E-6</v>
      </c>
      <c r="M15" s="146">
        <v>0.68618919482434704</v>
      </c>
      <c r="N15" s="1" t="s">
        <v>90</v>
      </c>
      <c r="O15" s="93">
        <v>2.50249358455928E-6</v>
      </c>
      <c r="P15" s="126">
        <v>9.2630937529545494E-3</v>
      </c>
      <c r="Q15" s="1">
        <v>1</v>
      </c>
      <c r="R15" s="1" t="s">
        <v>1957</v>
      </c>
      <c r="S15" s="1">
        <v>6</v>
      </c>
      <c r="T15" s="92">
        <v>7.3619127957030697E-2</v>
      </c>
      <c r="U15" s="92">
        <v>7.8945440433502004E-2</v>
      </c>
      <c r="V15" s="126">
        <v>0.35106179778399399</v>
      </c>
      <c r="W15" s="1">
        <v>1</v>
      </c>
      <c r="X15" s="1" t="s">
        <v>1959</v>
      </c>
      <c r="Y15" s="1">
        <v>4</v>
      </c>
      <c r="Z15" s="92">
        <v>0.15666836903738399</v>
      </c>
      <c r="AA15" s="92">
        <v>4.6142067442549999E-2</v>
      </c>
      <c r="AB15" s="126">
        <v>6.85414602825728E-4</v>
      </c>
      <c r="AC15" s="1">
        <v>1</v>
      </c>
      <c r="AD15" s="1" t="s">
        <v>1960</v>
      </c>
      <c r="AE15" s="1">
        <v>3</v>
      </c>
      <c r="AF15" s="92">
        <v>0.157276617283757</v>
      </c>
      <c r="AG15" s="92">
        <v>7.5427789707775195E-2</v>
      </c>
      <c r="AH15" s="126">
        <v>3.7057658012821702E-2</v>
      </c>
      <c r="AI15" s="1">
        <v>1</v>
      </c>
      <c r="AJ15" s="1" t="s">
        <v>1961</v>
      </c>
      <c r="AK15" s="1">
        <v>5</v>
      </c>
      <c r="AL15" s="92">
        <v>0.100267021054396</v>
      </c>
      <c r="AM15" s="92">
        <v>3.8165877041001502E-2</v>
      </c>
      <c r="AN15" s="126">
        <v>8.6106437570270707E-3</v>
      </c>
      <c r="AO15" s="57">
        <v>1</v>
      </c>
      <c r="AP15" s="57">
        <v>0</v>
      </c>
      <c r="AQ15" s="82">
        <v>0</v>
      </c>
    </row>
    <row r="16" spans="2:43" x14ac:dyDescent="0.3">
      <c r="B16" s="124" t="s">
        <v>1962</v>
      </c>
      <c r="C16" s="21" t="s">
        <v>1963</v>
      </c>
      <c r="D16" s="21" t="s">
        <v>248</v>
      </c>
      <c r="E16" s="21" t="s">
        <v>1964</v>
      </c>
      <c r="F16" s="21" t="s">
        <v>1965</v>
      </c>
      <c r="G16" s="21" t="s">
        <v>1664</v>
      </c>
      <c r="H16" s="125" t="s">
        <v>89</v>
      </c>
      <c r="I16" s="92">
        <v>0.110445282113091</v>
      </c>
      <c r="J16" s="92">
        <v>2.4098634458966699E-2</v>
      </c>
      <c r="K16" s="93">
        <v>4.5823918615419702E-6</v>
      </c>
      <c r="L16" s="146">
        <v>4.5823918615419702E-6</v>
      </c>
      <c r="M16" s="146">
        <v>0.60293606904022401</v>
      </c>
      <c r="N16" s="1" t="s">
        <v>90</v>
      </c>
      <c r="O16" s="93">
        <v>4.5823918615419702E-6</v>
      </c>
      <c r="P16" s="126">
        <v>1.55484374522004E-2</v>
      </c>
      <c r="Q16" s="1">
        <v>1</v>
      </c>
      <c r="R16" s="1" t="s">
        <v>1962</v>
      </c>
      <c r="S16" s="1">
        <v>6</v>
      </c>
      <c r="T16" s="92">
        <v>2.6027846495686999E-2</v>
      </c>
      <c r="U16" s="92">
        <v>8.2089974401821503E-2</v>
      </c>
      <c r="V16" s="126">
        <v>0.75119438556463503</v>
      </c>
      <c r="W16" s="1">
        <v>1</v>
      </c>
      <c r="X16" s="1" t="s">
        <v>1962</v>
      </c>
      <c r="Y16" s="1">
        <v>6</v>
      </c>
      <c r="Z16" s="92">
        <v>0.13016157243978799</v>
      </c>
      <c r="AA16" s="92">
        <v>4.8988966691085302E-2</v>
      </c>
      <c r="AB16" s="126">
        <v>7.8849526016460097E-3</v>
      </c>
      <c r="AC16" s="1">
        <v>1</v>
      </c>
      <c r="AD16" s="1" t="s">
        <v>1962</v>
      </c>
      <c r="AE16" s="1">
        <v>6</v>
      </c>
      <c r="AF16" s="92">
        <v>7.4192269216783596E-2</v>
      </c>
      <c r="AG16" s="92">
        <v>5.8675379343305002E-2</v>
      </c>
      <c r="AH16" s="126">
        <v>0.20606742027948399</v>
      </c>
      <c r="AI16" s="1">
        <v>1</v>
      </c>
      <c r="AJ16" s="1" t="s">
        <v>1962</v>
      </c>
      <c r="AK16" s="1">
        <v>6</v>
      </c>
      <c r="AL16" s="92">
        <v>0.127575918207918</v>
      </c>
      <c r="AM16" s="92">
        <v>3.3973706605592902E-2</v>
      </c>
      <c r="AN16" s="126">
        <v>1.7324677870999501E-4</v>
      </c>
      <c r="AO16" s="57">
        <v>1</v>
      </c>
      <c r="AP16" s="57">
        <v>0</v>
      </c>
      <c r="AQ16" s="82">
        <v>0</v>
      </c>
    </row>
    <row r="17" spans="2:43" x14ac:dyDescent="0.3">
      <c r="B17" s="124" t="s">
        <v>1966</v>
      </c>
      <c r="C17" s="21" t="s">
        <v>1967</v>
      </c>
      <c r="D17" s="21" t="s">
        <v>143</v>
      </c>
      <c r="E17" s="21" t="s">
        <v>1592</v>
      </c>
      <c r="F17" s="21" t="s">
        <v>1593</v>
      </c>
      <c r="G17" s="21" t="s">
        <v>88</v>
      </c>
      <c r="H17" s="125" t="s">
        <v>146</v>
      </c>
      <c r="I17" s="92">
        <v>-0.118235995717071</v>
      </c>
      <c r="J17" s="92">
        <v>2.5920496954411301E-2</v>
      </c>
      <c r="K17" s="93">
        <v>5.0792753744226403E-6</v>
      </c>
      <c r="L17" s="146">
        <v>5.0792753744226403E-6</v>
      </c>
      <c r="M17" s="146">
        <v>0.95337045253694397</v>
      </c>
      <c r="N17" s="1" t="s">
        <v>112</v>
      </c>
      <c r="O17" s="93">
        <v>5.0792753744226403E-6</v>
      </c>
      <c r="P17" s="126">
        <v>1.5908681186182098E-2</v>
      </c>
      <c r="Q17" s="1">
        <v>0</v>
      </c>
      <c r="R17" s="1" t="s">
        <v>1966</v>
      </c>
      <c r="S17" s="1">
        <v>3</v>
      </c>
      <c r="T17" s="92">
        <v>-0.13700871428706299</v>
      </c>
      <c r="U17" s="92">
        <v>8.7172955339884603E-2</v>
      </c>
      <c r="V17" s="126">
        <v>0.116022856099999</v>
      </c>
      <c r="W17" s="1">
        <v>0</v>
      </c>
      <c r="X17" s="1" t="s">
        <v>1966</v>
      </c>
      <c r="Y17" s="1">
        <v>3</v>
      </c>
      <c r="Z17" s="92">
        <v>-0.13319733097977299</v>
      </c>
      <c r="AA17" s="92">
        <v>4.7549140583767198E-2</v>
      </c>
      <c r="AB17" s="126">
        <v>5.0904067903234903E-3</v>
      </c>
      <c r="AC17" s="1">
        <v>0</v>
      </c>
      <c r="AD17" s="1" t="s">
        <v>1966</v>
      </c>
      <c r="AE17" s="1">
        <v>3</v>
      </c>
      <c r="AF17" s="92">
        <v>-0.13010060338441001</v>
      </c>
      <c r="AG17" s="92">
        <v>7.6766635935625993E-2</v>
      </c>
      <c r="AH17" s="126">
        <v>9.0121998014500701E-2</v>
      </c>
      <c r="AI17" s="1">
        <v>0</v>
      </c>
      <c r="AJ17" s="1" t="s">
        <v>1966</v>
      </c>
      <c r="AK17" s="1">
        <v>3</v>
      </c>
      <c r="AL17" s="92">
        <v>-0.10333120804101099</v>
      </c>
      <c r="AM17" s="92">
        <v>3.6642155661219103E-2</v>
      </c>
      <c r="AN17" s="126">
        <v>4.8022305455122597E-3</v>
      </c>
      <c r="AO17" s="57">
        <v>1</v>
      </c>
      <c r="AP17" s="57">
        <v>1</v>
      </c>
      <c r="AQ17" s="82">
        <v>0</v>
      </c>
    </row>
    <row r="18" spans="2:43" x14ac:dyDescent="0.3">
      <c r="B18" s="124" t="s">
        <v>1968</v>
      </c>
      <c r="C18" s="21" t="s">
        <v>1969</v>
      </c>
      <c r="D18" s="21" t="s">
        <v>248</v>
      </c>
      <c r="E18" s="21" t="s">
        <v>1970</v>
      </c>
      <c r="F18" s="21" t="s">
        <v>1971</v>
      </c>
      <c r="G18" s="21" t="s">
        <v>1664</v>
      </c>
      <c r="H18" s="125" t="s">
        <v>89</v>
      </c>
      <c r="I18" s="92">
        <v>0.118782637235778</v>
      </c>
      <c r="J18" s="92">
        <v>2.6622553495691599E-2</v>
      </c>
      <c r="K18" s="93">
        <v>8.1300741791316703E-6</v>
      </c>
      <c r="L18" s="146">
        <v>8.1300741791316703E-6</v>
      </c>
      <c r="M18" s="146">
        <v>0.64790557355784695</v>
      </c>
      <c r="N18" s="1" t="s">
        <v>90</v>
      </c>
      <c r="O18" s="93">
        <v>8.1300741791316703E-6</v>
      </c>
      <c r="P18" s="126">
        <v>2.3645159310836002E-2</v>
      </c>
      <c r="Q18" s="1">
        <v>0</v>
      </c>
      <c r="R18" s="1" t="s">
        <v>1968</v>
      </c>
      <c r="S18" s="1">
        <v>3</v>
      </c>
      <c r="T18" s="92">
        <v>0.143687189787466</v>
      </c>
      <c r="U18" s="92">
        <v>8.0881547254051903E-2</v>
      </c>
      <c r="V18" s="126">
        <v>7.5648259373103197E-2</v>
      </c>
      <c r="W18" s="1">
        <v>0</v>
      </c>
      <c r="X18" s="1" t="s">
        <v>1968</v>
      </c>
      <c r="Y18" s="1">
        <v>3</v>
      </c>
      <c r="Z18" s="92">
        <v>6.3697552315922307E-2</v>
      </c>
      <c r="AA18" s="92">
        <v>5.4258325273466197E-2</v>
      </c>
      <c r="AB18" s="126">
        <v>0.24040773469880899</v>
      </c>
      <c r="AC18" s="1">
        <v>0</v>
      </c>
      <c r="AD18" s="1" t="s">
        <v>1968</v>
      </c>
      <c r="AE18" s="1">
        <v>3</v>
      </c>
      <c r="AF18" s="92">
        <v>0.16738080886871701</v>
      </c>
      <c r="AG18" s="92">
        <v>6.9171850591800102E-2</v>
      </c>
      <c r="AH18" s="126">
        <v>1.55298079956568E-2</v>
      </c>
      <c r="AI18" s="1">
        <v>0</v>
      </c>
      <c r="AJ18" s="1" t="s">
        <v>1968</v>
      </c>
      <c r="AK18" s="1">
        <v>3</v>
      </c>
      <c r="AL18" s="92">
        <v>0.12547487041203001</v>
      </c>
      <c r="AM18" s="92">
        <v>3.7545829332086098E-2</v>
      </c>
      <c r="AN18" s="126">
        <v>8.3203332447887696E-4</v>
      </c>
      <c r="AO18" s="57">
        <v>0</v>
      </c>
      <c r="AP18" s="57">
        <v>0</v>
      </c>
      <c r="AQ18" s="82">
        <v>0</v>
      </c>
    </row>
    <row r="19" spans="2:43" x14ac:dyDescent="0.3">
      <c r="B19" s="124" t="s">
        <v>1972</v>
      </c>
      <c r="C19" s="21" t="s">
        <v>1973</v>
      </c>
      <c r="G19" s="21" t="s">
        <v>1651</v>
      </c>
      <c r="H19" s="125" t="s">
        <v>1974</v>
      </c>
      <c r="I19" s="92">
        <v>0.12811502430008201</v>
      </c>
      <c r="J19" s="92">
        <v>2.9109438735550702E-2</v>
      </c>
      <c r="K19" s="93">
        <v>1.07678343333387E-5</v>
      </c>
      <c r="L19" s="146">
        <v>1.07678343333387E-5</v>
      </c>
      <c r="M19" s="146">
        <v>0.68462552304686497</v>
      </c>
      <c r="N19" s="1" t="s">
        <v>90</v>
      </c>
      <c r="O19" s="93">
        <v>1.07678343333387E-5</v>
      </c>
      <c r="P19" s="126">
        <v>2.9228927370036701E-2</v>
      </c>
      <c r="Q19" s="1">
        <v>1</v>
      </c>
      <c r="R19" s="1" t="s">
        <v>1975</v>
      </c>
      <c r="S19" s="1">
        <v>3</v>
      </c>
      <c r="T19" s="92">
        <v>2.8128695616835901E-2</v>
      </c>
      <c r="U19" s="92">
        <v>8.9506411977902101E-2</v>
      </c>
      <c r="V19" s="126">
        <v>0.75332009196942096</v>
      </c>
      <c r="W19" s="1">
        <v>1</v>
      </c>
      <c r="X19" s="1" t="s">
        <v>1975</v>
      </c>
      <c r="Y19" s="1">
        <v>3</v>
      </c>
      <c r="Z19" s="92">
        <v>0.124084431089738</v>
      </c>
      <c r="AA19" s="92">
        <v>6.8389488773115098E-2</v>
      </c>
      <c r="AB19" s="126">
        <v>6.9619444153606894E-2</v>
      </c>
      <c r="AC19" s="1">
        <v>1</v>
      </c>
      <c r="AD19" s="1" t="s">
        <v>1975</v>
      </c>
      <c r="AE19" s="1">
        <v>3</v>
      </c>
      <c r="AF19" s="92">
        <v>0.154368486211588</v>
      </c>
      <c r="AG19" s="92">
        <v>7.2159155712288398E-2</v>
      </c>
      <c r="AH19" s="126">
        <v>3.2413169435138001E-2</v>
      </c>
      <c r="AI19" s="1">
        <v>1</v>
      </c>
      <c r="AJ19" s="1" t="s">
        <v>1975</v>
      </c>
      <c r="AK19" s="1">
        <v>3</v>
      </c>
      <c r="AL19" s="92">
        <v>0.14089535000303499</v>
      </c>
      <c r="AM19" s="92">
        <v>3.9239630667071299E-2</v>
      </c>
      <c r="AN19" s="126">
        <v>3.2986819763879599E-4</v>
      </c>
      <c r="AO19" s="57">
        <v>0</v>
      </c>
      <c r="AP19" s="57">
        <v>0</v>
      </c>
      <c r="AQ19" s="82">
        <v>0</v>
      </c>
    </row>
    <row r="20" spans="2:43" x14ac:dyDescent="0.3">
      <c r="B20" s="124" t="s">
        <v>1976</v>
      </c>
      <c r="C20" s="21" t="s">
        <v>1977</v>
      </c>
      <c r="D20" s="21" t="s">
        <v>143</v>
      </c>
      <c r="E20" s="21" t="s">
        <v>1978</v>
      </c>
      <c r="F20" s="21" t="s">
        <v>1979</v>
      </c>
      <c r="G20" s="21" t="s">
        <v>187</v>
      </c>
      <c r="H20" s="125" t="s">
        <v>429</v>
      </c>
      <c r="I20" s="92">
        <v>0.112183998140252</v>
      </c>
      <c r="J20" s="92">
        <v>2.5586282696660901E-2</v>
      </c>
      <c r="K20" s="93">
        <v>1.16232831792044E-5</v>
      </c>
      <c r="L20" s="146">
        <v>1.78216779527175E-2</v>
      </c>
      <c r="M20" s="146">
        <v>5.5261788421228197E-2</v>
      </c>
      <c r="N20" s="1" t="s">
        <v>1980</v>
      </c>
      <c r="O20" s="93">
        <v>1.16232831792044E-5</v>
      </c>
      <c r="P20" s="126">
        <v>2.9579076325479001E-2</v>
      </c>
      <c r="Q20" s="1">
        <v>1</v>
      </c>
      <c r="R20" s="1" t="s">
        <v>1981</v>
      </c>
      <c r="S20" s="1">
        <v>3</v>
      </c>
      <c r="T20" s="92">
        <v>9.7503142428286393E-2</v>
      </c>
      <c r="U20" s="92">
        <v>7.3227795476607294E-2</v>
      </c>
      <c r="V20" s="126">
        <v>0.183023050812612</v>
      </c>
      <c r="W20" s="1">
        <v>1</v>
      </c>
      <c r="X20" s="1" t="s">
        <v>1982</v>
      </c>
      <c r="Y20" s="1">
        <v>3</v>
      </c>
      <c r="Z20" s="92">
        <v>-1.6990261646549001E-2</v>
      </c>
      <c r="AA20" s="92">
        <v>7.2305012027420706E-2</v>
      </c>
      <c r="AB20" s="126">
        <v>0.81422393516466496</v>
      </c>
      <c r="AC20" s="1">
        <v>1</v>
      </c>
      <c r="AD20" s="1" t="s">
        <v>1982</v>
      </c>
      <c r="AE20" s="1">
        <v>3</v>
      </c>
      <c r="AF20" s="92">
        <v>0.263162711240229</v>
      </c>
      <c r="AG20" s="92">
        <v>7.2328633844889606E-2</v>
      </c>
      <c r="AH20" s="126">
        <v>2.7430457248560098E-4</v>
      </c>
      <c r="AI20" s="1">
        <v>0</v>
      </c>
      <c r="AJ20" s="1" t="s">
        <v>1976</v>
      </c>
      <c r="AK20" s="1">
        <v>4</v>
      </c>
      <c r="AL20" s="92">
        <v>0.110708877964796</v>
      </c>
      <c r="AM20" s="92">
        <v>3.2298434447311501E-2</v>
      </c>
      <c r="AN20" s="126">
        <v>6.0875007030484899E-4</v>
      </c>
      <c r="AO20" s="57">
        <v>0</v>
      </c>
      <c r="AP20" s="57">
        <v>0</v>
      </c>
      <c r="AQ20" s="82">
        <v>1</v>
      </c>
    </row>
    <row r="21" spans="2:43" x14ac:dyDescent="0.3">
      <c r="B21" s="124" t="s">
        <v>1983</v>
      </c>
      <c r="C21" s="21" t="s">
        <v>1984</v>
      </c>
      <c r="G21" s="21" t="s">
        <v>1664</v>
      </c>
      <c r="H21" s="125" t="s">
        <v>173</v>
      </c>
      <c r="I21" s="92">
        <v>7.5179314166967298E-2</v>
      </c>
      <c r="J21" s="92">
        <v>1.7297053340656499E-2</v>
      </c>
      <c r="K21" s="93">
        <v>1.3841192102092101E-5</v>
      </c>
      <c r="L21" s="146">
        <v>1.3841192102092101E-5</v>
      </c>
      <c r="M21" s="146">
        <v>0.56464422276733395</v>
      </c>
      <c r="N21" s="1" t="s">
        <v>90</v>
      </c>
      <c r="O21" s="93">
        <v>1.3841192102092101E-5</v>
      </c>
      <c r="P21" s="126">
        <v>3.3098629363155503E-2</v>
      </c>
      <c r="Q21" s="1">
        <v>1</v>
      </c>
      <c r="R21" s="1" t="s">
        <v>1983</v>
      </c>
      <c r="S21" s="1">
        <v>5</v>
      </c>
      <c r="T21" s="92">
        <v>0.12606933804755599</v>
      </c>
      <c r="U21" s="92">
        <v>6.1981172812560201E-2</v>
      </c>
      <c r="V21" s="126">
        <v>4.19521931931751E-2</v>
      </c>
      <c r="W21" s="1">
        <v>1</v>
      </c>
      <c r="X21" s="1" t="s">
        <v>1983</v>
      </c>
      <c r="Y21" s="1">
        <v>5</v>
      </c>
      <c r="Z21" s="92">
        <v>4.0360488037924698E-2</v>
      </c>
      <c r="AA21" s="92">
        <v>3.7122898621132099E-2</v>
      </c>
      <c r="AB21" s="126">
        <v>0.276942805187046</v>
      </c>
      <c r="AC21" s="1">
        <v>1</v>
      </c>
      <c r="AD21" s="1" t="s">
        <v>1983</v>
      </c>
      <c r="AE21" s="1">
        <v>5</v>
      </c>
      <c r="AF21" s="92">
        <v>9.96559742257144E-2</v>
      </c>
      <c r="AG21" s="92">
        <v>3.6237342513077801E-2</v>
      </c>
      <c r="AH21" s="126">
        <v>5.9578793174694701E-3</v>
      </c>
      <c r="AI21" s="1">
        <v>1</v>
      </c>
      <c r="AJ21" s="1" t="s">
        <v>1983</v>
      </c>
      <c r="AK21" s="1">
        <v>5</v>
      </c>
      <c r="AL21" s="92">
        <v>7.1028026800781296E-2</v>
      </c>
      <c r="AM21" s="92">
        <v>2.5039833520851498E-2</v>
      </c>
      <c r="AN21" s="126">
        <v>4.5596497197025396E-3</v>
      </c>
      <c r="AO21" s="57">
        <v>0</v>
      </c>
      <c r="AP21" s="57">
        <v>0</v>
      </c>
      <c r="AQ21" s="82">
        <v>0</v>
      </c>
    </row>
    <row r="22" spans="2:43" x14ac:dyDescent="0.3">
      <c r="B22" s="124" t="s">
        <v>1985</v>
      </c>
      <c r="C22" s="21" t="s">
        <v>1986</v>
      </c>
      <c r="D22" s="21" t="s">
        <v>170</v>
      </c>
      <c r="E22" s="21" t="s">
        <v>1987</v>
      </c>
      <c r="F22" s="21" t="s">
        <v>1988</v>
      </c>
      <c r="G22" s="21" t="s">
        <v>1651</v>
      </c>
      <c r="H22" s="125" t="s">
        <v>89</v>
      </c>
      <c r="I22" s="92">
        <v>0.102499229395581</v>
      </c>
      <c r="J22" s="92">
        <v>2.3649183829093201E-2</v>
      </c>
      <c r="K22" s="93">
        <v>1.46321027712454E-5</v>
      </c>
      <c r="L22" s="146">
        <v>2.4730647569928699E-3</v>
      </c>
      <c r="M22" s="146">
        <v>0.116915320514711</v>
      </c>
      <c r="N22" s="1" t="s">
        <v>90</v>
      </c>
      <c r="O22" s="93">
        <v>1.46321027712454E-5</v>
      </c>
      <c r="P22" s="126">
        <v>3.3098629363155503E-2</v>
      </c>
      <c r="Q22" s="1">
        <v>0</v>
      </c>
      <c r="R22" s="1" t="s">
        <v>1985</v>
      </c>
      <c r="S22" s="1">
        <v>3</v>
      </c>
      <c r="T22" s="92">
        <v>2.8195050827782599E-2</v>
      </c>
      <c r="U22" s="92">
        <v>8.0278852374918205E-2</v>
      </c>
      <c r="V22" s="126">
        <v>0.72542786419153804</v>
      </c>
      <c r="W22" s="1">
        <v>0</v>
      </c>
      <c r="X22" s="1" t="s">
        <v>1985</v>
      </c>
      <c r="Y22" s="1">
        <v>3</v>
      </c>
      <c r="Z22" s="92">
        <v>0.170589442700148</v>
      </c>
      <c r="AA22" s="92">
        <v>4.58027494797325E-2</v>
      </c>
      <c r="AB22" s="126">
        <v>1.9575179335226301E-4</v>
      </c>
      <c r="AC22" s="1">
        <v>0</v>
      </c>
      <c r="AD22" s="1" t="s">
        <v>1985</v>
      </c>
      <c r="AE22" s="1">
        <v>3</v>
      </c>
      <c r="AF22" s="92">
        <v>0.16505282648425301</v>
      </c>
      <c r="AG22" s="92">
        <v>5.9349098688513499E-2</v>
      </c>
      <c r="AH22" s="126">
        <v>5.4183347485863903E-3</v>
      </c>
      <c r="AI22" s="1">
        <v>0</v>
      </c>
      <c r="AJ22" s="1" t="s">
        <v>1985</v>
      </c>
      <c r="AK22" s="1">
        <v>3</v>
      </c>
      <c r="AL22" s="92">
        <v>5.8147595765536603E-2</v>
      </c>
      <c r="AM22" s="92">
        <v>3.3859203148928901E-2</v>
      </c>
      <c r="AN22" s="126">
        <v>8.5917974491908702E-2</v>
      </c>
      <c r="AO22" s="57">
        <v>1</v>
      </c>
      <c r="AP22" s="57">
        <v>1</v>
      </c>
      <c r="AQ22" s="82">
        <v>0</v>
      </c>
    </row>
    <row r="23" spans="2:43" x14ac:dyDescent="0.3">
      <c r="B23" s="124" t="s">
        <v>1906</v>
      </c>
      <c r="C23" s="21" t="s">
        <v>1907</v>
      </c>
      <c r="D23" s="21" t="s">
        <v>85</v>
      </c>
      <c r="E23" s="21" t="s">
        <v>1537</v>
      </c>
      <c r="F23" s="21" t="s">
        <v>1538</v>
      </c>
      <c r="G23" s="21" t="s">
        <v>88</v>
      </c>
      <c r="H23" s="125" t="s">
        <v>146</v>
      </c>
      <c r="I23" s="92">
        <v>-0.12002256459103</v>
      </c>
      <c r="J23" s="92">
        <v>2.7944247150681702E-2</v>
      </c>
      <c r="K23" s="93">
        <v>1.7463633692539701E-5</v>
      </c>
      <c r="L23" s="146">
        <v>1.7463633692539701E-5</v>
      </c>
      <c r="M23" s="146">
        <v>0.676151577889338</v>
      </c>
      <c r="N23" s="1" t="s">
        <v>112</v>
      </c>
      <c r="O23" s="93">
        <v>1.7463633692539701E-5</v>
      </c>
      <c r="P23" s="126">
        <v>3.6725584982890899E-2</v>
      </c>
      <c r="Q23" s="1">
        <v>0</v>
      </c>
      <c r="R23" s="1" t="s">
        <v>1906</v>
      </c>
      <c r="S23" s="1">
        <v>4</v>
      </c>
      <c r="T23" s="92">
        <v>-3.0955359618758501E-2</v>
      </c>
      <c r="U23" s="92">
        <v>8.3148198367846995E-2</v>
      </c>
      <c r="V23" s="126">
        <v>0.70967589704784795</v>
      </c>
      <c r="W23" s="1">
        <v>1</v>
      </c>
      <c r="X23" s="1" t="s">
        <v>1906</v>
      </c>
      <c r="Y23" s="1">
        <v>4</v>
      </c>
      <c r="Z23" s="92">
        <v>-0.14181491775494101</v>
      </c>
      <c r="AA23" s="92">
        <v>5.9098667808177997E-2</v>
      </c>
      <c r="AB23" s="126">
        <v>1.6411665177404E-2</v>
      </c>
      <c r="AC23" s="1">
        <v>1</v>
      </c>
      <c r="AD23" s="1" t="s">
        <v>1908</v>
      </c>
      <c r="AE23" s="1">
        <v>3</v>
      </c>
      <c r="AF23" s="92">
        <v>-0.15494131774945</v>
      </c>
      <c r="AG23" s="92">
        <v>7.0835636135717597E-2</v>
      </c>
      <c r="AH23" s="126">
        <v>2.8718024343467E-2</v>
      </c>
      <c r="AI23" s="1">
        <v>1</v>
      </c>
      <c r="AJ23" s="1" t="s">
        <v>1906</v>
      </c>
      <c r="AK23" s="1">
        <v>4</v>
      </c>
      <c r="AL23" s="92">
        <v>-0.119537039707099</v>
      </c>
      <c r="AM23" s="92">
        <v>3.9212591788667199E-2</v>
      </c>
      <c r="AN23" s="126">
        <v>2.30036623743512E-3</v>
      </c>
      <c r="AO23" s="57">
        <v>1</v>
      </c>
      <c r="AP23" s="57">
        <v>0</v>
      </c>
      <c r="AQ23" s="82">
        <v>0</v>
      </c>
    </row>
    <row r="24" spans="2:43" x14ac:dyDescent="0.3">
      <c r="B24" s="124" t="s">
        <v>1732</v>
      </c>
      <c r="C24" s="21" t="s">
        <v>1733</v>
      </c>
      <c r="D24" s="21" t="s">
        <v>137</v>
      </c>
      <c r="E24" s="21" t="s">
        <v>1734</v>
      </c>
      <c r="F24" s="21" t="s">
        <v>1735</v>
      </c>
      <c r="G24" s="21" t="s">
        <v>1664</v>
      </c>
      <c r="H24" s="125" t="s">
        <v>146</v>
      </c>
      <c r="I24" s="92">
        <v>0.114134126264227</v>
      </c>
      <c r="J24" s="92">
        <v>2.6617905361586602E-2</v>
      </c>
      <c r="K24" s="93">
        <v>1.8039435608169E-5</v>
      </c>
      <c r="L24" s="146">
        <v>1.8039435608169E-5</v>
      </c>
      <c r="M24" s="146">
        <v>0.906221533495703</v>
      </c>
      <c r="N24" s="1" t="s">
        <v>90</v>
      </c>
      <c r="O24" s="93">
        <v>1.8039435608169E-5</v>
      </c>
      <c r="P24" s="126">
        <v>3.6725584982890899E-2</v>
      </c>
      <c r="Q24" s="1">
        <v>1</v>
      </c>
      <c r="R24" s="1" t="s">
        <v>1732</v>
      </c>
      <c r="S24" s="1">
        <v>3</v>
      </c>
      <c r="T24" s="92">
        <v>9.2336613851800198E-2</v>
      </c>
      <c r="U24" s="92">
        <v>7.9454100215645904E-2</v>
      </c>
      <c r="V24" s="126">
        <v>0.24517949206144199</v>
      </c>
      <c r="W24" s="1">
        <v>1</v>
      </c>
      <c r="X24" s="1" t="s">
        <v>1732</v>
      </c>
      <c r="Y24" s="1">
        <v>3</v>
      </c>
      <c r="Z24" s="92">
        <v>0.113680012219275</v>
      </c>
      <c r="AA24" s="92">
        <v>5.5094678313190003E-2</v>
      </c>
      <c r="AB24" s="126">
        <v>3.9078684177041197E-2</v>
      </c>
      <c r="AC24" s="1">
        <v>0</v>
      </c>
      <c r="AD24" s="1" t="s">
        <v>1732</v>
      </c>
      <c r="AE24" s="1">
        <v>3</v>
      </c>
      <c r="AF24" s="92">
        <v>0.149627654962361</v>
      </c>
      <c r="AG24" s="92">
        <v>5.6724202972697098E-2</v>
      </c>
      <c r="AH24" s="126">
        <v>8.3443383901927008E-3</v>
      </c>
      <c r="AI24" s="1">
        <v>0</v>
      </c>
      <c r="AJ24" s="1" t="s">
        <v>1732</v>
      </c>
      <c r="AK24" s="1">
        <v>3</v>
      </c>
      <c r="AL24" s="92">
        <v>0.102011331149752</v>
      </c>
      <c r="AM24" s="92">
        <v>4.0397135536589801E-2</v>
      </c>
      <c r="AN24" s="126">
        <v>1.1562851483820399E-2</v>
      </c>
      <c r="AO24" s="57">
        <v>1</v>
      </c>
      <c r="AP24" s="57">
        <v>0</v>
      </c>
      <c r="AQ24" s="82">
        <v>0</v>
      </c>
    </row>
    <row r="25" spans="2:43" x14ac:dyDescent="0.3">
      <c r="B25" s="124" t="s">
        <v>1860</v>
      </c>
      <c r="C25" s="21" t="s">
        <v>1861</v>
      </c>
      <c r="D25" s="21" t="s">
        <v>85</v>
      </c>
      <c r="E25" s="21" t="s">
        <v>1862</v>
      </c>
      <c r="F25" s="21" t="s">
        <v>1863</v>
      </c>
      <c r="G25" s="21" t="s">
        <v>1664</v>
      </c>
      <c r="H25" s="125" t="s">
        <v>1864</v>
      </c>
      <c r="I25" s="92">
        <v>0.12056176936973501</v>
      </c>
      <c r="J25" s="92">
        <v>2.8323742221930098E-2</v>
      </c>
      <c r="K25" s="93">
        <v>2.07594338208465E-5</v>
      </c>
      <c r="L25" s="146">
        <v>2.07594338208465E-5</v>
      </c>
      <c r="M25" s="146">
        <v>0.46803728836966202</v>
      </c>
      <c r="N25" s="1" t="s">
        <v>90</v>
      </c>
      <c r="O25" s="93">
        <v>2.07594338208465E-5</v>
      </c>
      <c r="P25" s="126">
        <v>4.0250565089686101E-2</v>
      </c>
      <c r="Q25" s="1">
        <v>1</v>
      </c>
      <c r="R25" s="1" t="s">
        <v>1860</v>
      </c>
      <c r="S25" s="1">
        <v>3</v>
      </c>
      <c r="T25" s="92">
        <v>0.124010300342639</v>
      </c>
      <c r="U25" s="92">
        <v>7.8408185061283206E-2</v>
      </c>
      <c r="V25" s="126">
        <v>0.113741162103173</v>
      </c>
      <c r="W25" s="1">
        <v>1</v>
      </c>
      <c r="X25" s="1" t="s">
        <v>1860</v>
      </c>
      <c r="Y25" s="1">
        <v>3</v>
      </c>
      <c r="Z25" s="92">
        <v>5.6647578334467097E-2</v>
      </c>
      <c r="AA25" s="92">
        <v>5.9587768107148199E-2</v>
      </c>
      <c r="AB25" s="126">
        <v>0.34177810163029199</v>
      </c>
      <c r="AC25" s="1">
        <v>1</v>
      </c>
      <c r="AD25" s="1" t="s">
        <v>1860</v>
      </c>
      <c r="AE25" s="1">
        <v>3</v>
      </c>
      <c r="AF25" s="92">
        <v>7.2924984702565504E-2</v>
      </c>
      <c r="AG25" s="92">
        <v>7.7571282811145503E-2</v>
      </c>
      <c r="AH25" s="126">
        <v>0.34716480276032802</v>
      </c>
      <c r="AI25" s="1">
        <v>1</v>
      </c>
      <c r="AJ25" s="1" t="s">
        <v>1860</v>
      </c>
      <c r="AK25" s="1">
        <v>3</v>
      </c>
      <c r="AL25" s="92">
        <v>0.16042752505067701</v>
      </c>
      <c r="AM25" s="92">
        <v>3.9651393883085098E-2</v>
      </c>
      <c r="AN25" s="126">
        <v>5.2111535600050798E-5</v>
      </c>
      <c r="AO25" s="57">
        <v>0</v>
      </c>
      <c r="AP25" s="57">
        <v>0</v>
      </c>
      <c r="AQ25" s="82">
        <v>0</v>
      </c>
    </row>
    <row r="26" spans="2:43" x14ac:dyDescent="0.3">
      <c r="B26" s="124" t="s">
        <v>1989</v>
      </c>
      <c r="C26" s="21" t="s">
        <v>1990</v>
      </c>
      <c r="D26" s="21" t="s">
        <v>1761</v>
      </c>
      <c r="E26" s="21" t="s">
        <v>1991</v>
      </c>
      <c r="F26" s="21" t="s">
        <v>1992</v>
      </c>
      <c r="G26" s="21" t="s">
        <v>88</v>
      </c>
      <c r="H26" s="125" t="s">
        <v>204</v>
      </c>
      <c r="I26" s="92">
        <v>0.124136645092502</v>
      </c>
      <c r="J26" s="92">
        <v>2.9293904691944699E-2</v>
      </c>
      <c r="K26" s="93">
        <v>2.2589452077080601E-5</v>
      </c>
      <c r="L26" s="146">
        <v>4.9865753683785803E-5</v>
      </c>
      <c r="M26" s="146">
        <v>0.36309055938162699</v>
      </c>
      <c r="N26" s="1" t="s">
        <v>90</v>
      </c>
      <c r="O26" s="93">
        <v>2.2589452077080601E-5</v>
      </c>
      <c r="P26" s="126">
        <v>4.15956614093567E-2</v>
      </c>
      <c r="Q26" s="1">
        <v>1</v>
      </c>
      <c r="R26" s="1" t="s">
        <v>1989</v>
      </c>
      <c r="S26" s="1">
        <v>4</v>
      </c>
      <c r="T26" s="92">
        <v>3.87411464455013E-2</v>
      </c>
      <c r="U26" s="92">
        <v>8.6769463802839397E-2</v>
      </c>
      <c r="V26" s="126">
        <v>0.65524792423131295</v>
      </c>
      <c r="W26" s="1">
        <v>1</v>
      </c>
      <c r="X26" s="1" t="s">
        <v>1989</v>
      </c>
      <c r="Y26" s="1">
        <v>4</v>
      </c>
      <c r="Z26" s="92">
        <v>7.9695068549161793E-2</v>
      </c>
      <c r="AA26" s="92">
        <v>6.5338814306171805E-2</v>
      </c>
      <c r="AB26" s="126">
        <v>0.22257097936697701</v>
      </c>
      <c r="AC26" s="1">
        <v>1</v>
      </c>
      <c r="AD26" s="1" t="s">
        <v>1989</v>
      </c>
      <c r="AE26" s="1">
        <v>4</v>
      </c>
      <c r="AF26" s="92">
        <v>0.203336888843895</v>
      </c>
      <c r="AG26" s="92">
        <v>5.97085398755079E-2</v>
      </c>
      <c r="AH26" s="126">
        <v>6.60452160611606E-4</v>
      </c>
      <c r="AI26" s="1">
        <v>1</v>
      </c>
      <c r="AJ26" s="1" t="s">
        <v>1993</v>
      </c>
      <c r="AK26" s="1">
        <v>3</v>
      </c>
      <c r="AL26" s="92">
        <v>0.123242102815706</v>
      </c>
      <c r="AM26" s="92">
        <v>4.3947424194612603E-2</v>
      </c>
      <c r="AN26" s="126">
        <v>5.0424747281897601E-3</v>
      </c>
      <c r="AO26" s="57">
        <v>1</v>
      </c>
      <c r="AP26" s="57">
        <v>0</v>
      </c>
      <c r="AQ26" s="82">
        <v>0</v>
      </c>
    </row>
    <row r="27" spans="2:43" x14ac:dyDescent="0.3">
      <c r="B27" s="124" t="s">
        <v>1918</v>
      </c>
      <c r="C27" s="21" t="s">
        <v>1919</v>
      </c>
      <c r="D27" s="21" t="s">
        <v>85</v>
      </c>
      <c r="E27" s="21" t="s">
        <v>724</v>
      </c>
      <c r="F27" s="21" t="s">
        <v>1920</v>
      </c>
      <c r="G27" s="21" t="s">
        <v>118</v>
      </c>
      <c r="H27" s="125" t="s">
        <v>89</v>
      </c>
      <c r="I27" s="92">
        <v>0.11475538249608799</v>
      </c>
      <c r="J27" s="92">
        <v>2.7157842572318701E-2</v>
      </c>
      <c r="K27" s="93">
        <v>2.38413994274029E-5</v>
      </c>
      <c r="L27" s="146">
        <v>2.38413994274029E-5</v>
      </c>
      <c r="M27" s="146">
        <v>0.45639655254719103</v>
      </c>
      <c r="N27" s="1" t="s">
        <v>90</v>
      </c>
      <c r="O27" s="93">
        <v>2.38413994274029E-5</v>
      </c>
      <c r="P27" s="126">
        <v>4.15956614093567E-2</v>
      </c>
      <c r="Q27" s="1">
        <v>1</v>
      </c>
      <c r="R27" s="1" t="s">
        <v>1918</v>
      </c>
      <c r="S27" s="1">
        <v>4</v>
      </c>
      <c r="T27" s="92">
        <v>4.4514511722847198E-2</v>
      </c>
      <c r="U27" s="92">
        <v>9.9853079391458197E-2</v>
      </c>
      <c r="V27" s="126">
        <v>0.65574165720393596</v>
      </c>
      <c r="W27" s="1">
        <v>1</v>
      </c>
      <c r="X27" s="1" t="s">
        <v>1918</v>
      </c>
      <c r="Y27" s="1">
        <v>4</v>
      </c>
      <c r="Z27" s="92">
        <v>0.14722999605213399</v>
      </c>
      <c r="AA27" s="92">
        <v>5.8356394997568201E-2</v>
      </c>
      <c r="AB27" s="126">
        <v>1.1637648168851499E-2</v>
      </c>
      <c r="AC27" s="1">
        <v>1</v>
      </c>
      <c r="AD27" s="1" t="s">
        <v>1918</v>
      </c>
      <c r="AE27" s="1">
        <v>4</v>
      </c>
      <c r="AF27" s="92">
        <v>0.19759616551669901</v>
      </c>
      <c r="AG27" s="92">
        <v>7.1448840399167199E-2</v>
      </c>
      <c r="AH27" s="126">
        <v>5.6824880906940602E-3</v>
      </c>
      <c r="AI27" s="1">
        <v>1</v>
      </c>
      <c r="AJ27" s="1" t="s">
        <v>1918</v>
      </c>
      <c r="AK27" s="1">
        <v>4</v>
      </c>
      <c r="AL27" s="92">
        <v>9.03187343565202E-2</v>
      </c>
      <c r="AM27" s="92">
        <v>3.6131124965282799E-2</v>
      </c>
      <c r="AN27" s="126">
        <v>1.24281414975803E-2</v>
      </c>
      <c r="AO27" s="57">
        <v>1</v>
      </c>
      <c r="AP27" s="57">
        <v>0</v>
      </c>
      <c r="AQ27" s="82">
        <v>0</v>
      </c>
    </row>
    <row r="28" spans="2:43" x14ac:dyDescent="0.3">
      <c r="B28" s="124" t="s">
        <v>1994</v>
      </c>
      <c r="C28" s="21" t="s">
        <v>1995</v>
      </c>
      <c r="D28" s="21" t="s">
        <v>85</v>
      </c>
      <c r="E28" s="21" t="s">
        <v>1996</v>
      </c>
      <c r="F28" s="21" t="s">
        <v>1997</v>
      </c>
      <c r="G28" s="21" t="s">
        <v>88</v>
      </c>
      <c r="H28" s="125" t="s">
        <v>440</v>
      </c>
      <c r="I28" s="92">
        <v>0.10670928188726</v>
      </c>
      <c r="J28" s="92">
        <v>2.53037261829086E-2</v>
      </c>
      <c r="K28" s="93">
        <v>2.47423580545673E-5</v>
      </c>
      <c r="L28" s="146">
        <v>2.47423580545673E-5</v>
      </c>
      <c r="M28" s="146">
        <v>0.49919607266432298</v>
      </c>
      <c r="N28" s="1" t="s">
        <v>90</v>
      </c>
      <c r="O28" s="93">
        <v>2.47423580545673E-5</v>
      </c>
      <c r="P28" s="126">
        <v>4.15956614093567E-2</v>
      </c>
      <c r="Q28" s="1">
        <v>0</v>
      </c>
      <c r="R28" s="1" t="s">
        <v>1994</v>
      </c>
      <c r="S28" s="1">
        <v>3</v>
      </c>
      <c r="T28" s="92">
        <v>7.7809345265103205E-2</v>
      </c>
      <c r="U28" s="92">
        <v>0.104137630814329</v>
      </c>
      <c r="V28" s="126">
        <v>0.454956130465826</v>
      </c>
      <c r="W28" s="1">
        <v>0</v>
      </c>
      <c r="X28" s="1" t="s">
        <v>1994</v>
      </c>
      <c r="Y28" s="1">
        <v>3</v>
      </c>
      <c r="Z28" s="92">
        <v>0.15599476651157801</v>
      </c>
      <c r="AA28" s="92">
        <v>5.5343428707206703E-2</v>
      </c>
      <c r="AB28" s="126">
        <v>4.8223327282762799E-3</v>
      </c>
      <c r="AC28" s="1">
        <v>0</v>
      </c>
      <c r="AD28" s="1" t="s">
        <v>1994</v>
      </c>
      <c r="AE28" s="1">
        <v>3</v>
      </c>
      <c r="AF28" s="92">
        <v>0.154013784846252</v>
      </c>
      <c r="AG28" s="92">
        <v>5.8924788900673597E-2</v>
      </c>
      <c r="AH28" s="126">
        <v>8.9558462506036697E-3</v>
      </c>
      <c r="AI28" s="1">
        <v>0</v>
      </c>
      <c r="AJ28" s="1" t="s">
        <v>1994</v>
      </c>
      <c r="AK28" s="1">
        <v>3</v>
      </c>
      <c r="AL28" s="92">
        <v>7.50756804523042E-2</v>
      </c>
      <c r="AM28" s="92">
        <v>3.41970238220312E-2</v>
      </c>
      <c r="AN28" s="126">
        <v>2.8135893035662898E-2</v>
      </c>
      <c r="AO28" s="57">
        <v>1</v>
      </c>
      <c r="AP28" s="57">
        <v>0</v>
      </c>
      <c r="AQ28" s="82">
        <v>0</v>
      </c>
    </row>
    <row r="29" spans="2:43" x14ac:dyDescent="0.3">
      <c r="B29" s="124" t="s">
        <v>1741</v>
      </c>
      <c r="C29" s="21" t="s">
        <v>1742</v>
      </c>
      <c r="G29" s="21" t="s">
        <v>88</v>
      </c>
      <c r="H29" s="125" t="s">
        <v>97</v>
      </c>
      <c r="I29" s="92">
        <v>0.119256056451595</v>
      </c>
      <c r="J29" s="92">
        <v>2.8326998560687201E-2</v>
      </c>
      <c r="K29" s="93">
        <v>2.5539492969371901E-5</v>
      </c>
      <c r="L29" s="146">
        <v>2.5539492969371901E-5</v>
      </c>
      <c r="M29" s="146">
        <v>0.74016614074532405</v>
      </c>
      <c r="N29" s="1" t="s">
        <v>90</v>
      </c>
      <c r="O29" s="93">
        <v>2.5539492969371901E-5</v>
      </c>
      <c r="P29" s="126">
        <v>4.15956614093567E-2</v>
      </c>
      <c r="Q29" s="1">
        <v>1</v>
      </c>
      <c r="R29" s="1" t="s">
        <v>1741</v>
      </c>
      <c r="S29" s="1">
        <v>4</v>
      </c>
      <c r="T29" s="92">
        <v>3.8568536965022902E-2</v>
      </c>
      <c r="U29" s="92">
        <v>8.9089506001186605E-2</v>
      </c>
      <c r="V29" s="126">
        <v>0.66507363975053202</v>
      </c>
      <c r="W29" s="1">
        <v>1</v>
      </c>
      <c r="X29" s="1" t="s">
        <v>1741</v>
      </c>
      <c r="Y29" s="1">
        <v>4</v>
      </c>
      <c r="Z29" s="92">
        <v>0.144288151420956</v>
      </c>
      <c r="AA29" s="92">
        <v>5.0386707272056103E-2</v>
      </c>
      <c r="AB29" s="126">
        <v>4.1883620317021298E-3</v>
      </c>
      <c r="AC29" s="1">
        <v>1</v>
      </c>
      <c r="AD29" s="1" t="s">
        <v>1741</v>
      </c>
      <c r="AE29" s="1">
        <v>4</v>
      </c>
      <c r="AF29" s="92">
        <v>0.148871177149204</v>
      </c>
      <c r="AG29" s="92">
        <v>7.7122505954111395E-2</v>
      </c>
      <c r="AH29" s="126">
        <v>5.35671017704695E-2</v>
      </c>
      <c r="AI29" s="1">
        <v>1</v>
      </c>
      <c r="AJ29" s="1" t="s">
        <v>1741</v>
      </c>
      <c r="AK29" s="1">
        <v>4</v>
      </c>
      <c r="AL29" s="92">
        <v>0.110885344456088</v>
      </c>
      <c r="AM29" s="92">
        <v>4.2324730763326601E-2</v>
      </c>
      <c r="AN29" s="126">
        <v>8.7962974873786494E-3</v>
      </c>
      <c r="AO29" s="57">
        <v>1</v>
      </c>
      <c r="AP29" s="57">
        <v>1</v>
      </c>
      <c r="AQ29" s="82">
        <v>0</v>
      </c>
    </row>
    <row r="30" spans="2:43" x14ac:dyDescent="0.3">
      <c r="B30" s="124" t="s">
        <v>1647</v>
      </c>
      <c r="C30" s="21" t="s">
        <v>1648</v>
      </c>
      <c r="D30" s="21" t="s">
        <v>1649</v>
      </c>
      <c r="E30" s="21" t="s">
        <v>1650</v>
      </c>
      <c r="F30" s="21" t="s">
        <v>651</v>
      </c>
      <c r="G30" s="21" t="s">
        <v>1651</v>
      </c>
      <c r="H30" s="125" t="s">
        <v>97</v>
      </c>
      <c r="I30" s="92">
        <v>0.127463081457872</v>
      </c>
      <c r="J30" s="92">
        <v>3.04273291789444E-2</v>
      </c>
      <c r="K30" s="93">
        <v>2.8006472531515299E-5</v>
      </c>
      <c r="L30" s="146">
        <v>2.8006472531515299E-5</v>
      </c>
      <c r="M30" s="146">
        <v>0.51492629932542899</v>
      </c>
      <c r="N30" s="1" t="s">
        <v>90</v>
      </c>
      <c r="O30" s="93">
        <v>2.8006472531515299E-5</v>
      </c>
      <c r="P30" s="126">
        <v>4.3859213156373401E-2</v>
      </c>
      <c r="Q30" s="1">
        <v>1</v>
      </c>
      <c r="R30" s="1" t="s">
        <v>1652</v>
      </c>
      <c r="S30" s="1">
        <v>6</v>
      </c>
      <c r="T30" s="92">
        <v>2.93735847744085E-2</v>
      </c>
      <c r="U30" s="92">
        <v>9.3160563373098498E-2</v>
      </c>
      <c r="V30" s="126">
        <v>0.75253340302866001</v>
      </c>
      <c r="W30" s="1">
        <v>1</v>
      </c>
      <c r="X30" s="1" t="s">
        <v>1652</v>
      </c>
      <c r="Y30" s="1">
        <v>6</v>
      </c>
      <c r="Z30" s="92">
        <v>0.15465065806755099</v>
      </c>
      <c r="AA30" s="92">
        <v>6.3539667052780593E-2</v>
      </c>
      <c r="AB30" s="126">
        <v>1.4936171404936501E-2</v>
      </c>
      <c r="AC30" s="1">
        <v>1</v>
      </c>
      <c r="AD30" s="1" t="s">
        <v>1652</v>
      </c>
      <c r="AE30" s="1">
        <v>6</v>
      </c>
      <c r="AF30" s="92">
        <v>0.19894227524111199</v>
      </c>
      <c r="AG30" s="92">
        <v>7.6024841082361794E-2</v>
      </c>
      <c r="AH30" s="126">
        <v>8.8756718923727607E-3</v>
      </c>
      <c r="AI30" s="1">
        <v>1</v>
      </c>
      <c r="AJ30" s="1" t="s">
        <v>1652</v>
      </c>
      <c r="AK30" s="1">
        <v>6</v>
      </c>
      <c r="AL30" s="92">
        <v>0.113131414975738</v>
      </c>
      <c r="AM30" s="92">
        <v>4.2867133604728103E-2</v>
      </c>
      <c r="AN30" s="126">
        <v>8.3122093787344493E-3</v>
      </c>
      <c r="AO30" s="57">
        <v>1</v>
      </c>
      <c r="AP30" s="57">
        <v>0</v>
      </c>
      <c r="AQ30" s="82">
        <v>0</v>
      </c>
    </row>
    <row r="31" spans="2:43" x14ac:dyDescent="0.3">
      <c r="B31" s="127" t="s">
        <v>1998</v>
      </c>
      <c r="C31" s="128" t="s">
        <v>1999</v>
      </c>
      <c r="D31" s="128" t="s">
        <v>1655</v>
      </c>
      <c r="E31" s="128" t="s">
        <v>2000</v>
      </c>
      <c r="F31" s="128" t="s">
        <v>2001</v>
      </c>
      <c r="G31" s="128" t="s">
        <v>1664</v>
      </c>
      <c r="H31" s="129" t="s">
        <v>2002</v>
      </c>
      <c r="I31" s="130">
        <v>-0.11746596438780101</v>
      </c>
      <c r="J31" s="130">
        <v>2.8231135662100899E-2</v>
      </c>
      <c r="K31" s="131">
        <v>3.1704347826214201E-5</v>
      </c>
      <c r="L31" s="148">
        <v>8.6354424788415499E-4</v>
      </c>
      <c r="M31" s="148">
        <v>0.20679261141927499</v>
      </c>
      <c r="N31" s="117" t="s">
        <v>112</v>
      </c>
      <c r="O31" s="131">
        <v>3.1704347826214201E-5</v>
      </c>
      <c r="P31" s="132">
        <v>4.78113307570356E-2</v>
      </c>
      <c r="Q31" s="117">
        <v>2</v>
      </c>
      <c r="R31" s="117" t="s">
        <v>2003</v>
      </c>
      <c r="S31" s="117">
        <v>4</v>
      </c>
      <c r="T31" s="130">
        <v>-0.110022294176918</v>
      </c>
      <c r="U31" s="130">
        <v>0.100844712159585</v>
      </c>
      <c r="V31" s="132">
        <v>0.275269770609187</v>
      </c>
      <c r="W31" s="117">
        <v>1</v>
      </c>
      <c r="X31" s="117" t="s">
        <v>2004</v>
      </c>
      <c r="Y31" s="117">
        <v>4</v>
      </c>
      <c r="Z31" s="130">
        <v>-0.10008977428542699</v>
      </c>
      <c r="AA31" s="130">
        <v>6.1382327819177802E-2</v>
      </c>
      <c r="AB31" s="132">
        <v>0.10297560726431799</v>
      </c>
      <c r="AC31" s="117">
        <v>2</v>
      </c>
      <c r="AD31" s="117" t="s">
        <v>2004</v>
      </c>
      <c r="AE31" s="117">
        <v>4</v>
      </c>
      <c r="AF31" s="130">
        <v>-0.258367745574898</v>
      </c>
      <c r="AG31" s="130">
        <v>7.2228046275080796E-2</v>
      </c>
      <c r="AH31" s="132">
        <v>3.47412549398127E-4</v>
      </c>
      <c r="AI31" s="117">
        <v>1</v>
      </c>
      <c r="AJ31" s="117" t="s">
        <v>1998</v>
      </c>
      <c r="AK31" s="117">
        <v>9</v>
      </c>
      <c r="AL31" s="130">
        <v>-8.6484275253052301E-2</v>
      </c>
      <c r="AM31" s="130">
        <v>3.7815752576065398E-2</v>
      </c>
      <c r="AN31" s="132">
        <v>2.2196364697112898E-2</v>
      </c>
      <c r="AO31" s="90">
        <v>1</v>
      </c>
      <c r="AP31" s="91">
        <v>0</v>
      </c>
      <c r="AQ31" s="58">
        <v>0</v>
      </c>
    </row>
    <row r="32" spans="2:43" x14ac:dyDescent="0.3">
      <c r="I32" s="92"/>
      <c r="J32" s="92"/>
      <c r="K32" s="93"/>
      <c r="L32" s="146"/>
      <c r="M32" s="146"/>
      <c r="O32" s="93"/>
      <c r="P32" s="92"/>
      <c r="Q32" s="1"/>
      <c r="S32" s="1"/>
      <c r="T32" s="92"/>
      <c r="U32" s="92"/>
      <c r="V32" s="92"/>
      <c r="W32" s="1"/>
      <c r="X32" s="1"/>
      <c r="Y32" s="1"/>
      <c r="Z32" s="92"/>
      <c r="AA32" s="92"/>
      <c r="AB32" s="92"/>
      <c r="AC32" s="1"/>
      <c r="AD32" s="1"/>
      <c r="AE32" s="1"/>
      <c r="AF32" s="92"/>
      <c r="AG32" s="92"/>
      <c r="AH32" s="92"/>
      <c r="AI32" s="1"/>
      <c r="AJ32" s="1"/>
      <c r="AK32" s="1"/>
      <c r="AL32" s="92"/>
      <c r="AM32" s="92"/>
      <c r="AN32" s="92"/>
    </row>
  </sheetData>
  <mergeCells count="5">
    <mergeCell ref="B1:T1"/>
    <mergeCell ref="C3:H3"/>
    <mergeCell ref="I3:P3"/>
    <mergeCell ref="Q3:AN3"/>
    <mergeCell ref="AO3:AQ3"/>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FE5A3F-3959-4FDE-B60C-048B16ED7776}">
  <dimension ref="A1:N66"/>
  <sheetViews>
    <sheetView workbookViewId="0">
      <selection activeCell="C14" sqref="C14"/>
    </sheetView>
  </sheetViews>
  <sheetFormatPr defaultRowHeight="14.4" x14ac:dyDescent="0.3"/>
  <cols>
    <col min="1" max="1" width="4.44140625" customWidth="1"/>
    <col min="2" max="2" width="10.77734375" customWidth="1"/>
    <col min="3" max="4" width="8.77734375" style="152"/>
    <col min="5" max="5" width="18.109375" style="1" customWidth="1"/>
    <col min="6" max="6" width="11.109375" style="1" customWidth="1"/>
    <col min="7" max="8" width="8.77734375" style="1"/>
    <col min="9" max="9" width="17.33203125" style="1" customWidth="1"/>
    <col min="10" max="10" width="10.77734375" style="1" customWidth="1"/>
    <col min="11" max="12" width="12.109375" style="1" customWidth="1"/>
  </cols>
  <sheetData>
    <row r="1" spans="2:13" ht="72" customHeight="1" x14ac:dyDescent="0.3">
      <c r="B1" s="296" t="s">
        <v>2005</v>
      </c>
      <c r="C1" s="296"/>
      <c r="D1" s="296"/>
      <c r="E1" s="296"/>
      <c r="F1" s="296"/>
      <c r="G1" s="296"/>
      <c r="H1" s="296"/>
      <c r="I1" s="296"/>
      <c r="J1" s="296"/>
      <c r="K1" s="296"/>
      <c r="L1" s="296"/>
      <c r="M1" s="296"/>
    </row>
    <row r="3" spans="2:13" x14ac:dyDescent="0.3">
      <c r="B3" s="153" t="s">
        <v>2006</v>
      </c>
      <c r="F3" s="154" t="s">
        <v>2007</v>
      </c>
      <c r="G3" s="152"/>
      <c r="H3" s="152"/>
      <c r="J3" s="154" t="s">
        <v>2008</v>
      </c>
      <c r="K3" s="152"/>
      <c r="L3" s="152"/>
    </row>
    <row r="4" spans="2:13" x14ac:dyDescent="0.3">
      <c r="G4" s="152"/>
      <c r="H4" s="152"/>
      <c r="J4" s="8"/>
      <c r="K4" s="152"/>
      <c r="L4" s="152"/>
    </row>
    <row r="5" spans="2:13" x14ac:dyDescent="0.3">
      <c r="B5" s="155" t="s">
        <v>2009</v>
      </c>
      <c r="C5" s="156" t="s">
        <v>2010</v>
      </c>
      <c r="D5" s="157" t="s">
        <v>2011</v>
      </c>
      <c r="F5" s="3" t="s">
        <v>2009</v>
      </c>
      <c r="G5" s="156" t="s">
        <v>2010</v>
      </c>
      <c r="H5" s="157" t="s">
        <v>2011</v>
      </c>
      <c r="J5" s="3" t="s">
        <v>2009</v>
      </c>
      <c r="K5" s="156" t="s">
        <v>2010</v>
      </c>
      <c r="L5" s="157" t="s">
        <v>2011</v>
      </c>
    </row>
    <row r="6" spans="2:13" x14ac:dyDescent="0.3">
      <c r="B6" s="158" t="s">
        <v>88</v>
      </c>
      <c r="C6" s="159">
        <v>7.0311586398469797E-21</v>
      </c>
      <c r="D6" s="160">
        <v>2.4397338441658398</v>
      </c>
      <c r="F6" s="2" t="s">
        <v>88</v>
      </c>
      <c r="G6" s="161">
        <v>0.42392016723774201</v>
      </c>
      <c r="H6" s="160">
        <v>1.1239362062882401</v>
      </c>
      <c r="J6" s="2" t="s">
        <v>88</v>
      </c>
      <c r="K6" s="159">
        <v>5.1879370287843296E-6</v>
      </c>
      <c r="L6" s="160">
        <v>2.1662086743139999</v>
      </c>
    </row>
    <row r="7" spans="2:13" x14ac:dyDescent="0.3">
      <c r="B7" s="158" t="s">
        <v>1664</v>
      </c>
      <c r="C7" s="162">
        <v>1.91944209955984E-26</v>
      </c>
      <c r="D7" s="163">
        <v>0.27505652377908901</v>
      </c>
      <c r="F7" s="14" t="s">
        <v>1664</v>
      </c>
      <c r="G7" s="162">
        <v>9.7794374793047496E-10</v>
      </c>
      <c r="H7" s="163">
        <v>0.36168524763616799</v>
      </c>
      <c r="J7" s="14" t="s">
        <v>1664</v>
      </c>
      <c r="K7" s="164">
        <v>0.23904691806295</v>
      </c>
      <c r="L7" s="163">
        <v>0.76126184372240202</v>
      </c>
    </row>
    <row r="8" spans="2:13" x14ac:dyDescent="0.3">
      <c r="B8" s="158" t="s">
        <v>2012</v>
      </c>
      <c r="C8" s="164">
        <v>7.7775580537791197E-2</v>
      </c>
      <c r="D8" s="163">
        <v>0.723746647421873</v>
      </c>
      <c r="F8" s="165" t="s">
        <v>2012</v>
      </c>
      <c r="G8" s="164">
        <v>0.48785542161102002</v>
      </c>
      <c r="H8" s="163">
        <v>0.80159599943931903</v>
      </c>
      <c r="J8" s="14" t="s">
        <v>2012</v>
      </c>
      <c r="K8" s="164">
        <v>0.75293419428694797</v>
      </c>
      <c r="L8" s="163">
        <v>0.903133544115585</v>
      </c>
    </row>
    <row r="9" spans="2:13" x14ac:dyDescent="0.3">
      <c r="B9" s="158" t="s">
        <v>2013</v>
      </c>
      <c r="C9" s="164">
        <v>0.10582974639831499</v>
      </c>
      <c r="D9" s="163">
        <v>1.1941002895212101</v>
      </c>
      <c r="F9" s="14" t="s">
        <v>2013</v>
      </c>
      <c r="G9" s="162">
        <v>4.3135046241774502E-9</v>
      </c>
      <c r="H9" s="163">
        <v>2.3165345023674702</v>
      </c>
      <c r="J9" s="14" t="s">
        <v>2013</v>
      </c>
      <c r="K9" s="162">
        <v>1.80392566844856E-4</v>
      </c>
      <c r="L9" s="163">
        <v>0.51614133023915898</v>
      </c>
    </row>
    <row r="10" spans="2:13" x14ac:dyDescent="0.3">
      <c r="B10" s="158" t="s">
        <v>191</v>
      </c>
      <c r="C10" s="164">
        <v>1</v>
      </c>
      <c r="D10" s="163">
        <v>0.97059481642248002</v>
      </c>
      <c r="F10" s="14" t="s">
        <v>191</v>
      </c>
      <c r="G10" s="164">
        <v>0.252122966922115</v>
      </c>
      <c r="H10" s="163">
        <v>0.39621601582544802</v>
      </c>
      <c r="J10" s="14" t="s">
        <v>191</v>
      </c>
      <c r="K10" s="164">
        <v>0.35442198655935098</v>
      </c>
      <c r="L10" s="163">
        <v>2.4462731152561901</v>
      </c>
    </row>
    <row r="11" spans="2:13" x14ac:dyDescent="0.3">
      <c r="B11" s="158" t="s">
        <v>239</v>
      </c>
      <c r="C11" s="164">
        <v>0.68493746753746998</v>
      </c>
      <c r="D11" s="163">
        <v>0.83910268325550796</v>
      </c>
      <c r="F11" s="14" t="s">
        <v>239</v>
      </c>
      <c r="G11" s="164">
        <v>0.43266943481336501</v>
      </c>
      <c r="H11" s="163">
        <v>1.3222910591183801</v>
      </c>
      <c r="J11" s="14" t="s">
        <v>239</v>
      </c>
      <c r="K11" s="164">
        <v>0.345956030328404</v>
      </c>
      <c r="L11" s="163">
        <v>0.63522391526822297</v>
      </c>
    </row>
    <row r="12" spans="2:13" x14ac:dyDescent="0.3">
      <c r="B12" s="158" t="s">
        <v>170</v>
      </c>
      <c r="C12" s="164">
        <v>0.24630298339289899</v>
      </c>
      <c r="D12" s="163">
        <v>1.1789969738444099</v>
      </c>
      <c r="F12" s="14" t="s">
        <v>170</v>
      </c>
      <c r="G12" s="162">
        <v>7.3051533715732105E-8</v>
      </c>
      <c r="H12" s="163">
        <v>2.5809062100610598</v>
      </c>
      <c r="J12" s="14" t="s">
        <v>170</v>
      </c>
      <c r="K12" s="162">
        <v>3.8345570056353898E-4</v>
      </c>
      <c r="L12" s="163">
        <v>0.45760649180409002</v>
      </c>
    </row>
    <row r="13" spans="2:13" x14ac:dyDescent="0.3">
      <c r="B13" s="158" t="s">
        <v>85</v>
      </c>
      <c r="C13" s="162">
        <v>9.1641351914183902E-3</v>
      </c>
      <c r="D13" s="163">
        <v>1.2931317109832701</v>
      </c>
      <c r="F13" s="14" t="s">
        <v>85</v>
      </c>
      <c r="G13" s="162">
        <v>4.7945854018168401E-5</v>
      </c>
      <c r="H13" s="163">
        <v>0.50824799546239496</v>
      </c>
      <c r="J13" s="14" t="s">
        <v>85</v>
      </c>
      <c r="K13" s="162">
        <v>1.7605557550969701E-6</v>
      </c>
      <c r="L13" s="163">
        <v>2.5395223028086602</v>
      </c>
    </row>
    <row r="14" spans="2:13" x14ac:dyDescent="0.3">
      <c r="B14" s="158" t="s">
        <v>2014</v>
      </c>
      <c r="C14" s="162">
        <v>4.2227391211649802E-6</v>
      </c>
      <c r="D14" s="163">
        <v>0.56299297044484797</v>
      </c>
      <c r="F14" s="14" t="s">
        <v>2014</v>
      </c>
      <c r="G14" s="162">
        <v>1.07723764047857E-5</v>
      </c>
      <c r="H14" s="163">
        <v>0.42943913958775998</v>
      </c>
      <c r="J14" s="14" t="s">
        <v>2014</v>
      </c>
      <c r="K14" s="164">
        <v>0.28794994701894899</v>
      </c>
      <c r="L14" s="163">
        <v>1.31059115415102</v>
      </c>
    </row>
    <row r="15" spans="2:13" x14ac:dyDescent="0.3">
      <c r="B15" s="158" t="s">
        <v>137</v>
      </c>
      <c r="C15" s="164">
        <v>0.109988925811486</v>
      </c>
      <c r="D15" s="163">
        <v>1.21567552150466</v>
      </c>
      <c r="F15" s="14" t="s">
        <v>137</v>
      </c>
      <c r="G15" s="162">
        <v>6.3300459208859403E-4</v>
      </c>
      <c r="H15" s="163">
        <v>1.74116760126079</v>
      </c>
      <c r="J15" s="14" t="s">
        <v>137</v>
      </c>
      <c r="K15" s="164">
        <v>6.9554769947626799E-2</v>
      </c>
      <c r="L15" s="163">
        <v>0.69864629570371595</v>
      </c>
    </row>
    <row r="16" spans="2:13" x14ac:dyDescent="0.3">
      <c r="B16" s="166" t="s">
        <v>143</v>
      </c>
      <c r="C16" s="167">
        <v>0.72904737910133999</v>
      </c>
      <c r="D16" s="168">
        <v>0.938141434726809</v>
      </c>
      <c r="F16" s="10" t="s">
        <v>143</v>
      </c>
      <c r="G16" s="167">
        <v>0.164270293715578</v>
      </c>
      <c r="H16" s="168">
        <v>1.28293814613951</v>
      </c>
      <c r="J16" s="10" t="s">
        <v>143</v>
      </c>
      <c r="K16" s="167">
        <v>0.19011378196204501</v>
      </c>
      <c r="L16" s="168">
        <v>0.73171594850025701</v>
      </c>
    </row>
    <row r="17" spans="1:14" x14ac:dyDescent="0.3">
      <c r="G17" s="152"/>
      <c r="H17" s="152"/>
      <c r="K17" s="152"/>
      <c r="L17" s="152"/>
    </row>
    <row r="18" spans="1:14" x14ac:dyDescent="0.3">
      <c r="A18" s="21"/>
      <c r="B18" s="154" t="s">
        <v>2015</v>
      </c>
      <c r="C18" s="169"/>
      <c r="D18" s="169"/>
      <c r="E18" s="21"/>
      <c r="F18" s="154" t="s">
        <v>2016</v>
      </c>
      <c r="G18" s="169"/>
      <c r="H18" s="169"/>
      <c r="I18" s="21"/>
      <c r="J18" s="154" t="s">
        <v>2017</v>
      </c>
      <c r="K18" s="169"/>
      <c r="L18" s="169"/>
      <c r="M18" s="21"/>
      <c r="N18" s="21"/>
    </row>
    <row r="19" spans="1:14" x14ac:dyDescent="0.3">
      <c r="F19" s="8"/>
      <c r="G19" s="152"/>
      <c r="H19" s="152"/>
      <c r="J19" s="8"/>
      <c r="K19" s="152"/>
      <c r="L19" s="152"/>
    </row>
    <row r="20" spans="1:14" x14ac:dyDescent="0.3">
      <c r="B20" s="155" t="s">
        <v>2009</v>
      </c>
      <c r="C20" s="156" t="s">
        <v>2010</v>
      </c>
      <c r="D20" s="157" t="s">
        <v>2011</v>
      </c>
      <c r="F20" s="3" t="s">
        <v>2009</v>
      </c>
      <c r="G20" s="156" t="s">
        <v>2010</v>
      </c>
      <c r="H20" s="157" t="s">
        <v>2011</v>
      </c>
      <c r="J20" s="3" t="s">
        <v>2009</v>
      </c>
      <c r="K20" s="156" t="s">
        <v>2010</v>
      </c>
      <c r="L20" s="157" t="s">
        <v>2011</v>
      </c>
    </row>
    <row r="21" spans="1:14" x14ac:dyDescent="0.3">
      <c r="B21" s="170" t="s">
        <v>88</v>
      </c>
      <c r="C21" s="159">
        <v>7.53379689367988E-15</v>
      </c>
      <c r="D21" s="160">
        <v>0.25934506100837201</v>
      </c>
      <c r="F21" s="2" t="s">
        <v>88</v>
      </c>
      <c r="G21" s="161">
        <v>0.40178166339282401</v>
      </c>
      <c r="H21" s="160">
        <v>0.69121884100844699</v>
      </c>
      <c r="J21" s="2" t="s">
        <v>88</v>
      </c>
      <c r="K21" s="162">
        <v>2.2554210936048001E-2</v>
      </c>
      <c r="L21" s="160">
        <v>0.37695275338561401</v>
      </c>
    </row>
    <row r="22" spans="1:14" x14ac:dyDescent="0.3">
      <c r="B22" s="158" t="s">
        <v>1664</v>
      </c>
      <c r="C22" s="162">
        <v>2.4952877090861899E-12</v>
      </c>
      <c r="D22" s="163">
        <v>2.44592932210948</v>
      </c>
      <c r="F22" s="14" t="s">
        <v>1664</v>
      </c>
      <c r="G22" s="162">
        <v>4.8332678801362099E-2</v>
      </c>
      <c r="H22" s="163">
        <v>1.92085626647906</v>
      </c>
      <c r="J22" s="14" t="s">
        <v>1664</v>
      </c>
      <c r="K22" s="164">
        <v>0.50025592240690397</v>
      </c>
      <c r="L22" s="163">
        <v>1.27173170259605</v>
      </c>
    </row>
    <row r="23" spans="1:14" x14ac:dyDescent="0.3">
      <c r="B23" s="158" t="s">
        <v>2012</v>
      </c>
      <c r="C23" s="164">
        <v>0.66600614358662102</v>
      </c>
      <c r="D23" s="163">
        <v>0.86916756619825997</v>
      </c>
      <c r="F23" s="14" t="s">
        <v>2012</v>
      </c>
      <c r="G23" s="164">
        <v>0.58966078621268903</v>
      </c>
      <c r="H23" s="163">
        <v>1.31654002592741</v>
      </c>
      <c r="J23" s="14" t="s">
        <v>2012</v>
      </c>
      <c r="K23" s="164">
        <v>0.386357953698579</v>
      </c>
      <c r="L23" s="163">
        <v>0.66132496706490795</v>
      </c>
    </row>
    <row r="24" spans="1:14" x14ac:dyDescent="0.3">
      <c r="B24" s="158" t="s">
        <v>2013</v>
      </c>
      <c r="C24" s="164">
        <v>0.88129563366847197</v>
      </c>
      <c r="D24" s="163">
        <v>1.01723594797582</v>
      </c>
      <c r="F24" s="14" t="s">
        <v>2013</v>
      </c>
      <c r="G24" s="164">
        <v>9.8759261728899803E-2</v>
      </c>
      <c r="H24" s="163">
        <v>0.45736468791448098</v>
      </c>
      <c r="J24" s="14" t="s">
        <v>2013</v>
      </c>
      <c r="K24" s="164">
        <v>0.15248739800988301</v>
      </c>
      <c r="L24" s="163">
        <v>2.21896450746803</v>
      </c>
    </row>
    <row r="25" spans="1:14" x14ac:dyDescent="0.3">
      <c r="B25" s="158" t="s">
        <v>191</v>
      </c>
      <c r="C25" s="164">
        <v>0.83081498861001501</v>
      </c>
      <c r="D25" s="163">
        <v>1.0526261317557</v>
      </c>
      <c r="F25" s="14" t="s">
        <v>191</v>
      </c>
      <c r="G25" s="164">
        <v>6.6773007229780704E-2</v>
      </c>
      <c r="H25" s="163">
        <v>3.3799313028641</v>
      </c>
      <c r="J25" s="14" t="s">
        <v>191</v>
      </c>
      <c r="K25" s="164">
        <v>0.118858951027076</v>
      </c>
      <c r="L25" s="163">
        <v>0.31325441029029799</v>
      </c>
    </row>
    <row r="26" spans="1:14" x14ac:dyDescent="0.3">
      <c r="B26" s="158" t="s">
        <v>239</v>
      </c>
      <c r="C26" s="164">
        <v>0.85669032201723805</v>
      </c>
      <c r="D26" s="163">
        <v>1.01495309840909</v>
      </c>
      <c r="F26" s="14" t="s">
        <v>239</v>
      </c>
      <c r="G26" s="164">
        <v>0.37245912560955002</v>
      </c>
      <c r="H26" s="163">
        <v>1.57451504900876</v>
      </c>
      <c r="J26" s="14" t="s">
        <v>239</v>
      </c>
      <c r="K26" s="164">
        <v>0.636958299500202</v>
      </c>
      <c r="L26" s="163">
        <v>0.64575280221035603</v>
      </c>
    </row>
    <row r="27" spans="1:14" x14ac:dyDescent="0.3">
      <c r="B27" s="158" t="s">
        <v>170</v>
      </c>
      <c r="C27" s="164">
        <v>0.14505515274800801</v>
      </c>
      <c r="D27" s="163">
        <v>1.31813676368786</v>
      </c>
      <c r="F27" s="14" t="s">
        <v>170</v>
      </c>
      <c r="G27" s="164">
        <v>0.43565569054048497</v>
      </c>
      <c r="H27" s="163">
        <v>0.44440496164326398</v>
      </c>
      <c r="J27" s="14" t="s">
        <v>170</v>
      </c>
      <c r="K27" s="164">
        <v>0.19288560256450599</v>
      </c>
      <c r="L27" s="163">
        <v>2.9574795944633299</v>
      </c>
    </row>
    <row r="28" spans="1:14" x14ac:dyDescent="0.3">
      <c r="B28" s="158" t="s">
        <v>85</v>
      </c>
      <c r="C28" s="164">
        <v>0.13094757733526</v>
      </c>
      <c r="D28" s="163">
        <v>1.22901760001688</v>
      </c>
      <c r="F28" s="14" t="s">
        <v>85</v>
      </c>
      <c r="G28" s="164">
        <v>0.86663289901677498</v>
      </c>
      <c r="H28" s="163">
        <v>1.0503644185365499</v>
      </c>
      <c r="J28" s="14" t="s">
        <v>85</v>
      </c>
      <c r="K28" s="164">
        <v>0.72595176195147704</v>
      </c>
      <c r="L28" s="163">
        <v>1.1693374165686301</v>
      </c>
    </row>
    <row r="29" spans="1:14" x14ac:dyDescent="0.3">
      <c r="B29" s="158" t="s">
        <v>2014</v>
      </c>
      <c r="C29" s="162">
        <v>1.7602719297916802E-2</v>
      </c>
      <c r="D29" s="163">
        <v>0.67747659352878298</v>
      </c>
      <c r="F29" s="14" t="s">
        <v>2014</v>
      </c>
      <c r="G29" s="164">
        <v>9.7867838916726693E-2</v>
      </c>
      <c r="H29" s="163">
        <v>0.44060520463289399</v>
      </c>
      <c r="J29" s="14" t="s">
        <v>2014</v>
      </c>
      <c r="K29" s="164">
        <v>0.50227899313628399</v>
      </c>
      <c r="L29" s="163">
        <v>1.5357557814324401</v>
      </c>
    </row>
    <row r="30" spans="1:14" x14ac:dyDescent="0.3">
      <c r="B30" s="158" t="s">
        <v>137</v>
      </c>
      <c r="C30" s="164">
        <v>0.145507969382694</v>
      </c>
      <c r="D30" s="163">
        <v>1.2577361022901901</v>
      </c>
      <c r="F30" s="14" t="s">
        <v>137</v>
      </c>
      <c r="G30" s="164">
        <v>0.29408760816350499</v>
      </c>
      <c r="H30" s="163">
        <v>1.4509066585863599</v>
      </c>
      <c r="J30" s="14" t="s">
        <v>137</v>
      </c>
      <c r="K30" s="164">
        <v>0.678747980603842</v>
      </c>
      <c r="L30" s="163">
        <v>0.86723921975452201</v>
      </c>
    </row>
    <row r="31" spans="1:14" x14ac:dyDescent="0.3">
      <c r="B31" s="166" t="s">
        <v>143</v>
      </c>
      <c r="C31" s="171">
        <v>3.2297236932992003E-2</v>
      </c>
      <c r="D31" s="168">
        <v>0.62562823417205404</v>
      </c>
      <c r="F31" s="10" t="s">
        <v>143</v>
      </c>
      <c r="G31" s="167">
        <v>0.48828616834782501</v>
      </c>
      <c r="H31" s="168">
        <v>1.33521159016438</v>
      </c>
      <c r="J31" s="10" t="s">
        <v>143</v>
      </c>
      <c r="K31" s="167">
        <v>0.15304585956559399</v>
      </c>
      <c r="L31" s="168">
        <v>0.47017320747407498</v>
      </c>
    </row>
    <row r="66" spans="6:6" x14ac:dyDescent="0.3">
      <c r="F66" s="15"/>
    </row>
  </sheetData>
  <mergeCells count="1">
    <mergeCell ref="B1:M1"/>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24FC57-A74E-43A9-B1B6-A09DB21900A6}">
  <dimension ref="A1:M40"/>
  <sheetViews>
    <sheetView workbookViewId="0">
      <selection activeCell="K14" sqref="K14"/>
    </sheetView>
  </sheetViews>
  <sheetFormatPr defaultRowHeight="14.4" x14ac:dyDescent="0.3"/>
  <cols>
    <col min="1" max="1" width="4.77734375" customWidth="1"/>
    <col min="2" max="2" width="21.109375" customWidth="1"/>
    <col min="3" max="4" width="8.77734375" style="152"/>
    <col min="5" max="5" width="10.5546875" style="1" customWidth="1"/>
    <col min="6" max="6" width="19.44140625" style="21" customWidth="1"/>
    <col min="7" max="8" width="8.77734375" style="1"/>
    <col min="9" max="9" width="15.6640625" style="1" customWidth="1"/>
    <col min="10" max="10" width="23" style="21" customWidth="1"/>
    <col min="11" max="12" width="8.88671875" style="1"/>
  </cols>
  <sheetData>
    <row r="1" spans="1:13" ht="79.8" customHeight="1" x14ac:dyDescent="0.3">
      <c r="B1" s="296" t="s">
        <v>2018</v>
      </c>
      <c r="C1" s="296"/>
      <c r="D1" s="296"/>
      <c r="E1" s="296"/>
      <c r="F1" s="296"/>
      <c r="G1" s="296"/>
      <c r="H1" s="296"/>
      <c r="I1" s="296"/>
      <c r="J1" s="296"/>
      <c r="K1" s="296"/>
      <c r="L1" s="296"/>
      <c r="M1" s="296"/>
    </row>
    <row r="3" spans="1:13" x14ac:dyDescent="0.3">
      <c r="A3" s="153"/>
      <c r="B3" s="153" t="s">
        <v>2019</v>
      </c>
      <c r="C3" s="172"/>
      <c r="D3" s="172"/>
      <c r="E3" s="8"/>
      <c r="F3" s="154" t="s">
        <v>2020</v>
      </c>
      <c r="G3" s="8"/>
      <c r="H3" s="8"/>
      <c r="I3" s="8"/>
      <c r="J3" s="154" t="s">
        <v>2021</v>
      </c>
      <c r="K3" s="8"/>
      <c r="L3" s="8"/>
      <c r="M3" s="153"/>
    </row>
    <row r="4" spans="1:13" x14ac:dyDescent="0.3">
      <c r="K4" s="152"/>
      <c r="L4" s="152"/>
    </row>
    <row r="5" spans="1:13" x14ac:dyDescent="0.3">
      <c r="B5" s="3" t="s">
        <v>2009</v>
      </c>
      <c r="C5" s="156" t="s">
        <v>2010</v>
      </c>
      <c r="D5" s="157" t="s">
        <v>2011</v>
      </c>
      <c r="F5" s="173" t="s">
        <v>2009</v>
      </c>
      <c r="G5" s="156" t="s">
        <v>2010</v>
      </c>
      <c r="H5" s="157" t="s">
        <v>2011</v>
      </c>
      <c r="J5" s="173" t="s">
        <v>2009</v>
      </c>
      <c r="K5" s="156" t="s">
        <v>2010</v>
      </c>
      <c r="L5" s="157" t="s">
        <v>2011</v>
      </c>
    </row>
    <row r="6" spans="1:13" x14ac:dyDescent="0.3">
      <c r="B6" s="170" t="s">
        <v>89</v>
      </c>
      <c r="C6" s="161">
        <v>0.21556864482146701</v>
      </c>
      <c r="D6" s="160">
        <v>1.13215944645801</v>
      </c>
      <c r="F6" s="174" t="s">
        <v>89</v>
      </c>
      <c r="G6" s="159">
        <v>2.0402235656127999E-5</v>
      </c>
      <c r="H6" s="160">
        <v>1.81147208284331</v>
      </c>
      <c r="J6" s="174" t="s">
        <v>89</v>
      </c>
      <c r="K6" s="159">
        <v>5.9547622847859003E-3</v>
      </c>
      <c r="L6" s="160">
        <v>0.62556769988279404</v>
      </c>
    </row>
    <row r="7" spans="1:13" x14ac:dyDescent="0.3">
      <c r="B7" s="158" t="s">
        <v>194</v>
      </c>
      <c r="C7" s="162">
        <v>1.31588915682304E-3</v>
      </c>
      <c r="D7" s="163">
        <v>3.07432868681162</v>
      </c>
      <c r="F7" s="175" t="s">
        <v>194</v>
      </c>
      <c r="G7" s="164">
        <v>0.42934257037131601</v>
      </c>
      <c r="H7" s="163">
        <v>0</v>
      </c>
      <c r="J7" s="175" t="s">
        <v>194</v>
      </c>
      <c r="K7" s="162">
        <v>1.9683753835336999E-2</v>
      </c>
      <c r="L7" s="163" t="s">
        <v>2022</v>
      </c>
    </row>
    <row r="8" spans="1:13" x14ac:dyDescent="0.3">
      <c r="B8" s="158" t="s">
        <v>133</v>
      </c>
      <c r="C8" s="164">
        <v>1</v>
      </c>
      <c r="D8" s="163">
        <v>0.94165613983268404</v>
      </c>
      <c r="F8" s="175" t="s">
        <v>133</v>
      </c>
      <c r="G8" s="164">
        <v>9.9799514559278393E-2</v>
      </c>
      <c r="H8" s="163">
        <v>0.31888426611309301</v>
      </c>
      <c r="J8" s="175" t="s">
        <v>133</v>
      </c>
      <c r="K8" s="164">
        <v>0.16259140561576599</v>
      </c>
      <c r="L8" s="163">
        <v>2.9483955910238602</v>
      </c>
    </row>
    <row r="9" spans="1:13" x14ac:dyDescent="0.3">
      <c r="B9" s="158" t="s">
        <v>173</v>
      </c>
      <c r="C9" s="164">
        <v>0.91661774390613204</v>
      </c>
      <c r="D9" s="163">
        <v>0.94860461785762495</v>
      </c>
      <c r="F9" s="175" t="s">
        <v>173</v>
      </c>
      <c r="G9" s="164">
        <v>0.76294147120215094</v>
      </c>
      <c r="H9" s="163">
        <v>0.84864757448633699</v>
      </c>
      <c r="J9" s="175" t="s">
        <v>173</v>
      </c>
      <c r="K9" s="164">
        <v>0.85085100005861203</v>
      </c>
      <c r="L9" s="163">
        <v>1.1175867427973301</v>
      </c>
    </row>
    <row r="10" spans="1:13" x14ac:dyDescent="0.3">
      <c r="B10" s="158" t="s">
        <v>105</v>
      </c>
      <c r="C10" s="162">
        <v>2.05403393700878E-27</v>
      </c>
      <c r="D10" s="163">
        <v>4.6732314053278898</v>
      </c>
      <c r="F10" s="175" t="s">
        <v>105</v>
      </c>
      <c r="G10" s="162">
        <v>5.9709272764498703E-6</v>
      </c>
      <c r="H10" s="163">
        <v>2.8381933095525498</v>
      </c>
      <c r="J10" s="175" t="s">
        <v>105</v>
      </c>
      <c r="K10" s="162">
        <v>3.6292555956600997E-2</v>
      </c>
      <c r="L10" s="163">
        <v>1.64173830632911</v>
      </c>
    </row>
    <row r="11" spans="1:13" x14ac:dyDescent="0.3">
      <c r="B11" s="158" t="s">
        <v>429</v>
      </c>
      <c r="C11" s="164">
        <v>0.45861545105254797</v>
      </c>
      <c r="D11" s="163">
        <v>0.46234438418593699</v>
      </c>
      <c r="F11" s="175" t="s">
        <v>429</v>
      </c>
      <c r="G11" s="164">
        <v>5.9141636791661803E-2</v>
      </c>
      <c r="H11" s="163">
        <v>2.4393587422649698</v>
      </c>
      <c r="J11" s="175" t="s">
        <v>429</v>
      </c>
      <c r="K11" s="162">
        <v>4.0281547944381303E-2</v>
      </c>
      <c r="L11" s="163">
        <v>0.19027324247355601</v>
      </c>
    </row>
    <row r="12" spans="1:13" x14ac:dyDescent="0.3">
      <c r="B12" s="158" t="s">
        <v>210</v>
      </c>
      <c r="C12" s="164">
        <v>9.4083760840890596E-2</v>
      </c>
      <c r="D12" s="163">
        <v>1.8058938386935599</v>
      </c>
      <c r="F12" s="175" t="s">
        <v>210</v>
      </c>
      <c r="G12" s="164">
        <v>0.72968483596551204</v>
      </c>
      <c r="H12" s="163">
        <v>0.46039467381943</v>
      </c>
      <c r="I12" s="8"/>
      <c r="J12" s="175" t="s">
        <v>210</v>
      </c>
      <c r="K12" s="164">
        <v>0.28415460455334202</v>
      </c>
      <c r="L12" s="163">
        <v>3.9126360029002201</v>
      </c>
    </row>
    <row r="13" spans="1:13" x14ac:dyDescent="0.3">
      <c r="B13" s="158" t="s">
        <v>2023</v>
      </c>
      <c r="C13" s="164">
        <v>0.28115288901885599</v>
      </c>
      <c r="D13" s="163">
        <v>0</v>
      </c>
      <c r="F13" s="175" t="s">
        <v>2023</v>
      </c>
      <c r="G13" s="164">
        <v>0.63119151397013995</v>
      </c>
      <c r="H13" s="163">
        <v>0</v>
      </c>
      <c r="J13" s="175" t="s">
        <v>2023</v>
      </c>
      <c r="K13" s="164" t="s">
        <v>39</v>
      </c>
      <c r="L13" s="163" t="s">
        <v>39</v>
      </c>
    </row>
    <row r="14" spans="1:13" x14ac:dyDescent="0.3">
      <c r="B14" s="158" t="s">
        <v>111</v>
      </c>
      <c r="C14" s="162">
        <v>1.9029578813579098E-46</v>
      </c>
      <c r="D14" s="163">
        <v>1.53560760906261E-2</v>
      </c>
      <c r="F14" s="175" t="s">
        <v>111</v>
      </c>
      <c r="G14" s="162">
        <v>3.9285267379003102E-13</v>
      </c>
      <c r="H14" s="163">
        <v>0.165653923104045</v>
      </c>
      <c r="J14" s="175" t="s">
        <v>111</v>
      </c>
      <c r="K14" s="162">
        <v>3.93395558216607E-4</v>
      </c>
      <c r="L14" s="163">
        <v>9.3005474445505498E-2</v>
      </c>
    </row>
    <row r="15" spans="1:13" x14ac:dyDescent="0.3">
      <c r="B15" s="158" t="s">
        <v>97</v>
      </c>
      <c r="C15" s="162">
        <v>9.5921267512252307E-62</v>
      </c>
      <c r="D15" s="163">
        <v>8.7236885429649504</v>
      </c>
      <c r="F15" s="175" t="s">
        <v>97</v>
      </c>
      <c r="G15" s="162">
        <v>2.2340615332536098E-21</v>
      </c>
      <c r="H15" s="163">
        <v>6.6652354303082797</v>
      </c>
      <c r="J15" s="175" t="s">
        <v>97</v>
      </c>
      <c r="K15" s="164">
        <v>0.18265950088590499</v>
      </c>
      <c r="L15" s="163">
        <v>1.3035815200855201</v>
      </c>
    </row>
    <row r="16" spans="1:13" x14ac:dyDescent="0.3">
      <c r="B16" s="158" t="s">
        <v>440</v>
      </c>
      <c r="C16" s="162">
        <v>5.2199548358754602E-4</v>
      </c>
      <c r="D16" s="163">
        <v>0.35510394991056399</v>
      </c>
      <c r="F16" s="175" t="s">
        <v>440</v>
      </c>
      <c r="G16" s="162">
        <v>3.5891683404165702E-2</v>
      </c>
      <c r="H16" s="163">
        <v>0.40952759913262998</v>
      </c>
      <c r="J16" s="175" t="s">
        <v>440</v>
      </c>
      <c r="K16" s="164">
        <v>0.77926180490226205</v>
      </c>
      <c r="L16" s="163">
        <v>0.86761754620499099</v>
      </c>
    </row>
    <row r="17" spans="1:13" x14ac:dyDescent="0.3">
      <c r="B17" s="158" t="s">
        <v>269</v>
      </c>
      <c r="C17" s="162">
        <v>1.25262640848386E-2</v>
      </c>
      <c r="D17" s="163">
        <v>4.5730956319565896</v>
      </c>
      <c r="F17" s="175" t="s">
        <v>269</v>
      </c>
      <c r="G17" s="164">
        <v>1</v>
      </c>
      <c r="H17" s="163">
        <v>0</v>
      </c>
      <c r="J17" s="175" t="s">
        <v>269</v>
      </c>
      <c r="K17" s="164">
        <v>0.30956258267180597</v>
      </c>
      <c r="L17" s="163" t="s">
        <v>2022</v>
      </c>
    </row>
    <row r="18" spans="1:13" x14ac:dyDescent="0.3">
      <c r="B18" s="158" t="s">
        <v>146</v>
      </c>
      <c r="C18" s="162">
        <v>6.8383458031309598E-7</v>
      </c>
      <c r="D18" s="163">
        <v>0.30882379372471602</v>
      </c>
      <c r="F18" s="175" t="s">
        <v>146</v>
      </c>
      <c r="G18" s="162">
        <v>3.5147354956093998E-5</v>
      </c>
      <c r="H18" s="163">
        <v>0.19454567952427401</v>
      </c>
      <c r="J18" s="175" t="s">
        <v>146</v>
      </c>
      <c r="K18" s="164">
        <v>0.60131330744062905</v>
      </c>
      <c r="L18" s="163">
        <v>1.5868946529174199</v>
      </c>
    </row>
    <row r="19" spans="1:13" x14ac:dyDescent="0.3">
      <c r="B19" s="158" t="s">
        <v>204</v>
      </c>
      <c r="C19" s="162">
        <v>3.73206190603378E-11</v>
      </c>
      <c r="D19" s="163">
        <v>0.27062703273552902</v>
      </c>
      <c r="F19" s="175" t="s">
        <v>204</v>
      </c>
      <c r="G19" s="162">
        <v>6.4652641965430102E-4</v>
      </c>
      <c r="H19" s="163">
        <v>0.41303472143897302</v>
      </c>
      <c r="J19" s="124" t="s">
        <v>204</v>
      </c>
      <c r="K19" s="164">
        <v>0.32597458096894399</v>
      </c>
      <c r="L19" s="163">
        <v>0.65595981204972598</v>
      </c>
    </row>
    <row r="20" spans="1:13" x14ac:dyDescent="0.3">
      <c r="B20" s="166" t="s">
        <v>2024</v>
      </c>
      <c r="C20" s="167">
        <v>1</v>
      </c>
      <c r="D20" s="168">
        <v>0</v>
      </c>
      <c r="F20" s="176" t="s">
        <v>2024</v>
      </c>
      <c r="G20" s="167">
        <v>1</v>
      </c>
      <c r="H20" s="168">
        <v>0</v>
      </c>
      <c r="J20" s="176" t="s">
        <v>2024</v>
      </c>
      <c r="K20" s="167" t="s">
        <v>39</v>
      </c>
      <c r="L20" s="168" t="s">
        <v>39</v>
      </c>
    </row>
    <row r="23" spans="1:13" x14ac:dyDescent="0.3">
      <c r="A23" s="153"/>
      <c r="B23" s="153" t="s">
        <v>2015</v>
      </c>
      <c r="C23" s="172"/>
      <c r="D23" s="172"/>
      <c r="E23" s="8"/>
      <c r="F23" s="154" t="s">
        <v>2025</v>
      </c>
      <c r="G23" s="8"/>
      <c r="H23" s="8"/>
      <c r="I23" s="8"/>
      <c r="J23" s="154" t="s">
        <v>2026</v>
      </c>
      <c r="K23" s="172"/>
      <c r="L23" s="172"/>
      <c r="M23" s="153"/>
    </row>
    <row r="25" spans="1:13" x14ac:dyDescent="0.3">
      <c r="B25" s="3" t="s">
        <v>2009</v>
      </c>
      <c r="C25" s="156" t="s">
        <v>2010</v>
      </c>
      <c r="D25" s="157" t="s">
        <v>2011</v>
      </c>
      <c r="F25" s="173" t="s">
        <v>2009</v>
      </c>
      <c r="G25" s="156" t="s">
        <v>2010</v>
      </c>
      <c r="H25" s="157" t="s">
        <v>2011</v>
      </c>
      <c r="J25" s="173" t="s">
        <v>2009</v>
      </c>
      <c r="K25" s="156" t="s">
        <v>2010</v>
      </c>
      <c r="L25" s="157" t="s">
        <v>2011</v>
      </c>
    </row>
    <row r="26" spans="1:13" x14ac:dyDescent="0.3">
      <c r="B26" s="170" t="s">
        <v>89</v>
      </c>
      <c r="C26" s="159">
        <v>7.2493741838224303E-19</v>
      </c>
      <c r="D26" s="160">
        <v>0.174195165847054</v>
      </c>
      <c r="F26" s="174" t="s">
        <v>89</v>
      </c>
      <c r="G26" s="161">
        <v>0.174943722672426</v>
      </c>
      <c r="H26" s="160">
        <v>0.57912168802757702</v>
      </c>
      <c r="J26" s="174" t="s">
        <v>89</v>
      </c>
      <c r="K26" s="159">
        <v>1.35724727662252E-2</v>
      </c>
      <c r="L26" s="160">
        <v>0.30268502141379899</v>
      </c>
    </row>
    <row r="27" spans="1:13" x14ac:dyDescent="0.3">
      <c r="B27" s="158" t="s">
        <v>194</v>
      </c>
      <c r="C27" s="164">
        <v>1</v>
      </c>
      <c r="D27" s="163">
        <v>0.98977909139305698</v>
      </c>
      <c r="F27" s="175" t="s">
        <v>194</v>
      </c>
      <c r="G27" s="164">
        <v>1</v>
      </c>
      <c r="H27" s="163">
        <v>0</v>
      </c>
      <c r="J27" s="175" t="s">
        <v>194</v>
      </c>
      <c r="K27" s="164">
        <v>1</v>
      </c>
      <c r="L27" s="163" t="s">
        <v>2022</v>
      </c>
    </row>
    <row r="28" spans="1:13" x14ac:dyDescent="0.3">
      <c r="B28" s="158" t="s">
        <v>133</v>
      </c>
      <c r="C28" s="162">
        <v>1.62893626687228E-3</v>
      </c>
      <c r="D28" s="163">
        <v>0</v>
      </c>
      <c r="F28" s="175" t="s">
        <v>133</v>
      </c>
      <c r="G28" s="164">
        <v>0.63178197323442198</v>
      </c>
      <c r="H28" s="163">
        <v>0</v>
      </c>
      <c r="J28" s="175" t="s">
        <v>133</v>
      </c>
      <c r="K28" s="164" t="s">
        <v>39</v>
      </c>
      <c r="L28" s="163" t="s">
        <v>39</v>
      </c>
    </row>
    <row r="29" spans="1:13" x14ac:dyDescent="0.3">
      <c r="B29" s="158" t="s">
        <v>173</v>
      </c>
      <c r="C29" s="162">
        <v>4.7060660011122003E-2</v>
      </c>
      <c r="D29" s="163">
        <v>1.6193563259521899</v>
      </c>
      <c r="F29" s="175" t="s">
        <v>173</v>
      </c>
      <c r="G29" s="164">
        <v>0.17131221679959999</v>
      </c>
      <c r="H29" s="163">
        <v>0</v>
      </c>
      <c r="J29" s="175" t="s">
        <v>173</v>
      </c>
      <c r="K29" s="164">
        <v>5.32288951346407E-2</v>
      </c>
      <c r="L29" s="163" t="s">
        <v>2022</v>
      </c>
    </row>
    <row r="30" spans="1:13" x14ac:dyDescent="0.3">
      <c r="B30" s="158" t="s">
        <v>105</v>
      </c>
      <c r="C30" s="164">
        <v>1</v>
      </c>
      <c r="D30" s="163">
        <v>0.92330868553308998</v>
      </c>
      <c r="F30" s="175" t="s">
        <v>105</v>
      </c>
      <c r="G30" s="162">
        <v>4.3705373627348498E-2</v>
      </c>
      <c r="H30" s="163">
        <v>2.7867514204944999</v>
      </c>
      <c r="J30" s="175" t="s">
        <v>105</v>
      </c>
      <c r="K30" s="164">
        <v>5.7878095136487603E-2</v>
      </c>
      <c r="L30" s="163">
        <v>0.33311939613344799</v>
      </c>
    </row>
    <row r="31" spans="1:13" x14ac:dyDescent="0.3">
      <c r="B31" s="158" t="s">
        <v>429</v>
      </c>
      <c r="C31" s="164">
        <v>0.18394296688828499</v>
      </c>
      <c r="D31" s="163">
        <v>0</v>
      </c>
      <c r="F31" s="175" t="s">
        <v>429</v>
      </c>
      <c r="G31" s="164">
        <v>0.32492851993683602</v>
      </c>
      <c r="H31" s="163">
        <v>2.5965349891462299</v>
      </c>
      <c r="J31" s="175" t="s">
        <v>429</v>
      </c>
      <c r="K31" s="164">
        <v>0.14089347079037801</v>
      </c>
      <c r="L31" s="163">
        <v>0</v>
      </c>
    </row>
    <row r="32" spans="1:13" x14ac:dyDescent="0.3">
      <c r="B32" s="158" t="s">
        <v>210</v>
      </c>
      <c r="C32" s="164">
        <v>0.319839584426304</v>
      </c>
      <c r="D32" s="163">
        <v>1.6253748267313799</v>
      </c>
      <c r="F32" s="175" t="s">
        <v>210</v>
      </c>
      <c r="G32" s="164">
        <v>1</v>
      </c>
      <c r="H32" s="163">
        <v>0</v>
      </c>
      <c r="J32" s="175" t="s">
        <v>210</v>
      </c>
      <c r="K32" s="164">
        <v>1</v>
      </c>
      <c r="L32" s="163" t="s">
        <v>2022</v>
      </c>
    </row>
    <row r="33" spans="2:12" x14ac:dyDescent="0.3">
      <c r="B33" s="158" t="s">
        <v>2023</v>
      </c>
      <c r="C33" s="164">
        <v>0.63514565697155201</v>
      </c>
      <c r="D33" s="163">
        <v>0</v>
      </c>
      <c r="F33" s="175" t="s">
        <v>2023</v>
      </c>
      <c r="G33" s="164">
        <v>1</v>
      </c>
      <c r="H33" s="163">
        <v>0</v>
      </c>
      <c r="J33" s="175" t="s">
        <v>2023</v>
      </c>
      <c r="K33" s="164" t="s">
        <v>39</v>
      </c>
      <c r="L33" s="163" t="s">
        <v>39</v>
      </c>
    </row>
    <row r="34" spans="2:12" x14ac:dyDescent="0.3">
      <c r="B34" s="158" t="s">
        <v>111</v>
      </c>
      <c r="C34" s="164">
        <v>0.19735156682483701</v>
      </c>
      <c r="D34" s="163">
        <v>1.21134789540041</v>
      </c>
      <c r="F34" s="175" t="s">
        <v>111</v>
      </c>
      <c r="G34" s="164">
        <v>0.13510833985249099</v>
      </c>
      <c r="H34" s="163">
        <v>0.47878037832679898</v>
      </c>
      <c r="J34" s="175" t="s">
        <v>111</v>
      </c>
      <c r="K34" s="164">
        <v>7.4380313928661804E-2</v>
      </c>
      <c r="L34" s="163">
        <v>2.5230881390784701</v>
      </c>
    </row>
    <row r="35" spans="2:12" x14ac:dyDescent="0.3">
      <c r="B35" s="158" t="s">
        <v>97</v>
      </c>
      <c r="C35" s="162">
        <v>5.1512438799015898E-3</v>
      </c>
      <c r="D35" s="163">
        <v>0.195048761454862</v>
      </c>
      <c r="F35" s="175" t="s">
        <v>97</v>
      </c>
      <c r="G35" s="164">
        <v>0.41171164994262099</v>
      </c>
      <c r="H35" s="163">
        <v>0</v>
      </c>
      <c r="J35" s="175" t="s">
        <v>97</v>
      </c>
      <c r="K35" s="164">
        <v>1</v>
      </c>
      <c r="L35" s="163" t="s">
        <v>2022</v>
      </c>
    </row>
    <row r="36" spans="2:12" x14ac:dyDescent="0.3">
      <c r="B36" s="158" t="s">
        <v>440</v>
      </c>
      <c r="C36" s="164">
        <v>0.12449375365189801</v>
      </c>
      <c r="D36" s="163">
        <v>1.4356612961044699</v>
      </c>
      <c r="F36" s="175" t="s">
        <v>440</v>
      </c>
      <c r="G36" s="164">
        <v>1</v>
      </c>
      <c r="H36" s="163">
        <v>0.89490581489853605</v>
      </c>
      <c r="J36" s="175" t="s">
        <v>440</v>
      </c>
      <c r="K36" s="164">
        <v>0.748956151555765</v>
      </c>
      <c r="L36" s="163">
        <v>1.601642392497</v>
      </c>
    </row>
    <row r="37" spans="2:12" x14ac:dyDescent="0.3">
      <c r="B37" s="158" t="s">
        <v>269</v>
      </c>
      <c r="C37" s="164">
        <v>1</v>
      </c>
      <c r="D37" s="163">
        <v>0</v>
      </c>
      <c r="F37" s="175" t="s">
        <v>269</v>
      </c>
      <c r="G37" s="164">
        <v>7.7278234228107506E-2</v>
      </c>
      <c r="H37" s="163">
        <v>12.743477791688701</v>
      </c>
      <c r="J37" s="175" t="s">
        <v>269</v>
      </c>
      <c r="K37" s="164">
        <v>0.14089347079037801</v>
      </c>
      <c r="L37" s="163">
        <v>0</v>
      </c>
    </row>
    <row r="38" spans="2:12" x14ac:dyDescent="0.3">
      <c r="B38" s="158" t="s">
        <v>146</v>
      </c>
      <c r="C38" s="162">
        <v>1.9374044628752199E-4</v>
      </c>
      <c r="D38" s="163">
        <v>1.98431181994396</v>
      </c>
      <c r="F38" s="175" t="s">
        <v>146</v>
      </c>
      <c r="G38" s="162">
        <v>2.9843995507989799E-5</v>
      </c>
      <c r="H38" s="163">
        <v>4.8355677131612698</v>
      </c>
      <c r="J38" s="175" t="s">
        <v>146</v>
      </c>
      <c r="K38" s="162">
        <v>2.6744704992014801E-2</v>
      </c>
      <c r="L38" s="163">
        <v>0.41179648018300802</v>
      </c>
    </row>
    <row r="39" spans="2:12" x14ac:dyDescent="0.3">
      <c r="B39" s="158" t="s">
        <v>204</v>
      </c>
      <c r="C39" s="162">
        <v>2.0680054675337102E-9</v>
      </c>
      <c r="D39" s="163">
        <v>2.4853202901357601</v>
      </c>
      <c r="F39" s="175" t="s">
        <v>204</v>
      </c>
      <c r="G39" s="164">
        <v>0.81695158813215196</v>
      </c>
      <c r="H39" s="163">
        <v>1.11686764324447</v>
      </c>
      <c r="J39" s="21" t="s">
        <v>204</v>
      </c>
      <c r="K39" s="164">
        <v>8.5536304091390999E-2</v>
      </c>
      <c r="L39" s="163">
        <v>2.2185288279927899</v>
      </c>
    </row>
    <row r="40" spans="2:12" x14ac:dyDescent="0.3">
      <c r="B40" s="166" t="s">
        <v>2024</v>
      </c>
      <c r="C40" s="167">
        <v>1</v>
      </c>
      <c r="D40" s="168">
        <v>0</v>
      </c>
      <c r="F40" s="176" t="s">
        <v>2024</v>
      </c>
      <c r="G40" s="167">
        <v>1</v>
      </c>
      <c r="H40" s="168">
        <v>0</v>
      </c>
      <c r="J40" s="176" t="s">
        <v>2024</v>
      </c>
      <c r="K40" s="167" t="s">
        <v>39</v>
      </c>
      <c r="L40" s="168" t="s">
        <v>39</v>
      </c>
    </row>
  </sheetData>
  <mergeCells count="1">
    <mergeCell ref="B1:M1"/>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27D797-F3A3-416F-8B9F-7873C1D30E5A}">
  <dimension ref="B1:K20"/>
  <sheetViews>
    <sheetView workbookViewId="0">
      <selection activeCell="D25" sqref="D25"/>
    </sheetView>
  </sheetViews>
  <sheetFormatPr defaultRowHeight="14.4" x14ac:dyDescent="0.3"/>
  <cols>
    <col min="1" max="1" width="5.21875" customWidth="1"/>
    <col min="2" max="2" width="15.109375" customWidth="1"/>
    <col min="3" max="3" width="13.77734375" customWidth="1"/>
    <col min="4" max="4" width="14.33203125" customWidth="1"/>
    <col min="5" max="5" width="23.109375" customWidth="1"/>
    <col min="6" max="6" width="12" customWidth="1"/>
    <col min="7" max="7" width="49.33203125" customWidth="1"/>
    <col min="8" max="8" width="9.77734375" customWidth="1"/>
  </cols>
  <sheetData>
    <row r="1" spans="2:11" ht="60.6" customHeight="1" x14ac:dyDescent="0.3">
      <c r="B1" s="296" t="s">
        <v>2027</v>
      </c>
      <c r="C1" s="296"/>
      <c r="D1" s="296"/>
      <c r="E1" s="296"/>
      <c r="F1" s="296"/>
      <c r="G1" s="296"/>
      <c r="H1" s="296"/>
      <c r="I1" s="296"/>
      <c r="J1" s="296"/>
      <c r="K1" s="296"/>
    </row>
    <row r="2" spans="2:11" x14ac:dyDescent="0.3">
      <c r="B2" s="1"/>
      <c r="C2" s="1"/>
      <c r="D2" s="1"/>
      <c r="H2" s="152"/>
    </row>
    <row r="3" spans="2:11" x14ac:dyDescent="0.3">
      <c r="B3" s="177" t="s">
        <v>2028</v>
      </c>
      <c r="C3" s="178"/>
      <c r="D3" s="178"/>
      <c r="E3" s="179"/>
      <c r="F3" s="179"/>
      <c r="G3" s="179"/>
      <c r="H3" s="180"/>
      <c r="I3" s="179"/>
      <c r="J3" s="179"/>
      <c r="K3" s="181"/>
    </row>
    <row r="4" spans="2:11" x14ac:dyDescent="0.3">
      <c r="B4" s="10" t="s">
        <v>2029</v>
      </c>
      <c r="C4" s="117" t="s">
        <v>2030</v>
      </c>
      <c r="D4" s="117" t="s">
        <v>2031</v>
      </c>
      <c r="E4" s="117" t="s">
        <v>2032</v>
      </c>
      <c r="F4" s="117" t="s">
        <v>2033</v>
      </c>
      <c r="G4" s="117" t="s">
        <v>2034</v>
      </c>
      <c r="H4" s="182" t="s">
        <v>2035</v>
      </c>
      <c r="I4" s="117" t="s">
        <v>2036</v>
      </c>
      <c r="J4" s="117" t="s">
        <v>2037</v>
      </c>
      <c r="K4" s="94" t="s">
        <v>66</v>
      </c>
    </row>
    <row r="5" spans="2:11" x14ac:dyDescent="0.3">
      <c r="B5" s="14" t="s">
        <v>2038</v>
      </c>
      <c r="C5" s="1" t="s">
        <v>2039</v>
      </c>
      <c r="D5" s="1" t="s">
        <v>2040</v>
      </c>
      <c r="E5" t="s">
        <v>2041</v>
      </c>
      <c r="G5" t="s">
        <v>2042</v>
      </c>
      <c r="H5" s="183">
        <v>3.3082780935652898</v>
      </c>
      <c r="I5">
        <v>6370</v>
      </c>
      <c r="J5" s="184">
        <v>3.7192593734954899E-13</v>
      </c>
      <c r="K5" s="185">
        <v>5.6012046164842001E-10</v>
      </c>
    </row>
    <row r="6" spans="2:11" x14ac:dyDescent="0.3">
      <c r="B6" s="14" t="s">
        <v>2038</v>
      </c>
      <c r="C6" s="1" t="s">
        <v>2039</v>
      </c>
      <c r="D6" s="1" t="s">
        <v>2043</v>
      </c>
      <c r="E6" t="s">
        <v>2044</v>
      </c>
      <c r="G6" t="s">
        <v>2045</v>
      </c>
      <c r="H6" s="183">
        <v>5.5550080643769801</v>
      </c>
      <c r="I6">
        <v>4789</v>
      </c>
      <c r="J6" s="184">
        <v>7.7081240729032297E-11</v>
      </c>
      <c r="K6" s="185">
        <v>4.1012785886893503E-8</v>
      </c>
    </row>
    <row r="7" spans="2:11" x14ac:dyDescent="0.3">
      <c r="B7" s="14" t="s">
        <v>2046</v>
      </c>
      <c r="C7" s="21" t="s">
        <v>2047</v>
      </c>
      <c r="D7" s="1" t="s">
        <v>2048</v>
      </c>
      <c r="E7" t="s">
        <v>2049</v>
      </c>
      <c r="F7" t="s">
        <v>2050</v>
      </c>
      <c r="G7" t="s">
        <v>2051</v>
      </c>
      <c r="H7" s="183">
        <v>9.8918971197554804</v>
      </c>
      <c r="I7">
        <v>9717</v>
      </c>
      <c r="J7" s="184">
        <v>2.0602189059837999E-9</v>
      </c>
      <c r="K7" s="185">
        <v>7.7567241810289899E-7</v>
      </c>
    </row>
    <row r="8" spans="2:11" x14ac:dyDescent="0.3">
      <c r="B8" s="14" t="s">
        <v>2038</v>
      </c>
      <c r="C8" s="1" t="s">
        <v>2052</v>
      </c>
      <c r="D8" s="1" t="s">
        <v>2043</v>
      </c>
      <c r="E8" t="s">
        <v>2053</v>
      </c>
      <c r="G8" t="s">
        <v>2054</v>
      </c>
      <c r="H8" s="183">
        <v>3.5997583936272002</v>
      </c>
      <c r="I8">
        <v>3308</v>
      </c>
      <c r="J8" s="184">
        <v>5.51488385504428E-9</v>
      </c>
      <c r="K8" s="185">
        <v>1.6610830171393401E-6</v>
      </c>
    </row>
    <row r="9" spans="2:11" x14ac:dyDescent="0.3">
      <c r="B9" s="14" t="s">
        <v>2046</v>
      </c>
      <c r="C9" s="1" t="s">
        <v>2055</v>
      </c>
      <c r="D9" s="1" t="s">
        <v>2056</v>
      </c>
      <c r="E9" t="s">
        <v>2057</v>
      </c>
      <c r="F9" t="s">
        <v>2058</v>
      </c>
      <c r="G9" t="s">
        <v>2059</v>
      </c>
      <c r="H9" s="183">
        <v>3.3488147113520998</v>
      </c>
      <c r="I9">
        <v>35161</v>
      </c>
      <c r="J9" s="184">
        <v>6.3297309726046199E-9</v>
      </c>
      <c r="K9" s="185">
        <v>1.73319542631683E-6</v>
      </c>
    </row>
    <row r="10" spans="2:11" x14ac:dyDescent="0.3">
      <c r="B10" s="14" t="s">
        <v>2038</v>
      </c>
      <c r="C10" s="1" t="s">
        <v>2060</v>
      </c>
      <c r="D10" s="1" t="s">
        <v>2040</v>
      </c>
      <c r="E10" t="s">
        <v>2061</v>
      </c>
      <c r="G10" t="s">
        <v>2062</v>
      </c>
      <c r="H10" s="183">
        <v>2.6459473421434301</v>
      </c>
      <c r="I10">
        <v>6493</v>
      </c>
      <c r="J10" s="184">
        <v>4.7165086352834598E-8</v>
      </c>
      <c r="K10" s="185">
        <v>1.18384366745615E-5</v>
      </c>
    </row>
    <row r="11" spans="2:11" x14ac:dyDescent="0.3">
      <c r="B11" s="14" t="s">
        <v>2046</v>
      </c>
      <c r="C11" s="1" t="s">
        <v>2055</v>
      </c>
      <c r="D11" s="1" t="s">
        <v>2063</v>
      </c>
      <c r="E11" t="s">
        <v>2057</v>
      </c>
      <c r="F11" t="s">
        <v>2058</v>
      </c>
      <c r="G11" t="s">
        <v>2064</v>
      </c>
      <c r="H11" s="183">
        <v>3.18317019233633</v>
      </c>
      <c r="I11">
        <v>26490</v>
      </c>
      <c r="J11" s="184">
        <v>1.2388518907304599E-6</v>
      </c>
      <c r="K11" s="34">
        <v>2.3321386843000799E-4</v>
      </c>
    </row>
    <row r="12" spans="2:11" x14ac:dyDescent="0.3">
      <c r="B12" s="14" t="s">
        <v>2038</v>
      </c>
      <c r="C12" s="1" t="s">
        <v>2039</v>
      </c>
      <c r="D12" s="1" t="s">
        <v>2065</v>
      </c>
      <c r="E12" t="s">
        <v>2066</v>
      </c>
      <c r="G12" t="s">
        <v>2067</v>
      </c>
      <c r="H12" s="183">
        <v>2.3154390477578399</v>
      </c>
      <c r="I12">
        <v>7089</v>
      </c>
      <c r="J12" s="184">
        <v>3.9467167677728297E-6</v>
      </c>
      <c r="K12" s="34">
        <v>6.2565846865956696E-4</v>
      </c>
    </row>
    <row r="13" spans="2:11" x14ac:dyDescent="0.3">
      <c r="B13" s="14" t="s">
        <v>2038</v>
      </c>
      <c r="C13" s="1" t="s">
        <v>2068</v>
      </c>
      <c r="D13" t="s">
        <v>2040</v>
      </c>
      <c r="E13" t="s">
        <v>2069</v>
      </c>
      <c r="G13" t="s">
        <v>2070</v>
      </c>
      <c r="H13" s="183">
        <v>2.2016372554666499</v>
      </c>
      <c r="I13">
        <v>5739</v>
      </c>
      <c r="J13" s="184">
        <v>5.9940173581225198E-5</v>
      </c>
      <c r="K13" s="34">
        <v>6.6866593639500196E-3</v>
      </c>
    </row>
    <row r="14" spans="2:11" x14ac:dyDescent="0.3">
      <c r="B14" s="158"/>
      <c r="G14" s="34"/>
      <c r="K14" s="34"/>
    </row>
    <row r="15" spans="2:11" x14ac:dyDescent="0.3">
      <c r="B15" s="186" t="s">
        <v>2071</v>
      </c>
      <c r="C15" s="187"/>
      <c r="D15" s="187"/>
      <c r="H15" s="158"/>
      <c r="K15" s="34"/>
    </row>
    <row r="16" spans="2:11" x14ac:dyDescent="0.3">
      <c r="B16" s="10" t="s">
        <v>2029</v>
      </c>
      <c r="C16" s="117" t="s">
        <v>2030</v>
      </c>
      <c r="D16" s="117" t="s">
        <v>2031</v>
      </c>
      <c r="E16" s="117" t="s">
        <v>2032</v>
      </c>
      <c r="F16" s="117" t="s">
        <v>2033</v>
      </c>
      <c r="G16" s="117" t="s">
        <v>2034</v>
      </c>
      <c r="H16" s="10" t="s">
        <v>2035</v>
      </c>
      <c r="I16" s="117" t="s">
        <v>2036</v>
      </c>
      <c r="J16" s="117" t="s">
        <v>2037</v>
      </c>
      <c r="K16" s="94" t="s">
        <v>66</v>
      </c>
    </row>
    <row r="17" spans="2:11" x14ac:dyDescent="0.3">
      <c r="B17" s="14" t="s">
        <v>2038</v>
      </c>
      <c r="C17" s="1" t="s">
        <v>2039</v>
      </c>
      <c r="D17" s="1" t="s">
        <v>2040</v>
      </c>
      <c r="E17" t="s">
        <v>2041</v>
      </c>
      <c r="G17" t="s">
        <v>2042</v>
      </c>
      <c r="H17" s="183">
        <v>4.3076559033268698</v>
      </c>
      <c r="I17">
        <v>6370</v>
      </c>
      <c r="J17" s="184">
        <v>4.7162340355008901E-6</v>
      </c>
      <c r="K17" s="34">
        <v>2.8410593829857299E-3</v>
      </c>
    </row>
    <row r="18" spans="2:11" x14ac:dyDescent="0.3">
      <c r="B18" s="14" t="s">
        <v>2038</v>
      </c>
      <c r="C18" s="1" t="s">
        <v>2039</v>
      </c>
      <c r="D18" s="1" t="s">
        <v>2043</v>
      </c>
      <c r="E18" t="s">
        <v>2044</v>
      </c>
      <c r="G18" t="s">
        <v>2045</v>
      </c>
      <c r="H18" s="183">
        <v>8.3395464314146004</v>
      </c>
      <c r="I18">
        <v>4789</v>
      </c>
      <c r="J18" s="184">
        <v>1.02621930749347E-5</v>
      </c>
      <c r="K18" s="34">
        <v>5.15162092361722E-3</v>
      </c>
    </row>
    <row r="19" spans="2:11" x14ac:dyDescent="0.3">
      <c r="B19" s="14" t="s">
        <v>2038</v>
      </c>
      <c r="C19" s="1" t="s">
        <v>2052</v>
      </c>
      <c r="D19" s="1" t="s">
        <v>2043</v>
      </c>
      <c r="E19" t="s">
        <v>2053</v>
      </c>
      <c r="G19" t="s">
        <v>2054</v>
      </c>
      <c r="H19" s="183">
        <v>5.2615284485560796</v>
      </c>
      <c r="I19">
        <v>3308</v>
      </c>
      <c r="J19" s="184">
        <v>4.5067469189269997E-5</v>
      </c>
      <c r="K19" s="34">
        <v>1.50825796886757E-2</v>
      </c>
    </row>
    <row r="20" spans="2:11" x14ac:dyDescent="0.3">
      <c r="B20" s="10" t="s">
        <v>2038</v>
      </c>
      <c r="C20" s="117" t="s">
        <v>2039</v>
      </c>
      <c r="D20" s="117" t="s">
        <v>2072</v>
      </c>
      <c r="E20" s="133" t="s">
        <v>2073</v>
      </c>
      <c r="F20" s="133"/>
      <c r="G20" s="133" t="s">
        <v>2074</v>
      </c>
      <c r="H20" s="182">
        <v>9.0196794935222293</v>
      </c>
      <c r="I20" s="133">
        <v>11425</v>
      </c>
      <c r="J20" s="188">
        <v>8.1590977687283505E-5</v>
      </c>
      <c r="K20" s="118">
        <v>2.0716699264210301E-2</v>
      </c>
    </row>
  </sheetData>
  <mergeCells count="1">
    <mergeCell ref="B1:K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17</vt:i4>
      </vt:variant>
      <vt:variant>
        <vt:lpstr>Named Ranges</vt:lpstr>
      </vt:variant>
      <vt:variant>
        <vt:i4>2</vt:i4>
      </vt:variant>
    </vt:vector>
  </HeadingPairs>
  <TitlesOfParts>
    <vt:vector size="19" baseType="lpstr">
      <vt:lpstr>S1</vt:lpstr>
      <vt:lpstr>S2</vt:lpstr>
      <vt:lpstr>S3</vt:lpstr>
      <vt:lpstr>S4</vt:lpstr>
      <vt:lpstr>S5</vt:lpstr>
      <vt:lpstr>S6</vt:lpstr>
      <vt:lpstr>S7</vt:lpstr>
      <vt:lpstr>S8</vt:lpstr>
      <vt:lpstr>S9</vt:lpstr>
      <vt:lpstr>S10</vt:lpstr>
      <vt:lpstr>S11</vt:lpstr>
      <vt:lpstr>S12</vt:lpstr>
      <vt:lpstr>S13</vt:lpstr>
      <vt:lpstr>S14</vt:lpstr>
      <vt:lpstr>S15</vt:lpstr>
      <vt:lpstr>S16</vt:lpstr>
      <vt:lpstr>S17</vt:lpstr>
      <vt:lpstr>'S12'!ExternalData_1</vt:lpstr>
      <vt:lpstr>'S12'!ExternalData_2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Wang, Lily</dc:creator>
  <cp:lastModifiedBy>Wang, Lily</cp:lastModifiedBy>
  <dcterms:created xsi:type="dcterms:W3CDTF">2020-12-19T02:27:16Z</dcterms:created>
  <dcterms:modified xsi:type="dcterms:W3CDTF">2021-02-06T17:45:52Z</dcterms:modified>
</cp:coreProperties>
</file>