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Z:\Collaborations\Consortia\GenomicsEngland\GeCIP_CRC\Manuscript\MANUSCRIPT_VERSIONS\20221110_SUBMISSION_Draft_download_from_Ian_AG\20221111_CORRECTION_SENT_TO_IAN\"/>
    </mc:Choice>
  </mc:AlternateContent>
  <bookViews>
    <workbookView xWindow="0" yWindow="0" windowWidth="19200" windowHeight="5715"/>
  </bookViews>
  <sheets>
    <sheet name="ST1. Software+data" sheetId="5" r:id="rId1"/>
    <sheet name="ST2. QC and sample exclusions" sheetId="4" r:id="rId2"/>
    <sheet name="ST3. SBS, DBS &amp; ID sigs" sheetId="41" r:id="rId3"/>
    <sheet name="ST4. CNsigs and MSI-MSS" sheetId="22" r:id="rId4"/>
    <sheet name="ST5. Coding driver genes" sheetId="38" r:id="rId5"/>
    <sheet name="ST6. Per-tumour drivers" sheetId="31" r:id="rId6"/>
    <sheet name="ST7. Drivers &amp; subtypes details" sheetId="39" r:id="rId7"/>
    <sheet name="ST8. Recurrent driver mutns" sheetId="24" r:id="rId8"/>
    <sheet name="ST9. Driver clonality" sheetId="33" r:id="rId9"/>
    <sheet name="ST10. Oncodrive FML NCDs" sheetId="12" r:id="rId10"/>
    <sheet name="ST11. APC + SMAD4 splice" sheetId="35" r:id="rId11"/>
    <sheet name="ST12. SV hotspots" sheetId="17" r:id="rId12"/>
    <sheet name="ST13. Arm-level CNAs" sheetId="9" r:id="rId13"/>
    <sheet name="ST14. Focal CNAs" sheetId="10" r:id="rId14"/>
    <sheet name="ST15. Focal CNAs other data set" sheetId="13" r:id="rId15"/>
    <sheet name="ST16. ecDNA by subtype" sheetId="32" r:id="rId16"/>
    <sheet name="ST17. Mito mutations" sheetId="20" r:id="rId17"/>
    <sheet name="ST18. Driver gene co-occurrence" sheetId="18" r:id="rId18"/>
    <sheet name="ST19. Prior therapy - sigs" sheetId="19" r:id="rId19"/>
    <sheet name="ST20. Clinical data available" sheetId="2" r:id="rId20"/>
    <sheet name="ST21. TMB WGD sigs - clinical" sheetId="15" r:id="rId21"/>
    <sheet name="ST22. Driver genes - clinical" sheetId="16" r:id="rId22"/>
    <sheet name="ST23. Recurrent CNAs - clinical" sheetId="14" r:id="rId23"/>
    <sheet name="ST24. Molecular - Survival" sheetId="40" r:id="rId24"/>
    <sheet name="ST25. Microbiome taxa" sheetId="6" r:id="rId25"/>
    <sheet name="ST26. Microbiome genera" sheetId="7" r:id="rId26"/>
    <sheet name="ST27. Microbiome species" sheetId="8" r:id="rId27"/>
    <sheet name="ST28. Approved therapies" sheetId="26" r:id="rId28"/>
    <sheet name="ST29. Response predictors" sheetId="27" r:id="rId29"/>
    <sheet name="ST30. New driver druggability" sheetId="28" r:id="rId30"/>
  </sheets>
  <definedNames>
    <definedName name="_xlnm._FilterDatabase" localSheetId="4" hidden="1">'ST5. Coding driver genes'!$A$5:$DI$192</definedName>
    <definedName name="_xlnm._FilterDatabase" localSheetId="8" hidden="1">'ST9. Driver clonality'!$A$5:$AN$190</definedName>
  </definedNames>
  <calcPr calcId="162913" calcMode="manual"/>
</workbook>
</file>

<file path=xl/calcChain.xml><?xml version="1.0" encoding="utf-8"?>
<calcChain xmlns="http://schemas.openxmlformats.org/spreadsheetml/2006/main">
  <c r="AG151" i="33" l="1"/>
  <c r="AG116" i="33"/>
  <c r="AG85" i="33"/>
  <c r="AG176" i="33"/>
  <c r="AG188" i="33"/>
  <c r="AG141" i="33"/>
  <c r="AG166" i="33"/>
  <c r="AG7" i="33"/>
  <c r="AG84" i="33"/>
  <c r="AG62" i="33"/>
  <c r="AG16" i="33"/>
  <c r="AG117" i="33"/>
  <c r="AG149" i="33"/>
  <c r="AG150" i="33"/>
  <c r="AG70" i="33"/>
  <c r="AG30" i="33"/>
  <c r="AG57" i="33"/>
  <c r="AG25" i="33"/>
  <c r="AG153" i="33"/>
  <c r="AG22" i="33"/>
  <c r="AG129" i="33"/>
  <c r="AG186" i="33"/>
  <c r="AG60" i="33"/>
  <c r="AG68" i="33"/>
  <c r="AG169" i="33"/>
  <c r="AG106" i="33"/>
  <c r="AG111" i="33"/>
  <c r="AG53" i="33"/>
  <c r="AG140" i="33"/>
  <c r="AG93" i="33"/>
  <c r="AG56" i="33"/>
  <c r="AG20" i="33"/>
  <c r="AG147" i="33"/>
  <c r="AG173" i="33"/>
  <c r="AG46" i="33"/>
  <c r="AG81" i="33"/>
  <c r="AG89" i="33"/>
  <c r="AG96" i="33"/>
  <c r="AG82" i="33"/>
  <c r="AG107" i="33"/>
  <c r="AG163" i="33"/>
  <c r="AG18" i="33"/>
  <c r="AG75" i="33"/>
  <c r="AG43" i="33"/>
  <c r="AG76" i="33"/>
  <c r="AG143" i="33"/>
  <c r="AG167" i="33"/>
  <c r="AG12" i="33"/>
  <c r="AG134" i="33"/>
  <c r="AG97" i="33"/>
  <c r="AG29" i="33"/>
  <c r="AG35" i="33"/>
  <c r="AG156" i="33"/>
  <c r="AG109" i="33"/>
  <c r="AG115" i="33"/>
  <c r="AG104" i="33"/>
  <c r="AG33" i="33"/>
  <c r="AG19" i="33"/>
  <c r="AG180" i="33"/>
  <c r="AG50" i="33"/>
  <c r="AG87" i="33"/>
  <c r="AG162" i="33"/>
  <c r="AG38" i="33"/>
  <c r="AG44" i="33"/>
  <c r="AG71" i="33"/>
  <c r="AG32" i="33"/>
  <c r="AG114" i="33"/>
  <c r="AG11" i="33"/>
  <c r="AG28" i="33"/>
  <c r="AG171" i="33"/>
  <c r="AG27" i="33"/>
  <c r="AG102" i="33"/>
  <c r="AG55" i="33"/>
  <c r="AG24" i="33"/>
  <c r="AG58" i="33"/>
  <c r="AG59" i="33"/>
  <c r="AG47" i="33"/>
  <c r="AG51" i="33"/>
  <c r="AG136" i="33"/>
  <c r="AG92" i="33"/>
  <c r="AG17" i="33"/>
  <c r="AG178" i="33"/>
  <c r="AG9" i="33"/>
  <c r="AG91" i="33"/>
  <c r="AG48" i="33"/>
  <c r="AG45" i="33"/>
  <c r="AG170" i="33"/>
  <c r="AG185" i="33"/>
  <c r="AG133" i="33"/>
  <c r="AG118" i="33"/>
  <c r="AG127" i="33"/>
  <c r="AG90" i="33"/>
  <c r="AG179" i="33"/>
  <c r="AG21" i="33"/>
  <c r="AG172" i="33"/>
  <c r="AG164" i="33"/>
  <c r="AG15" i="33"/>
  <c r="AG78" i="33"/>
  <c r="AG39" i="33"/>
  <c r="AG128" i="33"/>
  <c r="AG8" i="33"/>
  <c r="AG66" i="33"/>
  <c r="AG152" i="33"/>
  <c r="AG6" i="33"/>
  <c r="AG40" i="33"/>
  <c r="AG10" i="33"/>
  <c r="AG125" i="33"/>
  <c r="AG190" i="33"/>
  <c r="AG122" i="33"/>
  <c r="AG132" i="33"/>
  <c r="AG42" i="33"/>
  <c r="AG130" i="33"/>
  <c r="AG61" i="33"/>
  <c r="AG119" i="33"/>
  <c r="AG126" i="33"/>
  <c r="AG145" i="33"/>
  <c r="AG165" i="33"/>
  <c r="AG54" i="33"/>
  <c r="AG72" i="33"/>
  <c r="AG112" i="33"/>
  <c r="AG160" i="33"/>
  <c r="AG100" i="33"/>
  <c r="AG23" i="33"/>
  <c r="AG146" i="33"/>
  <c r="AG94" i="33"/>
  <c r="AG144" i="33"/>
  <c r="AG174" i="33"/>
  <c r="AG135" i="33"/>
  <c r="AG182" i="33"/>
  <c r="AG159" i="33"/>
  <c r="AG31" i="33"/>
  <c r="AG83" i="33"/>
  <c r="AG88" i="33"/>
  <c r="AG79" i="33"/>
  <c r="AG154" i="33"/>
  <c r="AG113" i="33"/>
  <c r="AG63" i="33"/>
  <c r="AG184" i="33"/>
  <c r="AG157" i="33"/>
  <c r="AG65" i="33"/>
  <c r="AG77" i="33"/>
  <c r="AG110" i="33"/>
  <c r="AG26" i="33"/>
  <c r="AG74" i="33"/>
  <c r="AG131" i="33"/>
  <c r="AG181" i="33"/>
  <c r="AG139" i="33"/>
  <c r="AG189" i="33"/>
  <c r="AG101" i="33"/>
  <c r="AG161" i="33"/>
  <c r="AG99" i="33"/>
  <c r="AG120" i="33"/>
  <c r="AG148" i="33"/>
  <c r="AG67" i="33"/>
  <c r="AG80" i="33"/>
  <c r="AG105" i="33"/>
  <c r="AG73" i="33"/>
  <c r="AG124" i="33"/>
  <c r="AG137" i="33"/>
  <c r="AG175" i="33"/>
  <c r="AG98" i="33"/>
  <c r="AG36" i="33"/>
  <c r="AG52" i="33"/>
  <c r="AG103" i="33"/>
  <c r="AG69" i="33"/>
  <c r="AG155" i="33"/>
  <c r="AG158" i="33"/>
  <c r="AG95" i="33"/>
  <c r="AG187" i="33"/>
  <c r="AG13" i="33"/>
  <c r="AG34" i="33"/>
  <c r="AG37" i="33"/>
  <c r="AG41" i="33"/>
  <c r="AG121" i="33"/>
  <c r="AG138" i="33"/>
  <c r="AG183" i="33"/>
  <c r="AG49" i="33"/>
  <c r="AG64" i="33"/>
  <c r="AG86" i="33"/>
  <c r="AG108" i="33"/>
  <c r="AG123" i="33"/>
  <c r="AG142" i="33"/>
  <c r="AG168" i="33"/>
  <c r="AG177" i="33"/>
  <c r="AG14" i="33"/>
  <c r="Y151" i="33"/>
  <c r="Y116" i="33"/>
  <c r="Y85" i="33"/>
  <c r="Y176" i="33"/>
  <c r="Y188" i="33"/>
  <c r="Y141" i="33"/>
  <c r="Y166" i="33"/>
  <c r="Y7" i="33"/>
  <c r="Y84" i="33"/>
  <c r="Y62" i="33"/>
  <c r="Y16" i="33"/>
  <c r="Y117" i="33"/>
  <c r="Y149" i="33"/>
  <c r="Y150" i="33"/>
  <c r="Y70" i="33"/>
  <c r="Y30" i="33"/>
  <c r="Y57" i="33"/>
  <c r="Y25" i="33"/>
  <c r="Y153" i="33"/>
  <c r="Y22" i="33"/>
  <c r="Y129" i="33"/>
  <c r="Y186" i="33"/>
  <c r="Y60" i="33"/>
  <c r="Y68" i="33"/>
  <c r="Y169" i="33"/>
  <c r="Y106" i="33"/>
  <c r="Y111" i="33"/>
  <c r="Y53" i="33"/>
  <c r="Y140" i="33"/>
  <c r="Y93" i="33"/>
  <c r="Y56" i="33"/>
  <c r="Y20" i="33"/>
  <c r="Y147" i="33"/>
  <c r="Y173" i="33"/>
  <c r="Y46" i="33"/>
  <c r="Y81" i="33"/>
  <c r="Y89" i="33"/>
  <c r="Y96" i="33"/>
  <c r="Y82" i="33"/>
  <c r="Y107" i="33"/>
  <c r="Y163" i="33"/>
  <c r="Y18" i="33"/>
  <c r="Y75" i="33"/>
  <c r="Y43" i="33"/>
  <c r="Y76" i="33"/>
  <c r="Y143" i="33"/>
  <c r="Y167" i="33"/>
  <c r="Y12" i="33"/>
  <c r="Y134" i="33"/>
  <c r="Y97" i="33"/>
  <c r="Y29" i="33"/>
  <c r="Y35" i="33"/>
  <c r="Y156" i="33"/>
  <c r="Y109" i="33"/>
  <c r="Y115" i="33"/>
  <c r="Y104" i="33"/>
  <c r="Y33" i="33"/>
  <c r="Y19" i="33"/>
  <c r="Y180" i="33"/>
  <c r="Y50" i="33"/>
  <c r="Y87" i="33"/>
  <c r="Y162" i="33"/>
  <c r="Y38" i="33"/>
  <c r="Y44" i="33"/>
  <c r="Y71" i="33"/>
  <c r="Y32" i="33"/>
  <c r="Y114" i="33"/>
  <c r="Y11" i="33"/>
  <c r="Y28" i="33"/>
  <c r="Y171" i="33"/>
  <c r="Y27" i="33"/>
  <c r="Y102" i="33"/>
  <c r="Y55" i="33"/>
  <c r="Y24" i="33"/>
  <c r="Y58" i="33"/>
  <c r="Y59" i="33"/>
  <c r="Y47" i="33"/>
  <c r="Y51" i="33"/>
  <c r="Y136" i="33"/>
  <c r="Y92" i="33"/>
  <c r="Y17" i="33"/>
  <c r="Y178" i="33"/>
  <c r="Y9" i="33"/>
  <c r="Y91" i="33"/>
  <c r="Y48" i="33"/>
  <c r="Y45" i="33"/>
  <c r="Y170" i="33"/>
  <c r="Y185" i="33"/>
  <c r="Y133" i="33"/>
  <c r="Y118" i="33"/>
  <c r="Y127" i="33"/>
  <c r="Y90" i="33"/>
  <c r="Y179" i="33"/>
  <c r="Y21" i="33"/>
  <c r="Y172" i="33"/>
  <c r="Y164" i="33"/>
  <c r="Y15" i="33"/>
  <c r="Y78" i="33"/>
  <c r="Y39" i="33"/>
  <c r="Y128" i="33"/>
  <c r="Y8" i="33"/>
  <c r="Y66" i="33"/>
  <c r="Y152" i="33"/>
  <c r="Y6" i="33"/>
  <c r="Y40" i="33"/>
  <c r="Y10" i="33"/>
  <c r="Y125" i="33"/>
  <c r="Y190" i="33"/>
  <c r="Y122" i="33"/>
  <c r="Y132" i="33"/>
  <c r="Y42" i="33"/>
  <c r="Y130" i="33"/>
  <c r="Y61" i="33"/>
  <c r="Y119" i="33"/>
  <c r="Y126" i="33"/>
  <c r="Y145" i="33"/>
  <c r="Y165" i="33"/>
  <c r="Y54" i="33"/>
  <c r="Y72" i="33"/>
  <c r="Y112" i="33"/>
  <c r="Y160" i="33"/>
  <c r="Y100" i="33"/>
  <c r="Y23" i="33"/>
  <c r="Y146" i="33"/>
  <c r="Y94" i="33"/>
  <c r="Y144" i="33"/>
  <c r="Y174" i="33"/>
  <c r="Y135" i="33"/>
  <c r="Y182" i="33"/>
  <c r="Y159" i="33"/>
  <c r="Y31" i="33"/>
  <c r="Y83" i="33"/>
  <c r="Y88" i="33"/>
  <c r="Y79" i="33"/>
  <c r="Y154" i="33"/>
  <c r="Y113" i="33"/>
  <c r="Y63" i="33"/>
  <c r="Y184" i="33"/>
  <c r="Y157" i="33"/>
  <c r="Y65" i="33"/>
  <c r="Y77" i="33"/>
  <c r="Y110" i="33"/>
  <c r="Y26" i="33"/>
  <c r="Y74" i="33"/>
  <c r="Y131" i="33"/>
  <c r="Y181" i="33"/>
  <c r="Y139" i="33"/>
  <c r="Y189" i="33"/>
  <c r="Y101" i="33"/>
  <c r="Y161" i="33"/>
  <c r="Y99" i="33"/>
  <c r="Y120" i="33"/>
  <c r="Y148" i="33"/>
  <c r="Y67" i="33"/>
  <c r="Y80" i="33"/>
  <c r="Y105" i="33"/>
  <c r="Y73" i="33"/>
  <c r="Y124" i="33"/>
  <c r="Y137" i="33"/>
  <c r="Y175" i="33"/>
  <c r="Y98" i="33"/>
  <c r="Y36" i="33"/>
  <c r="Y52" i="33"/>
  <c r="Y103" i="33"/>
  <c r="Y69" i="33"/>
  <c r="Y155" i="33"/>
  <c r="Y158" i="33"/>
  <c r="Y95" i="33"/>
  <c r="Y187" i="33"/>
  <c r="Y13" i="33"/>
  <c r="Y34" i="33"/>
  <c r="Y37" i="33"/>
  <c r="Y41" i="33"/>
  <c r="Y121" i="33"/>
  <c r="Y138" i="33"/>
  <c r="Y183" i="33"/>
  <c r="Y49" i="33"/>
  <c r="Y64" i="33"/>
  <c r="Y86" i="33"/>
  <c r="Y108" i="33"/>
  <c r="Y123" i="33"/>
  <c r="Y142" i="33"/>
  <c r="Y168" i="33"/>
  <c r="Y177" i="33"/>
  <c r="Y14" i="33"/>
  <c r="Q151" i="33"/>
  <c r="Q116" i="33"/>
  <c r="Q85" i="33"/>
  <c r="Q176" i="33"/>
  <c r="Q188" i="33"/>
  <c r="Q141" i="33"/>
  <c r="Q166" i="33"/>
  <c r="Q7" i="33"/>
  <c r="Q84" i="33"/>
  <c r="Q62" i="33"/>
  <c r="Q16" i="33"/>
  <c r="Q117" i="33"/>
  <c r="Q149" i="33"/>
  <c r="Q150" i="33"/>
  <c r="Q70" i="33"/>
  <c r="Q30" i="33"/>
  <c r="Q57" i="33"/>
  <c r="Q25" i="33"/>
  <c r="Q153" i="33"/>
  <c r="Q22" i="33"/>
  <c r="Q129" i="33"/>
  <c r="Q186" i="33"/>
  <c r="Q60" i="33"/>
  <c r="Q68" i="33"/>
  <c r="Q169" i="33"/>
  <c r="Q106" i="33"/>
  <c r="Q111" i="33"/>
  <c r="Q53" i="33"/>
  <c r="Q140" i="33"/>
  <c r="Q93" i="33"/>
  <c r="Q56" i="33"/>
  <c r="Q20" i="33"/>
  <c r="Q147" i="33"/>
  <c r="Q173" i="33"/>
  <c r="Q46" i="33"/>
  <c r="Q81" i="33"/>
  <c r="Q89" i="33"/>
  <c r="Q96" i="33"/>
  <c r="Q82" i="33"/>
  <c r="Q107" i="33"/>
  <c r="Q163" i="33"/>
  <c r="Q18" i="33"/>
  <c r="Q75" i="33"/>
  <c r="Q43" i="33"/>
  <c r="Q76" i="33"/>
  <c r="Q143" i="33"/>
  <c r="Q167" i="33"/>
  <c r="Q12" i="33"/>
  <c r="Q134" i="33"/>
  <c r="Q97" i="33"/>
  <c r="Q29" i="33"/>
  <c r="Q35" i="33"/>
  <c r="Q156" i="33"/>
  <c r="Q109" i="33"/>
  <c r="Q115" i="33"/>
  <c r="Q104" i="33"/>
  <c r="Q33" i="33"/>
  <c r="Q19" i="33"/>
  <c r="Q180" i="33"/>
  <c r="Q50" i="33"/>
  <c r="Q87" i="33"/>
  <c r="Q162" i="33"/>
  <c r="Q38" i="33"/>
  <c r="Q44" i="33"/>
  <c r="Q71" i="33"/>
  <c r="Q32" i="33"/>
  <c r="Q114" i="33"/>
  <c r="Q11" i="33"/>
  <c r="Q28" i="33"/>
  <c r="Q171" i="33"/>
  <c r="Q27" i="33"/>
  <c r="Q102" i="33"/>
  <c r="Q55" i="33"/>
  <c r="Q24" i="33"/>
  <c r="Q58" i="33"/>
  <c r="Q59" i="33"/>
  <c r="Q47" i="33"/>
  <c r="Q51" i="33"/>
  <c r="Q136" i="33"/>
  <c r="Q92" i="33"/>
  <c r="Q17" i="33"/>
  <c r="Q178" i="33"/>
  <c r="Q9" i="33"/>
  <c r="Q91" i="33"/>
  <c r="Q48" i="33"/>
  <c r="Q45" i="33"/>
  <c r="Q170" i="33"/>
  <c r="Q185" i="33"/>
  <c r="Q133" i="33"/>
  <c r="Q118" i="33"/>
  <c r="Q127" i="33"/>
  <c r="Q90" i="33"/>
  <c r="Q179" i="33"/>
  <c r="Q21" i="33"/>
  <c r="Q172" i="33"/>
  <c r="Q164" i="33"/>
  <c r="Q15" i="33"/>
  <c r="Q78" i="33"/>
  <c r="Q39" i="33"/>
  <c r="Q128" i="33"/>
  <c r="Q8" i="33"/>
  <c r="Q66" i="33"/>
  <c r="Q152" i="33"/>
  <c r="Q6" i="33"/>
  <c r="Q40" i="33"/>
  <c r="Q10" i="33"/>
  <c r="Q125" i="33"/>
  <c r="Q190" i="33"/>
  <c r="Q122" i="33"/>
  <c r="Q132" i="33"/>
  <c r="Q42" i="33"/>
  <c r="Q130" i="33"/>
  <c r="Q61" i="33"/>
  <c r="Q119" i="33"/>
  <c r="Q126" i="33"/>
  <c r="Q145" i="33"/>
  <c r="Q165" i="33"/>
  <c r="Q54" i="33"/>
  <c r="Q72" i="33"/>
  <c r="Q112" i="33"/>
  <c r="Q160" i="33"/>
  <c r="Q100" i="33"/>
  <c r="Q23" i="33"/>
  <c r="Q146" i="33"/>
  <c r="Q94" i="33"/>
  <c r="Q144" i="33"/>
  <c r="Q174" i="33"/>
  <c r="Q135" i="33"/>
  <c r="Q182" i="33"/>
  <c r="Q159" i="33"/>
  <c r="Q31" i="33"/>
  <c r="Q83" i="33"/>
  <c r="Q88" i="33"/>
  <c r="Q79" i="33"/>
  <c r="Q154" i="33"/>
  <c r="Q113" i="33"/>
  <c r="Q63" i="33"/>
  <c r="Q184" i="33"/>
  <c r="Q157" i="33"/>
  <c r="Q65" i="33"/>
  <c r="Q77" i="33"/>
  <c r="Q110" i="33"/>
  <c r="Q26" i="33"/>
  <c r="Q74" i="33"/>
  <c r="Q131" i="33"/>
  <c r="Q181" i="33"/>
  <c r="Q139" i="33"/>
  <c r="Q189" i="33"/>
  <c r="Q101" i="33"/>
  <c r="Q161" i="33"/>
  <c r="Q99" i="33"/>
  <c r="Q120" i="33"/>
  <c r="Q148" i="33"/>
  <c r="Q67" i="33"/>
  <c r="Q80" i="33"/>
  <c r="Q105" i="33"/>
  <c r="Q73" i="33"/>
  <c r="Q124" i="33"/>
  <c r="Q137" i="33"/>
  <c r="Q175" i="33"/>
  <c r="Q98" i="33"/>
  <c r="Q36" i="33"/>
  <c r="Q52" i="33"/>
  <c r="Q103" i="33"/>
  <c r="Q69" i="33"/>
  <c r="Q155" i="33"/>
  <c r="Q158" i="33"/>
  <c r="Q95" i="33"/>
  <c r="Q187" i="33"/>
  <c r="Q13" i="33"/>
  <c r="Q34" i="33"/>
  <c r="Q37" i="33"/>
  <c r="Q41" i="33"/>
  <c r="Q121" i="33"/>
  <c r="Q138" i="33"/>
  <c r="Q183" i="33"/>
  <c r="Q49" i="33"/>
  <c r="Q64" i="33"/>
  <c r="Q86" i="33"/>
  <c r="Q108" i="33"/>
  <c r="Q123" i="33"/>
  <c r="Q142" i="33"/>
  <c r="Q168" i="33"/>
  <c r="Q177" i="33"/>
  <c r="Q14" i="33"/>
  <c r="I151" i="33"/>
  <c r="I116" i="33"/>
  <c r="I85" i="33"/>
  <c r="I176" i="33"/>
  <c r="I188" i="33"/>
  <c r="I141" i="33"/>
  <c r="I166" i="33"/>
  <c r="I7" i="33"/>
  <c r="I84" i="33"/>
  <c r="I62" i="33"/>
  <c r="I16" i="33"/>
  <c r="I117" i="33"/>
  <c r="I149" i="33"/>
  <c r="I150" i="33"/>
  <c r="I70" i="33"/>
  <c r="I30" i="33"/>
  <c r="I57" i="33"/>
  <c r="I25" i="33"/>
  <c r="I153" i="33"/>
  <c r="I22" i="33"/>
  <c r="I129" i="33"/>
  <c r="I186" i="33"/>
  <c r="I60" i="33"/>
  <c r="I68" i="33"/>
  <c r="I169" i="33"/>
  <c r="I106" i="33"/>
  <c r="I111" i="33"/>
  <c r="I53" i="33"/>
  <c r="I140" i="33"/>
  <c r="I93" i="33"/>
  <c r="I56" i="33"/>
  <c r="I20" i="33"/>
  <c r="I147" i="33"/>
  <c r="I173" i="33"/>
  <c r="I46" i="33"/>
  <c r="I81" i="33"/>
  <c r="I89" i="33"/>
  <c r="I96" i="33"/>
  <c r="I82" i="33"/>
  <c r="I107" i="33"/>
  <c r="I163" i="33"/>
  <c r="I18" i="33"/>
  <c r="I75" i="33"/>
  <c r="I43" i="33"/>
  <c r="I76" i="33"/>
  <c r="I143" i="33"/>
  <c r="I167" i="33"/>
  <c r="I12" i="33"/>
  <c r="I134" i="33"/>
  <c r="I97" i="33"/>
  <c r="I29" i="33"/>
  <c r="I35" i="33"/>
  <c r="I156" i="33"/>
  <c r="I109" i="33"/>
  <c r="I115" i="33"/>
  <c r="I104" i="33"/>
  <c r="I33" i="33"/>
  <c r="I19" i="33"/>
  <c r="I180" i="33"/>
  <c r="I50" i="33"/>
  <c r="I87" i="33"/>
  <c r="I162" i="33"/>
  <c r="I38" i="33"/>
  <c r="I44" i="33"/>
  <c r="I71" i="33"/>
  <c r="I32" i="33"/>
  <c r="I114" i="33"/>
  <c r="I11" i="33"/>
  <c r="I28" i="33"/>
  <c r="I171" i="33"/>
  <c r="I27" i="33"/>
  <c r="I102" i="33"/>
  <c r="I55" i="33"/>
  <c r="I24" i="33"/>
  <c r="I58" i="33"/>
  <c r="I59" i="33"/>
  <c r="I47" i="33"/>
  <c r="I51" i="33"/>
  <c r="I136" i="33"/>
  <c r="I92" i="33"/>
  <c r="I17" i="33"/>
  <c r="I178" i="33"/>
  <c r="I9" i="33"/>
  <c r="I91" i="33"/>
  <c r="I48" i="33"/>
  <c r="I45" i="33"/>
  <c r="I170" i="33"/>
  <c r="I185" i="33"/>
  <c r="I133" i="33"/>
  <c r="I118" i="33"/>
  <c r="I127" i="33"/>
  <c r="I90" i="33"/>
  <c r="I179" i="33"/>
  <c r="I21" i="33"/>
  <c r="I172" i="33"/>
  <c r="I164" i="33"/>
  <c r="I15" i="33"/>
  <c r="I78" i="33"/>
  <c r="I39" i="33"/>
  <c r="I128" i="33"/>
  <c r="I8" i="33"/>
  <c r="I66" i="33"/>
  <c r="I152" i="33"/>
  <c r="I6" i="33"/>
  <c r="I40" i="33"/>
  <c r="I10" i="33"/>
  <c r="I125" i="33"/>
  <c r="I190" i="33"/>
  <c r="I122" i="33"/>
  <c r="I132" i="33"/>
  <c r="I42" i="33"/>
  <c r="I130" i="33"/>
  <c r="I61" i="33"/>
  <c r="I119" i="33"/>
  <c r="I126" i="33"/>
  <c r="I145" i="33"/>
  <c r="I165" i="33"/>
  <c r="I54" i="33"/>
  <c r="I72" i="33"/>
  <c r="I112" i="33"/>
  <c r="I160" i="33"/>
  <c r="I100" i="33"/>
  <c r="I23" i="33"/>
  <c r="I146" i="33"/>
  <c r="I94" i="33"/>
  <c r="I144" i="33"/>
  <c r="I174" i="33"/>
  <c r="I135" i="33"/>
  <c r="I182" i="33"/>
  <c r="I159" i="33"/>
  <c r="I31" i="33"/>
  <c r="I83" i="33"/>
  <c r="I88" i="33"/>
  <c r="I79" i="33"/>
  <c r="I154" i="33"/>
  <c r="I113" i="33"/>
  <c r="I63" i="33"/>
  <c r="I184" i="33"/>
  <c r="I157" i="33"/>
  <c r="I65" i="33"/>
  <c r="I77" i="33"/>
  <c r="I110" i="33"/>
  <c r="I26" i="33"/>
  <c r="I74" i="33"/>
  <c r="I131" i="33"/>
  <c r="I181" i="33"/>
  <c r="I139" i="33"/>
  <c r="I189" i="33"/>
  <c r="I101" i="33"/>
  <c r="I161" i="33"/>
  <c r="I99" i="33"/>
  <c r="I120" i="33"/>
  <c r="I148" i="33"/>
  <c r="I67" i="33"/>
  <c r="I80" i="33"/>
  <c r="I105" i="33"/>
  <c r="I73" i="33"/>
  <c r="I124" i="33"/>
  <c r="I137" i="33"/>
  <c r="I175" i="33"/>
  <c r="I98" i="33"/>
  <c r="I36" i="33"/>
  <c r="I52" i="33"/>
  <c r="I103" i="33"/>
  <c r="I69" i="33"/>
  <c r="I155" i="33"/>
  <c r="I158" i="33"/>
  <c r="I95" i="33"/>
  <c r="I187" i="33"/>
  <c r="I13" i="33"/>
  <c r="I34" i="33"/>
  <c r="I37" i="33"/>
  <c r="I41" i="33"/>
  <c r="I121" i="33"/>
  <c r="I138" i="33"/>
  <c r="I183" i="33"/>
  <c r="I49" i="33"/>
  <c r="I64" i="33"/>
  <c r="I86" i="33"/>
  <c r="I108" i="33"/>
  <c r="I123" i="33"/>
  <c r="I142" i="33"/>
  <c r="I168" i="33"/>
  <c r="I177" i="33"/>
  <c r="I14" i="33"/>
  <c r="AN151" i="33"/>
  <c r="AN116" i="33"/>
  <c r="AN85" i="33"/>
  <c r="AN176" i="33"/>
  <c r="AN188" i="33"/>
  <c r="AN141" i="33"/>
  <c r="AN84" i="33"/>
  <c r="AN7" i="33"/>
  <c r="AN166" i="33"/>
  <c r="AN25" i="33"/>
  <c r="AN57" i="33"/>
  <c r="AN30" i="33"/>
  <c r="AN70" i="33"/>
  <c r="AN150" i="33"/>
  <c r="AN117" i="33"/>
  <c r="AN149" i="33"/>
  <c r="AN16" i="33"/>
  <c r="AN62" i="33"/>
  <c r="AN106" i="33"/>
  <c r="AN169" i="33"/>
  <c r="AN68" i="33"/>
  <c r="AN60" i="33"/>
  <c r="AN186" i="33"/>
  <c r="AN129" i="33"/>
  <c r="AN22" i="33"/>
  <c r="AN153" i="33"/>
  <c r="AN38" i="33"/>
  <c r="AN44" i="33"/>
  <c r="AN162" i="33"/>
  <c r="AN87" i="33"/>
  <c r="AN71" i="33"/>
  <c r="AN180" i="33"/>
  <c r="AN33" i="33"/>
  <c r="AN104" i="33"/>
  <c r="AN19" i="33"/>
  <c r="AN50" i="33"/>
  <c r="AN109" i="33"/>
  <c r="AN115" i="33"/>
  <c r="AN35" i="33"/>
  <c r="AN156" i="33"/>
  <c r="AN29" i="33"/>
  <c r="AN97" i="33"/>
  <c r="AN12" i="33"/>
  <c r="AN134" i="33"/>
  <c r="AN167" i="33"/>
  <c r="AN76" i="33"/>
  <c r="AN143" i="33"/>
  <c r="AN43" i="33"/>
  <c r="AN75" i="33"/>
  <c r="AN18" i="33"/>
  <c r="AN163" i="33"/>
  <c r="AN107" i="33"/>
  <c r="AN96" i="33"/>
  <c r="AN82" i="33"/>
  <c r="AN46" i="33"/>
  <c r="AN81" i="33"/>
  <c r="AN89" i="33"/>
  <c r="AN173" i="33"/>
  <c r="AN147" i="33"/>
  <c r="AN20" i="33"/>
  <c r="AN56" i="33"/>
  <c r="AN93" i="33"/>
  <c r="AN140" i="33"/>
  <c r="AN53" i="33"/>
  <c r="AN111" i="33"/>
  <c r="AN26" i="33"/>
  <c r="AN8" i="33"/>
  <c r="AN31" i="33"/>
  <c r="AN28" i="33"/>
  <c r="AN126" i="33"/>
  <c r="AN146" i="33"/>
  <c r="AN83" i="33"/>
  <c r="AN39" i="33"/>
  <c r="AN24" i="33"/>
  <c r="AN27" i="33"/>
  <c r="AN48" i="33"/>
  <c r="AN160" i="33"/>
  <c r="AN88" i="33"/>
  <c r="AN190" i="33"/>
  <c r="AN59" i="33"/>
  <c r="AN92" i="33"/>
  <c r="AN61" i="33"/>
  <c r="AN170" i="33"/>
  <c r="AN119" i="33"/>
  <c r="AN15" i="33"/>
  <c r="AN91" i="33"/>
  <c r="AN159" i="33"/>
  <c r="AN65" i="33"/>
  <c r="AN58" i="33"/>
  <c r="AN6" i="33"/>
  <c r="AN17" i="33"/>
  <c r="AN125" i="33"/>
  <c r="AN42" i="33"/>
  <c r="AN23" i="33"/>
  <c r="AN77" i="33"/>
  <c r="AN178" i="33"/>
  <c r="AN133" i="33"/>
  <c r="AN110" i="33"/>
  <c r="AN55" i="33"/>
  <c r="AN90" i="33"/>
  <c r="AN164" i="33"/>
  <c r="AN66" i="33"/>
  <c r="AN165" i="33"/>
  <c r="AN79" i="33"/>
  <c r="AN135" i="33"/>
  <c r="AN74" i="33"/>
  <c r="AN32" i="33"/>
  <c r="AN172" i="33"/>
  <c r="AN171" i="33"/>
  <c r="AN47" i="33"/>
  <c r="AN9" i="33"/>
  <c r="AN21" i="33"/>
  <c r="AN54" i="33"/>
  <c r="AN11" i="33"/>
  <c r="AN45" i="33"/>
  <c r="AN118" i="33"/>
  <c r="AN128" i="33"/>
  <c r="AN152" i="33"/>
  <c r="AN130" i="33"/>
  <c r="AN145" i="33"/>
  <c r="AN113" i="33"/>
  <c r="AN182" i="33"/>
  <c r="AN63" i="33"/>
  <c r="AN101" i="33"/>
  <c r="AN131" i="33"/>
  <c r="AN157" i="33"/>
  <c r="AN102" i="33"/>
  <c r="AN51" i="33"/>
  <c r="AN179" i="33"/>
  <c r="AN40" i="33"/>
  <c r="AN100" i="33"/>
  <c r="AN154" i="33"/>
  <c r="AN139" i="33"/>
  <c r="AN161" i="33"/>
  <c r="AN181" i="33"/>
  <c r="AN184" i="33"/>
  <c r="AN189" i="33"/>
  <c r="AN122" i="33"/>
  <c r="AN114" i="33"/>
  <c r="AN136" i="33"/>
  <c r="AN72" i="33"/>
  <c r="AN112" i="33"/>
  <c r="AN94" i="33"/>
  <c r="AN185" i="33"/>
  <c r="AN127" i="33"/>
  <c r="AN78" i="33"/>
  <c r="AN10" i="33"/>
  <c r="AN132" i="33"/>
  <c r="AN144" i="33"/>
  <c r="AN174" i="33"/>
  <c r="AN99" i="33"/>
  <c r="AN120" i="33"/>
  <c r="AN148" i="33"/>
  <c r="AN80" i="33"/>
  <c r="AN73" i="33"/>
  <c r="AN103" i="33"/>
  <c r="AN105" i="33"/>
  <c r="AN124" i="33"/>
  <c r="AN137" i="33"/>
  <c r="AN155" i="33"/>
  <c r="AN175" i="33"/>
  <c r="AN36" i="33"/>
  <c r="AN52" i="33"/>
  <c r="AN67" i="33"/>
  <c r="AN95" i="33"/>
  <c r="AN98" i="33"/>
  <c r="AN158" i="33"/>
  <c r="AN187" i="33"/>
  <c r="AN13" i="33"/>
  <c r="AN34" i="33"/>
  <c r="AN37" i="33"/>
  <c r="AN41" i="33"/>
  <c r="AN49" i="33"/>
  <c r="AN64" i="33"/>
  <c r="AN69" i="33"/>
  <c r="AN86" i="33"/>
  <c r="AN108" i="33"/>
  <c r="AN121" i="33"/>
  <c r="AN123" i="33"/>
  <c r="AN138" i="33"/>
  <c r="AN142" i="33"/>
  <c r="AN168" i="33"/>
  <c r="AN177" i="33"/>
  <c r="AN183" i="33"/>
  <c r="AL151" i="33"/>
  <c r="AL116" i="33"/>
  <c r="AL85" i="33"/>
  <c r="AL176" i="33"/>
  <c r="AL188" i="33"/>
  <c r="AL141" i="33"/>
  <c r="AL84" i="33"/>
  <c r="AL7" i="33"/>
  <c r="AL166" i="33"/>
  <c r="AL25" i="33"/>
  <c r="AL57" i="33"/>
  <c r="AL30" i="33"/>
  <c r="AL70" i="33"/>
  <c r="AL150" i="33"/>
  <c r="AL117" i="33"/>
  <c r="AL149" i="33"/>
  <c r="AL16" i="33"/>
  <c r="AL62" i="33"/>
  <c r="AL106" i="33"/>
  <c r="AL169" i="33"/>
  <c r="AL68" i="33"/>
  <c r="AL60" i="33"/>
  <c r="AL186" i="33"/>
  <c r="AL129" i="33"/>
  <c r="AL22" i="33"/>
  <c r="AL153" i="33"/>
  <c r="AL38" i="33"/>
  <c r="AL44" i="33"/>
  <c r="AL162" i="33"/>
  <c r="AL87" i="33"/>
  <c r="AL71" i="33"/>
  <c r="AL180" i="33"/>
  <c r="AL33" i="33"/>
  <c r="AL104" i="33"/>
  <c r="AL19" i="33"/>
  <c r="AL50" i="33"/>
  <c r="AL109" i="33"/>
  <c r="AL115" i="33"/>
  <c r="AL35" i="33"/>
  <c r="AL156" i="33"/>
  <c r="AL29" i="33"/>
  <c r="AL97" i="33"/>
  <c r="AL12" i="33"/>
  <c r="AL134" i="33"/>
  <c r="AL167" i="33"/>
  <c r="AL76" i="33"/>
  <c r="AL143" i="33"/>
  <c r="AL43" i="33"/>
  <c r="AL75" i="33"/>
  <c r="AL18" i="33"/>
  <c r="AL163" i="33"/>
  <c r="AL107" i="33"/>
  <c r="AL96" i="33"/>
  <c r="AL82" i="33"/>
  <c r="AL46" i="33"/>
  <c r="AL81" i="33"/>
  <c r="AL89" i="33"/>
  <c r="AL173" i="33"/>
  <c r="AL147" i="33"/>
  <c r="AL20" i="33"/>
  <c r="AL56" i="33"/>
  <c r="AL93" i="33"/>
  <c r="AL140" i="33"/>
  <c r="AL53" i="33"/>
  <c r="AL111" i="33"/>
  <c r="AL26" i="33"/>
  <c r="AL8" i="33"/>
  <c r="AL31" i="33"/>
  <c r="AL28" i="33"/>
  <c r="AL126" i="33"/>
  <c r="AL146" i="33"/>
  <c r="AL83" i="33"/>
  <c r="AL39" i="33"/>
  <c r="AL24" i="33"/>
  <c r="AL27" i="33"/>
  <c r="AL48" i="33"/>
  <c r="AL160" i="33"/>
  <c r="AL88" i="33"/>
  <c r="AL190" i="33"/>
  <c r="AL59" i="33"/>
  <c r="AL92" i="33"/>
  <c r="AL61" i="33"/>
  <c r="AL170" i="33"/>
  <c r="AL119" i="33"/>
  <c r="AL15" i="33"/>
  <c r="AL91" i="33"/>
  <c r="AL159" i="33"/>
  <c r="AL65" i="33"/>
  <c r="AL58" i="33"/>
  <c r="AL6" i="33"/>
  <c r="AL17" i="33"/>
  <c r="AL125" i="33"/>
  <c r="AL42" i="33"/>
  <c r="AL23" i="33"/>
  <c r="AL77" i="33"/>
  <c r="AL178" i="33"/>
  <c r="AL133" i="33"/>
  <c r="AL110" i="33"/>
  <c r="AL55" i="33"/>
  <c r="AL90" i="33"/>
  <c r="AL164" i="33"/>
  <c r="AL66" i="33"/>
  <c r="AL165" i="33"/>
  <c r="AL79" i="33"/>
  <c r="AL135" i="33"/>
  <c r="AL74" i="33"/>
  <c r="AL32" i="33"/>
  <c r="AL172" i="33"/>
  <c r="AL171" i="33"/>
  <c r="AL47" i="33"/>
  <c r="AL9" i="33"/>
  <c r="AL21" i="33"/>
  <c r="AL54" i="33"/>
  <c r="AL11" i="33"/>
  <c r="AL45" i="33"/>
  <c r="AL118" i="33"/>
  <c r="AL128" i="33"/>
  <c r="AL152" i="33"/>
  <c r="AL130" i="33"/>
  <c r="AL145" i="33"/>
  <c r="AL113" i="33"/>
  <c r="AL182" i="33"/>
  <c r="AL63" i="33"/>
  <c r="AL101" i="33"/>
  <c r="AL131" i="33"/>
  <c r="AL157" i="33"/>
  <c r="AL102" i="33"/>
  <c r="AL51" i="33"/>
  <c r="AL179" i="33"/>
  <c r="AL40" i="33"/>
  <c r="AL100" i="33"/>
  <c r="AL154" i="33"/>
  <c r="AL139" i="33"/>
  <c r="AL161" i="33"/>
  <c r="AL181" i="33"/>
  <c r="AL184" i="33"/>
  <c r="AL189" i="33"/>
  <c r="AL122" i="33"/>
  <c r="AL114" i="33"/>
  <c r="AL136" i="33"/>
  <c r="AL72" i="33"/>
  <c r="AL112" i="33"/>
  <c r="AL94" i="33"/>
  <c r="AL185" i="33"/>
  <c r="AL127" i="33"/>
  <c r="AL78" i="33"/>
  <c r="AL10" i="33"/>
  <c r="AL132" i="33"/>
  <c r="AL144" i="33"/>
  <c r="AL174" i="33"/>
  <c r="AL99" i="33"/>
  <c r="AL120" i="33"/>
  <c r="AL148" i="33"/>
  <c r="AL80" i="33"/>
  <c r="AL73" i="33"/>
  <c r="AL103" i="33"/>
  <c r="AL105" i="33"/>
  <c r="AL124" i="33"/>
  <c r="AL137" i="33"/>
  <c r="AL155" i="33"/>
  <c r="AL175" i="33"/>
  <c r="AL36" i="33"/>
  <c r="AL52" i="33"/>
  <c r="AL67" i="33"/>
  <c r="AL95" i="33"/>
  <c r="AL98" i="33"/>
  <c r="AL158" i="33"/>
  <c r="AL187" i="33"/>
  <c r="AL13" i="33"/>
  <c r="AL34" i="33"/>
  <c r="AL37" i="33"/>
  <c r="AL41" i="33"/>
  <c r="AL49" i="33"/>
  <c r="AL64" i="33"/>
  <c r="AL69" i="33"/>
  <c r="AL86" i="33"/>
  <c r="AL108" i="33"/>
  <c r="AL121" i="33"/>
  <c r="AL123" i="33"/>
  <c r="AL138" i="33"/>
  <c r="AL142" i="33"/>
  <c r="AL168" i="33"/>
  <c r="AL177" i="33"/>
  <c r="AL183" i="33"/>
  <c r="AK151" i="33"/>
  <c r="AM151" i="33" s="1"/>
  <c r="AK116" i="33"/>
  <c r="AM116" i="33" s="1"/>
  <c r="AK85" i="33"/>
  <c r="AM85" i="33" s="1"/>
  <c r="AK176" i="33"/>
  <c r="AM176" i="33" s="1"/>
  <c r="AK188" i="33"/>
  <c r="AM188" i="33" s="1"/>
  <c r="AK141" i="33"/>
  <c r="AM141" i="33" s="1"/>
  <c r="AK84" i="33"/>
  <c r="AM84" i="33" s="1"/>
  <c r="AK7" i="33"/>
  <c r="AM7" i="33" s="1"/>
  <c r="AK166" i="33"/>
  <c r="AM166" i="33" s="1"/>
  <c r="AK25" i="33"/>
  <c r="AM25" i="33" s="1"/>
  <c r="AK57" i="33"/>
  <c r="AM57" i="33" s="1"/>
  <c r="AK30" i="33"/>
  <c r="AM30" i="33" s="1"/>
  <c r="AK70" i="33"/>
  <c r="AM70" i="33" s="1"/>
  <c r="AK150" i="33"/>
  <c r="AM150" i="33" s="1"/>
  <c r="AK117" i="33"/>
  <c r="AM117" i="33" s="1"/>
  <c r="AK149" i="33"/>
  <c r="AM149" i="33" s="1"/>
  <c r="AK16" i="33"/>
  <c r="AM16" i="33" s="1"/>
  <c r="AK62" i="33"/>
  <c r="AM62" i="33" s="1"/>
  <c r="AK106" i="33"/>
  <c r="AM106" i="33" s="1"/>
  <c r="AK169" i="33"/>
  <c r="AM169" i="33" s="1"/>
  <c r="AK68" i="33"/>
  <c r="AM68" i="33" s="1"/>
  <c r="AK60" i="33"/>
  <c r="AM60" i="33" s="1"/>
  <c r="AK186" i="33"/>
  <c r="AM186" i="33" s="1"/>
  <c r="AK129" i="33"/>
  <c r="AM129" i="33" s="1"/>
  <c r="AK22" i="33"/>
  <c r="AM22" i="33" s="1"/>
  <c r="AK153" i="33"/>
  <c r="AM153" i="33" s="1"/>
  <c r="AK38" i="33"/>
  <c r="AM38" i="33" s="1"/>
  <c r="AK44" i="33"/>
  <c r="AM44" i="33" s="1"/>
  <c r="AK162" i="33"/>
  <c r="AM162" i="33" s="1"/>
  <c r="AK87" i="33"/>
  <c r="AM87" i="33" s="1"/>
  <c r="AK71" i="33"/>
  <c r="AM71" i="33" s="1"/>
  <c r="AK180" i="33"/>
  <c r="AM180" i="33" s="1"/>
  <c r="AK33" i="33"/>
  <c r="AM33" i="33" s="1"/>
  <c r="AK104" i="33"/>
  <c r="AK19" i="33"/>
  <c r="AM19" i="33" s="1"/>
  <c r="AK50" i="33"/>
  <c r="AM50" i="33" s="1"/>
  <c r="AK109" i="33"/>
  <c r="AM109" i="33" s="1"/>
  <c r="AK115" i="33"/>
  <c r="AM115" i="33" s="1"/>
  <c r="AK35" i="33"/>
  <c r="AM35" i="33" s="1"/>
  <c r="AK156" i="33"/>
  <c r="AM156" i="33" s="1"/>
  <c r="AK29" i="33"/>
  <c r="AM29" i="33" s="1"/>
  <c r="AK97" i="33"/>
  <c r="AM97" i="33" s="1"/>
  <c r="AK12" i="33"/>
  <c r="AM12" i="33" s="1"/>
  <c r="AK134" i="33"/>
  <c r="AM134" i="33" s="1"/>
  <c r="AK167" i="33"/>
  <c r="AM167" i="33" s="1"/>
  <c r="AK76" i="33"/>
  <c r="AM76" i="33" s="1"/>
  <c r="AK143" i="33"/>
  <c r="AM143" i="33" s="1"/>
  <c r="AK43" i="33"/>
  <c r="AM43" i="33" s="1"/>
  <c r="AK75" i="33"/>
  <c r="AM75" i="33" s="1"/>
  <c r="AK18" i="33"/>
  <c r="AM18" i="33" s="1"/>
  <c r="AK163" i="33"/>
  <c r="AM163" i="33" s="1"/>
  <c r="AK107" i="33"/>
  <c r="AM107" i="33" s="1"/>
  <c r="AK96" i="33"/>
  <c r="AM96" i="33" s="1"/>
  <c r="AK82" i="33"/>
  <c r="AM82" i="33" s="1"/>
  <c r="AK46" i="33"/>
  <c r="AM46" i="33" s="1"/>
  <c r="AK81" i="33"/>
  <c r="AM81" i="33" s="1"/>
  <c r="AK89" i="33"/>
  <c r="AM89" i="33" s="1"/>
  <c r="AK173" i="33"/>
  <c r="AM173" i="33" s="1"/>
  <c r="AK147" i="33"/>
  <c r="AM147" i="33" s="1"/>
  <c r="AK20" i="33"/>
  <c r="AM20" i="33" s="1"/>
  <c r="AK56" i="33"/>
  <c r="AM56" i="33" s="1"/>
  <c r="AK93" i="33"/>
  <c r="AM93" i="33" s="1"/>
  <c r="AK140" i="33"/>
  <c r="AM140" i="33" s="1"/>
  <c r="AK53" i="33"/>
  <c r="AM53" i="33" s="1"/>
  <c r="AK111" i="33"/>
  <c r="AM111" i="33" s="1"/>
  <c r="AK26" i="33"/>
  <c r="AM26" i="33" s="1"/>
  <c r="AK8" i="33"/>
  <c r="AM8" i="33" s="1"/>
  <c r="AK31" i="33"/>
  <c r="AM31" i="33" s="1"/>
  <c r="AK28" i="33"/>
  <c r="AM28" i="33" s="1"/>
  <c r="AK126" i="33"/>
  <c r="AM126" i="33" s="1"/>
  <c r="AK146" i="33"/>
  <c r="AM146" i="33" s="1"/>
  <c r="AK83" i="33"/>
  <c r="AM83" i="33" s="1"/>
  <c r="AK39" i="33"/>
  <c r="AM39" i="33" s="1"/>
  <c r="AK24" i="33"/>
  <c r="AM24" i="33" s="1"/>
  <c r="AK27" i="33"/>
  <c r="AM27" i="33" s="1"/>
  <c r="AK48" i="33"/>
  <c r="AM48" i="33" s="1"/>
  <c r="AK160" i="33"/>
  <c r="AM160" i="33" s="1"/>
  <c r="AK88" i="33"/>
  <c r="AM88" i="33" s="1"/>
  <c r="AK190" i="33"/>
  <c r="AM190" i="33" s="1"/>
  <c r="AK59" i="33"/>
  <c r="AM59" i="33" s="1"/>
  <c r="AK92" i="33"/>
  <c r="AM92" i="33" s="1"/>
  <c r="AK61" i="33"/>
  <c r="AM61" i="33" s="1"/>
  <c r="AK170" i="33"/>
  <c r="AM170" i="33" s="1"/>
  <c r="AK119" i="33"/>
  <c r="AM119" i="33" s="1"/>
  <c r="AK15" i="33"/>
  <c r="AM15" i="33" s="1"/>
  <c r="AK91" i="33"/>
  <c r="AM91" i="33" s="1"/>
  <c r="AK159" i="33"/>
  <c r="AM159" i="33" s="1"/>
  <c r="AK65" i="33"/>
  <c r="AM65" i="33" s="1"/>
  <c r="AK58" i="33"/>
  <c r="AM58" i="33" s="1"/>
  <c r="AK6" i="33"/>
  <c r="AM6" i="33" s="1"/>
  <c r="AK17" i="33"/>
  <c r="AM17" i="33" s="1"/>
  <c r="AK125" i="33"/>
  <c r="AM125" i="33" s="1"/>
  <c r="AK42" i="33"/>
  <c r="AM42" i="33" s="1"/>
  <c r="AK23" i="33"/>
  <c r="AM23" i="33" s="1"/>
  <c r="AK77" i="33"/>
  <c r="AM77" i="33" s="1"/>
  <c r="AK178" i="33"/>
  <c r="AM178" i="33" s="1"/>
  <c r="AK133" i="33"/>
  <c r="AM133" i="33" s="1"/>
  <c r="AK110" i="33"/>
  <c r="AM110" i="33" s="1"/>
  <c r="AK55" i="33"/>
  <c r="AM55" i="33" s="1"/>
  <c r="AK90" i="33"/>
  <c r="AM90" i="33" s="1"/>
  <c r="AK164" i="33"/>
  <c r="AM164" i="33" s="1"/>
  <c r="AK66" i="33"/>
  <c r="AM66" i="33" s="1"/>
  <c r="AK165" i="33"/>
  <c r="AM165" i="33" s="1"/>
  <c r="AK79" i="33"/>
  <c r="AM79" i="33" s="1"/>
  <c r="AK135" i="33"/>
  <c r="AM135" i="33" s="1"/>
  <c r="AK74" i="33"/>
  <c r="AM74" i="33" s="1"/>
  <c r="AK32" i="33"/>
  <c r="AM32" i="33" s="1"/>
  <c r="AK172" i="33"/>
  <c r="AM172" i="33" s="1"/>
  <c r="AK171" i="33"/>
  <c r="AM171" i="33" s="1"/>
  <c r="AK47" i="33"/>
  <c r="AM47" i="33" s="1"/>
  <c r="AK9" i="33"/>
  <c r="AM9" i="33" s="1"/>
  <c r="AK21" i="33"/>
  <c r="AM21" i="33" s="1"/>
  <c r="AK54" i="33"/>
  <c r="AM54" i="33" s="1"/>
  <c r="AK11" i="33"/>
  <c r="AM11" i="33" s="1"/>
  <c r="AK45" i="33"/>
  <c r="AM45" i="33" s="1"/>
  <c r="AK118" i="33"/>
  <c r="AM118" i="33" s="1"/>
  <c r="AK128" i="33"/>
  <c r="AM128" i="33" s="1"/>
  <c r="AK152" i="33"/>
  <c r="AM152" i="33" s="1"/>
  <c r="AK130" i="33"/>
  <c r="AM130" i="33" s="1"/>
  <c r="AK145" i="33"/>
  <c r="AM145" i="33" s="1"/>
  <c r="AK113" i="33"/>
  <c r="AM113" i="33" s="1"/>
  <c r="AK182" i="33"/>
  <c r="AM182" i="33" s="1"/>
  <c r="AK63" i="33"/>
  <c r="AM63" i="33" s="1"/>
  <c r="AK101" i="33"/>
  <c r="AM101" i="33" s="1"/>
  <c r="AK131" i="33"/>
  <c r="AM131" i="33" s="1"/>
  <c r="AK157" i="33"/>
  <c r="AM157" i="33" s="1"/>
  <c r="AK102" i="33"/>
  <c r="AM102" i="33" s="1"/>
  <c r="AK51" i="33"/>
  <c r="AM51" i="33" s="1"/>
  <c r="AK179" i="33"/>
  <c r="AM179" i="33" s="1"/>
  <c r="AK40" i="33"/>
  <c r="AM40" i="33" s="1"/>
  <c r="AK100" i="33"/>
  <c r="AM100" i="33" s="1"/>
  <c r="AK154" i="33"/>
  <c r="AM154" i="33" s="1"/>
  <c r="AK139" i="33"/>
  <c r="AM139" i="33" s="1"/>
  <c r="AK161" i="33"/>
  <c r="AM161" i="33" s="1"/>
  <c r="AK181" i="33"/>
  <c r="AM181" i="33" s="1"/>
  <c r="AK184" i="33"/>
  <c r="AM184" i="33" s="1"/>
  <c r="AK189" i="33"/>
  <c r="AM189" i="33" s="1"/>
  <c r="AK122" i="33"/>
  <c r="AM122" i="33" s="1"/>
  <c r="AK114" i="33"/>
  <c r="AM114" i="33" s="1"/>
  <c r="AK136" i="33"/>
  <c r="AM136" i="33" s="1"/>
  <c r="AK72" i="33"/>
  <c r="AM72" i="33" s="1"/>
  <c r="AK112" i="33"/>
  <c r="AM112" i="33" s="1"/>
  <c r="AK94" i="33"/>
  <c r="AM94" i="33" s="1"/>
  <c r="AK185" i="33"/>
  <c r="AM185" i="33" s="1"/>
  <c r="AK127" i="33"/>
  <c r="AM127" i="33" s="1"/>
  <c r="AK78" i="33"/>
  <c r="AM78" i="33" s="1"/>
  <c r="AK10" i="33"/>
  <c r="AM10" i="33" s="1"/>
  <c r="AK132" i="33"/>
  <c r="AM132" i="33" s="1"/>
  <c r="AK144" i="33"/>
  <c r="AM144" i="33" s="1"/>
  <c r="AK174" i="33"/>
  <c r="AM174" i="33" s="1"/>
  <c r="AK99" i="33"/>
  <c r="AM99" i="33" s="1"/>
  <c r="AK120" i="33"/>
  <c r="AM120" i="33" s="1"/>
  <c r="AK148" i="33"/>
  <c r="AM148" i="33" s="1"/>
  <c r="AK80" i="33"/>
  <c r="AM80" i="33" s="1"/>
  <c r="AK73" i="33"/>
  <c r="AM73" i="33" s="1"/>
  <c r="AK103" i="33"/>
  <c r="AM103" i="33" s="1"/>
  <c r="AK105" i="33"/>
  <c r="AM105" i="33" s="1"/>
  <c r="AK124" i="33"/>
  <c r="AM124" i="33" s="1"/>
  <c r="AK137" i="33"/>
  <c r="AM137" i="33" s="1"/>
  <c r="AK155" i="33"/>
  <c r="AM155" i="33" s="1"/>
  <c r="AK175" i="33"/>
  <c r="AM175" i="33" s="1"/>
  <c r="AK36" i="33"/>
  <c r="AM36" i="33" s="1"/>
  <c r="AK52" i="33"/>
  <c r="AM52" i="33" s="1"/>
  <c r="AK67" i="33"/>
  <c r="AM67" i="33" s="1"/>
  <c r="AK95" i="33"/>
  <c r="AM95" i="33" s="1"/>
  <c r="AK98" i="33"/>
  <c r="AM98" i="33" s="1"/>
  <c r="AK158" i="33"/>
  <c r="AM158" i="33" s="1"/>
  <c r="AK187" i="33"/>
  <c r="AM187" i="33" s="1"/>
  <c r="AK13" i="33"/>
  <c r="AM13" i="33" s="1"/>
  <c r="AK34" i="33"/>
  <c r="AM34" i="33" s="1"/>
  <c r="AK37" i="33"/>
  <c r="AM37" i="33" s="1"/>
  <c r="AK41" i="33"/>
  <c r="AM41" i="33" s="1"/>
  <c r="AK49" i="33"/>
  <c r="AK64" i="33"/>
  <c r="AK69" i="33"/>
  <c r="AM69" i="33" s="1"/>
  <c r="AK86" i="33"/>
  <c r="AK108" i="33"/>
  <c r="AK121" i="33"/>
  <c r="AM121" i="33" s="1"/>
  <c r="AK123" i="33"/>
  <c r="AK138" i="33"/>
  <c r="AM138" i="33" s="1"/>
  <c r="AK142" i="33"/>
  <c r="AK168" i="33"/>
  <c r="AK177" i="33"/>
  <c r="AK183" i="33"/>
  <c r="AM183" i="33" s="1"/>
  <c r="AJ151" i="33"/>
  <c r="AJ116" i="33"/>
  <c r="AJ85" i="33"/>
  <c r="AJ176" i="33"/>
  <c r="AJ188" i="33"/>
  <c r="AJ141" i="33"/>
  <c r="AJ84" i="33"/>
  <c r="AJ7" i="33"/>
  <c r="AJ166" i="33"/>
  <c r="AJ25" i="33"/>
  <c r="AJ57" i="33"/>
  <c r="AJ30" i="33"/>
  <c r="AJ70" i="33"/>
  <c r="AJ150" i="33"/>
  <c r="AJ117" i="33"/>
  <c r="AJ149" i="33"/>
  <c r="AJ16" i="33"/>
  <c r="AJ62" i="33"/>
  <c r="AJ106" i="33"/>
  <c r="AJ169" i="33"/>
  <c r="AJ68" i="33"/>
  <c r="AJ60" i="33"/>
  <c r="AJ186" i="33"/>
  <c r="AJ129" i="33"/>
  <c r="AJ22" i="33"/>
  <c r="AJ153" i="33"/>
  <c r="AJ38" i="33"/>
  <c r="AJ44" i="33"/>
  <c r="AJ162" i="33"/>
  <c r="AJ87" i="33"/>
  <c r="AJ71" i="33"/>
  <c r="AJ180" i="33"/>
  <c r="AJ33" i="33"/>
  <c r="AJ104" i="33"/>
  <c r="AJ19" i="33"/>
  <c r="AJ50" i="33"/>
  <c r="AJ109" i="33"/>
  <c r="AJ115" i="33"/>
  <c r="AJ35" i="33"/>
  <c r="AJ156" i="33"/>
  <c r="AJ29" i="33"/>
  <c r="AJ97" i="33"/>
  <c r="AJ12" i="33"/>
  <c r="AJ134" i="33"/>
  <c r="AJ167" i="33"/>
  <c r="AJ76" i="33"/>
  <c r="AJ143" i="33"/>
  <c r="AJ43" i="33"/>
  <c r="AJ75" i="33"/>
  <c r="AJ18" i="33"/>
  <c r="AJ163" i="33"/>
  <c r="AJ107" i="33"/>
  <c r="AJ96" i="33"/>
  <c r="AJ82" i="33"/>
  <c r="AJ46" i="33"/>
  <c r="AJ81" i="33"/>
  <c r="AJ89" i="33"/>
  <c r="AJ173" i="33"/>
  <c r="AJ147" i="33"/>
  <c r="AJ20" i="33"/>
  <c r="AJ56" i="33"/>
  <c r="AJ93" i="33"/>
  <c r="AJ140" i="33"/>
  <c r="AJ53" i="33"/>
  <c r="AJ111" i="33"/>
  <c r="AJ26" i="33"/>
  <c r="AJ8" i="33"/>
  <c r="AJ31" i="33"/>
  <c r="AJ28" i="33"/>
  <c r="AJ126" i="33"/>
  <c r="AJ146" i="33"/>
  <c r="AJ83" i="33"/>
  <c r="AJ39" i="33"/>
  <c r="AJ24" i="33"/>
  <c r="AJ27" i="33"/>
  <c r="AJ48" i="33"/>
  <c r="AJ160" i="33"/>
  <c r="AJ88" i="33"/>
  <c r="AJ190" i="33"/>
  <c r="AJ59" i="33"/>
  <c r="AJ92" i="33"/>
  <c r="AJ61" i="33"/>
  <c r="AJ170" i="33"/>
  <c r="AJ119" i="33"/>
  <c r="AJ15" i="33"/>
  <c r="AJ91" i="33"/>
  <c r="AJ159" i="33"/>
  <c r="AJ65" i="33"/>
  <c r="AJ58" i="33"/>
  <c r="AJ6" i="33"/>
  <c r="AJ17" i="33"/>
  <c r="AJ125" i="33"/>
  <c r="AJ42" i="33"/>
  <c r="AJ23" i="33"/>
  <c r="AJ77" i="33"/>
  <c r="AJ178" i="33"/>
  <c r="AJ133" i="33"/>
  <c r="AJ110" i="33"/>
  <c r="AJ55" i="33"/>
  <c r="AJ90" i="33"/>
  <c r="AJ164" i="33"/>
  <c r="AJ66" i="33"/>
  <c r="AJ165" i="33"/>
  <c r="AJ79" i="33"/>
  <c r="AJ135" i="33"/>
  <c r="AJ74" i="33"/>
  <c r="AJ32" i="33"/>
  <c r="AJ172" i="33"/>
  <c r="AJ171" i="33"/>
  <c r="AJ47" i="33"/>
  <c r="AJ9" i="33"/>
  <c r="AJ21" i="33"/>
  <c r="AJ54" i="33"/>
  <c r="AJ11" i="33"/>
  <c r="AJ45" i="33"/>
  <c r="AJ118" i="33"/>
  <c r="AJ128" i="33"/>
  <c r="AJ152" i="33"/>
  <c r="AJ130" i="33"/>
  <c r="AJ145" i="33"/>
  <c r="AJ113" i="33"/>
  <c r="AJ182" i="33"/>
  <c r="AJ63" i="33"/>
  <c r="AJ101" i="33"/>
  <c r="AJ131" i="33"/>
  <c r="AJ157" i="33"/>
  <c r="AJ102" i="33"/>
  <c r="AJ51" i="33"/>
  <c r="AJ179" i="33"/>
  <c r="AJ40" i="33"/>
  <c r="AJ100" i="33"/>
  <c r="AJ154" i="33"/>
  <c r="AJ139" i="33"/>
  <c r="AJ161" i="33"/>
  <c r="AJ181" i="33"/>
  <c r="AJ184" i="33"/>
  <c r="AJ189" i="33"/>
  <c r="AJ122" i="33"/>
  <c r="AJ114" i="33"/>
  <c r="AJ136" i="33"/>
  <c r="AJ72" i="33"/>
  <c r="AJ112" i="33"/>
  <c r="AJ94" i="33"/>
  <c r="AJ185" i="33"/>
  <c r="AJ127" i="33"/>
  <c r="AJ78" i="33"/>
  <c r="AJ10" i="33"/>
  <c r="AJ132" i="33"/>
  <c r="AJ144" i="33"/>
  <c r="AJ174" i="33"/>
  <c r="AJ99" i="33"/>
  <c r="AJ120" i="33"/>
  <c r="AJ148" i="33"/>
  <c r="AJ80" i="33"/>
  <c r="AJ73" i="33"/>
  <c r="AJ103" i="33"/>
  <c r="AJ105" i="33"/>
  <c r="AJ124" i="33"/>
  <c r="AJ137" i="33"/>
  <c r="AJ155" i="33"/>
  <c r="AJ175" i="33"/>
  <c r="AJ36" i="33"/>
  <c r="AJ52" i="33"/>
  <c r="AJ67" i="33"/>
  <c r="AJ95" i="33"/>
  <c r="AJ98" i="33"/>
  <c r="AJ158" i="33"/>
  <c r="AJ187" i="33"/>
  <c r="AJ13" i="33"/>
  <c r="AJ34" i="33"/>
  <c r="AJ37" i="33"/>
  <c r="AJ41" i="33"/>
  <c r="AJ49" i="33"/>
  <c r="AJ64" i="33"/>
  <c r="AJ69" i="33"/>
  <c r="AJ86" i="33"/>
  <c r="AJ108" i="33"/>
  <c r="AJ121" i="33"/>
  <c r="AJ123" i="33"/>
  <c r="AJ138" i="33"/>
  <c r="AJ142" i="33"/>
  <c r="AJ168" i="33"/>
  <c r="AJ177" i="33"/>
  <c r="AJ183" i="33"/>
  <c r="AI151" i="33"/>
  <c r="AI116" i="33"/>
  <c r="AI85" i="33"/>
  <c r="AI176" i="33"/>
  <c r="AI188" i="33"/>
  <c r="AI141" i="33"/>
  <c r="AI84" i="33"/>
  <c r="AI7" i="33"/>
  <c r="AI166" i="33"/>
  <c r="AI25" i="33"/>
  <c r="AI57" i="33"/>
  <c r="AI30" i="33"/>
  <c r="AI70" i="33"/>
  <c r="AI150" i="33"/>
  <c r="AI117" i="33"/>
  <c r="AI149" i="33"/>
  <c r="AI16" i="33"/>
  <c r="AI62" i="33"/>
  <c r="AI106" i="33"/>
  <c r="AI169" i="33"/>
  <c r="AI68" i="33"/>
  <c r="AI60" i="33"/>
  <c r="AI186" i="33"/>
  <c r="AI129" i="33"/>
  <c r="AI22" i="33"/>
  <c r="AI153" i="33"/>
  <c r="AI38" i="33"/>
  <c r="AI44" i="33"/>
  <c r="AI162" i="33"/>
  <c r="AI87" i="33"/>
  <c r="AI71" i="33"/>
  <c r="AI180" i="33"/>
  <c r="AI33" i="33"/>
  <c r="AI104" i="33"/>
  <c r="AI19" i="33"/>
  <c r="AI50" i="33"/>
  <c r="AI109" i="33"/>
  <c r="AI115" i="33"/>
  <c r="AI35" i="33"/>
  <c r="AI156" i="33"/>
  <c r="AI29" i="33"/>
  <c r="AI97" i="33"/>
  <c r="AI12" i="33"/>
  <c r="AI134" i="33"/>
  <c r="AI167" i="33"/>
  <c r="AI76" i="33"/>
  <c r="AI143" i="33"/>
  <c r="AI43" i="33"/>
  <c r="AI75" i="33"/>
  <c r="AI18" i="33"/>
  <c r="AI163" i="33"/>
  <c r="AI107" i="33"/>
  <c r="AI96" i="33"/>
  <c r="AI82" i="33"/>
  <c r="AI46" i="33"/>
  <c r="AI81" i="33"/>
  <c r="AI89" i="33"/>
  <c r="AI173" i="33"/>
  <c r="AI147" i="33"/>
  <c r="AI20" i="33"/>
  <c r="AI56" i="33"/>
  <c r="AI93" i="33"/>
  <c r="AI140" i="33"/>
  <c r="AI53" i="33"/>
  <c r="AI111" i="33"/>
  <c r="AI26" i="33"/>
  <c r="AI8" i="33"/>
  <c r="AI31" i="33"/>
  <c r="AI28" i="33"/>
  <c r="AI126" i="33"/>
  <c r="AI146" i="33"/>
  <c r="AI83" i="33"/>
  <c r="AI39" i="33"/>
  <c r="AI24" i="33"/>
  <c r="AI27" i="33"/>
  <c r="AI48" i="33"/>
  <c r="AI160" i="33"/>
  <c r="AI88" i="33"/>
  <c r="AI190" i="33"/>
  <c r="AI59" i="33"/>
  <c r="AI92" i="33"/>
  <c r="AI61" i="33"/>
  <c r="AI170" i="33"/>
  <c r="AI119" i="33"/>
  <c r="AI15" i="33"/>
  <c r="AI91" i="33"/>
  <c r="AI159" i="33"/>
  <c r="AI65" i="33"/>
  <c r="AI58" i="33"/>
  <c r="AI6" i="33"/>
  <c r="AI17" i="33"/>
  <c r="AI125" i="33"/>
  <c r="AI42" i="33"/>
  <c r="AI23" i="33"/>
  <c r="AI77" i="33"/>
  <c r="AI178" i="33"/>
  <c r="AI133" i="33"/>
  <c r="AI110" i="33"/>
  <c r="AI55" i="33"/>
  <c r="AI90" i="33"/>
  <c r="AI164" i="33"/>
  <c r="AI66" i="33"/>
  <c r="AI165" i="33"/>
  <c r="AI79" i="33"/>
  <c r="AI135" i="33"/>
  <c r="AI74" i="33"/>
  <c r="AI32" i="33"/>
  <c r="AI172" i="33"/>
  <c r="AI171" i="33"/>
  <c r="AI47" i="33"/>
  <c r="AI9" i="33"/>
  <c r="AI21" i="33"/>
  <c r="AI54" i="33"/>
  <c r="AI11" i="33"/>
  <c r="AI45" i="33"/>
  <c r="AI118" i="33"/>
  <c r="AI128" i="33"/>
  <c r="AI152" i="33"/>
  <c r="AI130" i="33"/>
  <c r="AI145" i="33"/>
  <c r="AI113" i="33"/>
  <c r="AI182" i="33"/>
  <c r="AI63" i="33"/>
  <c r="AI101" i="33"/>
  <c r="AI131" i="33"/>
  <c r="AI157" i="33"/>
  <c r="AI102" i="33"/>
  <c r="AI51" i="33"/>
  <c r="AI179" i="33"/>
  <c r="AI40" i="33"/>
  <c r="AI100" i="33"/>
  <c r="AI154" i="33"/>
  <c r="AI139" i="33"/>
  <c r="AI161" i="33"/>
  <c r="AI181" i="33"/>
  <c r="AI184" i="33"/>
  <c r="AI189" i="33"/>
  <c r="AI122" i="33"/>
  <c r="AI114" i="33"/>
  <c r="AI136" i="33"/>
  <c r="AI72" i="33"/>
  <c r="AI112" i="33"/>
  <c r="AI94" i="33"/>
  <c r="AI185" i="33"/>
  <c r="AI127" i="33"/>
  <c r="AI78" i="33"/>
  <c r="AI10" i="33"/>
  <c r="AI132" i="33"/>
  <c r="AI144" i="33"/>
  <c r="AI174" i="33"/>
  <c r="AI99" i="33"/>
  <c r="AI120" i="33"/>
  <c r="AI148" i="33"/>
  <c r="AI80" i="33"/>
  <c r="AI73" i="33"/>
  <c r="AI103" i="33"/>
  <c r="AI105" i="33"/>
  <c r="AI124" i="33"/>
  <c r="AI137" i="33"/>
  <c r="AI155" i="33"/>
  <c r="AI175" i="33"/>
  <c r="AI36" i="33"/>
  <c r="AI52" i="33"/>
  <c r="AI67" i="33"/>
  <c r="AI95" i="33"/>
  <c r="AI98" i="33"/>
  <c r="AI158" i="33"/>
  <c r="AI187" i="33"/>
  <c r="AI13" i="33"/>
  <c r="AI34" i="33"/>
  <c r="AI37" i="33"/>
  <c r="AI41" i="33"/>
  <c r="AI49" i="33"/>
  <c r="AI64" i="33"/>
  <c r="AI69" i="33"/>
  <c r="AI86" i="33"/>
  <c r="AI108" i="33"/>
  <c r="AI121" i="33"/>
  <c r="AI123" i="33"/>
  <c r="AI138" i="33"/>
  <c r="AI142" i="33"/>
  <c r="AI168" i="33"/>
  <c r="AI177" i="33"/>
  <c r="AI183" i="33"/>
  <c r="AH151" i="33"/>
  <c r="AH116" i="33"/>
  <c r="AH85" i="33"/>
  <c r="AH176" i="33"/>
  <c r="AH188" i="33"/>
  <c r="AH141" i="33"/>
  <c r="AH84" i="33"/>
  <c r="AH7" i="33"/>
  <c r="AH166" i="33"/>
  <c r="AH25" i="33"/>
  <c r="AH57" i="33"/>
  <c r="AH30" i="33"/>
  <c r="AH70" i="33"/>
  <c r="AH150" i="33"/>
  <c r="AH117" i="33"/>
  <c r="AH149" i="33"/>
  <c r="AH16" i="33"/>
  <c r="AH62" i="33"/>
  <c r="AH106" i="33"/>
  <c r="AH169" i="33"/>
  <c r="AH68" i="33"/>
  <c r="AH60" i="33"/>
  <c r="AH186" i="33"/>
  <c r="AH129" i="33"/>
  <c r="AH22" i="33"/>
  <c r="AH153" i="33"/>
  <c r="AH38" i="33"/>
  <c r="AH44" i="33"/>
  <c r="AH162" i="33"/>
  <c r="AH87" i="33"/>
  <c r="AH71" i="33"/>
  <c r="AH180" i="33"/>
  <c r="AH33" i="33"/>
  <c r="AH104" i="33"/>
  <c r="AH19" i="33"/>
  <c r="AH50" i="33"/>
  <c r="AH109" i="33"/>
  <c r="AH115" i="33"/>
  <c r="AH35" i="33"/>
  <c r="AH156" i="33"/>
  <c r="AH29" i="33"/>
  <c r="AH97" i="33"/>
  <c r="AH12" i="33"/>
  <c r="AH134" i="33"/>
  <c r="AH167" i="33"/>
  <c r="AH76" i="33"/>
  <c r="AH143" i="33"/>
  <c r="AH43" i="33"/>
  <c r="AH75" i="33"/>
  <c r="AH18" i="33"/>
  <c r="AH163" i="33"/>
  <c r="AH107" i="33"/>
  <c r="AH96" i="33"/>
  <c r="AH82" i="33"/>
  <c r="AH46" i="33"/>
  <c r="AH81" i="33"/>
  <c r="AH89" i="33"/>
  <c r="AH173" i="33"/>
  <c r="AH147" i="33"/>
  <c r="AH20" i="33"/>
  <c r="AH56" i="33"/>
  <c r="AH93" i="33"/>
  <c r="AH140" i="33"/>
  <c r="AH53" i="33"/>
  <c r="AH111" i="33"/>
  <c r="AH26" i="33"/>
  <c r="AH8" i="33"/>
  <c r="AH31" i="33"/>
  <c r="AH28" i="33"/>
  <c r="AH126" i="33"/>
  <c r="AH146" i="33"/>
  <c r="AH83" i="33"/>
  <c r="AH39" i="33"/>
  <c r="AH24" i="33"/>
  <c r="AH27" i="33"/>
  <c r="AH48" i="33"/>
  <c r="AH160" i="33"/>
  <c r="AH88" i="33"/>
  <c r="AH190" i="33"/>
  <c r="AH59" i="33"/>
  <c r="AH92" i="33"/>
  <c r="AH61" i="33"/>
  <c r="AH170" i="33"/>
  <c r="AH119" i="33"/>
  <c r="AH15" i="33"/>
  <c r="AH91" i="33"/>
  <c r="AH159" i="33"/>
  <c r="AH65" i="33"/>
  <c r="AH58" i="33"/>
  <c r="AH6" i="33"/>
  <c r="AH17" i="33"/>
  <c r="AH125" i="33"/>
  <c r="AH42" i="33"/>
  <c r="AH23" i="33"/>
  <c r="AH77" i="33"/>
  <c r="AH178" i="33"/>
  <c r="AH133" i="33"/>
  <c r="AH110" i="33"/>
  <c r="AH55" i="33"/>
  <c r="AH90" i="33"/>
  <c r="AH164" i="33"/>
  <c r="AH66" i="33"/>
  <c r="AH165" i="33"/>
  <c r="AH79" i="33"/>
  <c r="AH135" i="33"/>
  <c r="AH74" i="33"/>
  <c r="AH32" i="33"/>
  <c r="AH172" i="33"/>
  <c r="AH171" i="33"/>
  <c r="AH47" i="33"/>
  <c r="AH9" i="33"/>
  <c r="AH21" i="33"/>
  <c r="AH54" i="33"/>
  <c r="AH11" i="33"/>
  <c r="AH45" i="33"/>
  <c r="AH118" i="33"/>
  <c r="AH128" i="33"/>
  <c r="AH152" i="33"/>
  <c r="AH130" i="33"/>
  <c r="AH145" i="33"/>
  <c r="AH113" i="33"/>
  <c r="AH182" i="33"/>
  <c r="AH63" i="33"/>
  <c r="AH101" i="33"/>
  <c r="AH131" i="33"/>
  <c r="AH157" i="33"/>
  <c r="AH102" i="33"/>
  <c r="AH51" i="33"/>
  <c r="AH179" i="33"/>
  <c r="AH40" i="33"/>
  <c r="AH100" i="33"/>
  <c r="AH154" i="33"/>
  <c r="AH139" i="33"/>
  <c r="AH161" i="33"/>
  <c r="AH181" i="33"/>
  <c r="AH184" i="33"/>
  <c r="AH189" i="33"/>
  <c r="AH122" i="33"/>
  <c r="AH114" i="33"/>
  <c r="AH136" i="33"/>
  <c r="AH72" i="33"/>
  <c r="AH112" i="33"/>
  <c r="AH94" i="33"/>
  <c r="AH185" i="33"/>
  <c r="AH127" i="33"/>
  <c r="AH78" i="33"/>
  <c r="AH10" i="33"/>
  <c r="AH132" i="33"/>
  <c r="AH144" i="33"/>
  <c r="AH174" i="33"/>
  <c r="AH99" i="33"/>
  <c r="AH120" i="33"/>
  <c r="AH148" i="33"/>
  <c r="AH80" i="33"/>
  <c r="AH73" i="33"/>
  <c r="AH103" i="33"/>
  <c r="AH105" i="33"/>
  <c r="AH124" i="33"/>
  <c r="AH137" i="33"/>
  <c r="AH155" i="33"/>
  <c r="AH175" i="33"/>
  <c r="AH36" i="33"/>
  <c r="AH52" i="33"/>
  <c r="AH67" i="33"/>
  <c r="AH95" i="33"/>
  <c r="AH98" i="33"/>
  <c r="AH158" i="33"/>
  <c r="AH187" i="33"/>
  <c r="AH13" i="33"/>
  <c r="AH34" i="33"/>
  <c r="AH37" i="33"/>
  <c r="AH41" i="33"/>
  <c r="AH49" i="33"/>
  <c r="AH64" i="33"/>
  <c r="AH69" i="33"/>
  <c r="AH86" i="33"/>
  <c r="AH108" i="33"/>
  <c r="AH121" i="33"/>
  <c r="AH123" i="33"/>
  <c r="AH138" i="33"/>
  <c r="AH142" i="33"/>
  <c r="AH168" i="33"/>
  <c r="AH177" i="33"/>
  <c r="AH183" i="33"/>
  <c r="AI14" i="33"/>
  <c r="AJ14" i="33"/>
  <c r="AK14" i="33"/>
  <c r="AL14" i="33"/>
  <c r="AN14" i="33"/>
  <c r="AO41" i="33" s="1"/>
  <c r="AH14" i="33"/>
  <c r="C193" i="33"/>
  <c r="D193" i="33"/>
  <c r="E193" i="33"/>
  <c r="F193" i="33"/>
  <c r="G193" i="33"/>
  <c r="H193" i="33"/>
  <c r="J193" i="33"/>
  <c r="K193" i="33"/>
  <c r="L193" i="33"/>
  <c r="M193" i="33"/>
  <c r="N193" i="33"/>
  <c r="O193" i="33"/>
  <c r="P193" i="33"/>
  <c r="R193" i="33"/>
  <c r="S193" i="33"/>
  <c r="T193" i="33"/>
  <c r="U193" i="33"/>
  <c r="V193" i="33"/>
  <c r="W193" i="33"/>
  <c r="X193" i="33"/>
  <c r="Z193" i="33"/>
  <c r="AA193" i="33"/>
  <c r="AB193" i="33"/>
  <c r="AC193" i="33"/>
  <c r="AD193" i="33"/>
  <c r="AE193" i="33"/>
  <c r="AF193" i="33"/>
  <c r="B193" i="33"/>
  <c r="C192" i="33"/>
  <c r="D192" i="33"/>
  <c r="E192" i="33"/>
  <c r="F192" i="33"/>
  <c r="H192" i="33"/>
  <c r="J192" i="33"/>
  <c r="K192" i="33"/>
  <c r="L192" i="33"/>
  <c r="M192" i="33"/>
  <c r="N192" i="33"/>
  <c r="P192" i="33"/>
  <c r="R192" i="33"/>
  <c r="S192" i="33"/>
  <c r="T192" i="33"/>
  <c r="U192" i="33"/>
  <c r="V192" i="33"/>
  <c r="X192" i="33"/>
  <c r="Z192" i="33"/>
  <c r="AA192" i="33"/>
  <c r="AB192" i="33"/>
  <c r="AC192" i="33"/>
  <c r="AD192" i="33"/>
  <c r="AF192" i="33"/>
  <c r="B192" i="33"/>
  <c r="C38" i="32"/>
  <c r="D38" i="32"/>
  <c r="E38" i="32"/>
  <c r="F38" i="32"/>
  <c r="G38" i="32"/>
  <c r="H38" i="32"/>
  <c r="I38" i="32"/>
  <c r="J38" i="32"/>
  <c r="K38" i="32"/>
  <c r="L38" i="32"/>
  <c r="M38" i="32"/>
  <c r="N38" i="32"/>
  <c r="O38" i="32"/>
  <c r="P38" i="32"/>
  <c r="Q38" i="32"/>
  <c r="R38" i="32"/>
  <c r="S38" i="32"/>
  <c r="T38" i="32"/>
  <c r="U38" i="32"/>
  <c r="V38" i="32"/>
  <c r="W38" i="32"/>
  <c r="X38" i="32"/>
  <c r="Y38" i="32"/>
  <c r="B38" i="32"/>
  <c r="AO182" i="33" l="1"/>
  <c r="AO190" i="33"/>
  <c r="AO189" i="33"/>
  <c r="AO188" i="33"/>
  <c r="AO181" i="33"/>
  <c r="AO187" i="33"/>
  <c r="AO180" i="33"/>
  <c r="AO186" i="33"/>
  <c r="AO185" i="33"/>
  <c r="AO184" i="33"/>
  <c r="AO183" i="33"/>
  <c r="AO179" i="33"/>
  <c r="AO178" i="33"/>
  <c r="AO177" i="33"/>
  <c r="AO176" i="33"/>
  <c r="AO175" i="33"/>
  <c r="AO106" i="33"/>
  <c r="AO170" i="33"/>
  <c r="AO107" i="33"/>
  <c r="AO172" i="33"/>
  <c r="AO171" i="33"/>
  <c r="AO169" i="33"/>
  <c r="AO174" i="33"/>
  <c r="AO105" i="33"/>
  <c r="AO104" i="33"/>
  <c r="AO103" i="33"/>
  <c r="AO173" i="33"/>
  <c r="AO168" i="33"/>
  <c r="AO167" i="33"/>
  <c r="AO102" i="33"/>
  <c r="AO101" i="33"/>
  <c r="AO166" i="33"/>
  <c r="AO145" i="33"/>
  <c r="AO140" i="33"/>
  <c r="AO138" i="33"/>
  <c r="AO136" i="33"/>
  <c r="AO154" i="33"/>
  <c r="AO112" i="33"/>
  <c r="AO148" i="33"/>
  <c r="AO165" i="33"/>
  <c r="AO95" i="33"/>
  <c r="AO164" i="33"/>
  <c r="AO100" i="33"/>
  <c r="AO98" i="33"/>
  <c r="AO93" i="33"/>
  <c r="AO156" i="33"/>
  <c r="AO144" i="33"/>
  <c r="AO139" i="33"/>
  <c r="AO159" i="33"/>
  <c r="AO163" i="33"/>
  <c r="AO99" i="33"/>
  <c r="AO158" i="33"/>
  <c r="AO157" i="33"/>
  <c r="AO94" i="33"/>
  <c r="AO151" i="33"/>
  <c r="AO149" i="33"/>
  <c r="AO143" i="33"/>
  <c r="AO141" i="33"/>
  <c r="AO137" i="33"/>
  <c r="AO111" i="33"/>
  <c r="AO153" i="33"/>
  <c r="AO134" i="33"/>
  <c r="AO115" i="33"/>
  <c r="AO162" i="33"/>
  <c r="AO92" i="33"/>
  <c r="AO152" i="33"/>
  <c r="AO142" i="33"/>
  <c r="AO120" i="33"/>
  <c r="AO97" i="33"/>
  <c r="AO160" i="33"/>
  <c r="AO146" i="33"/>
  <c r="AO133" i="33"/>
  <c r="AO96" i="33"/>
  <c r="AO88" i="33"/>
  <c r="AO150" i="33"/>
  <c r="AO135" i="33"/>
  <c r="AO147" i="33"/>
  <c r="AO91" i="33"/>
  <c r="AO155" i="33"/>
  <c r="AO121" i="33"/>
  <c r="AO90" i="33"/>
  <c r="AO113" i="33"/>
  <c r="AO89" i="33"/>
  <c r="AO161" i="33"/>
  <c r="AO110" i="33"/>
  <c r="AO114" i="33"/>
  <c r="AO116" i="33"/>
  <c r="AO132" i="33"/>
  <c r="AO131" i="33"/>
  <c r="AO122" i="33"/>
  <c r="AO123" i="33"/>
  <c r="AO124" i="33"/>
  <c r="AO125" i="33"/>
  <c r="AO127" i="33"/>
  <c r="AO126" i="33"/>
  <c r="AO128" i="33"/>
  <c r="AO130" i="33"/>
  <c r="AO129" i="33"/>
  <c r="AO108" i="33"/>
  <c r="AO117" i="33"/>
  <c r="AO118" i="33"/>
  <c r="AO119" i="33"/>
  <c r="AO109" i="33"/>
  <c r="AO85" i="33"/>
  <c r="AO73" i="33"/>
  <c r="AO84" i="33"/>
  <c r="AO78" i="33"/>
  <c r="AO74" i="33"/>
  <c r="AO83" i="33"/>
  <c r="AO76" i="33"/>
  <c r="AO72" i="33"/>
  <c r="AO79" i="33"/>
  <c r="AO87" i="33"/>
  <c r="AO81" i="33"/>
  <c r="AO86" i="33"/>
  <c r="AO82" i="33"/>
  <c r="AO77" i="33"/>
  <c r="AO80" i="33"/>
  <c r="AO75" i="33"/>
  <c r="AO40" i="33"/>
  <c r="AO37" i="33"/>
  <c r="AO35" i="33"/>
  <c r="AO33" i="33"/>
  <c r="AO27" i="33"/>
  <c r="AO28" i="33"/>
  <c r="AO25" i="33"/>
  <c r="AO23" i="33"/>
  <c r="AO21" i="33"/>
  <c r="AO20" i="33"/>
  <c r="AO19" i="33"/>
  <c r="AO45" i="33"/>
  <c r="AO44" i="33"/>
  <c r="AO46" i="33"/>
  <c r="AO47" i="33"/>
  <c r="AO48" i="33"/>
  <c r="AO49" i="33"/>
  <c r="AO50" i="33"/>
  <c r="AO52" i="33"/>
  <c r="AO51" i="33"/>
  <c r="AO53" i="33"/>
  <c r="AO55" i="33"/>
  <c r="AO54" i="33"/>
  <c r="AO56" i="33"/>
  <c r="AO57" i="33"/>
  <c r="AO59" i="33"/>
  <c r="AO58" i="33"/>
  <c r="AO61" i="33"/>
  <c r="AO60" i="33"/>
  <c r="AO66" i="33"/>
  <c r="AO64" i="33"/>
  <c r="AO62" i="33"/>
  <c r="AO63" i="33"/>
  <c r="AO65" i="33"/>
  <c r="AO71" i="33"/>
  <c r="AO67" i="33"/>
  <c r="AO68" i="33"/>
  <c r="AO70" i="33"/>
  <c r="AO69" i="33"/>
  <c r="AO42" i="33"/>
  <c r="AO34" i="33"/>
  <c r="AO26" i="33"/>
  <c r="AO16" i="33"/>
  <c r="AO11" i="33"/>
  <c r="AO30" i="33"/>
  <c r="AO31" i="33"/>
  <c r="AO32" i="33"/>
  <c r="AO38" i="33"/>
  <c r="AO29" i="33"/>
  <c r="AO18" i="33"/>
  <c r="AO17" i="33"/>
  <c r="AO15" i="33"/>
  <c r="AO13" i="33"/>
  <c r="AO10" i="33"/>
  <c r="AO8" i="33"/>
  <c r="AO7" i="33"/>
  <c r="AO36" i="33"/>
  <c r="AO14" i="33"/>
  <c r="AO9" i="33"/>
  <c r="AO6" i="33"/>
  <c r="AO22" i="33"/>
  <c r="AO43" i="33"/>
  <c r="AO39" i="33"/>
  <c r="AO24" i="33"/>
  <c r="AO12" i="33"/>
  <c r="AM14" i="33"/>
  <c r="AH193" i="33"/>
  <c r="AH192" i="33"/>
  <c r="AI193" i="33"/>
  <c r="AI192" i="33"/>
  <c r="AJ193" i="33"/>
  <c r="AJ192" i="33"/>
  <c r="AK193" i="33"/>
  <c r="AK192" i="33"/>
  <c r="AM104" i="33"/>
  <c r="AM193" i="33" s="1"/>
  <c r="AL193" i="33"/>
  <c r="AL192" i="33"/>
  <c r="AN193" i="33"/>
  <c r="AN192" i="33"/>
  <c r="AE192" i="33"/>
  <c r="W192" i="33"/>
  <c r="O192" i="33"/>
  <c r="G192" i="33"/>
  <c r="AM192" i="33" l="1"/>
</calcChain>
</file>

<file path=xl/comments1.xml><?xml version="1.0" encoding="utf-8"?>
<comments xmlns="http://schemas.openxmlformats.org/spreadsheetml/2006/main">
  <authors>
    <author>TOMLINSON Ian</author>
  </authors>
  <commentList>
    <comment ref="E1" authorId="0" shapeId="0">
      <text>
        <r>
          <rPr>
            <b/>
            <sz val="9"/>
            <color indexed="81"/>
            <rFont val="Tahoma"/>
            <family val="2"/>
          </rPr>
          <t>I don’t get the merged cells with gene names in them.
Would it be better to put each gene on a different line?</t>
        </r>
      </text>
    </comment>
  </commentList>
</comments>
</file>

<file path=xl/sharedStrings.xml><?xml version="1.0" encoding="utf-8"?>
<sst xmlns="http://schemas.openxmlformats.org/spreadsheetml/2006/main" count="26978" uniqueCount="5718">
  <si>
    <t>Supplementary Table 1: Software and data used in this study</t>
  </si>
  <si>
    <t>Software</t>
  </si>
  <si>
    <t>Version</t>
  </si>
  <si>
    <t>URL</t>
  </si>
  <si>
    <t>ActivePathways</t>
  </si>
  <si>
    <t>1.1.0</t>
  </si>
  <si>
    <t>https://cran.r-project.org/web/packages/ActivePathways/index.html</t>
  </si>
  <si>
    <t>alleleCount-FixVAF</t>
  </si>
  <si>
    <t>-</t>
  </si>
  <si>
    <t>https://github.com/danchubb/alleleCount-FixVAF</t>
  </si>
  <si>
    <t>ANNOVAR</t>
  </si>
  <si>
    <t>https://annovar.openbioinformatics.org/en/latest/user-guide/download/</t>
  </si>
  <si>
    <t>ape</t>
  </si>
  <si>
    <t>5.5</t>
  </si>
  <si>
    <t>https://cran.r-project.org/web/packages/ape/index.html</t>
  </si>
  <si>
    <t>Battenberg</t>
  </si>
  <si>
    <t>2.2.8</t>
  </si>
  <si>
    <t>https://github.com/Wedge-Oxford/battenberg</t>
  </si>
  <si>
    <t>bcftools</t>
  </si>
  <si>
    <t>1.9</t>
  </si>
  <si>
    <t>http://www.htslib.org/download/</t>
  </si>
  <si>
    <t>bedops</t>
  </si>
  <si>
    <t>2.4.39</t>
  </si>
  <si>
    <t>https://github.com/bedops/bedops</t>
  </si>
  <si>
    <t>bedtools</t>
  </si>
  <si>
    <t>2.3.0</t>
  </si>
  <si>
    <t>https://github.com/arq5x/bedtools2</t>
  </si>
  <si>
    <t>bwa</t>
  </si>
  <si>
    <t>0.7.17</t>
  </si>
  <si>
    <t>https://github.com/lh3/bwa</t>
  </si>
  <si>
    <t>cBase</t>
  </si>
  <si>
    <t>http://genetics.bwh.harvard.edu/wiki/sunyaevlab/cbase</t>
  </si>
  <si>
    <t>Ccube</t>
  </si>
  <si>
    <t>1.0</t>
  </si>
  <si>
    <t>https://github.com/keyuan/ccube</t>
  </si>
  <si>
    <t>CleanCNA</t>
  </si>
  <si>
    <t>https://github.com/afrangou/CleanCNA</t>
  </si>
  <si>
    <t>ClusterSV</t>
  </si>
  <si>
    <t>February 2019</t>
  </si>
  <si>
    <t>https://github.com/cancerit/ClusterSV</t>
  </si>
  <si>
    <t>CNAqc</t>
  </si>
  <si>
    <t>https://github.com/caravagnalab/CNAqc</t>
  </si>
  <si>
    <t>COSMIC</t>
  </si>
  <si>
    <t>June 2022</t>
  </si>
  <si>
    <t>https://cancer.sanger.ac.uk/signatures/</t>
  </si>
  <si>
    <t>Delly</t>
  </si>
  <si>
    <t>0.7.8</t>
  </si>
  <si>
    <t>https://github.com/dellytools/delly/releases/download/v0.7.9/delly_v0.7.9_linux_x86_64bit</t>
  </si>
  <si>
    <t>DISCOVER</t>
  </si>
  <si>
    <t>0.9</t>
  </si>
  <si>
    <t>https://github.com/NKI-CCB/DISCOVER</t>
  </si>
  <si>
    <t>dNdSCV</t>
  </si>
  <si>
    <t>https://github.com/im3sanger/dndscv</t>
  </si>
  <si>
    <t>DPClust</t>
  </si>
  <si>
    <t>https://github.com/Wedge-Oxford/dpclust</t>
  </si>
  <si>
    <t>fastMitoCalc</t>
  </si>
  <si>
    <t>https://lgsun.irp.nia.nih.gov/hsgu/software/mitoAnalyzer/index.html</t>
  </si>
  <si>
    <t>FixVAF</t>
  </si>
  <si>
    <t>https://github.com/danchubb/FixVAF</t>
  </si>
  <si>
    <t>GISTIC</t>
  </si>
  <si>
    <t>2.0.2.3</t>
  </si>
  <si>
    <t>https://github.com/broadinstitute/gistic2</t>
  </si>
  <si>
    <t>GTAK Pathseq</t>
  </si>
  <si>
    <t>4.0.4.0</t>
  </si>
  <si>
    <t>https://github.com/broadinstitute/gatk/releases</t>
  </si>
  <si>
    <t>hdp</t>
  </si>
  <si>
    <t>0.1.5</t>
  </si>
  <si>
    <t>https://github.com/nicolaroberts/hdp</t>
  </si>
  <si>
    <t>HotMaps3D</t>
  </si>
  <si>
    <t>https://github.com/KarchinLab/HotMAPS</t>
  </si>
  <si>
    <t>HRDetect (from signature.tools.lib)</t>
  </si>
  <si>
    <t>0.0.0.9000</t>
  </si>
  <si>
    <t>https://github.com/Nik-Zainal-Group/signature.tools.lib</t>
  </si>
  <si>
    <t>igraph</t>
  </si>
  <si>
    <t>1.2.4.2</t>
  </si>
  <si>
    <t>https://igraph.org/r/</t>
  </si>
  <si>
    <t>IntOGen</t>
  </si>
  <si>
    <t>February 2021</t>
  </si>
  <si>
    <t>https://bitbucket.org/intogen/intogen-plus/src/master</t>
  </si>
  <si>
    <t>Isaac</t>
  </si>
  <si>
    <t>03.16.02.19</t>
  </si>
  <si>
    <t>https://github.com/Illumina/Isaac3/releases/tag/iSAAC-03.16.02.19</t>
  </si>
  <si>
    <t>LEfSe</t>
  </si>
  <si>
    <t>Galaxy version 1.0</t>
  </si>
  <si>
    <t>https://huttenhower.sph.harvard.edu/galaxy/</t>
  </si>
  <si>
    <t>LOHHLA</t>
  </si>
  <si>
    <t>https://bitbucket.org/mcgranahanlab/lohhla/src/master/</t>
  </si>
  <si>
    <t>Lumpy</t>
  </si>
  <si>
    <t>0.2.13</t>
  </si>
  <si>
    <t>https://github.com/arq5x/lumpy-sv/releases/download/0.2.13/lumpy-sv-v0.2.13.tar.gz</t>
  </si>
  <si>
    <t>Manta</t>
  </si>
  <si>
    <t>0.28.0</t>
  </si>
  <si>
    <t>https://github.com/Illumina/manta/releases/download/v0.28.0/manta-0.28.0.release_src.tar.bz2</t>
  </si>
  <si>
    <t>MaAsLin2</t>
  </si>
  <si>
    <t>0.99.2</t>
  </si>
  <si>
    <t>https://huttenhower.sph.harvard.edu/maaslin</t>
  </si>
  <si>
    <t>Mitoseek</t>
  </si>
  <si>
    <t>https://github.com/riverlee/MitoSeek</t>
  </si>
  <si>
    <t>MSINGS</t>
  </si>
  <si>
    <t>https://bitbucket.org/uwlabmed/msings/src/master/</t>
  </si>
  <si>
    <t>MuTect</t>
  </si>
  <si>
    <t>1.16</t>
  </si>
  <si>
    <t>https://software.broadinstitute.org/cancer/cga/mutect_download</t>
  </si>
  <si>
    <t>MuTect2 (for mitochondrial analysis)</t>
  </si>
  <si>
    <t>4.1.4.1</t>
  </si>
  <si>
    <t>MutPanning</t>
  </si>
  <si>
    <t>https://github.com/vanallenlab/MutPanningV2</t>
  </si>
  <si>
    <t>NeoPredPipe</t>
  </si>
  <si>
    <t>https://github.com/MathOnco/NeoPredPipe</t>
  </si>
  <si>
    <t>NorthStar</t>
  </si>
  <si>
    <t>2.6.53.23</t>
  </si>
  <si>
    <t>OncodriveCLUSTL</t>
  </si>
  <si>
    <t>https://bitbucket.org/bbglab/oncodriveclustl/src/master/</t>
  </si>
  <si>
    <t>OncodriveFML</t>
  </si>
  <si>
    <t>https://bitbucket.org/bbglab/oncodrivefml/src/master</t>
  </si>
  <si>
    <t>PathSeq</t>
  </si>
  <si>
    <t>http://software.broadinstitute.org/pathseq/Downloads.html</t>
  </si>
  <si>
    <t>PCAWG SV merge</t>
  </si>
  <si>
    <t>https://hub.docker.com/r/weischenfeldt/pcawg_sv_merge</t>
  </si>
  <si>
    <t>POLYSOLVER</t>
  </si>
  <si>
    <t>https://software.broadinstitute.org/cancer/cga/polysolver_download</t>
  </si>
  <si>
    <t>R</t>
  </si>
  <si>
    <t>3.4.0 and 4.0.3</t>
  </si>
  <si>
    <t>https://cran.ma.imperial.ac.uk/</t>
  </si>
  <si>
    <t>SHAPEIT2</t>
  </si>
  <si>
    <t>2.r904</t>
  </si>
  <si>
    <t>https://mathgen.stats.ox.ac.uk/genetics_software/shapeit/shapeit.html#download</t>
  </si>
  <si>
    <t>SigProfilerExtractor</t>
  </si>
  <si>
    <t>1.1.3</t>
  </si>
  <si>
    <t>https://github.com/AlexandrovLab/SigProfilerExtractor/releases/tag/v1.1.3</t>
  </si>
  <si>
    <t>SigProfilerMatrixGenerator</t>
  </si>
  <si>
    <t>https://github.com/AlexandrovLab/SigProfilerMatrixGenerator</t>
  </si>
  <si>
    <t>smRegions</t>
  </si>
  <si>
    <t>https://bitbucket.org/bbglab/smregions/src/master/</t>
  </si>
  <si>
    <t>Strelka</t>
  </si>
  <si>
    <t xml:space="preserve">2.4.7 </t>
  </si>
  <si>
    <t>https://github.com/Illumina/strelka/releases/tag/v2.4.7</t>
  </si>
  <si>
    <t>Strelka (for immune escape prediction)</t>
  </si>
  <si>
    <t>2.9.9</t>
  </si>
  <si>
    <t>https://github.com/Illumina/strelka/releases/tag/v2.9.9</t>
  </si>
  <si>
    <t>trackViewer</t>
  </si>
  <si>
    <t>https://github.com/jianhong/trackViewer</t>
  </si>
  <si>
    <t>UTRannotator</t>
  </si>
  <si>
    <t>https://github.com/ImperialCardioGenetics/UTRannotator</t>
  </si>
  <si>
    <t>VEP</t>
  </si>
  <si>
    <t>https://www.ensembl.org/info/docs/tools/vep/script/vep_download.html</t>
  </si>
  <si>
    <t>Vegan</t>
  </si>
  <si>
    <t>2.5-7</t>
  </si>
  <si>
    <t>https://CRAN.R-project.org/package=vegan</t>
  </si>
  <si>
    <t>xTea</t>
  </si>
  <si>
    <t>https://github.com/parklab/xTea</t>
  </si>
  <si>
    <t>Data</t>
  </si>
  <si>
    <t>CADD</t>
  </si>
  <si>
    <t>https://cadd.gs.washington.edu</t>
  </si>
  <si>
    <t>CancerMine</t>
  </si>
  <si>
    <t>http://bionlp.bcgsc.ca/cancermine/</t>
  </si>
  <si>
    <t>COSMIC Cancer Gene Census</t>
  </si>
  <si>
    <t>https://cancer.sanger.ac.uk/census</t>
  </si>
  <si>
    <t>COSMIC Reference Mutational Signatures</t>
  </si>
  <si>
    <t>3.2</t>
  </si>
  <si>
    <t>eHOMD</t>
  </si>
  <si>
    <t>http://www.homd.org/</t>
  </si>
  <si>
    <t>ENCODE</t>
  </si>
  <si>
    <t>https://www.encodeproject.org</t>
  </si>
  <si>
    <t>Ensembl</t>
  </si>
  <si>
    <t>https://www.ensembl.org/index.html</t>
  </si>
  <si>
    <t>GATK pathseq resource bundle</t>
  </si>
  <si>
    <t>ftp://ftp.broadinstitute.org/bundle/beta/PathSeq/</t>
  </si>
  <si>
    <t>GnomAD</t>
  </si>
  <si>
    <t>https://gnomad.broadinstitute.org/downloads#v2-constraint</t>
  </si>
  <si>
    <r>
      <t xml:space="preserve">Homo sapiens </t>
    </r>
    <r>
      <rPr>
        <sz val="11"/>
        <color theme="1"/>
        <rFont val="Calibri"/>
        <family val="2"/>
        <scheme val="minor"/>
      </rPr>
      <t>GRCh38Decoy reference assembly</t>
    </r>
  </si>
  <si>
    <t>http://emea.support.illumina.com/sequencing/sequencing_software/igenome.html</t>
  </si>
  <si>
    <t>IntOGen Gene Annotations</t>
  </si>
  <si>
    <t>1 February 2020</t>
  </si>
  <si>
    <t>https://www.intogen.org/download?file=IntOGen-Cohorts-20200201.zip</t>
  </si>
  <si>
    <t>OncoKB</t>
  </si>
  <si>
    <t>3.3</t>
  </si>
  <si>
    <t>https://www.oncokb.org/</t>
  </si>
  <si>
    <t>Protein Data Bank</t>
  </si>
  <si>
    <t>March 2020</t>
  </si>
  <si>
    <t>https://www.rcsb.org/#Category-download</t>
  </si>
  <si>
    <t>ReplicationDomain</t>
  </si>
  <si>
    <t>https://www2.replicationdomain.com</t>
  </si>
  <si>
    <t>Segmental Duplication Database</t>
  </si>
  <si>
    <t>https://humanparalogy.gs.washington.edu</t>
  </si>
  <si>
    <t>UCSC Genome Browser</t>
  </si>
  <si>
    <t>https://hgdownload.soe.ucsc.edu/downloads.html</t>
  </si>
  <si>
    <t>Supplementary Table 2: Selection of tumour samples from The 100,000 Genomes Project colorectal cancer domain</t>
  </si>
  <si>
    <t xml:space="preserve">A sample is removed during quality control if it fails at least one quality control filter. </t>
  </si>
  <si>
    <t>VAF: variant allele frequency.</t>
  </si>
  <si>
    <t>Tumour sample purity and sequencing data quality control</t>
  </si>
  <si>
    <t>Number of samples</t>
  </si>
  <si>
    <t>Before tumour sample purity and sequencing data quality control</t>
  </si>
  <si>
    <t>Tumour sample cross-contamination &gt;1%</t>
  </si>
  <si>
    <t>Germline sample cross-contamination &gt;1%</t>
  </si>
  <si>
    <t>Median SNV VAF &lt;0.1</t>
  </si>
  <si>
    <t>Number of SNV &lt;100</t>
  </si>
  <si>
    <t>Artifactual mutational signature present</t>
  </si>
  <si>
    <t>After tumour sample purity and sequencing data quality control</t>
  </si>
  <si>
    <t>Clinical data quality control</t>
  </si>
  <si>
    <t>Before clinical data quality control</t>
  </si>
  <si>
    <t>Sex conflict</t>
  </si>
  <si>
    <t>Year of birth conflict</t>
  </si>
  <si>
    <t>Uncertain whether primary tumour or metastases sampled</t>
  </si>
  <si>
    <t xml:space="preserve">Tumour histology not found or found but conflicting </t>
  </si>
  <si>
    <t>Tumour histology not adenocarcinoma</t>
  </si>
  <si>
    <t>Duplicate primary or metastases sample</t>
  </si>
  <si>
    <t>After clinical data quality control</t>
  </si>
  <si>
    <t xml:space="preserve">Supplementary Table 3: Small-scale (SBS, DBS and ID) mutational signatures. </t>
  </si>
  <si>
    <t xml:space="preserve">The frequency of each signature (presence or absence) in the full set of cancers is shown for each signature. </t>
  </si>
  <si>
    <t>The signature activity (proportion of all SBS, DBS or ID mutations in any cancer) is summarised as the mean and variance across all cancers.</t>
  </si>
  <si>
    <t>Type</t>
  </si>
  <si>
    <t>ID</t>
  </si>
  <si>
    <t>Proven or suggested cause</t>
  </si>
  <si>
    <t>Frequency</t>
  </si>
  <si>
    <t>Mean activity</t>
  </si>
  <si>
    <t>Variance (activity)</t>
  </si>
  <si>
    <t>SBS</t>
  </si>
  <si>
    <t>Clock</t>
  </si>
  <si>
    <t>APOBEC</t>
  </si>
  <si>
    <t>Defective HRR</t>
  </si>
  <si>
    <t>Tobacco smoking</t>
  </si>
  <si>
    <t>MMRd</t>
  </si>
  <si>
    <t>Not found</t>
  </si>
  <si>
    <t>7a</t>
  </si>
  <si>
    <t>UV</t>
  </si>
  <si>
    <t>7b</t>
  </si>
  <si>
    <t>7c</t>
  </si>
  <si>
    <t>7d</t>
  </si>
  <si>
    <t>Unknown</t>
  </si>
  <si>
    <t>PolEta</t>
  </si>
  <si>
    <t>10a</t>
  </si>
  <si>
    <t>POLE</t>
  </si>
  <si>
    <t>10b</t>
  </si>
  <si>
    <t>10c</t>
  </si>
  <si>
    <t>POLD1</t>
  </si>
  <si>
    <t>10d</t>
  </si>
  <si>
    <t>Temozolomide</t>
  </si>
  <si>
    <t>Liver ca.</t>
  </si>
  <si>
    <t>POLE+MMRd</t>
  </si>
  <si>
    <t>17a</t>
  </si>
  <si>
    <t>17b</t>
  </si>
  <si>
    <t>5FU</t>
  </si>
  <si>
    <t>ROS</t>
  </si>
  <si>
    <t>POLD1+MMRd</t>
  </si>
  <si>
    <t>Aristolochic acid</t>
  </si>
  <si>
    <t>Aflatoxin</t>
  </si>
  <si>
    <t>Hodgkin lymphoma</t>
  </si>
  <si>
    <t>Tobacco chewing</t>
  </si>
  <si>
    <t>NTHL1</t>
  </si>
  <si>
    <t>Pt chemo</t>
  </si>
  <si>
    <t>Azathioprine</t>
  </si>
  <si>
    <t>MUTYH</t>
  </si>
  <si>
    <t>Melanoma</t>
  </si>
  <si>
    <t>Haloalkane exposure</t>
  </si>
  <si>
    <t>Possible artefact</t>
  </si>
  <si>
    <t>AID activity in lymphoid cells</t>
  </si>
  <si>
    <t>Treatment for ALL</t>
  </si>
  <si>
    <t>Thiopurine therapy</t>
  </si>
  <si>
    <t>Colibactin</t>
  </si>
  <si>
    <t>Normal colorectal epithelium</t>
  </si>
  <si>
    <t>Duocarmycin therapy</t>
  </si>
  <si>
    <t>Normal cells</t>
  </si>
  <si>
    <t>Bladder ca.</t>
  </si>
  <si>
    <t>Gastric ca.</t>
  </si>
  <si>
    <t>Identified in CRC</t>
  </si>
  <si>
    <t>DBS</t>
  </si>
  <si>
    <t>Smoking</t>
  </si>
  <si>
    <t>Hypermutated ?cause</t>
  </si>
  <si>
    <t>DINUCA</t>
  </si>
  <si>
    <t>Replication slippage</t>
  </si>
  <si>
    <t>HRRd</t>
  </si>
  <si>
    <t>TOP2A</t>
  </si>
  <si>
    <t>Supplementary Table 4: Associations of copy number signatures with MSS and MSI status</t>
  </si>
  <si>
    <t> </t>
  </si>
  <si>
    <t>MSS</t>
  </si>
  <si>
    <t>MSI</t>
  </si>
  <si>
    <t>OR*</t>
  </si>
  <si>
    <t>Pval*</t>
  </si>
  <si>
    <t>Pcorr**</t>
  </si>
  <si>
    <t>+sig</t>
  </si>
  <si>
    <t>-sig</t>
  </si>
  <si>
    <t>CN1</t>
  </si>
  <si>
    <t>CN2</t>
  </si>
  <si>
    <t>CN6</t>
  </si>
  <si>
    <t>CN9</t>
  </si>
  <si>
    <t>CN15</t>
  </si>
  <si>
    <t>CN18</t>
  </si>
  <si>
    <t xml:space="preserve">*Fisher exact test on presence of CN signature **Bonferroni correction for 6 tests  </t>
  </si>
  <si>
    <t>Supplementary Table 5: Identified coding driver genes.</t>
  </si>
  <si>
    <t>CGC: Cancer Gene Census; ONC: oncogenic variant; VUS: variant of unknown significance. N. Carriers VUS indicates tumours containing 0 ONC and 1+ VUS mutation in the given gene.</t>
  </si>
  <si>
    <t>Note that many of these putative drivers have several functions and/or their roles are incompletely determined. The functional role should be interpreted cautiously.</t>
  </si>
  <si>
    <t>Gene</t>
  </si>
  <si>
    <t>Cohorts in which IntOGen identified gene as driver</t>
  </si>
  <si>
    <t>Previously reported as CRC driver or pan-cancer/non-CRC driver?</t>
  </si>
  <si>
    <t>IntOGen results</t>
  </si>
  <si>
    <t>Mutation information</t>
  </si>
  <si>
    <t>Primary MSS</t>
  </si>
  <si>
    <t>Primary MSI</t>
  </si>
  <si>
    <t>Primary POL</t>
  </si>
  <si>
    <t>Metastases MSS</t>
  </si>
  <si>
    <t>Putative functional role</t>
  </si>
  <si>
    <t>CRC driver in Liu (2018, Cancer Cell)</t>
  </si>
  <si>
    <t>CRC driver in IntOGen</t>
  </si>
  <si>
    <t>CRC driver in Bailey (2018, Cell)</t>
  </si>
  <si>
    <t>CRC driver in Martincorena (2017, Cell)</t>
  </si>
  <si>
    <t>MSS CRC driver in Giannakis (2016, Cell Rep)</t>
  </si>
  <si>
    <t>MSI CRC driver in Giannakis (2016, Cell Rep)</t>
  </si>
  <si>
    <t>MSS CRC driver in Grasso (2018, Can Disc)</t>
  </si>
  <si>
    <t>MSI  CRC driver in Grasso (2018, Can Disc)</t>
  </si>
  <si>
    <t>CRC driver in Seshagiri (2012, Nature)</t>
  </si>
  <si>
    <t>MSS CRC driver in TCGA (2012, Nature)</t>
  </si>
  <si>
    <t>MSI CRC  driver in TCGA (2012, Nature)</t>
  </si>
  <si>
    <t>CRC driver in Lawrence (2014, Nature)</t>
  </si>
  <si>
    <t>Pan-GI driver in Liu (2018, Cancer Cell)</t>
  </si>
  <si>
    <t>Pan-cancer/non-CRC driver in IntOGen</t>
  </si>
  <si>
    <t>Pan-cancer/non-CRC driver in Bailey (2018, Cell)</t>
  </si>
  <si>
    <t>Pan-cancer/non-CRC driver in Martincorena (2017, Cell)</t>
  </si>
  <si>
    <t>In COSMIC CGC</t>
  </si>
  <si>
    <t>In which IntOGen cohort</t>
  </si>
  <si>
    <t>CRC driver any prior study</t>
  </si>
  <si>
    <t>Pan-cancer/non-CRC driver any prior  study</t>
  </si>
  <si>
    <t>Significant bidders</t>
  </si>
  <si>
    <t>Stouffer Q-value</t>
  </si>
  <si>
    <t>Stouffer Q-value CGC</t>
  </si>
  <si>
    <t>N. carriers non-synonymous ONC</t>
  </si>
  <si>
    <t>N. carriers non-synonymous VUS</t>
  </si>
  <si>
    <t>Recurrent mutations</t>
  </si>
  <si>
    <t>N. mutations non-synonymous ONC</t>
  </si>
  <si>
    <t>N. mutations non-synonymous VUS</t>
  </si>
  <si>
    <t>N. mutations SNV ONC</t>
  </si>
  <si>
    <t>N. mutations SNV VUS</t>
  </si>
  <si>
    <t>N. mutations indel ONC</t>
  </si>
  <si>
    <t>N. mutations indel VUS</t>
  </si>
  <si>
    <t>N. mutations missense ONC</t>
  </si>
  <si>
    <t>N. mutations missense VUS</t>
  </si>
  <si>
    <t>N. mutations splice ONC</t>
  </si>
  <si>
    <t>N. mutations splice VUS</t>
  </si>
  <si>
    <t>N. mutations nonsense ONC</t>
  </si>
  <si>
    <t>N. mutations nonsense VUS</t>
  </si>
  <si>
    <t>N. mutations frameshift ONC</t>
  </si>
  <si>
    <t>N. mutations frameshift VUS</t>
  </si>
  <si>
    <t>N. mutations inframe ONC</t>
  </si>
  <si>
    <t>N. mutations inframe VUS</t>
  </si>
  <si>
    <t>ACVR1B</t>
  </si>
  <si>
    <t>BMP/TGF-beta signalling</t>
  </si>
  <si>
    <t>PRIMARY_MSI</t>
  </si>
  <si>
    <t>YES</t>
  </si>
  <si>
    <t>NO</t>
  </si>
  <si>
    <t>NONE</t>
  </si>
  <si>
    <t>NA</t>
  </si>
  <si>
    <t>oncodrivefml,dndscv,smregions,cbase,hotmaps</t>
  </si>
  <si>
    <t>p.Arg205Ter (1);p.Arg525His (1)</t>
  </si>
  <si>
    <t>p.Val29SerfsTer57 (17);p.Arg485Ter (8);p.Arg494Cys (4);p.Arg530His (5);p.Arg205Ter (2);p.Arg525His (2);p.Arg515Ter (4);p.Gly448Arg (2);p.Arg530Cys (4)</t>
  </si>
  <si>
    <t>ACVR2A</t>
  </si>
  <si>
    <t>PRIMARY_MSS;PRIMARY_POL</t>
  </si>
  <si>
    <t>ICGC_WXS_COCA_CN_WXS_VARSCAN;TCGA_WXS_COADREAD;ICGC_WXS_LICA_FR_WXS;ICGC_WXS_LINC_JP_WXS;TCGA_WXS_LIHC;ICGC_WXS_PACA_AU_WXS;ICGC_WGS_PACA_CA_WGS;PCAWG_WGS_PANC_ADENOCA;OTHER_WXS_SCC_NATCOM2018;TCGA_WXS_STAD;TCGA_WXS_UCEC</t>
  </si>
  <si>
    <t>oncodrivefml,dndscv,cbase,mutpanning</t>
  </si>
  <si>
    <t>combination</t>
  </si>
  <si>
    <t>p.Lys437ArgfsTer5 (4);p.Asp96ThrfsTer54 (1);p.Lys437GlufsTer19 (5);p.Val433del (5);p.Asp96ArgfsTer4 (2);p.Arg255Ter (3);p.Arg400His (2);p.Arg438GlufsTer19 (6);c.373+1G&gt;A (2)</t>
  </si>
  <si>
    <t>p.Lys437ArgfsTer5 (315);p.Asp96ThrfsTer54 (35);p.Lys437GlufsTer19 (4);p.Asp96ArgfsTer4 (9);p.Arg400His (1);p.Arg438GlufsTer19 (3);c.373+1G&gt;A (1)</t>
  </si>
  <si>
    <t>AKAP9</t>
  </si>
  <si>
    <t>Cell cycle</t>
  </si>
  <si>
    <t>PRIMARY_MSS;PRIMARY_MSI;PRIMARY_POL</t>
  </si>
  <si>
    <t>cbase</t>
  </si>
  <si>
    <t>hotmaps</t>
  </si>
  <si>
    <t>p.Arg649Ter (1);p.Ala2159Val (2)</t>
  </si>
  <si>
    <t>p.Lys39ArgfsTer17 (62);p.Arg1654GlyfsTer23 (8);p.Gln3746AlafsTer52 (11);p.Gln3746SerfsTer7 (17);p.Arg3038Cys (3);p.Asn2321MetfsTer3 (4);p.Arg40GlufsTer7 (3);p.Arg3308Ter (1);p.Val1655GlyfsTer4 (3);p.Met3405CysfsTer25 (3)</t>
  </si>
  <si>
    <t>p.Arg649Ter (2);p.Ala2159Val (1);p.Arg3308Ter (2)</t>
  </si>
  <si>
    <t>AKT1</t>
  </si>
  <si>
    <t>PI3K signalling</t>
  </si>
  <si>
    <t>PRIMARY_MSS;PRIMARY_MSI</t>
  </si>
  <si>
    <t>CBIOP_WXS_ACY_2019;PEDCBIOP_WXS_BALL-REL;ICGC_WXS_BRCA_KR;ICGC_WXS_BRCA_UK;ICGC_WGS_BRCA_EU;PCAWG_WGS_BREAST_ADENOCA;TCGA_WXS_BRCA;HARTWIG_BREAST;TCGA_WXS_CESC;HARTWIG_BONESOFT_TISSUE;CBIOP_WXS_PRAD_MSKCC_DCFI_2018_MET;CBIOP_WXS_PRAD_SU2C_2019;TCGA_WXS_PRAD;HARTWIG_PROSTATE;TCGA_WXS_THCA;PCAWG_WGS_UTERUS_ADENOCA;TCGA_WXS_UCEC</t>
  </si>
  <si>
    <t>oncodriveclustl,smregions,mutpanning,hotmaps</t>
  </si>
  <si>
    <t>p.Glu17Lys (13)</t>
  </si>
  <si>
    <t>p.Glu17Lys (6);p.Arg406His (3)</t>
  </si>
  <si>
    <t>ALK</t>
  </si>
  <si>
    <t>MAPK signalling</t>
  </si>
  <si>
    <t>PRIMARY_MSS</t>
  </si>
  <si>
    <t>PCAWG_WGS_BREAST_ADENOCA;HARTWIG_LIVER;OTHER_WXS_NBL_SCIENCE_COLOGNE_2018;PEDCBIOP_WXS_NBL_UCOLOGNE_2015;TARGET_WGS_NBL_US;R_NB;D_NB;HARTWIG_LUNG_NON_SMALL_CELL;HARTWIG_PROSTATE;CBIOP_WXS_SCLC_UCOLOGNE_2015</t>
  </si>
  <si>
    <t>p.Arg291Cys (1);p.Arg551Gln (2);p.Ser350Leu (2)</t>
  </si>
  <si>
    <t>p.Arg291Cys (2);p.Arg551Gln (1);p.Gly1202GlufsTer56 (3);p.Ser350Leu (1)</t>
  </si>
  <si>
    <t>AMER1</t>
  </si>
  <si>
    <t>Wnt signalling</t>
  </si>
  <si>
    <t>PRIMARY_MSS;METASTASES_MSS</t>
  </si>
  <si>
    <t>ICGC_WXS_COCA_CN_WXS_CASPOINT;ICGC_WXS_COCA_CN_WXS_TORRENT;PCAWG_WGS_COLORECT_ADENOCA;TCGA_WXS_COADREAD;HARTWIG_COLONRECTUM;TARGET_WGS_WT_US</t>
  </si>
  <si>
    <t>oncodrivefml,oncodriveclustl,dndscv,smregions,cbase,mutpanning</t>
  </si>
  <si>
    <t>dndscv,cbase,mutpanning</t>
  </si>
  <si>
    <t>p.Arg626Ter (3);p.Arg497Ter (10);p.Arg641Ter (2);p.Arg631Ter (6);p.Arg531Ter (7);p.Arg358Ter (9);p.Arg353Ter (7)</t>
  </si>
  <si>
    <t>p.Arg497Ter (2);p.Phe173LeufsTer36 (10);p.Arg631Ter (1);p.Arg531Ter (2);p.Arg353Ter (2)</t>
  </si>
  <si>
    <t>p.Arg497Ter (3);p.Arg641Ter (1);p.Arg631Ter (1);p.Arg358Ter (1);p.Arg353Ter (2)</t>
  </si>
  <si>
    <t>ANKRD11</t>
  </si>
  <si>
    <t>Chromatin</t>
  </si>
  <si>
    <t>cbase,hotmaps</t>
  </si>
  <si>
    <t>p.Asp1104ArgfsTer2 (1)</t>
  </si>
  <si>
    <t>p.Asn452IlefsTer3 (3);p.Asp1104MetfsTer214 (6);p.Arg2249His (3);p.Asp1104ArgfsTer2 (4);p.Pro1926ArgfsTer37 (3);p.Ala2265ArgfsTer8 (2);p.Ala64Val (3);p.Ala2265ProfsTer72 (10);p.Arg2579Cys (3)</t>
  </si>
  <si>
    <t>ANKRD28</t>
  </si>
  <si>
    <t>smregions,hotmaps</t>
  </si>
  <si>
    <t>p.Arg175Cys (5)</t>
  </si>
  <si>
    <t>APC</t>
  </si>
  <si>
    <t>PRIMARY_MSS;PRIMARY_MSI;PRIMARY_POL;METASTASES_MSS</t>
  </si>
  <si>
    <t>HARTWIG_ANUS;HARTWIG_SMALL_INTESTINE;ICGC_WXS_BTCA_JP;CBIOP_WXS_SKCM_BROAD;ICGC_WGS_COCA_CN_WGS;ICGC_WXS_COCA_CN_WXS_VARSCAN;ICGC_WXS_COCA_CN_WXS_CASPOINT;ICGC_WXS_COCA_CN_WXS_TORRENT;PCAWG_WGS_COLORECT_ADENOCA;TCGA_WXS_COADREAD;HARTWIG_COLONRECTUM;ICGC_WGS_ESAD_UK;HARTWIG_ESOPHAGUS;PCAWG_WGS_LIVER_HCC;HARTWIG_LUNG_NON_SMALL_CELL;CBIOP_WXS_PRAD_MSKCC_DCFI_2018_PRY;CBIOP_WXS_PRAD_BROAD;CBIOP_WXS_PRAD_MSKCC_DCFI_2018_MET;ICGC_WGS_PRAD_UK;CBIOP_WXS_PRAD_SU2C_2019;TCGA_WXS_PRAD;HARTWIG_PROSTATE;HARTWIG_SKIN_BASAL_CELL_CARCINOMA;HARTWIG_SKIN_SKIN_SQUAMOUS_CELL_CARCINOMA;PCAWG_WGS_STOMACH_ADENOCA;TCGA_WXS_STAD;TCGA_WXS_UVM;CBIOP_WXS_VSC_CUK_2018</t>
  </si>
  <si>
    <t>oncodrivefml,oncodriveclustl,dndscv,smregions,cbase,mutpanning,hotmaps</t>
  </si>
  <si>
    <t>oncodrivefml,oncodriveclustl,dndscv,cbase,mutpanning</t>
  </si>
  <si>
    <t>p.Glu984Ter (4);p.Glu1322Ter (18);p.Arg1450Ter (79);p.Pro1319LeufsTer2 (7);p.Ser1421ValfsTer52 (3);p.Arg876Ter (71);p.Gln1367Ter (32);p.Asp170ValfsTer4 (3);p.Thr1556AsnfsTer3 (46);p.Gln1294Ter (17);p.Arg232Ter (39);p.Pro1427LeufsTer46 (4);p.Leu1488TyrfsTer19 (8);p.Ser1356Ter (5);p.Glu1309AspfsTer4 (59);p.Glu918Ter (3);p.Gln1447Ter (4);p.Ser1465TrpfsTer3 (21);p.Ser1344Ter (5);p.Arg302Ter (11);p.Arg213Ter (57);p.Gln1406Ter (9);p.Thr1493ArgfsTer14 (3);p.Gln1328Ter (7);p.Gly1357Ter (4);p.Gln1378Ter (20);c.1958+1G&gt;A (4);p.Ile1580LeufsTer69 (3);p.Glu1464ValfsTer8 (7);p.Glu1306Ter (8);p.Tyr935Ter (15);p.Arg283Ter (31);p.Ser1346Ter (9);p.Asn1455IlefsTer18 (6);p.Ser1415LysfsTer8 (5);p.Glu1577Ter (2);p.Gln1237Ter (3);p.Ser1392Ter (4);p.Ser770Ter (4);p.Glu941Ter (9);p.Gln1429Ter (23);p.Arg1114Ter (27);p.Glu1353Ter (14);p.Gln767Ter (3);p.Thr1556LeufsTer9 (1);p.Gly1288Ter (7);p.Thr1487AsnfsTer27 (2);p.Glu1374Ter (4);p.Ser1411ArgfsTer4 (16);p.Arg653Lys (3);p.Leu1489TyrfsTer18 (4);p.Glu1379Ter (11);p.Arg499Ter (21);p.Glu1309Ter (16);p.Arg554Ter (20);p.Gln1242Ter (3);p.Ser1400Ter (10);p.Arg216Ter (50);p.Leu1488PhefsTer23 (3);p.Arg405Ter (5);p.Glu1345Ter (10);p.Gln1291Ter (14);p.Ser1315Ter (5);p.Glu1554Ter (6);p.Arg564Ter (13);c.835-1G&gt;A (3);c.1312+1G&gt;A (2);p.Gln445Ter (3);p.Ser1355LeufsTer60 (5);p.Glu1397Ter (11);p.Gln1303Ter (10);p.Glu1317Ter (4);p.Gln541ThrfsTer19 (4);p.Glu1286Ter (12);p.Asn942IlefsTer13 (4);p.Gln1338Ter (15);p.Glu1295Ter (3);p.Arg332Ter (3);p.Lys670Ter (4);p.Leu1489PhefsTer23 (3);p.Ser1201Ter (3);p.Ser1400Ter (3);c.730-1G&gt;A (3);p.Ser1356Ter (10);p.Ser1282Ter (4);p.Arg805Ter (12);p.Asn741IlefsTer20 (3);p.Glu763Ter (4);p.Val1414Ter (6);p.Ser1346Ter (4);p.Ala1492CysfsTer22 (5);p.Phe1396LeufsTer19 (5);p.Phe1491LeufsTer16 (5);p.Glu1576LysfsTer74 (3);p.Glu1408Ter (5);p.Cys1387TyrfsTer7 (3);p.Lys1370Ter (4);p.Tyr935Ter (7);p.Ser1415ArgfsTer4 (4);p.Gly1312Ter (6);p.His1490LeufsTer17 (2);p.Gln886Ter (3);p.Thr1301AsnfsTer14 (3);p.Glu601Ter (2);p.Lys1363Ter (5);c.834+1G&gt;A (3);p.Thr1438HisfsTer35 (4);p.Ser943Ter (2);p.Ser1545Ter (1);p.Lys1182Ter (4);p.Lys993Ter (2);p.Glu1309ArgfsTer6 (2);p.Arg1399PhefsTer9 (4);p.Ser299CysfsTer27 (4);p.Glu1097Ter (2);p.Ser1407Ter (3);p.Glu1494LysfsTer13 (4);p.Ser1355PhefsTer20 (4);p.Lys1310ArgfsTer11 (2);p.Arg1331Ter (4);p.Leu1488PhefsTer26 (2);p.Trp423Ter (2);p.Lys534Ter (2);p.Asp849ArgfsTer2 (2);p.Gly1416AlafsTer3 (4);p.Tyr1376Ter (3)</t>
  </si>
  <si>
    <t>p.Arg1450Ter (13);p.Arg876Ter (7);p.Asp170ValfsTer4 (1);p.Thr1556AsnfsTer3 (27);p.Arg232Ter (5);p.Glu1309AspfsTer4 (1);p.Ser1465TrpfsTer3 (11);p.Arg213Ter (7);p.Glu1464ValfsTer8 (1);p.Tyr935Ter (1);p.Asn1455IlefsTer18 (1);p.Ser1392Ter (1);p.His298LeufsTer28 (3);p.Ser770Ter (1);p.Arg1114Ter (1);p.Thr1556LeufsTer9 (3);p.Lys581ArgfsTer9 (3);p.Arg499Ter (4);p.Arg554Ter (3);p.Arg216Ter (4);p.Arg564Ter (3);p.Glu1397Ter (1);p.Gln1338Ter (2);p.Arg332Ter (4);p.Arg805Ter (6);p.Val1414Ter (1);p.Lys1561ArgfsTer4 (3);p.Glu1097Ter (1);p.Leu1488PhefsTer26 (1);p.Trp423Ter (1);p.Asp849ArgfsTer2 (1);p.Ser1465ArgfsTer9 (2)</t>
  </si>
  <si>
    <t>p.Arg1450Ter (4);p.Arg876Ter (1);p.Arg2204Ter (2);p.Arg302Ter (1);p.Glu1577Ter (2);p.Arg1114Ter (6);p.Glu1353Ter (1);p.Glu1309Ter (1);p.Arg564Ter (1);p.Arg805Ter (1);p.Ser1276Ter (3);p.Ser943Ter (1);p.Ser1545Ter (2);p.Ser1861Tyr (3)</t>
  </si>
  <si>
    <t>p.Glu1322Ter (2);p.Arg1450Ter (11);p.Arg876Ter (4);p.Gln1367Ter (4);p.Thr1556AsnfsTer3 (2);p.Gln1294Ter (1);p.Arg232Ter (5);p.Leu1488TyrfsTer19 (1);p.Glu1309AspfsTer4 (5);p.Gln1447Ter (1);p.Ser1465TrpfsTer3 (1);p.Arg302Ter (2);p.Arg213Ter (3);p.Gly1357Ter (1);p.Glu1464ValfsTer8 (2);p.Glu1306Ter (1);p.Tyr935Ter (2);p.Arg283Ter (3);p.Asn1455IlefsTer18 (1);p.Glu941Ter (1);p.Gln1429Ter (1);p.Thr1556LeufsTer9 (1);p.Thr1487AsnfsTer27 (1);p.Arg499Ter (1);p.Glu1309Ter (1);p.Arg554Ter (1);p.Arg216Ter (5);p.Leu1488PhefsTer23 (2);p.Glu1345Ter (2);p.Gln1291Ter (2);p.Arg564Ter (2);c.1312+1G&gt;A (2);p.Gln1303Ter (2);p.Glu1286Ter (2);p.Gln1338Ter (2);p.Arg332Ter (1);p.Lys670Ter (1);p.Arg805Ter (3);p.Val1414Ter (1);p.Ala1492CysfsTer22 (1);p.Phe1491LeufsTer16 (1);p.Glu1408Ter (2);p.Tyr935Ter (3);p.His1490LeufsTer17 (1);p.Thr1301AsnfsTer14 (1);p.Glu601Ter (1);p.Lys1182Ter (1);p.Lys993Ter (1);p.Glu1309ArgfsTer6 (1);p.Lys1310ArgfsTer11 (1);p.Lys534Ter (1);p.Ser1465ArgfsTer9 (1)</t>
  </si>
  <si>
    <t>AR</t>
  </si>
  <si>
    <t>Hormonal</t>
  </si>
  <si>
    <t>ICGC_WXS_BTCA_JP;CBIOP_WXS_DLBCL_DFCI_2018;OTHER_WGS_MM_NATLEUK2018;OTHER_WXS_NPC_NATCOM2017;CBIOP_WXS_PRAD_MSKCC_DCFI_2018_PRY;CBIOP_WXS_PRAD_MSKCC_DCFI_2018_MET;CBIOP_WXS_PRAD_SU2C_2019;HARTWIG_PROSTATE</t>
  </si>
  <si>
    <t>oncodriveclustl</t>
  </si>
  <si>
    <t>p.Leu57Gln (4);p.Phe814Val (2);p.Glu32Lys (1)</t>
  </si>
  <si>
    <t>p.Leu57Gln (8);p.Phe814Val (1);p.Gln803ArgfsTer6 (4);p.Arg280Cys (3);p.Arg31Cys (3);p.Glu32Lys (2)</t>
  </si>
  <si>
    <t>ARID1A</t>
  </si>
  <si>
    <t>PRIMARY_MSS;PRIMARY_MSI;METASTASES_MSS</t>
  </si>
  <si>
    <t>ICGC_WXS_BLCA_CN;CBIOP_WXS_BLCA_BGI;CBIOP_WXS_BLCA_DFARBER_MSKCC_2014;PCAWG_WGS_BLADDER_TCC;TCGA_WXS_BLCA;HARTWIG_URINARY_TRACT;PEDCBIOP_WXS_BLY-PRY;CBIOP_WXS_BRCA_MBCPROJECT_2018_MET_TREAT;CBIOP_WXS_BRCA_MBCPROJECT_2018_MET_UNTREAT;ICGC_WXS_BRCA_UK;ICGC_WGS_BRCA_EU;PCAWG_WGS_BREAST_ADENOCA;TCGA_WXS_BRCA;HARTWIG_BREAST;TCGA_WXS_CESC;ICGC_WXS_BTCA_JP;PCAWG_WGS_BILIARY_ADENOCA;HARTWIG_BILIARY;CBIOP_WXS_CLL_IUOPA_2015;PCAWG_WGS_COLORECT_ADENOCA;TCGA_WXS_COADREAD;HARTWIG_COLONRECTUM;OTHER_WGS_DLBCL_NATCOM_2018;TCGA_WXS_DLBC;CBIOP_WXS_ESCA_BROAD;PCAWG_WGS_ESO_ADENOCA;ICGC_WGS_ESAD_UK;TCGA_WXS_ESCA;HARTWIG_ESOPHAGUS;ICGC_WXS_GBM_CN;ICGC_WXS_LICA_CN;CBIOP_WXS_HCC_AMC_PRV;ICGC_WXS_LICA_FR_WXS;ICGC_WXS_LINC_JP_WXS;PCAWG_WGS_LIVER_HCC;TCGA_WXS_LIHC;HARTWIG_LIVER;TCGA_WXS_LGG;CBIOP_WXS_LUAD_BROAD;TCGA_WXS_LUAD;PCAWG_WGS_LUNG_SCC;TCGA_WXS_LUSC;OTHER_WGS_PBCA_DE_MB;PEDCBIOP_WXS_MBL-WNT-PRY;PCAWG_WGS_LYMPH_BNHL;HARTWIG_LUNG_NON_SMALL_CELL;D_OS;TCGA_WXS_OV;HARTWIG_OVARY;ICGC_WGS_PACA_AU_WGS;ICGC_WXS_PACA_AU_WXS;ICGC_WGS_PACA_CA_WGS;ICGC_WXS_PACA_CA_WXS;PCAWG_WGS_PANC_ADENOCA;TCGA_WXS_PAAD;HARTWIG_PANCREAS;OTHER_WGS_PBCA_DE_PIA;CBIOP_WXS_PRAD_BROAD;TCGA_WXS_KIRC;HARTWIG_KIDNEY_RENAL_CELL;TCGA_WXS_KIRP;HARTWIG_SKIN_BASAL_CELL_CARCINOMA;HARTWIG_LUNG_SMALL_CELL;PCAWG_WGS_STOMACH_ADENOCA;CBIOP_WXS_EGC_TMUCIH_2015;TCGA_WXS_STAD;PCAWG_WGS_UTERUS_ADENOCA;TCGA_WXS_UCEC;HARTWIG_UTERUS_ENDOMETRIAL;TCGA_WXS_UCS</t>
  </si>
  <si>
    <t>p.Arg1461Ter (1);p.Gln372AlafsTer28 (3)</t>
  </si>
  <si>
    <t>p.Asp1850ThrfsTer33 (43);p.Met1634Ter (3);p.Gln372SerfsTer19 (5);p.Gln1334del (4);p.Arg1461Ter (3);p.Lys1072AsnfsTer21 (8);p.Gln1334dup (6);p.Gly276GlufsTer87 (6);p.Arg1501His (3);p.Pro224ArgfsTer8 (6);p.Gln1519ArgfsTer8 (7);p.Gln1519ProfsTer13 (6);p.Asp1850GlyfsTer4 (12);p.Phe2141SerfsTer59 (5);p.Gln766SerfsTer67 (4);p.Glu1767del (3);p.Gln372AlafsTer28 (3);p.Pro146GlnfsTer86 (6);p.Tyr551ThrfsTer68 (7);p.Pro1898HisfsTer25 (6);p.Pro1326ArgfsTer155 (7);p.Arg1276Ter (3);p.Pro1468LeufsTer13 (3);p.Thr294ProfsTer69 (3);p.Ala1272Val (3);p.Tyr551LeufsTer72 (3);p.Pro1175HisfsTer5 (3);p.Pro1898HisfsTer25 (3)</t>
  </si>
  <si>
    <t>p.Asp1850GlyfsTer4 (1)</t>
  </si>
  <si>
    <t>ARID1B</t>
  </si>
  <si>
    <t>TCGA_WXS_BLCA;ICGC_WXS_BRCA_UK;TCGA_WXS_COADREAD;CBIOP_WXS_DLBC_BROAD_2012;ICGC_WXS_LICA_FR_WXS;TCGA_WXS_LIHC;D_HGG;TCGA_WXS_LGG;PCAWG_WGS_LUNG_SCC;OTHER_WGS_PBCA_DE_MB;ICGC_WXS_PACA_CA_WXS;OTHER_WGS_PBCA_DE_PIA</t>
  </si>
  <si>
    <t>oncodrivefml,dndscv,cbase</t>
  </si>
  <si>
    <t>p.Ser41del (1)</t>
  </si>
  <si>
    <t>p.Ser736IlefsTer27 (3);p.Ala1710HisfsTer56 (3);p.Ser41del (3);p.Pro174ArgfsTer6 (5);p.Asn138del (3)</t>
  </si>
  <si>
    <t>ARID2</t>
  </si>
  <si>
    <t>TCGA_WXS_BLCA;ICGC_WXS_BTCA_JP;HARTWIG_BILIARY;CBIOP_WXS_SKCM_BROAD;ICGC_WGS_MELA_AU;TCGA_WXS_SKCM;HARTWIG_SKIN_MELANOMA;CBIOP_WXS_ESCA_BROAD;ICGC_WGS_ESAD_UK;HARTWIG_ESOPHAGUS;CBIOP_WXS_HCC_AMC_PRV;ICGC_WXS_LICA_FR_WXS;ICGC_WXS_LINC_JP_WXS;ICGC_WGS_LINC_JP_WGS;PCAWG_WGS_LIVER_HCC;TCGA_WXS_LIHC;HARTWIG_LIVER;TCGA_WXS_HNSC;TCGA_WXS_LGG;TCGA_WXS_LUAD;OTHER_WGS_PBCA_DE_MB;PEDCBIOP_WXS_MBL-WNT-PRY;HARTWIG_LUNG_NON_SMALL_CELL;ICGC_WXS_PACA_AU_WXS;OTHER_WGS_PBCA_DE_PIA;OTHER_WXS_SCC_NATCOM2018;HARTWIG_SKIN_SKIN_SQUAMOUS_CELL_CARCINOMA;TCGA_WXS_STAD;TCGA_WXS_THCA</t>
  </si>
  <si>
    <t>dndscv,cbase</t>
  </si>
  <si>
    <t>p.Asn1778IlefsTer13 (4)</t>
  </si>
  <si>
    <t>p.Arg314Cys (3)</t>
  </si>
  <si>
    <t>ASIC5</t>
  </si>
  <si>
    <t>Ion channel</t>
  </si>
  <si>
    <t>p.Ala279Thr (1);p.Arg61His (1)</t>
  </si>
  <si>
    <t>p.Ala279Thr (2);p.Arg61His (1)</t>
  </si>
  <si>
    <t>p.Arg61His (1)</t>
  </si>
  <si>
    <t>ASXL1</t>
  </si>
  <si>
    <t>D_ALL;ICGC_WXS_LAML_CN;OTHER_WXS_AML_PRY_BEAT_2018;TCGA_WXS_LAML;ICGC_WXS_BRCA_UK;CBIOP_WXS_CLL_IUOPA_2015;PCAWG_WGS_LYMPH_CLL;TCGA_WXS_ESCA;PEDCBIOP_WXS_HGG-PRY;TCGA_WXS_HNSC;PEDCBIOP_WXS_MBL-SHH-PRY;OTHER_WGS_PBCA_DE_PIA;ICGC_WGS_PRAD_UK;TCGA_WXS_KIRC</t>
  </si>
  <si>
    <t>p.Gly645ValfsTer58 (3);p.Gly646TrpfsTer12 (6);p.Arg693Ter (4)</t>
  </si>
  <si>
    <t>p.Gly645ValfsTer58 (77);p.Gly646TrpfsTer12 (49);p.Arg693Ter (1);p.Gly646ValfsTer58 (4);p.Gly645TrpfsTer12 (3)</t>
  </si>
  <si>
    <t>ASXL2</t>
  </si>
  <si>
    <t>PRIMARY_POL</t>
  </si>
  <si>
    <t>PCAWG_WGS_MYELOID_AML;TCGA_WXS_BLCA</t>
  </si>
  <si>
    <t>p.Val779SerfsTer25 (1)</t>
  </si>
  <si>
    <t>p.Val779SerfsTer25 (4);p.Pro778GlnfsTer21 (5)</t>
  </si>
  <si>
    <t>p.Arg357Ter (2)</t>
  </si>
  <si>
    <t>ATM</t>
  </si>
  <si>
    <t>DSBR</t>
  </si>
  <si>
    <t>ICGC_WXS_BLCA_CN;TCGA_WXS_BLCA;HARTWIG_URINARY_TRACT;ICGC_WGS_BRCA_EU;PCAWG_WGS_BREAST_ADENOCA;HARTWIG_BREAST;ICGC_WXS_BTCA_JP;ICGC_WGS_CLL_ES_WGS;CBIOP_WXS_CLL_IUOPA_2015;PCAWG_WGS_LYMPH_CLL;CBIOP_WXS_CLL_BROAD_2013;PCAWG_WGS_COLORECT_ADENOCA;TCGA_WXS_COADREAD;HARTWIG_COLONRECTUM;TCGA_WXS_ESCA;ICGC_WXS_LICA_FR_WXS;TCGA_WXS_LIHC;PEDCBIOP_WXS_HGG-PRY;CBIOP_WXS_LUAD_BROAD;PCAWG_WGS_LUNG_ADENOCA;TCGA_WXS_LUAD;CBIOP_WXS_MM_BROAD_UNTREAT;OTHER_WGS_MM_NATLEUK2018;PEDCBIOP_WXS_NBL-PRY;HARTWIG_LUNG_NON_SMALL_CELL;ICGC_WXS_PACA_AU_WXS;ICGC_WGS_PACA_CA_WGS;PCAWG_WGS_PANC_ADENOCA;TCGA_WXS_PAAD;PCAWG_WGS_PANC_ENDOCRINE;ICGC_WGS_EOPC_DE;CBIOP_WGS_PRAD_EURUROL_2017;CBIOP_WXS_PRAD_BROAD_2013;CBIOP_WXS_PRAD_MSKCC_DCFI_2018_MET;PCAWG_WGS_PROST_ADENOCA;ICGC_WGS_PRAD_UK;CBIOP_WXS_PRAD_SU2C_2019;TCGA_WXS_PRAD;HARTWIG_PROSTATE;TCGA_WXS_KIRC;HARTWIG_LUNG_SMALL_CELL;ICGC_WXS_GACA_CN;TCGA_WXS_THCA;TCGA_WXS_UCEC</t>
  </si>
  <si>
    <t>oncodrivefml,dndscv,cbase,mutpanning,hotmaps</t>
  </si>
  <si>
    <t>mutpanning</t>
  </si>
  <si>
    <t>p.Arg3008Cys (2);p.Arg3008His (2);p.Arg1730Ter (1);p.Ser1993LysfsTer2 (1);p.Arg2849Ter (1);p.Arg337Cys (6);p.Arg337His (2);p.Thr2743Met (1);p.Ser2812ValfsTer3 (1);p.Arg982Cys (2);p.Glu277Ter (1)</t>
  </si>
  <si>
    <t>p.Arg3008Cys (2);p.Arg3008His (1);p.Ser1993LysfsTer2 (3);p.Lys2811SerfsTer46 (14);p.Arg2849Ter (2);p.Ser214ProfsTer16 (13);p.Arg337Cys (1);p.Arg337His (1);p.Thr2743Met (2);p.Ser2812ValfsTer3 (2);p.Arg982Cys (1);p.Phe61LeufsTer15 (3)</t>
  </si>
  <si>
    <t>p.Arg1730Ter (1);p.Glu277Ter (2)</t>
  </si>
  <si>
    <t>AXIN1</t>
  </si>
  <si>
    <t>HARTWIG_ESOPHAGUS;TCGA_WXS_GBM;ICGC_WXS_LICA_CN;CBIOP_WXS_HCC_AMC_PRV;ICGC_WXS_LICA_FR_WXS;ICGC_WXS_LINC_JP_WXS;ICGC_WGS_LINC_JP_WGS;PCAWG_WGS_LIVER_HCC;TCGA_WXS_LIHC</t>
  </si>
  <si>
    <t>c.1116+1G&gt;A (3);p.Gly508ValfsTer197 (8);p.Pro345HisfsTer69 (3);p.Glu640LysfsTer65 (3);p.Gly265GlufsTer149 (3)</t>
  </si>
  <si>
    <t>AXIN2</t>
  </si>
  <si>
    <t>PCAWG_WGS_LIVER_HCC</t>
  </si>
  <si>
    <t>cbase,mutpanning</t>
  </si>
  <si>
    <t>p.Asn666GlnfsTer41 (1);p.Glu405GlyfsTer56 (4)</t>
  </si>
  <si>
    <t>p.Gly665AlafsTer24 (30);p.Asn666GlnfsTer41 (24);p.Ala417ArgfsTer41 (4);p.Glu405GlyfsTer56 (3);p.Val457Ile (2);p.Leu688Ter (5);p.Val365TrpfsTer10 (3)</t>
  </si>
  <si>
    <t>p.Asn666GlnfsTer41 (1)</t>
  </si>
  <si>
    <t>B2M</t>
  </si>
  <si>
    <t>Immune</t>
  </si>
  <si>
    <t>TCGA_WXS_CESC;CBIOP_WXS_DLBCL_DFCI_2018;CBIOP_WXS_DLBC_BROAD_2012;TCGA_WXS_DLBC;TCGA_WXS_HNSC;HARTWIG_LYMPHOID;PCAWG_WGS_LYMPH_BNHL;HARTWIG_LUNG_NON_SMALL_CELL</t>
  </si>
  <si>
    <t>oncodrivefml,dndscv,cbase,hotmaps</t>
  </si>
  <si>
    <t>p.Leu15PhefsTer41 (2);p.Met1? (1);p.Ser16AlafsTer27 (1)</t>
  </si>
  <si>
    <t>p.Val69TrpfsTer34 (22);c.346+1dup (3);p.Leu15PhefsTer41 (42);p.Thr93LeufsTer10 (12);p.Cys45Ter (2);p.Arg65AsnfsTer2 (3);c.68-2A&gt;G (7);p.Tyr46CysfsTer10 (3);p.Met1? (5);p.Ser16AlafsTer27 (5);p.Thr93HisfsTer2 (10);p.Asp96MetfsTer7 (3);c.346+2T&gt;C (3)</t>
  </si>
  <si>
    <t>BAX</t>
  </si>
  <si>
    <t>Apoptosis</t>
  </si>
  <si>
    <t>p.Glu41GlyfsTer33 (1)</t>
  </si>
  <si>
    <t>p.Glu41ArgfsTer19 (134);p.Glu41GlyfsTer33 (32);p.Glu41GlyfsTer32 (4);p.Glu41GlyfsTer20 (3)</t>
  </si>
  <si>
    <t>BCL9</t>
  </si>
  <si>
    <t>TCGA_WXS_COADREAD;HARTWIG_COLONRECTUM;PCAWG_WGS_STOMACH_ADENOCA</t>
  </si>
  <si>
    <t>oncodrivefml,dndscv,smregions,cbase,mutpanning,hotmaps</t>
  </si>
  <si>
    <t>p.Pro517SerfsTer7 (3);p.Pro516LeufsTer5 (14);p.Pro971HisfsTer11 (1);p.Val910CysfsTer42 (1);p.Arg361Cys (3)</t>
  </si>
  <si>
    <t>p.Pro517SerfsTer7 (53);p.Pro516LeufsTer5 (46);p.Pro517LeufsTer5 (4);p.Arg561Cys (3);p.Pro971HisfsTer11 (10);p.Pro645GlnfsTer14 (3);p.Val910CysfsTer42 (4);p.Pro909LeufsTer57 (9);p.Gln1162ArgfsTer115 (3);p.Arg361Cys (1)</t>
  </si>
  <si>
    <t>p.Pro517SerfsTer7 (1)</t>
  </si>
  <si>
    <t>BCL9L</t>
  </si>
  <si>
    <t>ICGC_WXS_COCA_CN_WXS_VARSCAN;TCGA_WXS_COADREAD;HARTWIG_COLONRECTUM</t>
  </si>
  <si>
    <t>oncodrivefml,dndscv,smregions,cbase,mutpanning</t>
  </si>
  <si>
    <t>oncodrivefml,cbase,mutpanning</t>
  </si>
  <si>
    <t>p.Arg409Trp (4);p.Pro1128ThrfsTer42 (5);p.Pro449LeufsTer14 (1);p.Arg419Ter (4);p.Arg407Gln (2);p.Arg407Trp (5);p.Gln810ArgfsTer19 (1);p.Ala385Thr (1);p.Arg415Ter (2)</t>
  </si>
  <si>
    <t>p.Pro1127HisfsTer21 (47);p.Arg409Trp (2);p.Gly350AlafsTer113 (3);p.Pro1128ThrfsTer42 (33);p.Thr285ProfsTer7 (6);p.Pro493ArgfsTer9 (5);p.Pro449LeufsTer14 (6);p.Pro1230LeufsTer51 (5);p.Gly442AlafsTer21 (5);p.Pro1249LeufsTer32 (4);p.Arg419Ter (2);p.Pro561ArgfsTer66 (5);p.Pro483ArgfsTer19 (10);p.Pro1463ArgfsTer94 (8);p.Pro1128HisfsTer21 (3);p.Gln452SerfsTer11 (6);p.Gln810ArgfsTer19 (2);p.Ala385Thr (3);p.Pro561ArgfsTer66 (3);p.Arg415Ter (1)</t>
  </si>
  <si>
    <t>p.Arg407Gln (2);p.Gln452SerfsTer11 (1)</t>
  </si>
  <si>
    <t>BCOR</t>
  </si>
  <si>
    <t>TCGA_WXS_ACC;D_ALL;OTHER_WXS_AML_PRY_BEAT_2018;ICGC_WXS_BTCA_JP;CBIOP_WXS_CLL_IUOPA_2015;PCAWG_WGS_LYMPH_CLL;TCGA_WXS_COADREAD;ICGC_WGS_BOCA_FR_AD;TCGA_WXS_GBM;PCAWG_WGS_CNS_MEDULLO;PEDCBIOP_WXS_MBL-SHH-PRY;OTHER_WGS_PBCA_DE_PIA;TCGA_WXS_STAD;TCGA_WXS_THYM;PCAWG_WGS_UTERUS_ADENOCA;TCGA_WXS_UCEC;TCGA_WXS_UCS</t>
  </si>
  <si>
    <t>p.Arg188Trp (1)</t>
  </si>
  <si>
    <t>p.Lys839SerfsTer17 (8);p.Arg188Trp (3);p.Ser336ArgfsTer42 (3);p.Gly400AlafsTer42 (3);p.Pro1621GlnfsTer53 (3);p.Lys1207AsnfsTer31 (2)</t>
  </si>
  <si>
    <t>BIRC6</t>
  </si>
  <si>
    <t>CBIOP_WXS_BLCA_DFARBER_MSKCC_2014;PCAWG_WGS_BLADDER_TCC;TCGA_WXS_BLCA;TCGA_WXS_CHOL;ICGC_WXS_COCA_CN_WXS_VARSCAN;ICGC_WXS_COCA_CN_WXS_CASPOINT;CBIOP_WXS_DLBC_BROAD_2012;OTHER_WGS_DLBCL_NATCOM_2018;TCGA_WXS_ESCA;ICGC_WGS_LINC_JP_WGS;TCGA_WXS_HNSC;TCGA_WXS_TGCT;PCAWG_WGS_LYMPH_BNHL;ICGC_WGS_PACA_AU_WGS;TCGA_WXS_PCPG;PCAWG_WGS_UTERUS_ADENOCA</t>
  </si>
  <si>
    <t>p.Arg1406Ter (2);p.Leu4504ThrfsTer3 (2)</t>
  </si>
  <si>
    <t>p.Arg1406Ter (2);p.Leu4504ThrfsTer3 (6);p.Leu1439TyrfsTer17 (5);p.Lys4503AsnfsTer11 (21);p.Arg3286Trp (3);c.13501+2T&gt;C (3);p.Leu146del (3)</t>
  </si>
  <si>
    <t>p.Glu2791Ter (4);p.Leu4504ThrfsTer3 (1);p.Arg1075Gln (3)</t>
  </si>
  <si>
    <t>BMPR2</t>
  </si>
  <si>
    <t>TCGA_WXS_STAD</t>
  </si>
  <si>
    <t>p.Arg147Ter (2);p.Asn583LysfsTer6 (1)</t>
  </si>
  <si>
    <t>p.Asn583ThrfsTer44 (157);p.Asn343MetfsTer14 (6);p.Ile540LeufsTer24 (11);p.Arg873Ter (3);p.Arg491Gln (4);p.Arg147Ter (4);p.Ser233ProfsTer19 (4);p.Val231CysfsTer21 (3);p.Asn583LysfsTer6 (1);p.Arg491Trp (3);p.Arg321Ter (4);p.Lys457AsnfsTer17 (7);p.Arg213Ter (2)</t>
  </si>
  <si>
    <t>p.Arg213Ter (1)</t>
  </si>
  <si>
    <t>BRAF</t>
  </si>
  <si>
    <t>Ras/Raf/Mek/Erk</t>
  </si>
  <si>
    <t>ICGC_WXS_BLCA_CN;CBIOP_WXS_BLCA_BGI;HARTWIG_URINARY_TRACT;HARTWIG_BREAST;CBIOP_WXS_CLL_IUOPA_2015;PCAWG_WGS_LYMPH_CLL;CBIOP_WXS_SKCM_BROAD;ICGC_WGS_SKCA_BR;ICGC_WGS_MELA_AU;TCGA_WXS_SKCM;PCAWG_WGS_SKIN_MELANOMA;HARTWIG_SKIN_MELANOMA;D_CM;ICGC_WXS_COCA_CN_WXS_VARSCAN;ICGC_WXS_COCA_CN_WXS_TORRENT;TCGA_WXS_COADREAD;HARTWIG_COLONRECTUM;CBIOP_WXS_DLBCL_DFCI_2018;CBIOP_WXS_DLBC_BROAD_2012;ICGC_WXS_GBM_CN;TCGA_WXS_GBM;PEDCBIOP_WXS_HGG-REL;PEDCBIOP_WXS_HGG-PRY;D_LGG;CBIOP_WXS_LUAD_BROAD;TCGA_WXS_LUAD;TCGA_WXS_LUSC;CBIOP_WXS_MM_BROAD_UNTREAT;CBIOP_WXS_MM_BROAD_TREAT;OTHER_WGS_MM_NATLEUK2018;HARTWIG_LUNG_NON_SMALL_CELL;HARTWIG_OVARY;PCAWG_WGS_CNS_PILOASTRO;OTHER_WGS_PBCA_DE_PIA;PEDCBIOP_WXS_PIA-PRY;TCGA_WXS_PRAD;HARTWIG_PROSTATE;TCGA_WXS_KIRP;PCAWG_WGS_THY_ADENOCA;ICGC_WXS_THCA_SA;TCGA_WXS_THCA;HARTWIG_THYROID;TCGA_WXS_UCEC</t>
  </si>
  <si>
    <t>p.Val600Glu (74);p.Ala404CysfsTer9 (2);p.Gly469Ala (4);p.Gly469Val (3);p.Gly466Val (3);p.Asp594Gly (8);p.Asp594Asn (1);p.Asn581Ser (3)</t>
  </si>
  <si>
    <t>p.Val600Glu (209);p.Pro403LeufsTer8 (12);p.Ala404CysfsTer9 (9);p.Asp594Asn (1);p.Asn581Ser (1)</t>
  </si>
  <si>
    <t>p.Val600Glu (1);p.Asp594Gly (1);p.Asp594Asn (1)</t>
  </si>
  <si>
    <t>BTRC</t>
  </si>
  <si>
    <t>Ubiquitination</t>
  </si>
  <si>
    <t>oncodrivefml,smregions</t>
  </si>
  <si>
    <t>p.Arg594ProfsTer27 (1)</t>
  </si>
  <si>
    <t>p.Arg594ValfsTer14 (13);p.Arg510Cys (6);p.Arg594ProfsTer27 (5)</t>
  </si>
  <si>
    <t>p.Arg510Cys (1);p.Arg513Ter (3)</t>
  </si>
  <si>
    <t>CAAP1</t>
  </si>
  <si>
    <t>oncodriveclustl,smregions</t>
  </si>
  <si>
    <t>p.Ile191PhefsTer2 (15);p.Ile191Phe (9);p.Ile191AsnfsTer6 (4)</t>
  </si>
  <si>
    <t>CASP8</t>
  </si>
  <si>
    <t>CBIOP_WXS_BLCA_BGI;ICGC_WXS_BRCA_UK;TCGA_WXS_BRCA;TCGA_WXS_CESC;HARTWIG_UTERUS_CERVICAL;PCAWG_WGS_HEAD_SCC;CBIOP_WXS_HNSC_BROAD;TCGA_WXS_HNSC;CBIOP_WXS_BCC_UNIGE_2016_UNTREAT;TCGA_WXS_STAD;CBIOP_WXS_VSC_CUK_2018</t>
  </si>
  <si>
    <t>p.Arg491Ter (1);p.Arg292Gln (1)</t>
  </si>
  <si>
    <t>p.Lys532AsnfsTer73 (19);p.Phe415LeufsTer26 (10);p.Leu533ThrfsTer6 (4);p.Arg292Trp (2);p.Arg127Gln (1);p.Ile416TyrfsTer8 (7);p.Val469PhefsTer28 (4);p.Ile392SerfsTer4 (3);p.Val264GlyfsTer13 (5);p.Arg491Ter (4);p.Arg494Ter (3);p.Asn517ThrfsTer13 (3);p.Arg292Gln (2)</t>
  </si>
  <si>
    <t>p.Arg127Gln (2)</t>
  </si>
  <si>
    <t>p.Arg292Trp (1)</t>
  </si>
  <si>
    <t>CCND3</t>
  </si>
  <si>
    <t>PEDCBIOP_WXS_BLY-PRY;CBIOP_WXS_DLBC_BROAD_2012;HARTWIG_LYMPHOID;PCAWG_WGS_LYMPH_BNHL</t>
  </si>
  <si>
    <t>smregions</t>
  </si>
  <si>
    <t>p.Arg271GlyfsTer33 (3)</t>
  </si>
  <si>
    <t>CCR7</t>
  </si>
  <si>
    <t>OTHER_WGS_DLBCL_NATCOM_2018</t>
  </si>
  <si>
    <t>p.Arg209Ter (8)</t>
  </si>
  <si>
    <t>CD58</t>
  </si>
  <si>
    <t>CBIOP_WXS_DLBCL_DFCI_2018;PCAWG_WGS_LYMPH_BNHL</t>
  </si>
  <si>
    <t>oncodrivefml,dndscv</t>
  </si>
  <si>
    <t>p.Gln59ThrfsTer4 (1)</t>
  </si>
  <si>
    <t>p.Gly210Cys (3);p.Ser30ProfsTer12 (16);p.Gln59ThrfsTer4 (5);p.Ile185AsnfsTer6 (8);p.Ile185TyrfsTer18 (3)</t>
  </si>
  <si>
    <t>CDK12</t>
  </si>
  <si>
    <t>METASTASES_MSS</t>
  </si>
  <si>
    <t>TCGA_WXS_CESC;PCAWG_WGS_SKIN_MELANOMA;PCAWG_WGS_OVARY_ADENOCA;TCGA_WXS_OV;CBIOP_WXS_PRAD_MSKCC_DCFI_2018_PRY;ICGC_WGS_PRAD_FR;CBIOP_WGS_PRAD_EURUROL_2017;CBIOP_WXS_PRAD_MSKCC_DCFI_2018_MET;ICGC_WGS_PRAD_UK;CBIOP_WXS_PRAD_SU2C_2019;TCGA_WXS_PRAD;HARTWIG_PROSTATE;PCAWG_WGS_STOMACH_ADENOCA</t>
  </si>
  <si>
    <t>p.Thr1463AsnfsTer50 (8);p.Gly1461AlafsTer38 (15);p.Gly1271AspfsTer23 (4)</t>
  </si>
  <si>
    <t>CDKN1B</t>
  </si>
  <si>
    <t>HARTWIG_NET_SMALL_INTESTINAL;ICGC_WGS_BRCA_EU;TCGA_WXS_BRCA;OTHER_WGS_DLBCL_NATCOM_2018;CBIOP_WXS_HCC_AMC_PRV;CBIOP_WXS_MM_BROAD_UNTREAT;OTHER_WGS_MM_NATLEUK2018;PCAWG_WGS_PROST_ADENOCA;ICGC_WGS_PRAD_UK;TCGA_WXS_PRAD</t>
  </si>
  <si>
    <t>p.Lys73GlnfsTer52 (2)</t>
  </si>
  <si>
    <t>p.Gln65SerfsTer60 (3);p.Lys73GlnfsTer52 (1);p.Lys96GlnfsTer29 (3)</t>
  </si>
  <si>
    <t>CDKN1C</t>
  </si>
  <si>
    <t>oncodrivefml,cbase</t>
  </si>
  <si>
    <t>CDKN2A</t>
  </si>
  <si>
    <t>CBIOP_WXS_ACY_2019;TCGA_WXS_BLCA;HARTWIG_URINARY_TRACT;ICGC_WGS_BRCA_EU;PCAWG_WGS_BREAST_ADENOCA;HARTWIG_BREAST;ICGC_WXS_BTCA_JP;TCGA_WXS_CHOL;HARTWIG_BILIARY;CBIOP_WXS_SKCM_BROAD;ICGC_WGS_MELA_AU;TCGA_WXS_SKCM;PCAWG_WGS_SKIN_MELANOMA;HARTWIG_SKIN_MELANOMA;D_CM;CBIOP_WXS_ESCA_BROAD;PCAWG_WGS_ESO_ADENOCA;ICGC_WXS_ESCA_CN_WXS;ICGC_WGS_ESAD_UK;TCGA_WXS_ESCA;HARTWIG_ESOPHAGUS;TCGA_WXS_GBM;ICGC_WXS_LICA_CN;CBIOP_WXS_HCC_AMC_PRV;ICGC_WXS_LICA_FR_WXS;ICGC_WXS_LINC_JP_WXS;PCAWG_WGS_LIVER_HCC;TCGA_WXS_LIHC;PCAWG_WGS_HEAD_SCC;CBIOP_WXS_HNSC_BROAD;TCGA_WXS_HNSC;HARTWIG_HEAD_AND_NECK;TCGA_WXS_LGG;CBIOP_WXS_LUAD_BROAD;TCGA_WXS_LUAD;ICGC_WGS_LUSC_KR_WGS;PCAWG_WGS_LUNG_SCC;TCGA_WXS_LUSC;HARTWIG_LUNG_NON_SMALL_CELL;ICGC_WXS_BOCA_UK;HARTWIG_BONESOFT_TISSUE;ICGC_WGS_PACA_AU_WGS;ICGC_WXS_PACA_AU_WXS;ICGC_WGS_PACA_CA_WGS;ICGC_WXS_PACA_CA_WXS;PCAWG_WGS_PANC_ADENOCA;TCGA_WXS_PAAD;HARTWIG_PANCREAS;HARTWIG_KIDNEY_RENAL_CELL;OTHER_WXS_SCC_NATCOM2018;HARTWIG_SKIN_SKIN_SQUAMOUS_CELL_CARCINOMA;PCAWG_WGS_STOMACH_ADENOCA;TCGA_WXS_STAD;HARTWIG_STOMACH;HARTWIG_VULVA</t>
  </si>
  <si>
    <t>dndscv</t>
  </si>
  <si>
    <t>p.Arg80Ter (2)</t>
  </si>
  <si>
    <t>p.Arg107Cys (4);p.Arg80Ter (4);p.Arg144His (3)</t>
  </si>
  <si>
    <t>CHD4</t>
  </si>
  <si>
    <t>D_ALL;ICGC_WXS_BLCA_CN;TCGA_WXS_KICH;PCAWG_WGS_UTERUS_ADENOCA;TCGA_WXS_UCEC;TCGA_WXS_UCS</t>
  </si>
  <si>
    <t>dndscv,smregions,cbase</t>
  </si>
  <si>
    <t>p.Arg1338Ile (1);p.Arg975Cys (2);p.Arg975His (3);p.Arg957Gln (2);p.Arg1162Gln (2)</t>
  </si>
  <si>
    <t>p.Lys945AsnfsTer28 (6);p.Glu138Asp (5);p.Lys73ArgfsTer129 (28);p.Arg1162Trp (3);p.Arg975Cys (2);p.Arg975His (1);p.Lys119del (3);p.Arg957Gln (1);p.Leu946ThrfsTer3 (3);p.Arg343His (2)</t>
  </si>
  <si>
    <t>p.Arg1338Ile (2);p.Arg343His (1)</t>
  </si>
  <si>
    <t>p.Arg1162Gln (1)</t>
  </si>
  <si>
    <t>CLUH</t>
  </si>
  <si>
    <t>Mitochondria</t>
  </si>
  <si>
    <t>p.Phe426del (1)</t>
  </si>
  <si>
    <t>p.Ala880LeufsTer10 (4);p.Asp442ThrfsTer12 (13);p.Pro572ArgfsTer50 (5);p.Gln67ArgfsTer93 (3);p.Asp442GlyfsTer99 (8);p.Phe426del (3);p.Arg560His (3);p.Gln326ArgfsTer80 (5);p.Arg378Ter (3)</t>
  </si>
  <si>
    <t>CNTNAP2</t>
  </si>
  <si>
    <t>Cell adhesion</t>
  </si>
  <si>
    <t>p.Thr373Met (2);p.Arg389Trp (2);p.Ala747Thr (1);p.Ala667Thr (2);p.Glu535Lys (1);p.Arg1119His (1);p.Glu733Lys (1);p.Arg1088Ter (2)</t>
  </si>
  <si>
    <t>p.Arg6Cys (3);p.Arg389Trp (1);p.Ala747Thr (2);p.Ala667Thr (2);p.Ala1301Val (3);p.Arg1119His (1);p.Glu733Lys (1);p.Trp833GlyfsTer18 (3)</t>
  </si>
  <si>
    <t>p.Thr373Met (1);p.Ala747Thr (1);p.Glu535Lys (2);p.Arg1119His (1);p.Glu733Lys (2);p.Arg1088Ter (1)</t>
  </si>
  <si>
    <t>CREBBP</t>
  </si>
  <si>
    <t>D_ALL;ICGC_WXS_BLCA_CN;CBIOP_WXS_BLCA_BGI;CBIOP_WXS_BLCA_DFARBER_MSKCC_2014;TCGA_WXS_BLCA;HARTWIG_URINARY_TRACT;CBIOP_WXS_BRCA_MBCPROJECT_2018_MET_TREAT;TCGA_WXS_BRCA;CBIOP_WXS_CLL_IUOPA_2015;PCAWG_WGS_LYMPH_CLL;CBIOP_WXS_DLBCL_DFCI_2018;CBIOP_WXS_DLBC_BROAD_2012;OTHER_WGS_DLBCL_NATCOM_2018;TCGA_WXS_DLBC;ICGC_WGS_ESCA_CN_WGS;ICGC_WXS_ESCA_CN_WXS;CBIOP_WXS_HCC_AMC_PRV;CBIOP_WXS_HNSC_BROAD;TCGA_WXS_HNSC;PCAWG_WGS_LUNG_SCC;HARTWIG_LYMPHOID;PCAWG_WGS_CNS_MEDULLO;PEDCBIOP_WXS_MBL-SHH-PRY;PCAWG_WGS_LYMPH_BNHL;HARTWIG_NET_PANCREATIC;OTHER_WGS_PBCA_DE_PIA;CBIOP_WXS_BCC_UNIGE_2016_UNTREAT;HARTWIG_SKIN_BASAL_CELL_CARCINOMA;CBIOP_WXS_SCLC_UCOLOGNE_2015;HARTWIG_LUNG_SMALL_CELL;CBIOP_WXS_ACYC_SANGER_2013;CBIOP_WXS_ACYC_MDA_2015;CBIOP_WXS_VSC_CUK_2018</t>
  </si>
  <si>
    <t>p.Arg1664Cys (11);p.Ile1084SerfsTer15 (33);p.Ala234Thr (3);p.Pro1423LeufsTer36 (7);p.Gln1209ThrfsTer25 (3);p.Ala146LeufsTer6 (3);p.Ser1680del (3);p.Leu2256SerfsTer46 (5)</t>
  </si>
  <si>
    <t>p.Arg1664Cys (1)</t>
  </si>
  <si>
    <t>CTNNB1</t>
  </si>
  <si>
    <t>PEDCBIOP_WXS_ACC-PRY;TCGA_WXS_ACC;D_ACC;PCAWG_WGS_COLORECT_ADENOCA;TCGA_WXS_COADREAD;PEDCBIOP_WXS_HCB-PRY;ICGC_WGS_LICA_FR_WGS;ICGC_WXS_LICA_CN;CBIOP_WXS_HCC_AMC_PRV;ICGC_WXS_LICA_FR_WXS;ICGC_WXS_LINC_JP_WXS;ICGC_WGS_LINC_JP_WGS;PCAWG_WGS_LIVER_HCC;TCGA_WXS_LIHC;HARTWIG_LIVER;TCGA_WXS_LUAD;PCAWG_WGS_CNS_MEDULLO;OTHER_WGS_PBCA_DE_MB;PEDCBIOP_WXS_MBL-WNT-PRY;PEDCBIOP_WXS_MBL_BROAD_2012;D_MB;HARTWIG_LUNG_NON_SMALL_CELL;OTHER_WGS_PBCA_DE_PIA;CBIOP_WGS_PRAD_EURUROL_2017;CBIOP_WXS_PRAD_MSKCC_DCFI_2018_MET;PCAWG_WGS_PROST_ADENOCA;CBIOP_WXS_PRAD_SU2C_2019;TCGA_WXS_PRAD;HARTWIG_PROSTATE;D_RHBDS;HARTWIG_SKIN_BASAL_CELL_CARCINOMA;PCAWG_WGS_STOMACH_ADENOCA;TCGA_WXS_STAD;PCAWG_WGS_UTERUS_ADENOCA;TCGA_WXS_UCEC;HARTWIG_UTERUS_ENDOMETRIAL;PEDCBIOP_WXS_WT-PRY</t>
  </si>
  <si>
    <t>dndscv,cbase,mutpanning,hotmaps</t>
  </si>
  <si>
    <t>oncodriveclustl,dndscv,mutpanning</t>
  </si>
  <si>
    <t>p.Arg376His (1);p.Thr41Ala (2);p.Arg582Trp (3);p.Ser45Phe (3);p.Arg542His (2)</t>
  </si>
  <si>
    <t>p.Arg376His (1);p.Ser45Pro (10);p.Thr41Ala (6);p.Ser45Phe (7);p.Ser45del (3);p.Arg542His (1)</t>
  </si>
  <si>
    <t>p.Arg376His (1)</t>
  </si>
  <si>
    <t>CTNND1</t>
  </si>
  <si>
    <t>dndscv,smregions,cbase,hotmaps</t>
  </si>
  <si>
    <t>p.Arg458Ter (1);p.Arg820Ter (2)</t>
  </si>
  <si>
    <t>p.Arg519His (5);p.Asn449ThrfsTer49 (10);p.Lys634AsnfsTer3 (6);p.Arg458Ter (7);p.Arg820Ter (2)</t>
  </si>
  <si>
    <t>p.Glu745Ter (3);p.Arg820Ter (2)</t>
  </si>
  <si>
    <t>CUL4A</t>
  </si>
  <si>
    <t>DNMT3A</t>
  </si>
  <si>
    <t>DNA methylation</t>
  </si>
  <si>
    <t>ICGC_WXS_LAML_KR_MUTECT;OTHER_WXS_AML_PRY_BEAT_2018;ICGC_WXS_LAML_KR_VARSCAN;TCGA_WXS_LAML;ICGC_WXS_LINC_JP_WXS;TCGA_WXS_LGG;PCAWG_WGS_MYELOID_MPN;CBIOP_WXS_PRAD_MSKCC_DCFI_2018_PRY;TCGA_WXS_KIRP;ICGC_WXS_THCA_SA;TCGA_WXS_THCA</t>
  </si>
  <si>
    <t>p.Thr44Met (2)</t>
  </si>
  <si>
    <t>p.Pro59ArgfsTer13 (4);p.Ala353Val (3);p.Thr44Met (1)</t>
  </si>
  <si>
    <t>DUSP16</t>
  </si>
  <si>
    <t>TCGA_WXS_COADREAD;HARTWIG_COLONRECTUM</t>
  </si>
  <si>
    <t>p.Arg483Ter (10);p.Arg505Ter (4);p.Arg625Cys (1)</t>
  </si>
  <si>
    <t>p.Arg483Ter (6);p.Arg505Ter (1);p.Arg625Cys (2)</t>
  </si>
  <si>
    <t>p.Arg483Ter (1)</t>
  </si>
  <si>
    <t>EIF2B3</t>
  </si>
  <si>
    <t>Translation</t>
  </si>
  <si>
    <t>oncodriveclustl,hotmaps</t>
  </si>
  <si>
    <t>p.Ala151GlnfsTer57 (115);p.Lys150SerfsTer6 (10);p.Lys148Glu (9)</t>
  </si>
  <si>
    <t>ELF3</t>
  </si>
  <si>
    <t>Transcription</t>
  </si>
  <si>
    <t>CBIOP_WXS_BLCA_BGI;CBIOP_WXS_BLCA_DFARBER_MSKCC_2014;PCAWG_WGS_BLADDER_TCC;TCGA_WXS_BLCA;HARTWIG_URINARY_TRACT;ICGC_WXS_BTCA_JP;TCGA_WXS_CHOL</t>
  </si>
  <si>
    <t>p.Asn83LysfsTer9 (3)</t>
  </si>
  <si>
    <t>p.Phe11LeufsTer32 (3);p.Arg349Ter (3)</t>
  </si>
  <si>
    <t>EPHA3</t>
  </si>
  <si>
    <t>Cell interactions</t>
  </si>
  <si>
    <t>HARTWIG_BREAST;ICGC_WGS_MELA_AU;TCGA_WXS_COADREAD;HARTWIG_COLONRECTUM;TCGA_WXS_ESCA;CBIOP_WXS_PRAD_MSKCC_DCFI_2018_PRY</t>
  </si>
  <si>
    <t>p.Met847TrpfsTer10 (7);p.Glu647ArgfsTer7 (5);p.Glu647ArgfsTer9 (3)</t>
  </si>
  <si>
    <t>ERBB2</t>
  </si>
  <si>
    <t>ICGC_WXS_BLCA_CN;CBIOP_WXS_BLCA_BGI;TCGA_WXS_BLCA;HARTWIG_URINARY_TRACT;ICGC_WGS_BRCA_EU;TCGA_WXS_BRCA;HARTWIG_BREAST;TCGA_WXS_CESC;HARTWIG_UTERUS_CERVICAL;ICGC_WXS_BTCA_JP;TCGA_WXS_COADREAD;HARTWIG_COLONRECTUM;PCAWG_WGS_ESO_ADENOCA;ICGC_WXS_ESCA_CN_WXS;TCGA_WXS_ESCA;HARTWIG_LUNG_NON_SMALL_CELL;TCGA_WXS_OV;TCGA_WXS_KIRP;PCAWG_WGS_STOMACH_ADENOCA;TCGA_WXS_STAD</t>
  </si>
  <si>
    <t>p.Arg678Gln (5);p.Val777Leu (5);p.Val842Ile (5);p.Thr733Ile (3)</t>
  </si>
  <si>
    <t>p.Arg678Gln (11);p.Leu1131Ter (4);p.Val777Leu (1);p.Val842Ile (7);p.Leu755Ser (3);p.Ala293Thr (4);p.Ala1232LeufsTer70 (5);p.Gly19ArgfsTer91 (4)</t>
  </si>
  <si>
    <t>p.Arg678Gln (1)</t>
  </si>
  <si>
    <t>ERBB3</t>
  </si>
  <si>
    <t>CBIOP_WXS_BLCA_BGI;CBIOP_WXS_BLCA_DFARBER_MSKCC_2014;TCGA_WXS_BLCA;ICGC_WGS_BRCA_EU;TCGA_WXS_BRCA;HARTWIG_BREAST;TCGA_WXS_CESC;ICGC_WXS_BTCA_JP;TCGA_WXS_COADREAD;D_NB;TCGA_WXS_PRAD;TCGA_WXS_STAD;TCGA_WXS_UCEC;TCGA_WXS_UCS</t>
  </si>
  <si>
    <t>oncodriveclustl,dndscv,smregions,cbase,mutpanning,hotmaps</t>
  </si>
  <si>
    <t>p.Ala232Val (6);p.Val104Met (8);p.Gly284Arg (3)</t>
  </si>
  <si>
    <t>p.Ala232Val (1);p.Val104Met (9);p.Ser128Asn (3);p.Arg475Trp (2);p.Arg103His (3)</t>
  </si>
  <si>
    <t>p.Arg475Trp (3)</t>
  </si>
  <si>
    <t>ERBB4</t>
  </si>
  <si>
    <t>CBIOP_WXS_BLCA_DFARBER_MSKCC_2014;ICGC_WXS_BRCA_UK;CBIOP_WXS_ESCA_BROAD</t>
  </si>
  <si>
    <t>p.Ser40Ter (4);p.Asn1177MetfsTer27 (5);p.Met1? (5)</t>
  </si>
  <si>
    <t>FAM83B</t>
  </si>
  <si>
    <t>p.Lys640IlefsTer6 (1);p.Arg480Ter (4);p.Arg464Trp (1)</t>
  </si>
  <si>
    <t>p.Ala426Val (3);p.Lys640IlefsTer6 (2);p.Arg464Trp (1)</t>
  </si>
  <si>
    <t>p.Arg464Trp (1)</t>
  </si>
  <si>
    <t>FAT3</t>
  </si>
  <si>
    <t>HARTWIG_NET_SMALL_INTESTINAL;ICGC_WGS_BRCA_FR;TCGA_WXS_BRCA;CBIOP_WXS_CLL_IUOPA_2015;CBIOP_WXS_CLL_BROAD_2013;TCGA_WXS_SKCM;ICGC_WXS_COCA_CN_WXS_CASPOINT;CBIOP_WXS_DLBCL_DFCI_2018;ICGC_WGS_ESAD_UK;TCGA_WXS_ESCA;TCGA_WXS_HNSC;ICGC_WGS_LUSC_KR_WGS;ICGC_WGS_PACA_AU_WGS;TCGA_WXS_PAAD;HARTWIG_PANCREAS;PCAWG_WGS_PROST_ADENOCA;ICGC_WGS_PRAD_UK;HARTWIG_SKIN_BASAL_CELL_CARCINOMA;HARTWIG_STOMACH;PCAWG_WGS_THY_ADENOCA</t>
  </si>
  <si>
    <t>p.Arg3671Cys (1);p.Thr3244Met (1);p.Ala4159Thr (1);p.Arg4213Cys (2);p.Thr2037Met (4);p.Arg2058His (1);p.Ala1197CysfsTer51 (1);p.Arg2457Gln (1);p.Arg2747Trp (2);p.Arg3784Cys (1)</t>
  </si>
  <si>
    <t>p.Arg3671Cys (2);p.Leu926Ter (4);p.Ala1573Val (3);p.Thr3244Met (2);p.Ala4159Thr (2);p.Arg2409GlyfsTer5 (5);p.Arg4213Cys (2);p.Phe1196LeufsTer9 (3);p.Arg2058His (2);p.Lys637AsnfsTer3 (4);p.Ala1197CysfsTer51 (4);p.Arg258His (2);p.Arg2747Trp (1);p.Arg3784Cys (4)</t>
  </si>
  <si>
    <t>p.Arg2457Gln (2);p.Arg258His (1)</t>
  </si>
  <si>
    <t>FAT4</t>
  </si>
  <si>
    <t>PRIMARY_MSI;METASTASES_MSS</t>
  </si>
  <si>
    <t>TCGA_WXS_ACC;D_ALL;TCGA_WXS_LAML;ICGC_WGS_BRCA_FR;CBIOP_WXS_CLL_IUOPA_2015;PCAWG_WGS_LYMPH_CLL;CBIOP_WXS_CLL_BROAD_2013;D_CM;ICGC_WXS_COCA_CN_WXS_CASPOINT;TCGA_WXS_COADREAD;CBIOP_WXS_DLBCL_DFCI_2018;CBIOP_WXS_DLBC_BROAD_2012;OTHER_WGS_DLBCL_NATCOM_2018;PCAWG_WGS_ESO_ADENOCA;ICGC_WGS_ESAD_UK;HARTWIG_ESOPHAGUS;TCGA_WXS_GBM;ICGC_WXS_LINC_JP_WXS;HARTWIG_LIVER;PCAWG_WGS_HEAD_SCC;CBIOP_WXS_LUAD_BROAD;HARTWIG_LYMPHOID;HARTWIG_MESOTHELIOMA;TCGA_WXS_TGCT;CBIOP_WXS_MM_BROAD_TREAT;HARTWIG_LUNG_NON_SMALL_CELL;ICGC_WGS_PACA_CA_WGS;HARTWIG_NET_PANCREATIC;PCAWG_WGS_PROST_ADENOCA;CBIOP_WXS_BCC_UNIGE_2016_TREAT;CBIOP_WXS_SCLC_CLCGP;HARTWIG_LUNG_SMALL_CELL;HARTWIG_STOMACH</t>
  </si>
  <si>
    <t>p.Ala4625Thr (1);p.Ser2506Leu (1);p.Arg1509Trp (1);p.Val141Met (2);p.Ala4513Thr (1);p.Arg184Cys (1);p.Val4258Ile (3);p.Arg1671His (3);p.Arg1788His (1);p.Arg633His (1);p.Arg2844Ter (1)</t>
  </si>
  <si>
    <t>p.Arg405His (4);p.Ala4625Thr (3);p.Ser2506Leu (1);p.Arg1509Trp (2);p.Ala132Thr (4);p.Arg2203Gln (3);p.Val141Met (1);p.Ala4513Thr (2);p.Arg184Cys (2);p.Ala2421Thr (3);p.Arg1788His (3);p.Ala79Thr (4);p.Arg633His (1);p.Arg1806His (4)</t>
  </si>
  <si>
    <t>p.Ala4625Thr (1);p.Ser2506Leu (1);p.Arg2203Gln (1);p.Ala2421Thr (1);p.Arg2844Ter (2)</t>
  </si>
  <si>
    <t>p.Arg633His (1)</t>
  </si>
  <si>
    <t>FBN1</t>
  </si>
  <si>
    <t>Microfibrils</t>
  </si>
  <si>
    <t>oncodriveclustl,cbase</t>
  </si>
  <si>
    <t>p.Arg344Cys (1)</t>
  </si>
  <si>
    <t>p.Arg344Cys (3);p.Ala27Thr (3);p.Arg5Cys (6);p.Arg627Cys (4);p.Arg2306Cys (3);p.Ala52Thr (3)</t>
  </si>
  <si>
    <t>FBXW7</t>
  </si>
  <si>
    <t>TCGA_WXS_BLCA;HARTWIG_URINARY_TRACT;PCAWG_WGS_BREAST_ADENOCA;TCGA_WXS_BRCA;TCGA_WXS_CESC;ICGC_WXS_BTCA_JP;CBIOP_WXS_CLL_IUOPA_2015;CBIOP_WXS_CLL_BROAD_2013;ICGC_WXS_COCA_CN_WXS_VARSCAN;ICGC_WXS_COCA_CN_WXS_CASPOINT;PCAWG_WGS_COLORECT_ADENOCA;TCGA_WXS_COADREAD;HARTWIG_COLONRECTUM;ICGC_WXS_ESCA_CN_WXS;ICGC_WGS_ESAD_UK;TCGA_WXS_ESCA;CBIOP_WXS_HNSC_BROAD;TCGA_WXS_HNSC;TCGA_WXS_LUSC;PCAWG_WGS_CNS_MEDULLO;OTHER_WGS_PBCA_DE_MB;PEDCBIOP_WXS_MBL-SHH-PRY;OTHER_WXS_NPC_NATCOM2017;ICGC_WXS_PACA_AU_WXS;ICGC_WXS_PACA_CA_WXS;PCAWG_WGS_PANC_ADENOCA;HARTWIG_PANCREAS;OTHER_WGS_PBCA_DE_PIA;TCGA_WXS_STAD;PCAWG_WGS_UTERUS_ADENOCA;TCGA_WXS_UCEC;HARTWIG_UTERUS_ENDOMETRIAL;TCGA_WXS_UCS</t>
  </si>
  <si>
    <t>p.Arg465Cys (21);p.Thr616Ile (3);p.Arg465His (17);p.Ser582Leu (19);p.Arg278Ter (9);p.Arg505Cys (17);p.Arg479Gln (10);p.Ser668GlufsTer26 (2);p.Gly557Val (4);p.Arg367Ter (4);p.Arg224Ter (2);p.Gly477Ser (2);p.Arg658Ter (5);p.Arg393Ter (3);p.Arg689Gln (1);p.Arg479Ter (2);p.Arg14Ter (2);p.Arg689Trp (2);p.Arg222Ter (6);p.Arg505His (1)</t>
  </si>
  <si>
    <t>p.Arg465Cys (23);p.Arg465His (4);p.Ser582Leu (2);p.Arg278Ter (5);p.Arg505Cys (3);p.Arg473GlufsTer25 (3);p.Ser668ValfsTer39 (17);p.Arg479Gln (4);p.Ser668GlufsTer26 (4);p.Arg473LysfsTer4 (3);p.Arg367Ter (3);p.Arg224Ter (4);p.Gly477Ser (3);p.Arg658Ter (1);p.Arg393Ter (2);p.Trp406Ter (2);p.Arg689Gln (1);p.Arg479Ter (2);p.Arg14Ter (1);p.Arg689Trp (1);p.Ala626Asp (4);p.Arg505His (3)</t>
  </si>
  <si>
    <t>p.Ser582Leu (1);p.Arg658Ter (1);p.Arg689Gln (1);p.Arg689Trp (2)</t>
  </si>
  <si>
    <t>p.Arg465His (2);p.Ser582Leu (2);p.Arg479Gln (1);p.Arg224Ter (1);p.Trp406Ter (1);p.Arg222Ter (1)</t>
  </si>
  <si>
    <t>FGFR2</t>
  </si>
  <si>
    <t>RTK signalling</t>
  </si>
  <si>
    <t>CBIOP_WXS_BRCA_MBCPROJECT_2018_MET_UNTREAT;TCGA_WXS_BRCA;HARTWIG_BREAST;TCGA_WXS_CHOL;TCGA_WXS_LUSC;CBIOP_WXS_ACYC_SANGER_2013;TCGA_WXS_UCEC;HARTWIG_UTERUS_ENDOMETRIAL</t>
  </si>
  <si>
    <t>p.Ser315Leu (3)</t>
  </si>
  <si>
    <t>FHIT</t>
  </si>
  <si>
    <t>CBIOP_WXS_DLBC_BROAD_2012;CBIOP_WXS_EGC_TMUCIH_2015</t>
  </si>
  <si>
    <t>c.103+1G&gt;A (7)</t>
  </si>
  <si>
    <t>FKBP9</t>
  </si>
  <si>
    <t>Protein folding</t>
  </si>
  <si>
    <t>p.Asn182IlefsTer10 (16)</t>
  </si>
  <si>
    <t>FOXP1</t>
  </si>
  <si>
    <t>HARTWIG_ANUS;ICGC_WGS_PRAD_UK;HARTWIG_PROSTATE</t>
  </si>
  <si>
    <t>p.Lys149AsnfsTer57 (3);p.Ala54Thr (3);p.Leu414Ter (4)</t>
  </si>
  <si>
    <t>FUS</t>
  </si>
  <si>
    <t>RNA splicing</t>
  </si>
  <si>
    <t>c.1397del (3)</t>
  </si>
  <si>
    <t>GATA6</t>
  </si>
  <si>
    <t>G protein</t>
  </si>
  <si>
    <t>smregions,mutpanning</t>
  </si>
  <si>
    <t>p.His333dup (13)</t>
  </si>
  <si>
    <t>GNAQ</t>
  </si>
  <si>
    <t>HARTWIG_SKIN_MELANOMA;TCGA_WXS_UVM</t>
  </si>
  <si>
    <t>oncodrivefml</t>
  </si>
  <si>
    <t>p.Arg183Ter (1)</t>
  </si>
  <si>
    <t>p.Arg183Ter (3)</t>
  </si>
  <si>
    <t>GNAS</t>
  </si>
  <si>
    <t>Other signalling</t>
  </si>
  <si>
    <t>TCGA_WXS_ACC;HARTWIG_NET_SMALL_INTESTINAL;PCAWG_WGS_BREAST_ADENOCA;HARTWIG_BILIARY;TCGA_WXS_COADREAD;TCGA_WXS_ESCA;TCGA_WXS_LIHC;OTHER_WGS_PBCA_DE_MB;PEDCBIOP_WXS_MBL_BROAD_2012;ICGC_WXS_PACA_AU_WXS;ICGC_WGS_PACA_CA_WGS;ICGC_WXS_PACA_CA_WXS;PCAWG_WGS_PANC_ADENOCA;TCGA_WXS_PAAD</t>
  </si>
  <si>
    <t>oncodriveclustl,mutpanning,hotmaps</t>
  </si>
  <si>
    <t>p.Arg844His (13);p.Arg844Cys (9);p.Arg601Gln (2);p.Arg524Cys (2);p.Ala513Val (2);p.Ala494Thr (1)</t>
  </si>
  <si>
    <t>p.Arg844His (13);p.Arg844Cys (10);p.Arg601Gln (1);p.Ala263Val (4);p.Gly587Arg (3);p.Arg999Cys (3);p.Arg524Cys (1);p.Arg803Cys (4);p.Arg632His (3);p.Ala513Val (1);p.Ala494Thr (2)</t>
  </si>
  <si>
    <t>GOLGA5</t>
  </si>
  <si>
    <t>Golgi structure</t>
  </si>
  <si>
    <t>p.Arg674Cys (4);p.Arg71Gln (2)</t>
  </si>
  <si>
    <t>GPNMB</t>
  </si>
  <si>
    <t>Not known</t>
  </si>
  <si>
    <t>p.Arg456Gln (1);p.Val231Met (2);p.Val414Met (1)</t>
  </si>
  <si>
    <t>p.Arg456Gln (1);p.Val231Met (1);p.Val414Met (2)</t>
  </si>
  <si>
    <t>p.Arg456Gln (1);p.Val414Met (1)</t>
  </si>
  <si>
    <t>GTF2IRD2</t>
  </si>
  <si>
    <t>Transcription factor</t>
  </si>
  <si>
    <t>p.Tyr119His (12)</t>
  </si>
  <si>
    <t>p.Tyr119His (1)</t>
  </si>
  <si>
    <t>H3Y2</t>
  </si>
  <si>
    <t>oncodriveclustl,dndscv</t>
  </si>
  <si>
    <t>p.Arg3His (1)</t>
  </si>
  <si>
    <t>p.Ala30Val (20);p.Arg3His (2)</t>
  </si>
  <si>
    <t>HLA-A</t>
  </si>
  <si>
    <t>OTHER_WXS_AML_PRY_BEAT_2018;ICGC_WXS_LAML_KR_VARSCAN;ICGC_WXS_BLCA_CN;TCGA_WXS_CESC;ICGC_WGS_SKCA_BR;CBIOP_WXS_DLBCL_DFCI_2018;CBIOP_WXS_DLBC_BROAD_2012;OTHER_WGS_DLBCL_NATCOM_2018;PCAWG_WGS_HEAD_SCC;TCGA_WXS_HNSC;TCGA_WXS_LUSC;OTHER_WXS_NPC_NATCOM2017;PEDCBIOP_WXS_PIA-PRY</t>
  </si>
  <si>
    <t>p.Arg7GlufsTer13 (4);p.Glu43SerfsTer34 (3);c.74-1G&gt;T (3);p.Tyr31His (3)</t>
  </si>
  <si>
    <t>HLA-B</t>
  </si>
  <si>
    <t>TCGA_WXS_CESC;CBIOP_WXS_DLBCL_DFCI_2018;TCGA_WXS_DLBC;TCGA_WXS_ESCA;TCGA_WXS_HNSC;HARTWIG_LYMPHOID</t>
  </si>
  <si>
    <t>oncodrivefml,dndscv,mutpanning,hotmaps</t>
  </si>
  <si>
    <t>p.Arg243Trp (3)</t>
  </si>
  <si>
    <t>p.Pro209GlnfsTer5 (43);p.Thr211AspfsTer10 (9);p.Arg7GlufsTer13 (4);p.Leu225Pro (3);p.Tyr142His (4);p.Tyr31His (3)</t>
  </si>
  <si>
    <t>HLA-C</t>
  </si>
  <si>
    <t>p.Ala206Gly (3);p.Leu225Pro (3)</t>
  </si>
  <si>
    <t>IDH1</t>
  </si>
  <si>
    <t>ICGC_WXS_LAML_KR_MUTECT;OTHER_WXS_AML_PRY_BEAT_2018;ICGC_WXS_LAML_KR_VARSCAN;TCGA_WXS_LAML;ICGC_WXS_BTCA_JP;TCGA_WXS_CHOL;HARTWIG_BILIARY;TCGA_WXS_SKCM;HARTWIG_SKIN_MELANOMA;ICGC_WXS_GBM_CN;PCAWG_WGS_CNS_GBM;TCGA_WXS_GBM;HARTWIG_NERVOUS_SYSTEM_GLIOBLASTOMA_MULTIFORME;PCAWG_WGS_LIVER_HCC;TCGA_WXS_LIHC;HARTWIG_LIVER;PEDCBIOP_WXS_HGG-PRY;PCAWG_WGS_CNS_OLIGO;TCGA_WXS_LGG;PCAWG_WGS_CNS_MEDULLO;OTHER_WGS_PBCA_DE_MB;CBIOP_WXS_MM_BROAD_TREAT;HARTWIG_LUNG_NON_SMALL_CELL;ICGC_WXS_BOCA_UK;OTHER_WGS_PBCA_DE_PIA;CBIOP_WXS_PRAD_BROAD;TCGA_WXS_PRAD</t>
  </si>
  <si>
    <t>mutpanning,hotmaps</t>
  </si>
  <si>
    <t>p.Arg132Cys (8)</t>
  </si>
  <si>
    <t>p.Arg132Cys (3);p.Ile5SerfsTer7 (4)</t>
  </si>
  <si>
    <t>IL7R</t>
  </si>
  <si>
    <t>D_ALL;CBIOP_WXS_ESCA_BROAD;ICGC_WXS_LINC_JP_WXS</t>
  </si>
  <si>
    <t>p.Ile121AsnfsTer8 (1)</t>
  </si>
  <si>
    <t>p.Ile121Ter (14);p.Arg267GlyfsTer28 (19);p.Ala379Thr (3);p.Ile121AsnfsTer8 (4)</t>
  </si>
  <si>
    <t>IRF1</t>
  </si>
  <si>
    <t>OTHER_WGS_MM_NATLEUK2018</t>
  </si>
  <si>
    <t>JUN</t>
  </si>
  <si>
    <t>oncodrivefml,mutpanning</t>
  </si>
  <si>
    <t>p.Ser37HisfsTer69 (1)</t>
  </si>
  <si>
    <t>p.Ser37HisfsTer69 (2);p.Gly153AlafsTer29 (3)</t>
  </si>
  <si>
    <t>KLF5</t>
  </si>
  <si>
    <t>TCGA_WXS_BLCA;TCGA_WXS_CESC;TCGA_WXS_LUSC</t>
  </si>
  <si>
    <t>p.Ser303Pro (2);p.Asp418Gly (2);p.Pro301Ser (2)</t>
  </si>
  <si>
    <t>p.Ser303Pro (1);p.Asp418Gly (1);p.Pro301Ser (1)</t>
  </si>
  <si>
    <t>p.Pro301Ser (1)</t>
  </si>
  <si>
    <t>KMT2B</t>
  </si>
  <si>
    <t>HARTWIG_BONESOFT_TISSUE;CBIOP_WXS_VSC_CUK_2018</t>
  </si>
  <si>
    <t>p.Thr176AspfsTer8 (1)</t>
  </si>
  <si>
    <t>p.Pro1101LeufsTer81 (11);p.Gly1412AlafsTer10 (3);p.Arg1911AspfsTer23 (5);p.Arg974Cys (3);p.Arg1055GlyfsTer127 (3);p.Arg217GlyfsTer22 (3);p.Pro1201ArgfsTer154 (7);p.Arg1055GlyfsTer127 (5);p.Gly1879ValfsTer16 (26);p.Arg2678Cys (3);p.Arg2057AlafsTer34 (3);p.Gly1099Ala (3);p.Leu161PhefsTer6 (6);p.Pro1821HisfsTer74 (4);p.Ala1049ArgfsTer133 (6);p.Thr176AspfsTer8 (11);p.Arg1402Ter (4);p.Pro174GlnfsTer20 (5);p.Ala1510Thr (3);p.Arg2057ProfsTer3 (3)</t>
  </si>
  <si>
    <t>KMT2C</t>
  </si>
  <si>
    <t>CBIOP_WXS_ACY_2019;OTHER_WXS_AML_PRY_BEAT_2018;HARTWIG_ANUS;ICGC_WXS_BLCA_CN;CBIOP_WXS_BLCA_BGI;PCAWG_WGS_BLADDER_TCC;TCGA_WXS_BLCA;CBIOP_WXS_BRCA_MBCPROJECT_2018_MET_TREAT;ICGC_WGS_BRCA_FR;CBIOP_WXS_BRCA_MBCPROJECT_2018_PRY_UNTREAT;CBIOP_WXS_BRCA_MBCPROJECT_2018_MET_UNTREAT;ICGC_WXS_BRCA_KR;ICGC_WXS_BRCA_UK;ICGC_WGS_BRCA_EU;PCAWG_WGS_BREAST_ADENOCA;TCGA_WXS_BRCA;HARTWIG_BREAST;TCGA_WXS_CESC;TCGA_WXS_CHOL;PCAWG_WGS_BILIARY_ADENOCA;HARTWIG_BILIARY;ICGC_WGS_SKCA_BR;ICGC_WXS_COCA_CN_WXS_VARSCAN;ICGC_WXS_COCA_CN_WXS_TORRENT;TCGA_WXS_COADREAD;PCAWG_WGS_ESO_ADENOCA;ICGC_WXS_ESCA_CN_WXS;PEDCBIOP_WGS_ES_IOCURIE_2014;HARTWIG_LIVER;TCGA_WXS_HNSC;HARTWIG_HEAD_AND_NECK;CBIOP_WXS_LUAD_BROAD;TCGA_WXS_LUSC;PCAWG_WGS_CNS_MEDULLO;OTHER_WGS_PBCA_DE_MB;PEDCBIOP_WXS_MBL-SHH-PRY;PEDCBIOP_WXS_MBL-GP3-PRY;PEDCBIOP_WXS_MBL-GP4-PRY;PEDCBIOP_WXS_MBL_BROAD_2012;OTHER_WXS_NPC_NATCOM2017;HARTWIG_OVARY;ICGC_WXS_PACA_AU_WXS;ICGC_WXS_PACA_CA_WXS;PCAWG_WGS_PANC_ADENOCA;PCAWG_WGS_PANC_ENDOCRINE;TCGA_WXS_PCPG;OTHER_WGS_PBCA_DE_PIA;CBIOP_WXS_PRAD_MSKCC_DCFI_2018_PRY;CBIOP_WGS_PRAD_EURUROL_2017;CBIOP_WXS_PRAD_BROAD_2013;CBIOP_WXS_PRAD_BROAD;CBIOP_WXS_PRAD_MSKCC_DCFI_2018_MET;PCAWG_WGS_PROST_ADENOCA;ICGC_WGS_PRAD_UK;CBIOP_WXS_PRAD_SU2C_2019;TCGA_WXS_PRAD;HARTWIG_PROSTATE;PCAWG_WGS_KIDNEY_RCC;HARTWIG_KIDNEY_RENAL_CELL;TCGA_WXS_KIRP;CBIOP_WXS_SCLC_UCOLOGNE_2015;CBIOP_WXS_ACYC_MDA_2015;OTHER_WXS_SCC_NATCOM2018;ICGC_WXS_GACA_CN;HARTWIG_STOMACH;ICGC_WXS_THCA_SA;TCGA_WXS_THCA;TCGA_WXS_UCEC;CBIOP_WXS_VSC_CUK_2018</t>
  </si>
  <si>
    <t>p.Asn2842LysfsTer2 (1);p.Arg56Gln (2);p.Thr156Met (1);p.Ala4065Val (1);p.Arg4533Ter (1);p.Met940TyrfsTer10 (2)</t>
  </si>
  <si>
    <t>p.Lys4351AsnfsTer5 (3);p.Lys2797ArgfsTer26 (136);p.Phe4496LeufsTer21 (14);p.Ser143ValfsTer3 (6);p.Asn2842LysfsTer2 (2);p.Thr156Met (2);p.Arg2609Ter (3);p.Glu2798GlyfsTer11 (9);p.Ala4065Val (3);p.Arg4533Ter (1);p.Ala1079Thr (3);p.Arg4608Cys (4)</t>
  </si>
  <si>
    <t>p.Arg56Gln (1)</t>
  </si>
  <si>
    <t>p.Met940TyrfsTer10 (1)</t>
  </si>
  <si>
    <t>KRAS</t>
  </si>
  <si>
    <t>PEDCBIOP_WXS_BALL-PRY;PEDCBIOP_WXS_BALL-REL;D_ALL;OTHER_WXS_AML_PRY_BEAT_2018;PEDCBIOP_WXS_AML-PRY;TCGA_WXS_LAML;D_AML;HARTWIG_ANUS;HARTWIG_SMALL_INTESTINE;HARTWIG_NET_SMALL_INTESTINAL;ICGC_WXS_BLCA_CN;CBIOP_WXS_BLCA_BGI;TCGA_WXS_BLCA;TCGA_WXS_BRCA;HARTWIG_BREAST;TCGA_WXS_CESC;ICGC_WXS_BTCA_JP;TCGA_WXS_CHOL;PCAWG_WGS_BILIARY_ADENOCA;HARTWIG_BILIARY;CBIOP_WXS_CLL_IUOPA_2015;CBIOP_WXS_CLL_BROAD_2013;TCGA_WXS_SKCM;ICGC_WGS_COCA_CN_WGS;ICGC_WXS_COCA_CN_WXS_VARSCAN;ICGC_WXS_COCA_CN_WXS_CASPOINT;ICGC_WXS_COCA_CN_WXS_TORRENT;PCAWG_WGS_COLORECT_ADENOCA;TCGA_WXS_COADREAD;HARTWIG_COLONRECTUM;CBIOP_WXS_DLBCL_DFCI_2018;CBIOP_WXS_DLBC_BROAD_2012;CBIOP_WXS_ESCA_BROAD;PCAWG_WGS_ESO_ADENOCA;ICGC_WGS_ESAD_UK;TCGA_WXS_LIHC;HARTWIG_LIVER;CBIOP_WXS_LUAD_BROAD;PCAWG_WGS_LUNG_ADENOCA;TCGA_WXS_LUAD;TCGA_WXS_TGCT;CBIOP_WXS_MM_BROAD_UNTREAT;CBIOP_WXS_MM_BROAD_TREAT;OTHER_WGS_MM_NATLEUK2018;HARTWIG_LUNG_NON_SMALL_CELL;TCGA_WXS_OV;HARTWIG_OVARY;ICGC_WGS_PACA_AU_WGS;ICGC_WXS_PACA_AU_WXS;ICGC_WGS_PACA_CA_WGS;ICGC_WXS_PACA_CA_WXS;PCAWG_WGS_PANC_ADENOCA;TCGA_WXS_PAAD;HARTWIG_PANCREAS;HARTWIG_NET_PANCREATIC;PCAWG_WGS_CNS_PILOASTRO;OTHER_WGS_PBCA_DE_PIA;CBIOP_WXS_PRAD_SU2C_2019;TCGA_WXS_KIRP;CBIOP_WXS_EGC_TMUCIH_2015;ICGC_WXS_GACA_CN;TCGA_WXS_STAD;HARTWIG_STOMACH;TCGA_WXS_THCA;PCAWG_WGS_UTERUS_ADENOCA;TCGA_WXS_UCEC;HARTWIG_UTERUS_ENDOMETRIAL;TCGA_WXS_UCS</t>
  </si>
  <si>
    <t>dndscv,smregions,cbase,mutpanning,hotmaps</t>
  </si>
  <si>
    <t>p.Gly12Ala (30);p.Gly12Asp (180);p.Gly12Val (170);p.Gln61His (7);p.Ala146Thr (44);p.Gly13Asp (109);p.Gly12Cys (42);p.Gln61Lys (3);p.Gly13Cys (10);p.Gly12Ser (42);p.Ala146Val (10);p.Gln61Leu (6);p.Gln61His (9);p.Val14Ile (1);p.Gly12Arg (9);p.Lys117Asn (1);p.Lys117Asn (3);p.Ala59Thr (2)</t>
  </si>
  <si>
    <t>p.Gly12Ala (1);p.Gly12Asp (17);p.Gly12Val (3);p.Ala146Thr (8);p.Gly13Asp (21);p.Gly12Cys (2);p.Gln61Lys (3);p.Val14Ile (2);p.Lys117Asn (1);p.Lys117Asn (3);p.Ala59Thr (3)</t>
  </si>
  <si>
    <t>p.Gly12Asp (1);p.Ala146Thr (2);p.Gly13Asp (1);p.Gln61His (1);p.Val14Ile (1);p.Lys117Asn (1)</t>
  </si>
  <si>
    <t>p.Gly12Ala (3);p.Gly12Asp (15);p.Gly12Val (14);p.Gln61His (1);p.Ala146Thr (2);p.Gly13Asp (6);p.Gly12Cys (3);p.Gly12Ser (3);p.Gln61His (1);p.Lys117Asn (1);p.Lys117Asn (1)</t>
  </si>
  <si>
    <t>LCP1</t>
  </si>
  <si>
    <t>p.Met1? (3)</t>
  </si>
  <si>
    <t>LIMK2</t>
  </si>
  <si>
    <t>Rho</t>
  </si>
  <si>
    <t>p.Arg343Ter (1);p.Arg472His (3)</t>
  </si>
  <si>
    <t>p.Arg343Ter (3)</t>
  </si>
  <si>
    <t>LMTK3</t>
  </si>
  <si>
    <t>oncodriveclustl,mutpanning</t>
  </si>
  <si>
    <t>p.Glu1407ArgfsTer162 (1)</t>
  </si>
  <si>
    <t>p.Lys1228GlnfsTer341 (5);p.Asp1225ThrfsTer120 (7);p.Glu1407ArgfsTer106 (13);p.Glu855SerfsTer32 (4);p.Glu1407ArgfsTer162 (19);p.Pro533ArgfsTer31 (3);p.Arg18His (3);p.Ala841ArgfsTer46 (7);p.Ala1127GlyfsTer442 (4);p.Leu1179Pro (3);p.Leu155TrpfsTer8 (4);p.Ala523GlyfsTer57 (7);p.Ala1127ArgfsTer41 (6);p.Pro1246LeufsTer99 (3);p.Lys1228SerfsTer117 (10);p.Ala523HisfsTer41 (3)</t>
  </si>
  <si>
    <t>MAP2K1</t>
  </si>
  <si>
    <t>CBIOP_WXS_BLCA_DFARBER_MSKCC_2014;TCGA_WXS_SKCM;HARTWIG_SKIN_MELANOMA;HARTWIG_COLONRECTUM;CBIOP_WXS_DLBCL_DFCI_2018;CBIOP_WXS_DLBC_BROAD_2012;TCGA_WXS_LUAD;HARTWIG_LUNG_NON_SMALL_CELL</t>
  </si>
  <si>
    <t>p.Gln56Pro (3)</t>
  </si>
  <si>
    <t>MAP2K4</t>
  </si>
  <si>
    <t>ICGC_WXS_BRCA_UK;ICGC_WGS_BRCA_EU;PCAWG_WGS_BREAST_ADENOCA;TCGA_WXS_BRCA;HARTWIG_BREAST;ICGC_WXS_BTCA_JP;PCAWG_WGS_COLORECT_ADENOCA;TCGA_WXS_COADREAD;ICGC_WXS_PACA_AU_WXS;PCAWG_WGS_PANC_ADENOCA;TCGA_WXS_PAAD</t>
  </si>
  <si>
    <t>p.Arg145Trp (1);p.Arg165Gln (2);p.Arg292Ter (1)</t>
  </si>
  <si>
    <t>p.Gly22AlafsTer3 (3);p.Arg165Gln (1);p.Arg292Ter (2)</t>
  </si>
  <si>
    <t>p.Arg145Trp (2)</t>
  </si>
  <si>
    <t>MAP2K7</t>
  </si>
  <si>
    <t>smregions,cbase</t>
  </si>
  <si>
    <t>p.Ala85ProfsTer32 (1);p.Ala85ArgfsTer23 (1);p.Thr291Met (2);p.Ala245Val (2);p.Asp277Asn (2);p.Asp320Asn (3);p.Pro357Leu (1)</t>
  </si>
  <si>
    <t>p.Ala85ProfsTer32 (11);p.Pro308GlnfsTer119 (6);p.Ala85ArgfsTer23 (5);p.Arg178His (4);p.Thr291Met (1);p.Val208Ile (3);p.Ala245Val (4);p.Asp277Asn (3);p.Gly126AlafsTer62 (3);p.Val260Ile (3);p.Asp320Asn (1);p.Pro357Leu (2)</t>
  </si>
  <si>
    <t>p.Asp277Asn (1)</t>
  </si>
  <si>
    <t>MAP3K1</t>
  </si>
  <si>
    <t>CBIOP_WXS_BRCA_MBCPROJECT_2018_MET_TREAT;ICGC_WXS_BRCA_UK;ICGC_WGS_BRCA_EU;PCAWG_WGS_BREAST_ADENOCA;TCGA_WXS_BRCA;HARTWIG_BREAST;HARTWIG_UTERUS_CERVICAL;TCGA_WXS_COADREAD;TCGA_WXS_GBM;HARTWIG_LIVER;TCGA_WXS_THCA;TCGA_WXS_UCEC</t>
  </si>
  <si>
    <t>p.Arg364Trp (2)</t>
  </si>
  <si>
    <t>p.Ala240Val (3);p.Arg208Ter (3);p.Ser1330Leu (2);p.Arg853Cys (3);p.Arg364Trp (2)</t>
  </si>
  <si>
    <t>p.Ser1330Leu (1)</t>
  </si>
  <si>
    <t>MAP3K21</t>
  </si>
  <si>
    <t>oncodrivefml,dndscv,mutpanning</t>
  </si>
  <si>
    <t>p.Arg463His (2);p.Arg388His (2);p.Glu314Lys (2);p.Val525Met (2)</t>
  </si>
  <si>
    <t>p.Asn682SerfsTer5 (4);p.Gln715ArgfsTer236 (5);p.Arg463His (2);p.Arg388His (3);p.Val525Met (1);p.Asn627IlefsTer28 (3)</t>
  </si>
  <si>
    <t>p.Glu314Lys (3);p.Val525Met (1)</t>
  </si>
  <si>
    <t>MET</t>
  </si>
  <si>
    <t>TCGA_WXS_LGG;PCAWG_WGS_KIDNEY_RCC;TCGA_WXS_KIRP</t>
  </si>
  <si>
    <t>p.Arg1188Ter (4)</t>
  </si>
  <si>
    <t>METTL21C</t>
  </si>
  <si>
    <t>Protein methylation</t>
  </si>
  <si>
    <t>p.Asn156ThrfsTer12 (3)</t>
  </si>
  <si>
    <t>p.Glu169Ter (3)</t>
  </si>
  <si>
    <t>MGA</t>
  </si>
  <si>
    <t>CBIOP_WXS_CLL_IUOPA_2015;TCGA_WXS_LUAD</t>
  </si>
  <si>
    <t>p.Arg2435Gln (3)</t>
  </si>
  <si>
    <t>p.Glu1249ArgfsTer42 (17);p.Arg2435Gln (1);p.Thr2966ProfsTer4 (3);p.Asp2578ThrfsTer10 (4);p.Pro1852Leu (3)</t>
  </si>
  <si>
    <t>p.Arg1242Ter (3)</t>
  </si>
  <si>
    <t>MITF</t>
  </si>
  <si>
    <t>p.Arg321Ter (3);p.Glu124Lys (1)</t>
  </si>
  <si>
    <t>p.Arg56His (3);p.Glu124Lys (1)</t>
  </si>
  <si>
    <t>p.Glu124Lys (1)</t>
  </si>
  <si>
    <t>MLF1</t>
  </si>
  <si>
    <t>MLH1</t>
  </si>
  <si>
    <t>DNA repair</t>
  </si>
  <si>
    <t>p.Lys196AsnfsTer6 (9);p.Arg497ProfsTer6 (3);p.Arg497GlyfsTer11 (3);p.Lys618del (3);p.Arg226Ter (3)</t>
  </si>
  <si>
    <t>MMP16</t>
  </si>
  <si>
    <t>Matrix metalloproteinase</t>
  </si>
  <si>
    <t>p.Arg594His (1);p.Arg601Cys (2);p.Gly337Arg (1)</t>
  </si>
  <si>
    <t>p.Arg594His (2);p.Leu206TrpfsTer25 (3);p.Arg601Cys (1);p.Gly337Arg (2)</t>
  </si>
  <si>
    <t>MSH2</t>
  </si>
  <si>
    <t>p.Ala230LeufsTer16 (6)</t>
  </si>
  <si>
    <t>MTOR</t>
  </si>
  <si>
    <t>TCGA_WXS_LAML;CBIOP_WXS_ANGS_PAINTER_2018_TREAT;CBIOP_WXS_BRCA_MBCPROJECT_2018_PRY_UNTREAT;TCGA_WXS_COADREAD;ICGC_WXS_LINC_JP_WXS;TCGA_WXS_LGG;HARTWIG_BONESOFT_TISSUE;PCAWG_WGS_PANC_ENDOCRINE;HARTWIG_NET_PANCREATIC;PCAWG_WGS_KIDNEY_RCC;TCGA_WXS_KIRC;HARTWIG_KIDNEY_RENAL_CELL;PCAWG_WGS_KIDNEY_CHRCC;TCGA_WXS_KICH;TCGA_WXS_UCEC</t>
  </si>
  <si>
    <t>oncodrivefml,oncodriveclustl,dndscv,mutpanning,hotmaps</t>
  </si>
  <si>
    <t>p.Glu1799Lys (3);p.Arg1391Gly (5);p.Leu2427Gln (3);p.Arg1514Gln (2);p.Ile2017Thr (2);p.Ala1792Val (1);p.Val2006Phe (1)</t>
  </si>
  <si>
    <t>p.Glu1799Lys (3);p.Arg1514Gln (1);p.Ala1792Val (2);p.Val2006Phe (1)</t>
  </si>
  <si>
    <t>p.Val2006Phe (1)</t>
  </si>
  <si>
    <t>p.Leu2427Gln (1);p.Ile2017Thr (1);p.Val2006Phe (1)</t>
  </si>
  <si>
    <t>MYO10</t>
  </si>
  <si>
    <t>Cytoskeleton</t>
  </si>
  <si>
    <t>p.Ser1226LeufsTer25 (4)</t>
  </si>
  <si>
    <t>p.Ala1141Val (8);p.Gly1225AlafsTer22 (31);p.Ser1226LeufsTer25 (26);p.Gly1223Arg (7);p.Ala407Val (4);p.Arg843Ter (3)</t>
  </si>
  <si>
    <t>p.Arg843Ter (1)</t>
  </si>
  <si>
    <t>NBEA</t>
  </si>
  <si>
    <t>HARTWIG_SMALL_INTESTINE;HARTWIG_SKIN_MELANOMA;ICGC_WXS_COCA_CN_WXS_VARSCAN;CBIOP_WXS_DLBCL_DFCI_2018;ICGC_WGS_ESAD_UK;ICGC_WGS_LICA_FR_WGS;TCGA_WXS_LIHC;PCAWG_WGS_PANC_ADENOCA;HARTWIG_PANCREAS</t>
  </si>
  <si>
    <t>p.Asn1121MetfsTer9 (2);p.Asn1121LysfsTer2 (1);p.Arg2845Ter (1);p.Arg1318His (1);p.Arg2479Gln (1)</t>
  </si>
  <si>
    <t>p.Val2250LeufsTer10 (6);p.Asn1121MetfsTer9 (59);p.Asn854LysfsTer18 (3);p.Asn1121LysfsTer2 (6);p.Arg635Cys (3);p.Arg2845Ter (4);p.Lys2473AsnfsTer13 (5);p.Val2250SerfsTer4 (5);p.Arg1318His (2);p.Pro2474ThrfsTer2 (3);p.Arg2479Gln (2)</t>
  </si>
  <si>
    <t>NCOA1</t>
  </si>
  <si>
    <t>HARTWIG_BREAST</t>
  </si>
  <si>
    <t>p.Ser513Leu (2);p.Ala839Val (3)</t>
  </si>
  <si>
    <t>p.Ser513Leu (4)</t>
  </si>
  <si>
    <t>NEDD9</t>
  </si>
  <si>
    <t>p.Ala728Thr (2)</t>
  </si>
  <si>
    <t>p.Ala728Thr (9);p.Ala798Thr (3)</t>
  </si>
  <si>
    <t>p.Ala798Thr (1)</t>
  </si>
  <si>
    <t>NF1</t>
  </si>
  <si>
    <t>PRIMARY_POL;METASTASES_MSS</t>
  </si>
  <si>
    <t>TCGA_WXS_ACC;PEDCBIOP_WXS_BALL-REL;D_ALL;OTHER_WXS_AML_PRY_BEAT_2018;TCGA_WXS_LAML;ICGC_WXS_BLCA_CN;CBIOP_WXS_BLCA_BGI;PCAWG_WGS_BLADDER_TCC;CBIOP_WXS_BRCA_MBCPROJECT_2018_MET_UNTREAT;ICGC_WGS_BRCA_EU;TCGA_WXS_BRCA;HARTWIG_BREAST;ICGC_WXS_BTCA_JP;HARTWIG_BILIARY;ICGC_WGS_MELA_AU;TCGA_WXS_SKCM;PCAWG_WGS_SKIN_MELANOMA;HARTWIG_SKIN_MELANOMA;HARTWIG_COLONRECTUM;PCAWG_WGS_CNS_GBM;TCGA_WXS_GBM;HARTWIG_NERVOUS_SYSTEM_GLIOBLASTOMA_MULTIFORME;ICGC_WXS_LINC_JP_WXS;CBIOP_WXS_HNSC_BROAD;TCGA_WXS_LGG;TCGA_WXS_LUAD;TCGA_WXS_LUSC;TARGET_WGS_NBL_US;D_NB;HARTWIG_LUNG_NON_SMALL_CELL;ICGC_WGS_OV_AU;PCAWG_WGS_OVARY_ADENOCA;TCGA_WXS_OV;HARTWIG_OVARY;TCGA_WXS_PCPG;PCAWG_WGS_CNS_PILOASTRO;OTHER_WGS_PBCA_DE_PIA;PEDCBIOP_WXS_PIA-PRY;TCGA_WXS_KIRC;PEDCBIOP_WXS_RHBDS-PRY;TCGA_WXS_SARC;ICGC_WXS_THCA_SA</t>
  </si>
  <si>
    <t>p.Ile679AspfsTer21 (1)</t>
  </si>
  <si>
    <t>p.Ile679AspfsTer21 (7);p.Lys1386ArgfsTer20 (4);p.Thr107Met (3)</t>
  </si>
  <si>
    <t>p.Arg2450Ter (3)</t>
  </si>
  <si>
    <t>NIN</t>
  </si>
  <si>
    <t>CBIOP_WXS_BRCA_MBCPROJECT_2018_MET_UNTREAT;TCGA_WXS_COADREAD;TCGA_WXS_MESO;TCGA_WXS_STAD</t>
  </si>
  <si>
    <t>p.Asn435MetfsTer19 (21);p.Glu1124AlafsTer22 (3);p.Met803TrpfsTer12 (3)</t>
  </si>
  <si>
    <t>NLRC5</t>
  </si>
  <si>
    <t>PRIMARY_MSI;PRIMARY_POL</t>
  </si>
  <si>
    <t>p.Arg550Trp (3);p.Ala194ProfsTer14 (5);p.His1717IlefsTer29 (4);p.Arg1500Trp (1);p.Gly1651GlufsTer17 (3);p.Pro356GlnfsTer20 (3);p.Pro449LeufsTer17 (6);p.Arg1377Ter (2);p.Ala404Val (4)</t>
  </si>
  <si>
    <t>p.Glu746Ter (3);p.Arg1500Trp (2);p.Arg1377Ter (1)</t>
  </si>
  <si>
    <t>NR4A3</t>
  </si>
  <si>
    <t>p.Ala213ArgfsTer135 (9)</t>
  </si>
  <si>
    <t>NRAS</t>
  </si>
  <si>
    <t>D_ALL;PCAWG_WGS_MYELOID_AML;OTHER_WXS_AML_PRY_BEAT_2018;ICGC_WXS_LAML_KR_VARSCAN;PEDCBIOP_WXS_AML-PRY;D_AML;CBIOP_WXS_ANGS_PAINTER_2018_UNTREAT;ICGC_WXS_BTCA_JP;CBIOP_WXS_CLL_BROAD_2013;CBIOP_WXS_SKCM_BROAD;ICGC_WGS_MELA_AU;TCGA_WXS_SKCM;PCAWG_WGS_SKIN_MELANOMA;HARTWIG_SKIN_MELANOMA;D_CM;PCAWG_WGS_COLORECT_ADENOCA;TCGA_WXS_COADREAD;HARTWIG_COLONRECTUM;TCGA_WXS_GBM;TCGA_WXS_LIHC;TCGA_WXS_LGG;TCGA_WXS_LUAD;TCGA_WXS_LUSC;TCGA_WXS_TGCT;CBIOP_WXS_MM_BROAD_UNTREAT;CBIOP_WXS_MM_BROAD_TREAT;OTHER_WGS_MM_NATLEUK2018;OTHER_WXS_NPC_NATCOM2017;TCGA_WXS_OV;ICGC_WGS_PACA_CA_WGS;HARTWIG_PROSTATE;PCAWG_WGS_THY_ADENOCA;ICGC_WXS_THCA_SA;TCGA_WXS_THCA;HARTWIG_THYROID;TCGA_WXS_THYM;TCGA_WXS_UCEC</t>
  </si>
  <si>
    <t>dndscv,mutpanning,hotmaps</t>
  </si>
  <si>
    <t>p.Gln61Lys (21);p.Gly12Cys (4);p.Gln61Arg (11);p.Gly12Val (5);p.Gln61Leu (7);p.Gly12Asp (14);p.Gly13Val (2);p.Gln61His (3)</t>
  </si>
  <si>
    <t>p.Gly12Cys (1);p.Gln61Arg (2);p.Gly12Asp (2)</t>
  </si>
  <si>
    <t>p.Gln61Lys (3);p.Gln61Leu (1);p.Gly12Asp (1)</t>
  </si>
  <si>
    <t>OLIG2</t>
  </si>
  <si>
    <t>p.Ser88Ala (5);p.Pro301Leu (1)</t>
  </si>
  <si>
    <t>p.Ser88Ala (8);p.Pro301Leu (2)</t>
  </si>
  <si>
    <t>p.Ser88Ala (1)</t>
  </si>
  <si>
    <t>PAN3</t>
  </si>
  <si>
    <t>RNA abundance</t>
  </si>
  <si>
    <t>p.Arg740Ter (1)</t>
  </si>
  <si>
    <t>p.Arg740Ter (6);p.Arg629Cys (2);p.Ala440Thr (5);p.Ile850AsnfsTer8 (4);p.Lys115ArgfsTer38 (4)</t>
  </si>
  <si>
    <t>p.Arg629Cys (1)</t>
  </si>
  <si>
    <t>PCBP1</t>
  </si>
  <si>
    <t>PCAWG_WGS_COLORECT_ADENOCA;TCGA_WXS_COADREAD;HARTWIG_COLONRECTUM;ICGC_WGS_PACA_CA_WGS</t>
  </si>
  <si>
    <t>p.Leu100Pro (6);p.Leu100_Thr107del (5);p.Leu100Gln (50);p.Leu102Gln (4)</t>
  </si>
  <si>
    <t>p.Leu100Pro (1);p.Leu100Gln (1)</t>
  </si>
  <si>
    <t>PDE4DIP</t>
  </si>
  <si>
    <t>ICGC_WXS_THCA_SA</t>
  </si>
  <si>
    <t>p.Arg1857His (3)</t>
  </si>
  <si>
    <t>p.Arg634Gln (3)</t>
  </si>
  <si>
    <t>PIK3CA</t>
  </si>
  <si>
    <t>CBIOP_WXS_ACY_2019;HARTWIG_ANUS;CBIOP_WXS_ANGS_PAINTER_2018_UNTREAT;ICGC_WXS_BLCA_CN;CBIOP_WXS_BLCA_BGI;CBIOP_WXS_BLCA_DFARBER_MSKCC_2014;TCGA_WXS_BLCA;HARTWIG_URINARY_TRACT;CBIOP_WXS_BRCA_MBCPROJECT_2018_MET_TREAT;ICGC_WGS_BRCA_FR;PCAWG_WGS_BREAST_LOBULARCA;CBIOP_WXS_BRCA_MBCPROJECT_2018_PRY_UNTREAT;CBIOP_WXS_BRCA_MBCPROJECT_2018_MET_UNTREAT;ICGC_WXS_BRCA_KR;ICGC_WXS_BRCA_UK;ICGC_WGS_BRCA_EU;PCAWG_WGS_BREAST_ADENOCA;TCGA_WXS_BRCA;HARTWIG_BREAST;PCAWG_WGS_CERVIX_SCC;TCGA_WXS_CESC;HARTWIG_UTERUS_CERVICAL;ICGC_WXS_BTCA_JP;TCGA_WXS_CHOL;PCAWG_WGS_BILIARY_ADENOCA;HARTWIG_BILIARY;HARTWIG_SKIN_MELANOMA;ICGC_WXS_COCA_CN_WXS_VARSCAN;ICGC_WXS_COCA_CN_WXS_CASPOINT;ICGC_WXS_COCA_CN_WXS_TORRENT;PCAWG_WGS_COLORECT_ADENOCA;TCGA_WXS_COADREAD;HARTWIG_COLONRECTUM;D_EPD;CBIOP_WXS_ESCA_BROAD;PCAWG_WGS_ESO_ADENOCA;ICGC_WXS_ESCA_CN_WXS;ICGC_WGS_ESAD_UK;TCGA_WXS_ESCA;HARTWIG_ESOPHAGUS;PCAWG_WGS_CNS_GBM;TCGA_WXS_GBM;HARTWIG_NERVOUS_SYSTEM_GLIOBLASTOMA_MULTIFORME;ICGC_WXS_LICA_FR_WXS;ICGC_WXS_LINC_JP_WXS;TCGA_WXS_LIHC;PEDCBIOP_WXS_HGG-PRY;PCAWG_WGS_HEAD_SCC;CBIOP_WXS_HNSC_BROAD;TCGA_WXS_HNSC;HARTWIG_HEAD_AND_NECK;PCAWG_WGS_BONE_LEIOMYO;TCGA_WXS_LGG;TCGA_WXS_LUAD;PCAWG_WGS_LUNG_SCC;TCGA_WXS_LUSC;PCAWG_WGS_CNS_MEDULLO;OTHER_WGS_PBCA_DE_MB;PEDCBIOP_WXS_MBL-WNT-PRY;TCGA_WXS_MESO;TCGA_WXS_TGCT;HARTWIG_LUNG_NON_SMALL_CELL;HARTWIG_BONESOFT_TISSUE;TCGA_WXS_OV;HARTWIG_OVARY;TCGA_WXS_PAAD;OTHER_WGS_PBCA_DE_PIA;CBIOP_WXS_PRAD_BROAD_2013;CBIOP_WXS_PRAD_MSKCC_DCFI_2018_MET;PCAWG_WGS_PROST_ADENOCA;ICGC_WGS_PRAD_UK;CBIOP_WXS_PRAD_SU2C_2019;TCGA_WXS_PRAD;HARTWIG_PROSTATE;TCGA_WXS_KIRC;HARTWIG_KIDNEY_RENAL_CELL;TCGA_WXS_KIRP;TCGA_WXS_SARC;CBIOP_WXS_BCC_UNIGE_2016_UNTREAT;PCAWG_WGS_STOMACH_ADENOCA;CBIOP_WXS_EGC_TMUCIH_2015;TCGA_WXS_STAD;PCAWG_WGS_UTERUS_ADENOCA;TCGA_WXS_UCEC;HARTWIG_UTERUS_ENDOMETRIAL;TCGA_WXS_UCS;CBIOP_WXS_VSC_CUK_2018</t>
  </si>
  <si>
    <t>oncodriveclustl,dndscv,cbase,mutpanning,hotmaps</t>
  </si>
  <si>
    <t>p.Glu545Lys (82);p.His1047Arg (29);p.Glu81Lys (3);p.Gln546Arg (6);p.Glu453Lys (3);p.Cys420Arg (5);p.Glu542Lys (39);p.Gly1049Arg (4);p.Gln546Lys (12);p.Arg108His (3);p.Glu545Gly (1);p.Gly118Asp (6);p.Glu545Ala (3);p.His1047Tyr (2);p.His1047Leu (4);p.Met1043Val (2);p.Asn345Lys (8);p.Arg88Gln (12);p.Glu110del (4);p.Arg38Cys (2);p.Thr1025Ala (1);p.Arg93Gln (4);p.Met1043Ile (3);p.Gly106Val (3);p.Glu726Lys (1);p.Glu365Lys (2);p.Arg38His (1);p.Glu542Val (4);p.Glu545Gln (3);p.Glu970Lys (1);p.Met1043Ile (3)</t>
  </si>
  <si>
    <t>p.Glu545Lys (11);p.His1047Arg (25);p.Glu81Lys (1);p.Gln546Arg (1);p.Cys420Arg (9);p.Glu542Lys (6);p.Arg108His (10);p.Glu545Gly (7);p.Glu545Ala (1);p.Val344Met (5);p.His1047Tyr (2);p.Met1043Val (1);p.Lys111Glu (2);p.Tyr1021Cys (3);p.Arg88Gln (6);p.Glu110del (1);p.Arg38Cys (1);p.Thr1025Ala (4);p.Met1043Ile (1);p.Glu726Lys (3);p.Glu365Lys (1);p.Arg38His (1);p.Arg357Gln (2);p.Glu970Lys (1)</t>
  </si>
  <si>
    <t>p.Glu545Lys (1);p.Glu81Lys (3);p.Glu545Ala (1);p.Arg88Gln (6);p.Arg93Gln (1);p.Arg38His (1);p.Arg357Gln (2);p.Glu970Lys (1)</t>
  </si>
  <si>
    <t>p.Glu545Lys (10);p.His1047Arg (3);p.Glu542Lys (4);p.His1047Leu (2);p.Lys111Glu (1)</t>
  </si>
  <si>
    <t>PIK3R1</t>
  </si>
  <si>
    <t>CBIOP_WXS_ACY_2019;ICGC_WGS_BRCA_EU;TCGA_WXS_BRCA;HARTWIG_BREAST;ICGC_WXS_BTCA_JP;TCGA_WXS_GBM;HARTWIG_NERVOUS_SYSTEM_GLIOBLASTOMA_MULTIFORME;CBIOP_WXS_HNSC_BROAD;TCGA_WXS_LGG;HARTWIG_BONESOFT_TISSUE;CBIOP_WXS_EGC_TMUCIH_2015;PCAWG_WGS_UTERUS_ADENOCA;TCGA_WXS_UCEC;TCGA_WXS_UCS</t>
  </si>
  <si>
    <t>oncodrivefml,dndscv,smregions</t>
  </si>
  <si>
    <t>p.Arg358Ter (1);p.Asn564Asp (3);p.Lys567Glu (2)</t>
  </si>
  <si>
    <t>p.Arg358Ter (1);p.Asn564Asp (1);p.Lys448AsnfsTer32 (7);p.Ile82SerfsTer32 (12);p.Gly644Asp (3);p.Lys567Glu (3);p.Ile82AsnfsTer24 (4);p.Asp68ThrfsTer7 (3)</t>
  </si>
  <si>
    <t>p.Arg348Ter (7)</t>
  </si>
  <si>
    <t>PLK1</t>
  </si>
  <si>
    <t>p.His382GlnfsTer19 (4);p.Val434CysfsTer21 (3)</t>
  </si>
  <si>
    <t>PLXNB2</t>
  </si>
  <si>
    <t>p.Thr870Met (3);p.Glu536Gly (3);p.Gly872ValfsTer42 (3);p.Gly308ValfsTer83 (4)</t>
  </si>
  <si>
    <t>TCGA_WXS_CESC;HARTWIG_SKIN_BASAL_CELL_CARCINOMA;HARTWIG_UTERUS_ENDOMETRIAL</t>
  </si>
  <si>
    <t>oncodriveclustl,smregions,mutpanning</t>
  </si>
  <si>
    <t>p.Arg1878Cys (3);p.Ala2180Val (5);p.Leu698CysfsTer94 (7)</t>
  </si>
  <si>
    <t>p.Val411Leu (3);p.Pro286Arg (7)</t>
  </si>
  <si>
    <t>POLG</t>
  </si>
  <si>
    <t>p.Pro367LeufsTer3 (4);p.Arg42Gln (7)</t>
  </si>
  <si>
    <t>POPDC3</t>
  </si>
  <si>
    <t>p.Arg287Ter (3)</t>
  </si>
  <si>
    <t>p.Arg287Ter (1);p.Ser232GlnfsTer3 (3);p.Arg225His (3)</t>
  </si>
  <si>
    <t>PPP2R3B</t>
  </si>
  <si>
    <t>p.Thr389HisfsTer70 (44);p.Ala296Val (6);p.Ala254Val (3);p.Ala540Val (5)</t>
  </si>
  <si>
    <t>PPP6C</t>
  </si>
  <si>
    <t>CBIOP_WXS_SKCM_BROAD;TCGA_WXS_SKCM;PCAWG_WGS_SKIN_MELANOMA;HARTWIG_SKIN_MELANOMA;CBIOP_WXS_BCC_UNIGE_2016_UNTREAT</t>
  </si>
  <si>
    <t>p.Leu147CysfsTer10 (3);p.Glu217Lys (2)</t>
  </si>
  <si>
    <t>p.Glu217Lys (4)</t>
  </si>
  <si>
    <t>PRDM16</t>
  </si>
  <si>
    <t>p.Gly652Ser (2);p.Arg846Trp (2)</t>
  </si>
  <si>
    <t>p.Ala175Val (4);p.Gly652Ser (1);p.Arg846Trp (1)</t>
  </si>
  <si>
    <t>p.Arg846Trp (1)</t>
  </si>
  <si>
    <t>PRDM2</t>
  </si>
  <si>
    <t>HARTWIG_ANUS;ICGC_WXS_LICA_CN;TCGA_WXS_KIRP</t>
  </si>
  <si>
    <t>p.Lys1489SerfsTer6 (8);p.Asn1426IlefsTer3 (8);p.Val1490PhefsTer74 (105);p.Lys1591AsnfsTer23 (3);p.Pro1648GlnfsTer14 (4);p.Lys1481AsnfsTer83 (4);p.Glu282Asp (3)</t>
  </si>
  <si>
    <t>PRKAG1</t>
  </si>
  <si>
    <t>oncodriveclustl,dndscv,smregions,mutpanning,hotmaps</t>
  </si>
  <si>
    <t>p.Arg70Gln (4);p.Arg308Gln (7)</t>
  </si>
  <si>
    <t>p.Ala63CysfsTer5 (3);p.Phe62LeufsTer4 (3)</t>
  </si>
  <si>
    <t>PRKCB</t>
  </si>
  <si>
    <t>Multiple functions</t>
  </si>
  <si>
    <t>TCGA_WXS_SKCM;OTHER_WGS_DLBCL_NATCOM_2018;CBIOP_WXS_HNSC_BROAD;TCGA_WXS_LUSC;TCGA_WXS_STAD</t>
  </si>
  <si>
    <t>p.Arg624Ter (1);p.Pro400Leu (3)</t>
  </si>
  <si>
    <t>p.Arg624Ter (1)</t>
  </si>
  <si>
    <t>PTEN</t>
  </si>
  <si>
    <t>TCGA_WXS_BLCA;CBIOP_WXS_BRCA_MBCPROJECT_2018_MET_UNTREAT;ICGC_WXS_BRCA_UK;ICGC_WGS_BRCA_EU;PCAWG_WGS_BREAST_ADENOCA;TCGA_WXS_BRCA;HARTWIG_BREAST;TCGA_WXS_CESC;ICGC_WXS_BTCA_JP;PCAWG_WGS_BILIARY_ADENOCA;CBIOP_WXS_SKCM_BROAD;TCGA_WXS_SKCM;PCAWG_WGS_SKIN_MELANOMA;HARTWIG_SKIN_MELANOMA;ICGC_WXS_COCA_CN_WXS_VARSCAN;ICGC_WXS_COCA_CN_WXS_TORRENT;TCGA_WXS_COADREAD;HARTWIG_COLONRECTUM;ICGC_WXS_ESCA_CN_WXS;TCGA_WXS_ESCA;ICGC_WXS_GBM_CN;PCAWG_WGS_CNS_GBM;TCGA_WXS_GBM;HARTWIG_NERVOUS_SYSTEM_GLIOBLASTOMA_MULTIFORME;ICGC_WXS_LICA_CN;PCAWG_WGS_LIVER_HCC;PEDCBIOP_WXS_HGG-PRY;CBIOP_WXS_HNSC_BROAD;TCGA_WXS_HNSC;TCGA_WXS_LGG;TCGA_WXS_LUSC;PEDCBIOP_WXS_MBL-SHH-PRY;HARTWIG_LUNG_NON_SMALL_CELL;HARTWIG_BONESOFT_TISSUE;TCGA_WXS_OV;HARTWIG_OVARY;PCAWG_WGS_PANC_ENDOCRINE;OTHER_WGS_PBCA_DE_PIA;ICGC_WGS_EOPC_DE;CBIOP_WXS_PRAD_MSKCC_DCFI_2018_PRY;ICGC_WGS_PRAD_FR;CBIOP_WGS_PRAD_EURUROL_2017;CBIOP_WXS_PRAD_BROAD;CBIOP_WXS_PRAD_MSKCC_DCFI_2018_MET;PCAWG_WGS_PROST_ADENOCA;ICGC_WGS_PRAD_UK;CBIOP_WXS_PRAD_SU2C_2019;TCGA_WXS_PRAD;HARTWIG_PROSTATE;PCAWG_WGS_KIDNEY_RCC;TCGA_WXS_KIRC;HARTWIG_KIDNEY_RENAL_CELL;TCGA_WXS_KICH;TCGA_WXS_KIRP;TCGA_WXS_SARC;TCGA_WXS_STAD;TCGA_WXS_THCA;PCAWG_WGS_UTERUS_ADENOCA;TCGA_WXS_UCEC;HARTWIG_UTERUS_ENDOMETRIAL;TCGA_WXS_UCS</t>
  </si>
  <si>
    <t>p.Arg173Cys (1);p.Arg130Ter (3);p.Arg233Ter (1);p.Glu99Ter (1);p.Arg173His (1);p.Asn323LysfsTer2 (1);p.Thr319Ter (2)</t>
  </si>
  <si>
    <t>p.Glu157GlyfsTer23 (7);p.Lys267ArgfsTer9 (37);p.Arg173Cys (7);p.Arg130Ter (3);p.Arg233Ter (5);p.Asn323MetfsTer21 (13);p.Asp268GlyfsTer30 (3);p.Asn63ThrfsTer36 (5);p.Arg130Gln (1);p.Arg173His (2);p.Asn323LysfsTer2 (2);p.Thr319Ter (2);p.Trp274GlyfsTer2 (3)</t>
  </si>
  <si>
    <t>p.Glu299Ter (5);p.Arg233Ter (2);p.Arg130Gln (4);p.Glu99Ter (1);p.Arg173His (2)</t>
  </si>
  <si>
    <t>p.Arg233Ter (1)</t>
  </si>
  <si>
    <t>PTPN11</t>
  </si>
  <si>
    <t>D_ALL;ICGC_WXS_LAML_KR_MUTECT;OTHER_WXS_AML_PRY_BEAT_2018;TCGA_WXS_LAML;CBIOP_WXS_CLL_IUOPA_2015;TCGA_WXS_COADREAD;TCGA_WXS_GBM;TCGA_WXS_LGG;CBIOP_WXS_MM_BROAD_UNTREAT;OTHER_WGS_MM_NATLEUK2018;TARGET_WGS_NBL_US;PCAWG_WGS_CNS_PILOASTRO;OTHER_WGS_PBCA_DE_PIA;PEDCBIOP_WXS_PIA-PRY</t>
  </si>
  <si>
    <t>p.Gly507Val (1);p.Thr472Met (2)</t>
  </si>
  <si>
    <t>p.Gly507Val (1);p.Thr472Met (3)</t>
  </si>
  <si>
    <t>p.Gly507Val (3)</t>
  </si>
  <si>
    <t>PWWP2A</t>
  </si>
  <si>
    <t>p.Arg729His (1)</t>
  </si>
  <si>
    <t>p.Arg729His (2);p.Val417PhefsTer16 (4);p.Lys334ArgfsTer25 (8)</t>
  </si>
  <si>
    <t>RAF1</t>
  </si>
  <si>
    <t>TCGA_WXS_BLCA;TCGA_WXS_SKCM</t>
  </si>
  <si>
    <t>p.Ser257Leu (5)</t>
  </si>
  <si>
    <t>p.Ser257Leu (1)</t>
  </si>
  <si>
    <t>RASA1</t>
  </si>
  <si>
    <t>TCGA_WXS_HNSC;TCGA_WXS_LUSC</t>
  </si>
  <si>
    <t>p.Pro136LeufsTer38 (3);p.Asn838MetfsTer4 (4)</t>
  </si>
  <si>
    <t>p.Glu777Ter (3)</t>
  </si>
  <si>
    <t>RASGRF1</t>
  </si>
  <si>
    <t>p.Arg268His (3);p.Arg271Trp (1);p.Ala13Thr (2)</t>
  </si>
  <si>
    <t>p.Arg271Trp (1)</t>
  </si>
  <si>
    <t>p.Ala13Thr (1)</t>
  </si>
  <si>
    <t>RB1</t>
  </si>
  <si>
    <t>TCGA_WXS_ACC;ICGC_WXS_BLCA_CN;CBIOP_WXS_BLCA_BGI;CBIOP_WXS_BLCA_DFARBER_MSKCC_2014;PCAWG_WGS_BLADDER_TCC;TCGA_WXS_BLCA;HARTWIG_URINARY_TRACT;ICGC_WGS_BRCA_EU;PCAWG_WGS_BREAST_ADENOCA;TCGA_WXS_BRCA;HARTWIG_BREAST;TCGA_WXS_CESC;TCGA_WXS_SKCM;PCAWG_WGS_SKIN_MELANOMA;HARTWIG_SKIN_MELANOMA;ICGC_WXS_ESCA_CN_WXS;ICGC_WGS_ESAD_UK;TCGA_WXS_ESCA;PCAWG_WGS_CNS_GBM;TCGA_WXS_GBM;HARTWIG_NERVOUS_SYSTEM_GLIOBLASTOMA_MULTIFORME;ICGC_WXS_LICA_CN;CBIOP_WXS_HCC_AMC_PRV;PCAWG_WGS_LIVER_HCC;TCGA_WXS_LIHC;TCGA_WXS_HNSC;HARTWIG_HEAD_AND_NECK;PCAWG_WGS_BONE_LEIOMYO;ICGC_WGS_LMS_FR;TCGA_WXS_LUAD;TCGA_WXS_LUSC;OTHER_WGS_MM_NATLEUK2018;HARTWIG_LUNG_NON_SMALL_CELL;PCAWG_WGS_BONE_OSTEOSARC;HARTWIG_BONESOFT_TISSUE;D_OS;PCAWG_WGS_OVARY_ADENOCA;TCGA_WXS_OV;HARTWIG_OVARY;OTHER_WGS_PBCA_DE_PIA;CBIOP_WXS_PRAD_MSKCC_DCFI_2018_PRY;CBIOP_WXS_PRAD_SU2C_2019;HARTWIG_PROSTATE;PEDCBIOP_WXS_RB-PRY;TCGA_WXS_SARC;CBIOP_WXS_SCLC_CLCGP;CBIOP_WXS_SCLC_UCOLOGNE_2015;HARTWIG_LUNG_SMALL_CELL;CBIOP_WXS_EGC_TMUCIH_2015;HARTWIG_STOMACH;TCGA_WXS_UCEC;TCGA_WXS_UCS</t>
  </si>
  <si>
    <t>p.Val654CysfsTer4 (3)</t>
  </si>
  <si>
    <t>p.Glu137Ter (3)</t>
  </si>
  <si>
    <t>RBM10</t>
  </si>
  <si>
    <t>CBIOP_WXS_BLCA_DFARBER_MSKCC_2014;HARTWIG_URINARY_TRACT;ICGC_WXS_BTCA_JP;PCAWG_WGS_COLORECT_ADENOCA;TCGA_WXS_COADREAD;CBIOP_WXS_LUAD_BROAD;PCAWG_WGS_LUNG_ADENOCA;TCGA_WXS_LUAD;HARTWIG_LUNG_NON_SMALL_CELL;ICGC_WXS_PACA_AU_WXS;PCAWG_WGS_PANC_ADENOCA</t>
  </si>
  <si>
    <t>dndscv,mutpanning</t>
  </si>
  <si>
    <t>p.Arg295Ter (3)</t>
  </si>
  <si>
    <t>p.Arg150del (3)</t>
  </si>
  <si>
    <t>RET</t>
  </si>
  <si>
    <t>CBIOP_WXS_SKCM_BROAD;TCGA_WXS_LUAD;TCGA_WXS_PCPG;TCGA_WXS_SARC;HARTWIG_THYROID</t>
  </si>
  <si>
    <t>p.Ala432Val (3);p.Leu19Pro (3);p.Leu1048SerfsTer61 (3)</t>
  </si>
  <si>
    <t>RGS12</t>
  </si>
  <si>
    <t>Regulator of G protein signalling</t>
  </si>
  <si>
    <t>p.Gln1292ArgfsTer49 (1)</t>
  </si>
  <si>
    <t>p.Lys869SerfsTer2 (3);p.Lys1178AsnfsTer32 (105);p.Gln1292ArgfsTer49 (89);p.Gly1291ArgfsTer45 (20);p.Lys1176Glu (8);p.Tyr1179IlefsTer5 (5);p.Pro1357Leu (9);p.Pro295Leu (3);p.Lys1178IlefsTer5 (3);p.Pro1282LeufsTer59 (3)</t>
  </si>
  <si>
    <t>p.Gly1291ArgfsTer45 (1)</t>
  </si>
  <si>
    <t>RGS7</t>
  </si>
  <si>
    <t>PCAWG_WGS_BREAST_ADENOCA;TCGA_WXS_BRCA;TCGA_WXS_LUAD</t>
  </si>
  <si>
    <t>p.Ala78Val (1)</t>
  </si>
  <si>
    <t>p.Ala78Val (2);p.Asn39MetfsTer28 (3)</t>
  </si>
  <si>
    <t>RNF43</t>
  </si>
  <si>
    <t>PEDCBIOP_WXS_BALL-REL;ICGC_WXS_BTCA_JP;TCGA_WXS_COADREAD;HARTWIG_COLONRECTUM;PCAWG_WGS_ESO_ADENOCA;ICGC_WGS_ESAD_UK;ICGC_WGS_PACA_AU_WGS;ICGC_WXS_PACA_AU_WXS;ICGC_WXS_PACA_CA_WXS;PCAWG_WGS_PANC_ADENOCA;TCGA_WXS_PAAD;HARTWIG_PANCREAS;CBIOP_WXS_PRAD_MSKCC_DCFI_2018_MET;CBIOP_WXS_PRAD_SU2C_2019;TCGA_WXS_PRAD;TCGA_WXS_STAD;TCGA_WXS_UCEC</t>
  </si>
  <si>
    <t>p.Arg132Ter (1);p.Arg371Ter (2);c.252+1G&gt;A (2);p.Arg337Ter (1)</t>
  </si>
  <si>
    <t>p.Gly659ValfsTer41 (220);p.Pro370HisfsTer49 (3);p.Arg225AlafsTer194 (10);p.Arg132Ter (7);p.Ala273HisfsTer8 (3);p.Arg117AlafsTer41 (20);p.Arg117ProfsTer8 (10);p.Arg609GlyfsTer91 (3);p.Pro660ValfsTer41 (3);p.Leu311ProfsTer132 (3);p.Arg371Ter (7);p.Pro192ArgfsTer11 (4);p.Arg117ProfsTer41 (6);p.Arg117Ser (6);p.Arg219His (3);p.Arg552His (3);c.252+1G&gt;A (1);p.Arg337Ter (2)</t>
  </si>
  <si>
    <t>ROBO2</t>
  </si>
  <si>
    <t>p.Val1095SerfsTer22 (2);p.Ala402Val (1);p.Arg926His (3);p.Trp363LeufsTer21 (1);p.Arg746His (2);p.Arg630His (2);p.Asp55Asn (1);p.Arg138Gln (2);p.Thr744Met (2);p.Val815Ile (1)</t>
  </si>
  <si>
    <t>p.Val1095SerfsTer22 (23);p.Val1095GlnfsTer95 (4);p.Ala402Val (4);p.Arg1302Gln (3);p.Trp363LeufsTer21 (2);p.Pro1094GlnfsTer95 (44);p.Arg746His (1);p.Arg630His (1);p.Asp55Asn (1);p.Lys1306AsnfsTer20 (4);p.Thr744Met (1);p.Arg801Ter (3);p.Val815Ile (2)</t>
  </si>
  <si>
    <t>p.Arg138Gln (1)</t>
  </si>
  <si>
    <t>RPL5</t>
  </si>
  <si>
    <t>Ribosomes</t>
  </si>
  <si>
    <t>RUNX1</t>
  </si>
  <si>
    <t>CBIOP_WXS_ACY_2019;D_ALL;OTHER_WXS_AML_PRY_BEAT_2018;TCGA_WXS_LAML;TCGA_WXS_BRCA</t>
  </si>
  <si>
    <t>RUNX1T1</t>
  </si>
  <si>
    <t>PCAWG_WGS_LIVER_HCC;TCGA_WXS_LGG;CBIOP_WGS_PRAD_EURUROL_2017;CBIOP_WXS_BCC_UNIGE_2016_TREAT;CBIOP_WXS_SCLC_CLCGP;CBIOP_WXS_SCLC_UCOLOGNE_2015</t>
  </si>
  <si>
    <t>p.Arg517Cys (3)</t>
  </si>
  <si>
    <t>p.Gly464ValfsTer22 (8);p.Ser151HisfsTer35 (3);p.Thr521Met (3)</t>
  </si>
  <si>
    <t>p.Arg517Cys (1)</t>
  </si>
  <si>
    <t>SAP130</t>
  </si>
  <si>
    <t>p.Lys167ArgfsTer39 (4)</t>
  </si>
  <si>
    <t>SETD1B</t>
  </si>
  <si>
    <t>ICGC_WXS_ESCA_CN_WXS;PCAWG_WGS_OVARY_ADENOCA;ICGC_WXS_PACA_AU_WXS</t>
  </si>
  <si>
    <t>p.His8ProfsTer30 (1)</t>
  </si>
  <si>
    <t>p.His8ThrfsTer27 (190);p.Asp458ArgfsTer18 (5);p.Asp458ThrfsTer50 (8);p.Leu1255CysfsTer20 (3);p.His8ProfsTer30 (8);p.Pro7His (3);p.His8ProfsTer29 (4);p.Pro1361ArgfsTer38 (4)</t>
  </si>
  <si>
    <t>SIN3A</t>
  </si>
  <si>
    <t>PCAWG_WGS_LYMPH_BNHL</t>
  </si>
  <si>
    <t>p.Ala126Val (5);p.Arg897Ter (1);p.Arg1104Ter (1)</t>
  </si>
  <si>
    <t>p.Ala126Val (5);p.Arg897Ter (2);p.Arg1104Ter (2);p.Arg707Ter (1)</t>
  </si>
  <si>
    <t>p.Arg707Ter (2)</t>
  </si>
  <si>
    <t>SLC7A9</t>
  </si>
  <si>
    <t>Electrolytes</t>
  </si>
  <si>
    <t>p.Glu282Lys (2)</t>
  </si>
  <si>
    <t>p.Glu244Ter (3);p.Glu282Lys (1)</t>
  </si>
  <si>
    <t>SMAD2</t>
  </si>
  <si>
    <t>HARTWIG_BREAST;PCAWG_WGS_COLORECT_ADENOCA;TCGA_WXS_COADREAD;HARTWIG_COLONRECTUM</t>
  </si>
  <si>
    <t>p.Arg321Gln (1);p.Ser464Ter (7)</t>
  </si>
  <si>
    <t>p.Arg321Gln (1);p.Phe346LeufsTer5 (4)</t>
  </si>
  <si>
    <t>p.Arg321Gln (3)</t>
  </si>
  <si>
    <t>SMAD3</t>
  </si>
  <si>
    <t>PCAWG_WGS_COLORECT_ADENOCA;TCGA_WXS_COADREAD;HARTWIG_COLONRECTUM;ICGC_WXS_PACA_AU_WXS;ICGC_WXS_PACA_CA_WXS</t>
  </si>
  <si>
    <t>p.Glu239Lys (2);p.Arg373Cys (3);p.Arg93Ter (3)</t>
  </si>
  <si>
    <t>p.Ala312Thr (3)</t>
  </si>
  <si>
    <t>p.Glu239Lys (2)</t>
  </si>
  <si>
    <t>SMAD4</t>
  </si>
  <si>
    <t>TCGA_WXS_BRCA;TCGA_WXS_CESC;ICGC_WXS_BTCA_JP;PCAWG_WGS_BILIARY_ADENOCA;HARTWIG_BILIARY;ICGC_WXS_COCA_CN_WXS_VARSCAN;PCAWG_WGS_COLORECT_ADENOCA;TCGA_WXS_COADREAD;HARTWIG_COLONRECTUM;CBIOP_WXS_ESCA_BROAD;PCAWG_WGS_ESO_ADENOCA;ICGC_WGS_ESAD_UK;TCGA_WXS_ESCA;HARTWIG_ESOPHAGUS;TCGA_WXS_HNSC;HARTWIG_HEAD_AND_NECK;ICGC_WGS_PACA_AU_WGS;ICGC_WXS_PACA_AU_WXS;ICGC_WGS_PACA_CA_WGS;ICGC_WXS_PACA_CA_WXS;PCAWG_WGS_PANC_ADENOCA;TCGA_WXS_PAAD;HARTWIG_PANCREAS;TCGA_WXS_PRAD;HARTWIG_PROSTATE;PCAWG_WGS_STOMACH_ADENOCA;CBIOP_WXS_EGC_TMUCIH_2015;TCGA_WXS_STAD;HARTWIG_STOMACH</t>
  </si>
  <si>
    <t>p.Arg361His (21);p.Glu538Ter (5);p.Arg361Cys (15);p.Glu330Lys (2);p.Gln245Ter (3);p.Gly352Val (3);p.Asp537Gly (4);p.Asp415GlufsTer20 (2);p.Ala118Val (3);p.Asp537Tyr (4);p.Gln449Ter (4);p.Ala406Thr (1);p.Gly386Asp (3);p.Gly352Glu (3);p.Asp493Gly (2)</t>
  </si>
  <si>
    <t>p.Ser32Ter (4);p.Arg361His (14);p.Arg361Cys (3);p.Asp415GlufsTer20 (1);p.Ser232GlnfsTer3 (3);p.Ala406Thr (2);p.Asp493Gly (1)</t>
  </si>
  <si>
    <t>p.Arg361Cys (1);p.Glu330Lys (1)</t>
  </si>
  <si>
    <t>SMARCB1</t>
  </si>
  <si>
    <t>PEDCBIOP_WXS_ATRT-PRY;OTHER_WGS_PBCA_DE_MB;D_NB;PCAWG_WGS_PANC_ENDOCRINE</t>
  </si>
  <si>
    <t>p.Arg386His (3);p.Arg375Cys (1);p.Arg383Gln (3)</t>
  </si>
  <si>
    <t>p.Arg386His (2);p.Arg386Cys (6);p.Arg375Cys (5);p.Arg383Gln (1)</t>
  </si>
  <si>
    <t>p.Arg383Gln (1)</t>
  </si>
  <si>
    <t>SOX9</t>
  </si>
  <si>
    <t>ICGC_WXS_COCA_CN_WXS_CASPOINT;TCGA_WXS_COADREAD;HARTWIG_COLONRECTUM</t>
  </si>
  <si>
    <t>p.Gln265Ter (3);p.Val306CysfsTer77 (1);p.Lys167del (1);p.Phe154Leu (4);p.Val306GlyfsTer272 (2);p.Ser421LysfsTer157 (2);p.Phe112Leu (1);p.Arg264GlnfsTer32 (1);p.His396ArgfsTer8 (3);p.Pro350HisfsTer33 (1);p.Arg254Ter (2);p.Pro356ArgfsTer27 (2)</t>
  </si>
  <si>
    <t>p.Pro346ArgfsTer37 (10);p.Ala119Val (3);p.Val306CysfsTer77 (12);p.Lys167del (3);p.Val306GlyfsTer272 (1);p.Ser421LysfsTer157 (2);p.Arg264GlnfsTer32 (2);p.His396ArgfsTer8 (1);p.Pro350HisfsTer33 (5);p.Arg254Ter (1);p.Ser23AlafsTer38 (7)</t>
  </si>
  <si>
    <t>p.Phe112Leu (1)</t>
  </si>
  <si>
    <t>p.Phe112Leu (1);p.Pro356ArgfsTer27 (1)</t>
  </si>
  <si>
    <t>SRSF6</t>
  </si>
  <si>
    <t>p.Ser303Leu (1)</t>
  </si>
  <si>
    <t>p.Ser303Leu (3)</t>
  </si>
  <si>
    <t>STAG1</t>
  </si>
  <si>
    <t>Mitosis</t>
  </si>
  <si>
    <t>p.Ala116Thr (18);p.Arg425His (3)</t>
  </si>
  <si>
    <t>p.Arg395Ter (3)</t>
  </si>
  <si>
    <t>SUZ12</t>
  </si>
  <si>
    <t>OTHER_WXS_AML_PRY_BEAT_2018;CBIOP_WXS_PRAD_BROAD_2013;CBIOP_WXS_PRAD_SU2C_2019</t>
  </si>
  <si>
    <t>p.Gln737ThrfsTer20 (3)</t>
  </si>
  <si>
    <t>TADA2A</t>
  </si>
  <si>
    <t>TAF15</t>
  </si>
  <si>
    <t>ICGC_WXS_BLCA_CN</t>
  </si>
  <si>
    <t>p.Glu285ArgfsTer41 (7)</t>
  </si>
  <si>
    <t>p.Glu307Ter (3)</t>
  </si>
  <si>
    <t>TAP1</t>
  </si>
  <si>
    <t>p.Arg544His (4);p.Gly706ValfsTer12 (3);p.Arg372Ter (3);p.Arg575His (3)</t>
  </si>
  <si>
    <t>p.Glu657Ter (3)</t>
  </si>
  <si>
    <t>TAP2</t>
  </si>
  <si>
    <t>p.Leu75Ter (26);p.Val467LeufsTer2 (3);p.Gly525AspfsTer36 (4);p.Ala155Thr (3)</t>
  </si>
  <si>
    <t>TBC1D8</t>
  </si>
  <si>
    <t>p.Ala578Thr (4)</t>
  </si>
  <si>
    <t>TBK1</t>
  </si>
  <si>
    <t>oncodrivefml,oncodriveclustl,dndscv,smregions,cbase</t>
  </si>
  <si>
    <t>p.Arg357Ter (11);p.Arg440Ter (3)</t>
  </si>
  <si>
    <t>TBX3</t>
  </si>
  <si>
    <t>CBIOP_WXS_BRCA_MBCPROJECT_2018_MET_TREAT;ICGC_WGS_BRCA_EU;PCAWG_WGS_BREAST_ADENOCA;TCGA_WXS_BRCA;HARTWIG_BREAST;TCGA_WXS_COADREAD;OTHER_WGS_DLBCL_NATCOM_2018;HARTWIG_ESOPHAGUS</t>
  </si>
  <si>
    <t>p.Ala675Thr (3);p.Arg635His (4);p.Ala440Thr (5);p.Ala614Thr (3);p.Gly529AlafsTer103 (5)</t>
  </si>
  <si>
    <t>TCF12</t>
  </si>
  <si>
    <t>p.Arg611Cys (1);p.Val614Met (2)</t>
  </si>
  <si>
    <t>p.Ser28ProfsTer59 (3);p.Arg611Cys (2);p.Val183SerfsTer62 (10);p.Val614Met (1);p.Val183SerfsTer21 (4)</t>
  </si>
  <si>
    <t>p.Val614Met (1)</t>
  </si>
  <si>
    <t>TCF3</t>
  </si>
  <si>
    <t>p.Gln361ArgfsTer33 (3);p.Pro540GlnfsTer61 (6);p.Arg487Ter (3);p.Arg607Ter (3);p.Arg525GlyfsTer76 (5);p.Arg405Cys (3)</t>
  </si>
  <si>
    <t>TCF7L2</t>
  </si>
  <si>
    <t>PRIMARY_MSS;PRIMARY_POL;METASTASES_MSS</t>
  </si>
  <si>
    <t>ICGC_WXS_COCA_CN_WXS_VARSCAN;ICGC_WXS_COCA_CN_WXS_TORRENT;PCAWG_WGS_COLORECT_ADENOCA;TCGA_WXS_COADREAD;HARTWIG_COLONRECTUM;HARTWIG_UTERUS_ENDOMETRIAL</t>
  </si>
  <si>
    <t>p.Lys468SerfsTer23 (4);p.Arg448Trp (3);c.1001+1G&gt;A (4);p.Cys469ValfsTer8 (36);p.Arg455Ter (5);p.Arg407Ter (2);p.Arg448Gln (5);p.Arg471Cys (4);p.Glu29del (1);p.Glu51Ter (1);p.Arg420Trp (3);p.Gly452Arg (4);p.Pro256Leu (4);p.Leu200SerfsTer25 (1)</t>
  </si>
  <si>
    <t>p.Lys468SerfsTer23 (132);p.Cys469ValfsTer8 (3);p.Arg407Ter (1);p.Arg448Gln (1);p.Ser496ProfsTer5 (3);p.Glu29del (2);p.Lys466Glu (3);p.Leu200SerfsTer25 (2)</t>
  </si>
  <si>
    <t>p.Arg448Trp (2);c.1001+1G&gt;A (1);p.Arg471Cys (2);p.Glu51Ter (2);p.Gly452Arg (1)</t>
  </si>
  <si>
    <t>c.1001+1G&gt;A (1);p.Cys469ValfsTer8 (4);p.Arg471Cys (1);p.Gly452Arg (1)</t>
  </si>
  <si>
    <t>TET2</t>
  </si>
  <si>
    <t>Methylation</t>
  </si>
  <si>
    <t>OTHER_WXS_AML_PRY_BEAT_2018;ICGC_WXS_LAML_KR_VARSCAN;HARTWIG_LYMPHOID;PCAWG_WGS_MYELOID_MPN;PCAWG_WGS_LYMPH_BNHL;HARTWIG_BONESOFT_TISSUE;TCGA_WXS_SARC</t>
  </si>
  <si>
    <t>p.Asn1118LysfsTer12 (4);p.Lys1439AsnfsTer9 (3)</t>
  </si>
  <si>
    <t>TFRC</t>
  </si>
  <si>
    <t>Iron</t>
  </si>
  <si>
    <t>p.Asp242IlefsTer9 (7)</t>
  </si>
  <si>
    <t>TGFBR1</t>
  </si>
  <si>
    <t>p.Ala206Val (1)</t>
  </si>
  <si>
    <t>p.Ala206Val (1);p.Arg172His (4);p.Ser245Leu (2)</t>
  </si>
  <si>
    <t>p.Ala206Val (1);p.Ser245Leu (2)</t>
  </si>
  <si>
    <t>TGFBR2</t>
  </si>
  <si>
    <t>TCGA_WXS_CESC;HARTWIG_BILIARY;PCAWG_WGS_COLORECT_ADENOCA;TCGA_WXS_ESCA;TCGA_WXS_HNSC;ICGC_WXS_PACA_AU_WXS;ICGC_WGS_PACA_CA_WGS;PCAWG_WGS_PANC_ADENOCA;TCGA_WXS_PAAD;HARTWIG_PANCREAS</t>
  </si>
  <si>
    <t>oncodrivefml,dndscv,smregions,mutpanning,hotmaps</t>
  </si>
  <si>
    <t>p.Pro154AlafsTer3 (5);p.Asp549Asn (2);p.Arg562Cys (1);p.Arg553Cys (1)</t>
  </si>
  <si>
    <t>p.Lys153SerfsTer35 (167);p.Pro154AlafsTer3 (10);p.Asp471Asn (3);p.Asp549Asn (3);p.Lys153AlafsTer3 (44);p.Arg562Cys (2);p.Arg553His (7);p.Arg553Cys (3);p.Arg553Ser (3)</t>
  </si>
  <si>
    <t>p.Asp471Asn (1);p.Asp549Asn (1)</t>
  </si>
  <si>
    <t>TGIF1</t>
  </si>
  <si>
    <t>TCGA_WXS_COADREAD</t>
  </si>
  <si>
    <t>p.Leu68Gln (3);p.Val61AlafsTer9 (1)</t>
  </si>
  <si>
    <t>p.Val61AlafsTer9 (2)</t>
  </si>
  <si>
    <t>THEMIS</t>
  </si>
  <si>
    <t>p.Arg238Ter (3)</t>
  </si>
  <si>
    <t>p.Val407TrpfsTer2 (12)</t>
  </si>
  <si>
    <t>p.Arg238Ter (1)</t>
  </si>
  <si>
    <t>TNRC6B</t>
  </si>
  <si>
    <t>p.Asn375MetfsTer7 (16);p.Glu751ArgfsTer41 (10);p.Leu546SerfsTer63 (6);p.Gly1508ValfsTer8 (8);p.Pro1796GlnfsTer59 (3);p.Pro1796GlnfsTer59 (4);p.Asn470MetfsTer33 (4);p.Asn1588ThrfsTer18 (4);p.Glu682SerfsTer110 (4)</t>
  </si>
  <si>
    <t>TOP1</t>
  </si>
  <si>
    <t>Topoisomerase</t>
  </si>
  <si>
    <t>CBIOP_WXS_BCC_UNIGE_2016_UNTREAT</t>
  </si>
  <si>
    <t>p.Pro176ThrfsTer4 (4)</t>
  </si>
  <si>
    <t>TOP2B</t>
  </si>
  <si>
    <t>p.Ser1476HisfsTer6 (4);p.Ser1441ValfsTer41 (23);p.Lys621AsnfsTer3 (4);p.Glu35LysfsTer44 (8);p.Arg656His (10);p.Asn379ThrfsTer24 (5)</t>
  </si>
  <si>
    <t>TP53</t>
  </si>
  <si>
    <t>TCGA_WXS_ACC;PEDCBIOP_WXS_BALL-REL;D_ALL;OTHER_WXS_AML_PRY_BEAT_2018;TCGA_WXS_LAML;HARTWIG_ANUS;CBIOP_WXS_ANGS_PAINTER_2018_TREAT;HARTWIG_SMALL_INTESTINE;ICGC_WXS_BLCA_CN;CBIOP_WXS_BLCA_BGI;CBIOP_WXS_BLCA_DFARBER_MSKCC_2014;PCAWG_WGS_BLADDER_TCC;TCGA_WXS_BLCA;HARTWIG_URINARY_TRACT;PEDCBIOP_WXS_BLY-PRY;CBIOP_WXS_BRCA_MBCPROJECT_2018_PRY_TREAT;CBIOP_WXS_BRCA_MBCPROJECT_2018_MET_TREAT;ICGC_WGS_BRCA_FR;PCAWG_WGS_BREAST_LOBULARCA;CBIOP_WXS_BRCA_MBCPROJECT_2018_PRY_UNTREAT;CBIOP_WXS_BRCA_MBCPROJECT_2018_MET_UNTREAT;ICGC_WXS_BRCA_KR;ICGC_WXS_BRCA_UK;ICGC_WGS_BRCA_EU;PCAWG_WGS_BREAST_ADENOCA;TCGA_WXS_BRCA;HARTWIG_BREAST;TCGA_WXS_CESC;HARTWIG_UTERUS_CERVICAL;ICGC_WXS_BTCA_JP;TCGA_WXS_CHOL;PCAWG_WGS_BILIARY_ADENOCA;HARTWIG_BILIARY;CBIOP_WXS_CLL_IUOPA_2015;PCAWG_WGS_LYMPH_CLL;CBIOP_WXS_CLL_BROAD_2013;CBIOP_WXS_SKCM_BROAD;ICGC_WGS_MELA_AU;TCGA_WXS_SKCM;PCAWG_WGS_SKIN_MELANOMA;HARTWIG_SKIN_MELANOMA;ICGC_WXS_COCA_CN_WXS_VARSCAN;ICGC_WXS_COCA_CN_WXS_CASPOINT;ICGC_WXS_COCA_CN_WXS_TORRENT;PCAWG_WGS_COLORECT_ADENOCA;TCGA_WXS_COADREAD;HARTWIG_COLONRECTUM;CBIOP_WXS_DLBCL_DFCI_2018;CBIOP_WXS_DLBC_BROAD_2012;OTHER_WGS_DLBCL_NATCOM_2018;TCGA_WXS_DLBC;ICGC_WGS_ESCA_CN_WGS;CBIOP_WXS_ESCA_BROAD;PCAWG_WGS_ESO_ADENOCA;ICGC_WXS_ESCA_CN_WXS;ICGC_WGS_ESAD_UK;TCGA_WXS_ESCA;HARTWIG_ESOPHAGUS;ICGC_WGS_BOCA_FR_AD;ICGC_WGS_BOCA_FR_PED;PEDCBIOP_WGS_ES_IOCURIE_2014;ICGC_WXS_GBM_CN;PCAWG_WGS_CNS_GBM;TCGA_WXS_GBM;HARTWIG_NERVOUS_SYSTEM_GLIOBLASTOMA_MULTIFORME;ICGC_WXS_LICA_CN;CBIOP_WXS_HCC_AMC_PRV;ICGC_WXS_LICA_FR_WXS;ICGC_WXS_LINC_JP_WXS;ICGC_WGS_LINC_JP_WGS;PCAWG_WGS_LIVER_HCC;TCGA_WXS_LIHC;HARTWIG_LIVER;PEDCBIOP_WXS_HGG-REL;PEDCBIOP_WXS_HGG-PRY;D_HGG;PCAWG_WGS_HEAD_SCC;CBIOP_WXS_HNSC_BROAD;TCGA_WXS_HNSC;HARTWIG_HEAD_AND_NECK;PCAWG_WGS_BONE_LEIOMYO;ICGC_WGS_LMS_FR;PCAWG_WGS_CNS_OLIGO;TCGA_WXS_LGG;CBIOP_WXS_LUAD_BROAD;PCAWG_WGS_LUNG_ADENOCA;TCGA_WXS_LUAD;ICGC_WGS_LUSC_KR_WGS;ICGC_WXS_LUSC_KR_WXS;PCAWG_WGS_LUNG_SCC;TCGA_WXS_LUSC;HARTWIG_LYMPHOID;PCAWG_WGS_CNS_MEDULLO;OTHER_WGS_PBCA_DE_MB;PEDCBIOP_WXS_MBL-SHH-PRY;PEDCBIOP_WXS_MBL_BROAD_2012;TCGA_WXS_MESO;HARTWIG_MESOTHELIOMA;CBIOP_WXS_MM_BROAD_UNTREAT;CBIOP_WXS_MM_BROAD_TREAT;OTHER_WGS_MM_NATLEUK2018;PCAWG_WGS_LYMPH_BNHL;HARTWIG_LUNG_NON_SMALL_CELL;OTHER_WXS_NPC_NATCOM2017;PCAWG_WGS_BONE_OSTEOSARC;ICGC_WXS_BOCA_UK;HARTWIG_BONESOFT_TISSUE;D_OS;M_OS;ICGC_WGS_OV_AU;PCAWG_WGS_OVARY_ADENOCA;TCGA_WXS_OV;HARTWIG_OVARY;ICGC_WGS_PACA_AU_WGS;ICGC_WXS_PACA_AU_WXS;ICGC_WGS_PACA_CA_WGS;ICGC_WXS_PACA_CA_WXS;PCAWG_WGS_PANC_ADENOCA;TCGA_WXS_PAAD;HARTWIG_PANCREAS;HARTWIG_NET_PANCREATIC;OTHER_WGS_PBCA_DE_PIA;ICGC_WGS_EOPC_DE;CBIOP_WXS_PRAD_MSKCC_DCFI_2018_PRY;ICGC_WGS_PRAD_FR;CBIOP_WGS_PRAD_EURUROL_2017;CBIOP_WXS_PRAD_BROAD_2013;CBIOP_WXS_PRAD_BROAD;CBIOP_WXS_PRAD_MSKCC_DCFI_2018_MET;PCAWG_WGS_PROST_ADENOCA;ICGC_WGS_PRAD_UK;CBIOP_WXS_PRAD_SU2C_2019;TCGA_WXS_PRAD;HARTWIG_PROSTATE;PCAWG_WGS_KIDNEY_RCC;TCGA_WXS_KIRC;HARTWIG_KIDNEY_RENAL_CELL;PCAWG_WGS_KIDNEY_CHRCC;TCGA_WXS_KICH;TCGA_WXS_KIRP;TCGA_WXS_SARC;CBIOP_WXS_BCC_UNIGE_2016_TREAT;CBIOP_WXS_BCC_UNIGE_2016_UNTREAT;HARTWIG_SKIN_BASAL_CELL_CARCINOMA;CBIOP_WXS_SCLC_CLCGP;CBIOP_WXS_SCLC_UCOLOGNE_2015;HARTWIG_LUNG_SMALL_CELL;OTHER_WXS_SCC_NATCOM2018;HARTWIG_SKIN_SKIN_SQUAMOUS_CELL_CARCINOMA;PCAWG_WGS_STOMACH_ADENOCA;CBIOP_WXS_EGC_TMUCIH_2015;ICGC_WXS_GACA_CN;TCGA_WXS_STAD;HARTWIG_STOMACH;TCGA_WXS_THCA;HARTWIG_THYROID;TCGA_WXS_THYM;PCAWG_WGS_UTERUS_ADENOCA;TCGA_WXS_UCEC;HARTWIG_UTERUS_ENDOMETRIAL;TCGA_WXS_UCS;CBIOP_WXS_VSC_CUK_2018;HARTWIG_VULVA;TARGET_WGS_WT_US;PEDCBIOP_WXS_WT-PRY</t>
  </si>
  <si>
    <t>p.Val73ArgfsTer76 (4);p.Arg306Ter (26);p.Arg273Cys (34);p.Arg213Ter (41);p.Arg248Gln (53);p.Arg273His (43);p.Val272Met (3);p.Ser241Phe (4);p.Pro151Ser (4);p.Arg282Trp (59);p.Glu285Lys (5);p.Thr125Met (3);p.Gly245Ser (34);p.Val197Gly (3);p.Arg196Ter (19);p.Met237Ile (5);p.Arg175His (101);p.Pro153AlafsTer28 (9);p.Glu224Asp (3);p.Cys176Phe (7);p.Val173Leu (3);p.Thr155Asn (3);p.Cys135Tyr (3);p.Pro152Leu (4);p.Trp53Ter (3);p.Cys176Tyr (7);p.Ser215Gly (3);p.Gln104Ter (3);p.Ser127Phe (3);p.Arg110Leu (4);c.783-1G&gt;T (2);p.Ser127Pro (2);p.Arg342Ter (17);p.Ile195Thr (6);p.Tyr220Cys (9);p.Gly244Ser (3);c.376-1G&gt;A (5);p.Val172Phe (4);p.Arg158His (5);p.Glu286Ter (2);p.Ile255del (3);p.Met237Ile (10);p.Tyr205His (3);p.Cys238Tyr (5);p.Ala138Val (3);p.Val173Met (6);p.Arg213Leu (3);p.Gly244Asp (6);c.559+1G&gt;A (3);p.Ser90ProfsTer33 (2);p.Pro191del (3);p.Gly245Asp (4);p.Arg248Trp (36);p.Gly266Glu (6);p.Cys275Phe (4);p.Tyr163Cys (6);p.Arg282Gln (1);p.Cys229TyrfsTer10 (2);p.Glu258Asp (3);p.Val157Phe (3);p.Arg209LysfsTer6 (3);c.560-1G&gt;A (4);p.Cys141Tyr (7);p.Cys242Phe (4);p.Gln192Ter (2);p.Trp91Ter (3);p.Tyr234del (4);c.673-2A&gt;G (3);c.-29+2T&gt;C (4);p.Gly302ArgfsTer4 (3);p.Val122AspfsTer26 (4);p.Tyr234His (4);p.Lys382AsnfsTer40 (2);p.Glu349Ter (2);c.994-1G&gt;A (3);p.Val272Leu (2);p.Leu252del (2);p.Pro190Thr (2);p.His193Tyr (3);p.Trp53Ter (2);p.Glu286Lys (9);p.Gly266Val (3);p.His179Tyr (4);p.Pro278Leu (3);c.919+1G&gt;A (2);p.Lys132Asn (2);p.Gly262Val (3);p.Glu271Ter (3);p.Arg181Cys (3);p.Tyr234Cys (4);p.Arg213Gln (2);p.Ala161Thr (5);p.Arg273Leu (5);p.Cys135Phe (3);p.Val216Met (3);c.993+1G&gt;A (3);p.Leu130Pro (3);p.Arg175Cys (1);p.Arg337Cys (2);p.Cys238Phe (3);p.Glu271Lys (5);p.Trp91Ter (3);c.376-2A&gt;G (2);p.Phe270Cys (3)</t>
  </si>
  <si>
    <t>p.Val73ArgfsTer76 (2);p.Arg306Ter (4);p.Arg273Cys (16);p.Arg213Ter (3);p.Arg248Gln (4);p.Arg273His (5);p.Arg282Trp (2);p.Thr125Met (2);p.Gly245Ser (3);p.Arg175His (3);p.Pro152Leu (2);p.Arg110Cys (3);p.Ser127Pro (1);p.Tyr220Cys (1);c.376-1G&gt;A (1);p.Arg158His (2);p.Glu286Ter (1);p.Ile255del (1);p.Met237Ile (1);p.Cys238Tyr (1);p.Ser90ProfsTer33 (3);p.Pro191del (3);p.Gly245Asp (2);p.Arg248Trp (3);p.Cys275Phe (1);p.Arg283His (3);p.Arg282Gln (3);p.Cys229TyrfsTer10 (1);p.Val73TrpfsTer50 (7);p.Arg156His (4);c.-29+2T&gt;C (2);p.Pro47ArgfsTer76 (3);p.Lys382AsnfsTer40 (7);p.Arg213Gln (1);p.Ala161Thr (1);p.Arg175Cys (4);p.Arg337Cys (1)</t>
  </si>
  <si>
    <t>p.Arg306Ter (1);p.Arg213Ter (6);p.Arg282Trp (1)</t>
  </si>
  <si>
    <t>p.Val73ArgfsTer76 (1);p.Arg306Ter (2);p.Arg273Cys (2);p.Arg213Ter (2);p.Arg248Gln (2);p.Arg273His (1);p.Arg282Trp (2);p.Gly245Ser (4);p.Arg196Ter (3);p.Arg175His (9);p.Trp53Ter (1);p.Cys176Tyr (2);p.Ser127Phe (1);c.783-1G&gt;T (1);p.Arg342Ter (1);p.Ile195Thr (1);p.Arg158His (2);p.Ile255del (1);p.Met237Ile (1);p.Val173Met (1);c.559+1G&gt;A (1);p.Pro191del (1);p.Arg248Trp (6);p.Cys275Phe (1);p.Gln192Ter (1);p.Trp91Ter (1);p.Glu349Ter (1);p.Val272Leu (1);p.Leu252del (1);p.Pro190Thr (1);p.Trp53Ter (1);p.Glu286Lys (2);p.Lys132Asn (1);p.Arg213Gln (1);c.993+1G&gt;A (1);c.376-2A&gt;G (1)</t>
  </si>
  <si>
    <t>TPTE</t>
  </si>
  <si>
    <t>p.Phe179LeufsTer25 (1);p.Arg195Ter (1);p.Ser423Leu (1);p.Ser483Leu (1);p.Val334Ile (1);p.Asp180Ter (3);p.Arg269Gln (1);p.Ala11Val (2);p.Arg373Gln (1);p.Leu138SerfsTer19 (1);p.Arg276Ter (2);p.Arg276Gln (2)</t>
  </si>
  <si>
    <t>p.Phe179LeufsTer25 (85);p.Ser423Leu (1);p.Ser452Leu (1);p.Val334Ile (1);p.Asn513LysfsTer2 (3);p.Asp180Ter (7);p.Arg269Gln (3);p.Ala11Val (2);p.Leu138SerfsTer19 (4)</t>
  </si>
  <si>
    <t>p.Arg195Ter (4);p.Ser423Leu (4);p.Ser452Leu (2);p.Ser483Leu (1);p.Val334Ile (1);p.Arg373Gln (2);p.Arg276Gln (1)</t>
  </si>
  <si>
    <t>p.Arg276Ter (1)</t>
  </si>
  <si>
    <t>TRIM24</t>
  </si>
  <si>
    <t>ICGC_WGS_PRAD_UK</t>
  </si>
  <si>
    <t>p.Arg1039Cys (1);p.Arg1009LysfsTer10 (11);p.Gly835Arg (1)</t>
  </si>
  <si>
    <t>p.Arg1039Cys (2);p.Arg1009LysfsTer10 (1);p.Gly835Arg (1);p.Val9Ala (2);p.Arg339His (4)</t>
  </si>
  <si>
    <t>p.Arg721Ter (3)</t>
  </si>
  <si>
    <t>p.Gly835Arg (1)</t>
  </si>
  <si>
    <t>TSC1</t>
  </si>
  <si>
    <t>CBIOP_WXS_BLCA_BGI;TCGA_WXS_BLCA;HARTWIG_URINARY_TRACT;ICGC_WXS_LICA_FR_WXS;ICGC_WXS_LINC_JP_WXS;PCAWG_WGS_LIVER_HCC</t>
  </si>
  <si>
    <t>p.Val172Met (1)</t>
  </si>
  <si>
    <t>p.Val172Met (2)</t>
  </si>
  <si>
    <t>UBR5</t>
  </si>
  <si>
    <t>TCGA_WXS_SKCM;TCGA_WXS_DLBC;CBIOP_WXS_MM_BROAD_UNTREAT;TCGA_WXS_KICH</t>
  </si>
  <si>
    <t>p.Glu2121LysfsTer28 (193);p.Glu2121ArgfsTer13 (10);p.Ile1021HisfsTer5 (3);p.Phe2571LeufsTer4 (5);p.Lys2120ArgfsTer13 (4);p.Thr744AsnfsTer29 (3);p.Ile1021Ter (3);p.Asn2665LysfsTer12 (3)</t>
  </si>
  <si>
    <t>USP36</t>
  </si>
  <si>
    <t>p.Ala634Val (1)</t>
  </si>
  <si>
    <t>p.Gln806ArgfsTer91 (6);p.Ser807GlufsTer4 (5);p.Gln806Glu (10);p.Gln806ArgfsTer91 (9);p.Ser713HisfsTer10 (5);p.Ala634Val (2)</t>
  </si>
  <si>
    <t>WFDC1</t>
  </si>
  <si>
    <t>p.Arg190Ter (1)</t>
  </si>
  <si>
    <t>p.Gly76AlafsTer30 (12);p.Arg190Ter (2)</t>
  </si>
  <si>
    <t>WNK2</t>
  </si>
  <si>
    <t>ICGC_WXS_COCA_CN_WXS_CASPOINT;CBIOP_WXS_HCC_AMC_PRV;TCGA_WXS_THCA</t>
  </si>
  <si>
    <t>p.His1800ThrfsTer3 (6);p.Thr2267ProfsTer49 (6);p.Pro849LeufsTer11 (6);p.Thr2267HisfsTer48 (4);p.Asp1638ThrfsTer35 (6);p.Arg1578GlyfsTer48 (5);p.Asp1638GlyfsTer9 (3);p.His758ThrfsTer18 (9);p.Pro865LeufsTer25 (4);p.Ala1224Thr (3);p.Ser1817ProfsTer5 (3)</t>
  </si>
  <si>
    <t>XPO1</t>
  </si>
  <si>
    <t>CBIOP_WXS_CLL_IUOPA_2015;PCAWG_WGS_LYMPH_CLL;CBIOP_WXS_CLL_BROAD_2013;CBIOP_WXS_DLBCL_DFCI_2018;OTHER_WGS_DLBCL_NATCOM_2018;TCGA_WXS_DLBC;PCAWG_WGS_LYMPH_BNHL;ICGC_WGS_EOPC_DE</t>
  </si>
  <si>
    <t>p.Arg749Gln (1)</t>
  </si>
  <si>
    <t>p.Arg749Gln (1);p.Glu571Lys (4)</t>
  </si>
  <si>
    <t>p.Glu571Lys (2)</t>
  </si>
  <si>
    <t>ZBTB7A</t>
  </si>
  <si>
    <t>p.Ala175ArgfsTer19 (1)</t>
  </si>
  <si>
    <t>p.Ala514ProfsTer43 (3);p.Ala175ArgfsTer19 (2)</t>
  </si>
  <si>
    <t>ZC3H13</t>
  </si>
  <si>
    <t>RNA methylation</t>
  </si>
  <si>
    <t>p.Lys279AsnfsTer8 (1);p.Arg1007ThrfsTer2 (1);p.Glu1060ArgfsTer7 (1);p.Arg1164Ter (1)</t>
  </si>
  <si>
    <t>p.Thr294GlnfsTer70 (4);p.Gly997ArgfsTer8 (4);p.Lys1006AsnfsTer31 (26);p.Arg1284Ter (1);p.Gly997AspfsTer40 (11);p.Lys279AsnfsTer8 (9);p.Arg1007ThrfsTer2 (6);p.Arg693GlyfsTer3 (6);p.Glu1060ArgfsTer7 (2);p.Arg1345Ter (4);p.Arg1164Ter (1);p.Arg1315GlufsTer13 (3);p.Arg1316GlyfsTer48 (3)</t>
  </si>
  <si>
    <t>p.Arg1284Ter (2)</t>
  </si>
  <si>
    <t>p.Arg1164Ter (1)</t>
  </si>
  <si>
    <t>ZC3H4</t>
  </si>
  <si>
    <t>lncRNA repression</t>
  </si>
  <si>
    <t>p.Glu779Gln (13);p.Thr1258Met (3)</t>
  </si>
  <si>
    <t>ZFP36L2</t>
  </si>
  <si>
    <t>p.Ser89GlyfsTer11 (4);p.Thr38AspfsTer46 (9);p.Gly108ArgfsTer18 (5);p.Glu341GlyfsTer127 (6);p.Arg160ProfsTer314 (7);p.Thr38GlyfsTer150 (3);p.Lys20IlefsTer63 (6);p.Ala229ArgfsTer245 (3);p.Ala411GlyfsTer41 (2);p.Arg184_Leu196del (3);p.Ala323GlyfsTer143 (3)</t>
  </si>
  <si>
    <t>p.Gly145ArgfsTer329 (3);p.Ser89GlyfsTer11 (9);p.Ala407ArgfsTer54 (8);p.Thr38AspfsTer46 (1);p.Gly108ArgfsTer18 (1);p.Gly107AlafsTer80 (46);p.Gly144AlafsTer43 (31);p.Arg160ProfsTer314 (1);p.Thr38GlyfsTer150 (1);p.Lys20IlefsTer63 (1);p.Gly228AlafsTer233 (4);p.Ala229ArgfsTer245 (6);p.Ala411GlyfsTer41 (1);p.Gly72AlafsTer115 (3);p.Ser45AlafsTer142 (5);p.Ala340ArgfsTer134 (2)</t>
  </si>
  <si>
    <t>p.Arg160ProfsTer314 (1);p.Ala340ArgfsTer134 (1)</t>
  </si>
  <si>
    <t>ZNF787</t>
  </si>
  <si>
    <t>p.Gly184Asp (3);p.Glu362Asp (3)</t>
  </si>
  <si>
    <t>ZNRF3</t>
  </si>
  <si>
    <t>TCGA_WXS_ACC</t>
  </si>
  <si>
    <t>oncodrivefml,oncodriveclustl,dndscv,cbase</t>
  </si>
  <si>
    <t>p.Arg859Ter (1);p.Arg334Trp (1)</t>
  </si>
  <si>
    <t>p.Val349GlyfsTer117 (9);p.Gly704AlafsTer69 (12);p.Pro517ArgfsTer53 (4);p.Arg859Ter (5);p.Arg245Ter (16);p.Arg334Trp (4);p.His332ThrfsTer7 (3);p.Gly612AlafsTer54 (3);p.Gly494AlafsTer76 (3);p.Leu40Pro (5);p.His705ProfsTer20 (3);p.Ala822ProfsTer4 (3);p.Glu350TrpfsTer14 (4);p.Pro815ArgfsTer11 (3);p.Ser613LeufsTer68 (3);p.Pro179Leu (4);p.Arg145Ter (4)</t>
  </si>
  <si>
    <r>
      <rPr>
        <b/>
        <sz val="11"/>
        <color rgb="FF000000"/>
        <rFont val="Calibri"/>
        <family val="2"/>
      </rPr>
      <t>Supplementary Table 6: Distribution of per-tumour driver mutation counts by CRC subtype.</t>
    </r>
    <r>
      <rPr>
        <sz val="11"/>
        <color rgb="FF000000"/>
        <rFont val="Calibri"/>
        <family val="2"/>
      </rPr>
      <t xml:space="preserve"> </t>
    </r>
  </si>
  <si>
    <t xml:space="preserve">Pathogenic mutations from 185 candidate driver genes were included in the per-tumour counts. </t>
  </si>
  <si>
    <t>Subtype</t>
  </si>
  <si>
    <t>Median</t>
  </si>
  <si>
    <t>Lower Quartile</t>
  </si>
  <si>
    <t>Upper Quartile</t>
  </si>
  <si>
    <t>Supplementary Table 7: Frequency of driver gene mutations across CRC subtypes.</t>
  </si>
  <si>
    <t>Carriers are those with one or more oncogenic mutation in the candidate driver gene. Fisher's exact test was used to test for signifiant differences in pairwise carrier frequencies between CRC subtypes.</t>
  </si>
  <si>
    <t>Enriched subtypes are those in which the fisher's exact test P-value for that subtype compared to all other CRC tumours was &lt; 0.0125 (correcting for testing for 4 subtypes) and odds ratio (OR) &gt; 1</t>
  </si>
  <si>
    <t>Oncogenic mutation carrier counts and frequenices across CRC subtypes</t>
  </si>
  <si>
    <t>Fisher's exact test of carrier and non-carrier counts between CRC subtypes</t>
  </si>
  <si>
    <t>All CRC (2,023)</t>
  </si>
  <si>
    <t>Primary MSS (1,521)</t>
  </si>
  <si>
    <t>Primary MSI (360)</t>
  </si>
  <si>
    <t>Primary POL (16)</t>
  </si>
  <si>
    <t>Metastases MSS (119)</t>
  </si>
  <si>
    <t>Non primary MSS (502)</t>
  </si>
  <si>
    <t>Non primary MSI (1,663)</t>
  </si>
  <si>
    <t>Non primary POL (2,007)</t>
  </si>
  <si>
    <t>Non metastases MSS (1,904)</t>
  </si>
  <si>
    <t>Primary MSS vs Primary MSI</t>
  </si>
  <si>
    <t>Primary MSS vs Primary POL</t>
  </si>
  <si>
    <t>Primary MSS vs Metastases MSS</t>
  </si>
  <si>
    <t>Primary MSI vs Primary POL</t>
  </si>
  <si>
    <t>Primary MSI vs Metastases MSS</t>
  </si>
  <si>
    <t>Primary POL vs Metastases MSS</t>
  </si>
  <si>
    <t>Primary MSS vs non primary MSS</t>
  </si>
  <si>
    <t>Primary MSI vs non primary MSI</t>
  </si>
  <si>
    <t>Primary POL vs non primary POL</t>
  </si>
  <si>
    <t>Metastases MSS vs non metastases MSS</t>
  </si>
  <si>
    <t>Cohorts</t>
  </si>
  <si>
    <t>Enriched subtypes</t>
  </si>
  <si>
    <t>Carriers</t>
  </si>
  <si>
    <t>Non-carriers</t>
  </si>
  <si>
    <t>Freq</t>
  </si>
  <si>
    <t>P</t>
  </si>
  <si>
    <t>OR</t>
  </si>
  <si>
    <t>inf</t>
  </si>
  <si>
    <t>nan</t>
  </si>
  <si>
    <t>Supplementary Table 8: Frequency of recurrent driver mutations across CRC subtypes.</t>
  </si>
  <si>
    <t>All mutations in candidate driver genes with carrier count &gt; 40 are listed. Fisher's exact test was used to test for signifiant differences in pairwise carrier frequencies between CRC subtypes.</t>
  </si>
  <si>
    <t>Mutation</t>
  </si>
  <si>
    <t>ACVR2A_chr2_147926116_TA_T_p.Lys437ArgfsTer5</t>
  </si>
  <si>
    <t>########</t>
  </si>
  <si>
    <t>BRAF_chr7_140753336_A_T_p.Val600Glu</t>
  </si>
  <si>
    <t>RNF43_chr17_58357799_AC_A_p.Gly659ValfsTer41</t>
  </si>
  <si>
    <t>KRAS_chr12_25245350_C_T_p.Gly12Asp</t>
  </si>
  <si>
    <t>UBR5_chr8_102277120_CT_C_p.Glu2121LysfsTer28</t>
  </si>
  <si>
    <t>SETD1B_chr12_121804751_AC_A_p.His8ThrfsTer27</t>
  </si>
  <si>
    <t>KRAS_chr12_25245350_C_A_p.Gly12Val</t>
  </si>
  <si>
    <t>TGFBR2_chr3_30650379_GA_G_p.Lys153SerfsTer35</t>
  </si>
  <si>
    <t>BMPR2_chr2_202555406_GA_G_p.Asn583ThrfsTer44</t>
  </si>
  <si>
    <t>KRAS_chr12_25245347_C_T_p.Gly13Asp</t>
  </si>
  <si>
    <t>TCF7L2_chr10_113165557_GA_G_p.Lys468SerfsTer23</t>
  </si>
  <si>
    <t>KMT2C_chr7_152177062_CT_C_p.Lys2797ArgfsTer26</t>
  </si>
  <si>
    <t>BAX_chr19_48955713_TG_T_p.Glu41ArgfsTer19</t>
  </si>
  <si>
    <t>EIF2B3_chr1_44941509_CT_C_p.Ala151GlnfsTer57</t>
  </si>
  <si>
    <t>TP53_chr17_7675088_C_T_p.Arg175His</t>
  </si>
  <si>
    <t>APC_chr5_112839942_C_T_p.Arg1450Ter</t>
  </si>
  <si>
    <t>RGS12_chr4_3428671_GA_G_p.Lys1178AsnfsTer32</t>
  </si>
  <si>
    <t>PRDM2_chr1_13782253_CA_C_p.Val1490PhefsTer74</t>
  </si>
  <si>
    <t>PIK3CA_chr3_179218303_G_A_p.Glu545Lys</t>
  </si>
  <si>
    <t>RGS12_chr4_3430703_AC_A_p.Gln1292ArgfsTer49</t>
  </si>
  <si>
    <t>TPTE_chr21_10567752_AT_A_p.Phe179LeufsTer25</t>
  </si>
  <si>
    <t>APC_chr5_112838220_C_T_p.Arg876Ter</t>
  </si>
  <si>
    <t>ASXL1_chr20_32434638_AG_A_p.Gly645ValfsTer58</t>
  </si>
  <si>
    <t>APC_chr5_112840254_G_GA_p.Thr1556AsnfsTer3</t>
  </si>
  <si>
    <t>FSIP2_chr2_185797375_GA_G_p.Lys3416ArgfsTer6</t>
  </si>
  <si>
    <t>APC_chr5_112780895_C_T_p.Arg213Ter</t>
  </si>
  <si>
    <t>APC_chr5_112839514_TAAAAG_T_p.Glu1309AspfsTer4</t>
  </si>
  <si>
    <t>TP53_chr17_7673776_G_A_p.Arg282Trp</t>
  </si>
  <si>
    <t>AKAP9_chr7_91973770_GA_G_p.Lys39ArgfsTer17</t>
  </si>
  <si>
    <t>NBEA_chr13_35159525_TA_T_p.Asn1121MetfsTer9</t>
  </si>
  <si>
    <t>BCL9_chr1_147619694_AC_A_p.Pro516LeufsTer5</t>
  </si>
  <si>
    <t>TP53_chr17_7674220_C_T_p.Arg248Gln</t>
  </si>
  <si>
    <t>PIK3CA_chr3_179234297_A_G_p.His1047Arg</t>
  </si>
  <si>
    <t>APC_chr5_112792446_C_T_p.Arg216Ter</t>
  </si>
  <si>
    <t>BCL9_chr1_147619694_A_AC_p.Pro517SerfsTer7</t>
  </si>
  <si>
    <t>KRAS_chr12_25225628_C_T_p.Ala146Thr</t>
  </si>
  <si>
    <t>CSMD3_chr8_112228799_CA_C_p.Phe3640LeufsTer61</t>
  </si>
  <si>
    <t>ASXL1_chr20_32434638_A_AG_p.Gly646TrpfsTer12</t>
  </si>
  <si>
    <t>TP53_chr17_7674894_G_A_p.Arg213Ter</t>
  </si>
  <si>
    <t>TP53_chr17_7673803_G_A_p.Arg273Cys</t>
  </si>
  <si>
    <t>PCBP1_chr2_70088042_T_A_p.Leu100Gln</t>
  </si>
  <si>
    <t>TP53_chr17_7673802_C_T_p.Arg273His</t>
  </si>
  <si>
    <t>PIK3CA_chr3_179218294_G_A_p.Glu542Lys</t>
  </si>
  <si>
    <t>APC_chr5_112792494_C_T_p.Arg232Ter</t>
  </si>
  <si>
    <t>BCL9L_chr11_118899942_TG_T_p.Pro1127HisfsTer21</t>
  </si>
  <si>
    <t>KRAS_chr12_25245351_C_A_p.Gly12Cys</t>
  </si>
  <si>
    <t>ZFP36L2_chr2_43225483_GC_G_p.Gly107AlafsTer80</t>
  </si>
  <si>
    <t>TP53_chr17_7674221_G_A_p.Arg248Trp</t>
  </si>
  <si>
    <t>TGFBR2_chr3_30650379_GAA_G_p.Lys153AlafsTer3</t>
  </si>
  <si>
    <t>PPP2R3B_chrX_341316_GT_G_p.Thr389HisfsTer70</t>
  </si>
  <si>
    <t>KRAS_chr12_25245351_C_T_p.Gly12Ser</t>
  </si>
  <si>
    <t>TCF7L2_chr10_113165557_G_GA_p.Cys469ValfsTer8</t>
  </si>
  <si>
    <t>ROBO2_chr3_77607886_TC_T_p.Pro1094GlnfsTer95</t>
  </si>
  <si>
    <t>FBXW7_chr4_152328233_G_A_p.Arg465Cys</t>
  </si>
  <si>
    <t>CACNA1E_chr1_181510493_A_C_p.Ile95Leu</t>
  </si>
  <si>
    <t>B2M_chr15_44711582_ACT_A_p.Leu15PhefsTer41</t>
  </si>
  <si>
    <t>ARID1A_chr1_26779439_TG_T_p.Asp1850ThrfsTer33</t>
  </si>
  <si>
    <t>HLA-B_chr6_31355585_TG_T_p.Pro209GlnfsTer5</t>
  </si>
  <si>
    <t>FSIP2_chr2_185795166_CA_C_p.Thr2680HisfsTer3</t>
  </si>
  <si>
    <t>TP53_chr17_7674230_C_T_p.Gly245Ser</t>
  </si>
  <si>
    <t>Supplementary Table 9: Clonal and subclonal driver mutations across CRC subtypes</t>
  </si>
  <si>
    <t>Primary MSS (n=1354)</t>
  </si>
  <si>
    <t>Primary MSI (n=292)</t>
  </si>
  <si>
    <t>Primary POL (n=10)</t>
  </si>
  <si>
    <t>Metastases MSS (n=105)</t>
  </si>
  <si>
    <t>All CRC (n=1761)</t>
  </si>
  <si>
    <t>Clonal mutations</t>
  </si>
  <si>
    <t>Total</t>
  </si>
  <si>
    <t>Unspecified</t>
  </si>
  <si>
    <t>Early</t>
  </si>
  <si>
    <t>Late</t>
  </si>
  <si>
    <t>Subclonal</t>
  </si>
  <si>
    <t>Clonal:Subclonal</t>
  </si>
  <si>
    <t>Unclassified</t>
  </si>
  <si>
    <t>TOTAL</t>
  </si>
  <si>
    <t>Supplementary Table 10: Non-coding elements identified by OncodriveFML as significantly enriched for mutations of high functional impact.</t>
  </si>
  <si>
    <t>Recurrently mutated non-coding elememts identified in primary MSS cancers.</t>
  </si>
  <si>
    <t>All tumours (n=2023)</t>
  </si>
  <si>
    <t>Primary MSS tumours (n=1521)</t>
  </si>
  <si>
    <t>Primary MSI tumours (n=360)</t>
  </si>
  <si>
    <t>Primary POLE-mutated tumours (n=16)</t>
  </si>
  <si>
    <t>Metastases MSS tumours (n=119)</t>
  </si>
  <si>
    <t>Non-coding element</t>
  </si>
  <si>
    <r>
      <rPr>
        <b/>
        <i/>
        <sz val="11"/>
        <color rgb="FF000000"/>
        <rFont val="Calibri"/>
        <family val="2"/>
      </rPr>
      <t>P</t>
    </r>
    <r>
      <rPr>
        <b/>
        <sz val="11"/>
        <color rgb="FF000000"/>
        <rFont val="Calibri"/>
        <family val="2"/>
      </rPr>
      <t>-value</t>
    </r>
  </si>
  <si>
    <r>
      <rPr>
        <b/>
        <i/>
        <sz val="11"/>
        <color rgb="FF000000"/>
        <rFont val="Calibri"/>
        <family val="2"/>
      </rPr>
      <t>Q</t>
    </r>
    <r>
      <rPr>
        <b/>
        <sz val="11"/>
        <color rgb="FF000000"/>
        <rFont val="Calibri"/>
        <family val="2"/>
      </rPr>
      <t>-value</t>
    </r>
  </si>
  <si>
    <t>Carrier count</t>
  </si>
  <si>
    <t>Carrier frequency</t>
  </si>
  <si>
    <t>Mutation count</t>
  </si>
  <si>
    <t>Mutation frequency</t>
  </si>
  <si>
    <t>SNV mutation count</t>
  </si>
  <si>
    <t>SNV mutation frequency</t>
  </si>
  <si>
    <t>Indel mutation count</t>
  </si>
  <si>
    <t>Indel mutation frequency</t>
  </si>
  <si>
    <t>CORE_PROMOTERS|RGL1_ENSG00000143344</t>
  </si>
  <si>
    <t>chr1_183636066_T_G (5)</t>
  </si>
  <si>
    <t xml:space="preserve"> </t>
  </si>
  <si>
    <t>CTCF_SITES|CTCF|chr1:165592600-165594000</t>
  </si>
  <si>
    <t>chr1_165593652_CA_C (8);chr1_165593786_AT_A (3);chr1_165593929_CT_C (19);chr1_165593115_T_G (5);chr1_165593142_A_C (7)</t>
  </si>
  <si>
    <t>chr1_165593115_T_G (4);chr1_165593142_A_C (6)</t>
  </si>
  <si>
    <t>chr1_165593652_CA_C (8);chr1_165593786_AT_A (3);chr1_165593929_CT_C (19);chr1_165593142_A_C (1)</t>
  </si>
  <si>
    <t>chr1_165593115_T_G (1)</t>
  </si>
  <si>
    <t>CTCF_SITES|CTCF|chr1:16951200-16952600</t>
  </si>
  <si>
    <t>chr1_16951413_AGTACT_A (20)</t>
  </si>
  <si>
    <t>chr1_16951413_AGTACT_A (18)</t>
  </si>
  <si>
    <t>chr1_16951413_AGTACT_A (2)</t>
  </si>
  <si>
    <t>CTCF_SITES|CTCF|chr1:192445400-192446800</t>
  </si>
  <si>
    <t>chr1_192446034_T_C (3);chr1_192446083_A_AT (3);chr1_192446046_T_G (16);chr1_192446046_T_C (3);chr1_192446058_T_G (8);chr1_192446056_T_G (15);chr1_192446036_T_C (4);chr1_192446057_T_G (4);chr1_192446043_A_G (6);chr1_192446143_TA_T (6);chr1_192446043_A_T (3)</t>
  </si>
  <si>
    <t>chr1_192446034_T_C (2);chr1_192446046_T_G (10);chr1_192446046_T_C (3);chr1_192446058_T_G (2);chr1_192446056_T_G (11);chr1_192446036_T_C (4);chr1_192446057_T_G (3);chr1_192446043_A_G (5);chr1_192446043_A_T (2)</t>
  </si>
  <si>
    <t>chr1_192446083_A_AT (3);chr1_192446046_T_G (4);chr1_192446058_T_G (5);chr1_192446056_T_G (3);chr1_192446057_T_G (1);chr1_192446143_TA_T (6);chr1_192446043_A_T (1)</t>
  </si>
  <si>
    <t>chr1_192446034_T_C (1);chr1_192446046_T_G (2);chr1_192446058_T_G (1);chr1_192446056_T_G (1);chr1_192446043_A_G (1)</t>
  </si>
  <si>
    <t>CTCF_SITES|CTCF|chr1:203906200-203906400</t>
  </si>
  <si>
    <t>chr1_203906336_A_AT (14);chr1_203906336_AT_A (89);chr1_203906375_TA_T (4)</t>
  </si>
  <si>
    <t>chr1_203906336_A_AT (6)</t>
  </si>
  <si>
    <t>chr1_203906336_A_AT (7);chr1_203906336_AT_A (89);chr1_203906375_TA_T (4)</t>
  </si>
  <si>
    <t>chr1_203906336_A_AT (1)</t>
  </si>
  <si>
    <t>CTCF_SITES|CTCF|chr1:237561800-237563400</t>
  </si>
  <si>
    <t>chr1_237562996_T_TA (4);chr1_237561867_GT_G (8);chr1_237562013_T_TA (3);chr1_237562405_T_G (3);chr1_237562405_T_C (5);chr1_237561867_G_GT (3);chr1_237562867_G_A (3);chr1_237562013_TA_T (17)</t>
  </si>
  <si>
    <t>chr1_237562405_T_G (1);chr1_237562405_T_C (5)</t>
  </si>
  <si>
    <t>chr1_237562996_T_TA (4);chr1_237561867_GT_G (8);chr1_237562013_T_TA (3);chr1_237562405_T_G (1);chr1_237561867_G_GT (3);chr1_237562867_G_A (3);chr1_237562013_TA_T (17)</t>
  </si>
  <si>
    <t>chr1_237562405_T_G (1)</t>
  </si>
  <si>
    <t>CTCF_SITES|CTCF|chr1:237806000-237807600</t>
  </si>
  <si>
    <t>chr1_237806122_G_A (3);chr1_237806966_A_C (4);chr1_237806387_AT_A (3);chr1_237806948_A_T (4);chr1_237806948_A_G (6);chr1_237806948_A_C (11)</t>
  </si>
  <si>
    <t>chr1_237806122_G_A (2);chr1_237806966_A_C (1);chr1_237806948_A_T (4);chr1_237806948_A_G (5);chr1_237806948_A_C (11)</t>
  </si>
  <si>
    <t>chr1_237806122_G_A (1);chr1_237806966_A_C (2);chr1_237806387_AT_A (2)</t>
  </si>
  <si>
    <t>chr1_237806387_AT_A (1)</t>
  </si>
  <si>
    <t>chr1_237806966_A_C (1);chr1_237806948_A_G (1)</t>
  </si>
  <si>
    <t>CTCF_SITES|CTCF|chr1:244602600-244604200</t>
  </si>
  <si>
    <t>CTCF_SITES|CTCF|chr10:27355000-27356800</t>
  </si>
  <si>
    <t>chr10_27355919_TA_T (3);chr10_27356178_A_G (6);chr10_27355817_TAGGTGAGAG_GAGGTTAGCA (7);chr10_27356768_C_T (3)</t>
  </si>
  <si>
    <t>chr10_27356178_A_G (1);chr10_27355817_TAGGTGAGAG_GAGGTTAGCA (5);chr10_27356768_C_T (1)</t>
  </si>
  <si>
    <t>chr10_27355919_TA_T (3);chr10_27356178_A_G (5);chr10_27356768_C_T (2)</t>
  </si>
  <si>
    <t>chr10_27355817_TAGGTGAGAG_GAGGTTAGCA (2)</t>
  </si>
  <si>
    <t>CTCF_SITES|CTCF|chr10:63719600-63721000</t>
  </si>
  <si>
    <t>chr10_63720542_G_GT (8);chr10_63720161_T_G (12);chr10_63720542_GT_G (59)</t>
  </si>
  <si>
    <t>chr10_63720161_T_G (11)</t>
  </si>
  <si>
    <t>chr10_63720542_G_GT (8);chr10_63720542_GT_G (59)</t>
  </si>
  <si>
    <t>chr10_63720161_T_G (1)</t>
  </si>
  <si>
    <t>CTCF_SITES|CTCF|chr11:124071000-124072200</t>
  </si>
  <si>
    <t>chr11_124071998_C_CT (9);chr11_124071522_A_C (9);chr11_124071534_A_G (6);chr11_124071998_CT_C (110)</t>
  </si>
  <si>
    <t>chr11_124071998_C_CT (1);chr11_124071522_A_C (5);chr11_124071534_A_G (5)</t>
  </si>
  <si>
    <t>chr11_124071998_C_CT (8);chr11_124071522_A_C (3);chr11_124071534_A_G (1);chr11_124071998_CT_C (110)</t>
  </si>
  <si>
    <t>chr11_124071522_A_C (1)</t>
  </si>
  <si>
    <t>CTCF_SITES|CTCF|chr11:30917600-30918600</t>
  </si>
  <si>
    <t>chr11_30918068_T_G (3);chr11_30918068_T_C (7)</t>
  </si>
  <si>
    <t>chr11_30918068_T_G (3);chr11_30918068_T_C (3)</t>
  </si>
  <si>
    <t>chr11_30918068_T_C (4)</t>
  </si>
  <si>
    <t>CTCF_SITES|CTCF|chr11:44545000-44545200</t>
  </si>
  <si>
    <t>chr11_44545035_T_TAA (4);chr11_44545035_TA_T (42);chr11_44545035_T_TA (48)</t>
  </si>
  <si>
    <t>chr11_44545035_T_TA (6)</t>
  </si>
  <si>
    <t>chr11_44545035_T_TAA (4);chr11_44545035_TA_T (42);chr11_44545035_T_TA (41)</t>
  </si>
  <si>
    <t>chr11_44545035_T_TA (1)</t>
  </si>
  <si>
    <t>CTCF_SITES|CTCF|chr11:8224800-8226200</t>
  </si>
  <si>
    <t>chr11_8225769_A_G (3);chr11_8225769_A_C (4)</t>
  </si>
  <si>
    <t>chr11_8225769_A_G (2);chr11_8225769_A_C (4)</t>
  </si>
  <si>
    <t>chr11_8225769_A_G (1)</t>
  </si>
  <si>
    <t>CTCF_SITES|CTCF|chr11:8566400-8567600</t>
  </si>
  <si>
    <t>chr11_8566801_A_C (3)</t>
  </si>
  <si>
    <t>CTCF_SITES|CTCF|chr11:99015000-99017000</t>
  </si>
  <si>
    <t>chr11_99016053_A_G (4);chr11_99016798_G_GA (18);chr11_99016798_GA_G (20);chr11_99016043_A_C (3);chr11_99016061_A_G (4);chr11_99016059_A_G (4);chr11_99016052_T_A (3);chr11_99016052_T_C (8);chr11_99015664_C_A (3)</t>
  </si>
  <si>
    <t>chr11_99016053_A_G (3);chr11_99016798_G_GA (1);chr11_99016798_GA_G (1);chr11_99016043_A_C (2);chr11_99016061_A_G (3);chr11_99016059_A_G (2);chr11_99016052_T_A (3);chr11_99016052_T_C (6)</t>
  </si>
  <si>
    <t>chr11_99016053_A_G (1);chr11_99016798_G_GA (16);chr11_99016798_GA_G (19);chr11_99016043_A_C (1);chr11_99016061_A_G (1);chr11_99016052_T_C (2)</t>
  </si>
  <si>
    <t>chr11_99015664_C_A (3)</t>
  </si>
  <si>
    <t>chr11_99016798_G_GA (1);chr11_99016059_A_G (2)</t>
  </si>
  <si>
    <t>CTCF_SITES|CTCF|chr13:108961000-108962200</t>
  </si>
  <si>
    <t>chr13_108961785_A_AG (6);chr13_108962153_G_GA (3);chr13_108961713_T_C (5);chr13_108961710_A_G (3);chr13_108962153_GA_G (5);chr13_108961737_A_G (3);chr13_108961717_A_T (3);chr13_108961720_A_G (3)</t>
  </si>
  <si>
    <t>chr13_108961713_T_C (3);chr13_108961710_A_G (2);chr13_108961737_A_G (3);chr13_108961717_A_T (3);chr13_108961720_A_G (3)</t>
  </si>
  <si>
    <t>chr13_108961785_A_AG (6);chr13_108962153_G_GA (2);chr13_108961713_T_C (1);chr13_108961710_A_G (1);chr13_108962153_GA_G (5)</t>
  </si>
  <si>
    <t>chr13_108962153_G_GA (1)</t>
  </si>
  <si>
    <t>chr13_108961713_T_C (1)</t>
  </si>
  <si>
    <t>CTCF_SITES|CTCF|chr13:35978000-35979200</t>
  </si>
  <si>
    <t>chr13_35978709_T_C (3);chr13_35978694_A_C (9);chr13_35978714_A_G (4);chr13_35978696_T_G (5);chr13_35978703_T_G (15);chr13_35978694_A_T (4);chr13_35978695_T_G (4);chr13_35978776_CT_C (4);chr13_35978711_A_G (3);chr13_35978693_A_C (4)</t>
  </si>
  <si>
    <t>chr13_35978709_T_C (2);chr13_35978694_A_C (7);chr13_35978714_A_G (4);chr13_35978696_T_G (4);chr13_35978703_T_G (9);chr13_35978694_A_T (4);chr13_35978695_T_G (3);chr13_35978711_A_G (3);chr13_35978693_A_C (4)</t>
  </si>
  <si>
    <t>chr13_35978694_A_C (1);chr13_35978696_T_G (1);chr13_35978703_T_G (5);chr13_35978776_CT_C (4)</t>
  </si>
  <si>
    <t>chr13_35978709_T_C (1);chr13_35978694_A_C (1);chr13_35978703_T_G (1);chr13_35978695_T_G (1)</t>
  </si>
  <si>
    <t>CTCF_SITES|CTCF|chr13:67238000-67239400</t>
  </si>
  <si>
    <t>chr13_67238492_T_G (5);chr13_67239336_G_GT (4);chr13_67238493_T_G (27);chr13_67238493_T_C (4);chr13_67238489_A_G (3);chr13_67239129_G_GA (3);chr13_67238846_T_TTA (12);chr13_67238561_GT_G (6);chr13_67238486_A_G (3);chr13_67238483_T_C (6);chr13_67238476_T_C (4);chr13_67238700_AT_A (3);chr13_67238561_G_GT (3);chr13_67239336_GT_G (5);chr13_67238846_TTA_T (8)</t>
  </si>
  <si>
    <t>chr13_67238492_T_G (5);chr13_67238493_T_G (20);chr13_67238493_T_C (2);chr13_67238489_A_G (3);chr13_67239129_G_GA (1);chr13_67238846_T_TTA (2);chr13_67238486_A_G (2);chr13_67238483_T_C (5);chr13_67238476_T_C (3)</t>
  </si>
  <si>
    <t>chr13_67239336_G_GT (4);chr13_67238493_T_G (6);chr13_67238493_T_C (1);chr13_67239129_G_GA (2);chr13_67238846_T_TTA (10);chr13_67238561_GT_G (6);chr13_67238700_AT_A (3);chr13_67238561_G_GT (3);chr13_67239336_GT_G (5);chr13_67238846_TTA_T (8)</t>
  </si>
  <si>
    <t>chr13_67238493_T_G (1);chr13_67238493_T_C (1);chr13_67238486_A_G (1);chr13_67238483_T_C (1);chr13_67238476_T_C (1)</t>
  </si>
  <si>
    <t>CTCF_SITES|CTCF|chr13:69536800-69538400</t>
  </si>
  <si>
    <t>chr13_69537574_AT_A (3);chr13_69537660_A_G (3);chr13_69537660_A_T (3);chr13_69538395_A_AT (3);chr13_69537775_C_A (4)</t>
  </si>
  <si>
    <t>chr13_69537660_A_G (3);chr13_69537660_A_T (2)</t>
  </si>
  <si>
    <t>chr13_69537574_AT_A (3);chr13_69537660_A_T (1);chr13_69538395_A_AT (3);chr13_69537775_C_A (2)</t>
  </si>
  <si>
    <t>chr13_69537775_C_A (2)</t>
  </si>
  <si>
    <t>CTCF_SITES|CTCF|chr13:99442000-99443200</t>
  </si>
  <si>
    <t>chr13_99442779_TA_T (4);chr13_99442470_A_C (5);chr13_99442921_G_A (3);chr13_99442671_AT_A (107);chr13_99442671_A_AT (8)</t>
  </si>
  <si>
    <t>chr13_99442470_A_C (3);chr13_99442921_G_A (2);chr13_99442671_A_AT (1)</t>
  </si>
  <si>
    <t>chr13_99442779_TA_T (4);chr13_99442921_G_A (1);chr13_99442671_AT_A (107);chr13_99442671_A_AT (7)</t>
  </si>
  <si>
    <t>chr13_99442470_A_C (2)</t>
  </si>
  <si>
    <t>CTCF_SITES|CTCF|chr14:28635000-28636200</t>
  </si>
  <si>
    <t>chr14_28635606_T_G (4);chr14_28635595_T_G (4);chr14_28635654_G_T (5);chr14_28635639_GT_G (6);chr14_28635658_T_G (3);chr14_28635639_G_GT (5)</t>
  </si>
  <si>
    <t>chr14_28635606_T_G (1);chr14_28635595_T_G (3);chr14_28635639_GT_G (1)</t>
  </si>
  <si>
    <t>chr14_28635606_T_G (3);chr14_28635595_T_G (1);chr14_28635654_G_T (5);chr14_28635639_GT_G (5);chr14_28635658_T_G (3);chr14_28635639_G_GT (5)</t>
  </si>
  <si>
    <t>CTCF_SITES|CTCF|chr14:51779600-51781000</t>
  </si>
  <si>
    <t>chr14_51779823_C_CA (8);chr14_51779831_A_C (3);chr14_51780282_T_G (4);chr14_51779823_CA_C (49)</t>
  </si>
  <si>
    <t>chr14_51779823_C_CA (1);chr14_51780282_T_G (4)</t>
  </si>
  <si>
    <t>chr14_51779823_C_CA (7);chr14_51779831_A_C (3);chr14_51779823_CA_C (49)</t>
  </si>
  <si>
    <t>CTCF_SITES|CTCF|chr16:77583800-77585200</t>
  </si>
  <si>
    <t>chr16_77584608_TA_T (3);chr16_77585183_G_A (4);chr16_77584429_T_G (6);chr16_77584421_T_G (5)</t>
  </si>
  <si>
    <t>chr16_77584429_T_G (3);chr16_77584421_T_G (3)</t>
  </si>
  <si>
    <t>chr16_77584608_TA_T (3);chr16_77585183_G_A (4);chr16_77584429_T_G (3);chr16_77584421_T_G (2)</t>
  </si>
  <si>
    <t>CTCF_SITES|CTCF|chr18:5057400-5058600</t>
  </si>
  <si>
    <t>chr18_5057936_T_G (3);chr18_5057936_T_C (7)</t>
  </si>
  <si>
    <t>chr18_5057936_T_G (2);chr18_5057936_T_C (4)</t>
  </si>
  <si>
    <t>chr18_5057936_T_G (1);chr18_5057936_T_C (2)</t>
  </si>
  <si>
    <t>chr18_5057936_T_C (1)</t>
  </si>
  <si>
    <t>CTCF_SITES|CTCF|chr19:37267200-37267600</t>
  </si>
  <si>
    <t>chr19_37267369_C_G (6)</t>
  </si>
  <si>
    <t>CTCF_SITES|CTCF|chr19:47949800-47950800</t>
  </si>
  <si>
    <t>chr19_47950293_C_T (3);chr19_47950686_G_A (3);chr19_47950351_G_A (3);chr19_47950348_G_A (5);chr19_47950306_T_C (3);chr19_47950405_A_G (4);chr19_47950495_T_G (5);chr19_47950261_G_A (6)</t>
  </si>
  <si>
    <t>chr19_47950293_C_T (1);chr19_47950686_G_A (2);chr19_47950351_G_A (3);chr19_47950348_G_A (3);chr19_47950306_T_C (2);chr19_47950405_A_G (4);chr19_47950495_T_G (3);chr19_47950261_G_A (4)</t>
  </si>
  <si>
    <t>chr19_47950293_C_T (2);chr19_47950686_G_A (1);chr19_47950348_G_A (2);chr19_47950306_T_C (1);chr19_47950495_T_G (2);chr19_47950261_G_A (1)</t>
  </si>
  <si>
    <t>chr19_47950261_G_A (1)</t>
  </si>
  <si>
    <t>CTCF_SITES|CTCF|chr2:126634000-126635200</t>
  </si>
  <si>
    <t>chr2_126634953_G_A (3);chr2_126635177_GT_G (114);chr2_126635177_G_GT (8);chr2_126635177_GTT_G (4)</t>
  </si>
  <si>
    <t>chr2_126634953_G_A (2);chr2_126635177_GT_G (5);chr2_126635177_G_GT (7)</t>
  </si>
  <si>
    <t>chr2_126634953_G_A (1);chr2_126635177_GT_G (109);chr2_126635177_G_GT (1);chr2_126635177_GTT_G (4)</t>
  </si>
  <si>
    <t>CTCF_SITES|CTCF|chr2:129849200-129850600</t>
  </si>
  <si>
    <t>chr2_129849755_A_C (3);chr2_129849760_T_G (12);chr2_129850065_GA_G (11);chr2_129850065_G_GA (9)</t>
  </si>
  <si>
    <t>chr2_129849755_A_C (3);chr2_129849760_T_G (8);chr2_129850065_G_GA (1)</t>
  </si>
  <si>
    <t>chr2_129849760_T_G (3);chr2_129850065_GA_G (11);chr2_129850065_G_GA (8)</t>
  </si>
  <si>
    <t>chr2_129849760_T_G (1)</t>
  </si>
  <si>
    <t>CTCF_SITES|CTCF|chr2:227862000-227863600</t>
  </si>
  <si>
    <t>chr2_227862305_CA_C (4);chr2_227862241_GA_G (52);chr2_227862243_A_G (13)</t>
  </si>
  <si>
    <t>CTCF_SITES|CTCF|chr2:57516400-57517600</t>
  </si>
  <si>
    <t>chr2_57516625_TA_T (3);chr2_57516941_A_G (5)</t>
  </si>
  <si>
    <t>chr2_57516941_A_G (3)</t>
  </si>
  <si>
    <t>chr2_57516625_TA_T (3);chr2_57516941_A_G (2)</t>
  </si>
  <si>
    <t>CTCF_SITES|CTCF|chr2:79887600-79888400</t>
  </si>
  <si>
    <t>chr2_79888361_C_T (3)</t>
  </si>
  <si>
    <t>CTCF_SITES|CTCF|chr3:115814200-115815800</t>
  </si>
  <si>
    <t>chr3_115815139_C_CAG (12);chr3_115814960_T_C (7);chr3_115814960_T_G (8);chr3_115814983_T_G (16);chr3_115814407_AT_A (3);chr3_115815139_CAG_C (14);chr3_115814961_T_G (5);chr3_115814981_T_G (4);chr3_115815713_G_T (3);chr3_115814982_T_G (5);chr3_115814984_T_C (7);chr3_115814955_T_G (3)</t>
  </si>
  <si>
    <t>chr3_115814960_T_C (7);chr3_115814960_T_G (4);chr3_115814983_T_G (11);chr3_115814961_T_G (3);chr3_115814981_T_G (2);chr3_115815713_G_T (1);chr3_115814982_T_G (3);chr3_115814984_T_C (6);chr3_115814955_T_G (2)</t>
  </si>
  <si>
    <t>chr3_115815139_C_CAG (11);chr3_115814960_T_G (4);chr3_115814983_T_G (3);chr3_115814407_AT_A (3);chr3_115815139_CAG_C (14);chr3_115814981_T_G (1);chr3_115814982_T_G (2)</t>
  </si>
  <si>
    <t>chr3_115815139_C_CAG (1);chr3_115814961_T_G (1);chr3_115814981_T_G (1);chr3_115815713_G_T (2)</t>
  </si>
  <si>
    <t>chr3_115814983_T_G (2);chr3_115814961_T_G (1);chr3_115814984_T_C (1);chr3_115814955_T_G (1)</t>
  </si>
  <si>
    <t>CTCF_SITES|CTCF|chr3:119820400-119820600</t>
  </si>
  <si>
    <t>chr3_119820415_CTT_C (5)</t>
  </si>
  <si>
    <t>CTCF_SITES|CTCF|chr4:22690400-22692000</t>
  </si>
  <si>
    <t>chr4_22691550_A_AT (5);chr4_22690893_TA_T (30);chr4_22690949_AT_A (3);chr4_22690901_T_G (6);chr4_22691550_AT_A (57)</t>
  </si>
  <si>
    <t>chr4_22691550_A_AT (1);chr4_22690893_TA_T (1);chr4_22690901_T_G (6)</t>
  </si>
  <si>
    <t>chr4_22691550_A_AT (4);chr4_22690893_TA_T (29);chr4_22690949_AT_A (2);chr4_22691550_AT_A (57)</t>
  </si>
  <si>
    <t>chr4_22690949_AT_A (1)</t>
  </si>
  <si>
    <t>CTCF_SITES|CTCF|chr4:38179200-38180800</t>
  </si>
  <si>
    <t>chr4_38179825_A_C (5);chr4_38179500_TA_T (17);chr4_38179500_T_TA (3)</t>
  </si>
  <si>
    <t>chr4_38179825_A_C (5)</t>
  </si>
  <si>
    <t>chr4_38179500_TA_T (17);chr4_38179500_T_TA (3)</t>
  </si>
  <si>
    <t>CTCF_SITES|CTCF|chr5:112146400-112148000</t>
  </si>
  <si>
    <t>chr5_112146670_T_TA (4);chr5_112146670_TA_T (45)</t>
  </si>
  <si>
    <t>CTCF_SITES|CTCF|chr5:147188200-147190000</t>
  </si>
  <si>
    <t>chr5_147188507_T_TG (11);chr5_147189005_T_C (5);chr5_147188507_TG_T (7);chr5_147189326_GA_G (3);chr5_147188999_T_G (27);chr5_147188999_T_C (5)</t>
  </si>
  <si>
    <t>chr5_147189005_T_C (4);chr5_147189326_GA_G (1);chr5_147188999_T_G (17);chr5_147188999_T_C (4)</t>
  </si>
  <si>
    <t>chr5_147188507_T_TG (11);chr5_147189005_T_C (1);chr5_147188507_TG_T (7);chr5_147189326_GA_G (2);chr5_147188999_T_G (9)</t>
  </si>
  <si>
    <t>chr5_147188999_T_G (1);chr5_147188999_T_C (1)</t>
  </si>
  <si>
    <t>CTCF_SITES|CTCF|chr5:158695000-158696200</t>
  </si>
  <si>
    <t>chr5_158695715_A_G (3)</t>
  </si>
  <si>
    <t>CTCF_SITES|CTCF|chr5:4879200-4880600</t>
  </si>
  <si>
    <t>chr5_4880203_G_GA (3);chr5_4880203_GA_G (33);chr5_4879886_A_G (6)</t>
  </si>
  <si>
    <t>chr5_4880203_G_GA (1);chr5_4880203_GA_G (2);chr5_4879886_A_G (5)</t>
  </si>
  <si>
    <t>chr5_4880203_G_GA (2);chr5_4880203_GA_G (30);chr5_4879886_A_G (1)</t>
  </si>
  <si>
    <t>chr5_4880203_GA_G (1)</t>
  </si>
  <si>
    <t>CTCF_SITES|CTCF|chr5:83711400-83713000</t>
  </si>
  <si>
    <t>chr5_83712286_AT_A (6);chr5_83712178_A_C (4);chr5_83712713_T_TA (4);chr5_83712187_A_C (4);chr5_83712713_TA_T (11);chr5_83712762_AT_A (59)</t>
  </si>
  <si>
    <t>chr5_83712178_A_C (4);chr5_83712713_T_TA (1);chr5_83712187_A_C (2);chr5_83712762_AT_A (2)</t>
  </si>
  <si>
    <t>chr5_83712286_AT_A (6);chr5_83712713_T_TA (3);chr5_83712187_A_C (1);chr5_83712713_TA_T (11);chr5_83712762_AT_A (57)</t>
  </si>
  <si>
    <t>chr5_83712187_A_C (1)</t>
  </si>
  <si>
    <t>CTCF_SITES|CTCF|chr5:90865800-90866800</t>
  </si>
  <si>
    <t>chr5_90866486_A_C (8);chr5_90865988_TA_T (8);chr5_90865988_T_TA (6)</t>
  </si>
  <si>
    <t>chr5_90866486_A_C (8);chr5_90865988_T_TA (1)</t>
  </si>
  <si>
    <t>chr5_90865988_TA_T (8);chr5_90865988_T_TA (5)</t>
  </si>
  <si>
    <t>CTCF_SITES|CTCF|chr6:132529800-132531000</t>
  </si>
  <si>
    <t>chr6_132530569_T_G (3);chr6_132530886_AT_A (3);chr6_132530566_A_C (6)</t>
  </si>
  <si>
    <t>chr6_132530569_T_G (3);chr6_132530566_A_C (6)</t>
  </si>
  <si>
    <t>chr6_132530886_AT_A (3)</t>
  </si>
  <si>
    <t>CTCF_SITES|CTCF|chr6:49849000-49850200</t>
  </si>
  <si>
    <t>chr6_49849747_T_G (3);chr6_49849769_T_G (3);chr6_49849757_T_A (4);chr6_49849757_T_C (7);chr6_49849757_T_G (16);chr6_49849586_G_T (3);chr6_49849746_T_G (4)</t>
  </si>
  <si>
    <t>chr6_49849747_T_G (1);chr6_49849769_T_G (2);chr6_49849757_T_A (2);chr6_49849757_T_C (6);chr6_49849757_T_G (13);chr6_49849746_T_G (2)</t>
  </si>
  <si>
    <t>chr6_49849747_T_G (1);chr6_49849769_T_G (1);chr6_49849757_T_A (2);chr6_49849757_T_C (1);chr6_49849757_T_G (2)</t>
  </si>
  <si>
    <t>chr6_49849586_G_T (3)</t>
  </si>
  <si>
    <t>chr6_49849747_T_G (1);chr6_49849757_T_G (1);chr6_49849746_T_G (2)</t>
  </si>
  <si>
    <t>CTCF_SITES|CTCF|chr6:50815000-50816600</t>
  </si>
  <si>
    <t>chr6_50816367_TA_T (17);chr6_50816269_T_G (8);chr6_50816367_T_TA (9);chr6_50816266_A_C (12);chr6_50815710_G_GA (4);chr6_50815710_GAA_G (13);chr6_50815710_GA_G (231);chr6_50816420_C_CTA (3)</t>
  </si>
  <si>
    <t>chr6_50816269_T_G (4);chr6_50816367_T_TA (1);chr6_50816266_A_C (11);chr6_50815710_G_GA (3);chr6_50815710_GA_G (1)</t>
  </si>
  <si>
    <t>chr6_50816367_TA_T (17);chr6_50816269_T_G (3);chr6_50816367_T_TA (7);chr6_50816266_A_C (1);chr6_50815710_GAA_G (13);chr6_50815710_GA_G (230);chr6_50816420_C_CTA (3)</t>
  </si>
  <si>
    <t>chr6_50815710_G_GA (1)</t>
  </si>
  <si>
    <t>chr6_50816269_T_G (1);chr6_50816367_T_TA (1)</t>
  </si>
  <si>
    <t>CTCF_SITES|CTCF|chr6:72411600-72413400</t>
  </si>
  <si>
    <t>chr6_72412400_A_G (3);chr6_72412957_G_A (6);chr6_72411712_GT_G (18);chr6_72412868_A_AG (3);chr6_72413049_G_A (3);chr6_72412411_A_C (4);chr6_72412411_A_G (10);chr6_72412945_G_A (3);chr6_72412403_A_C (3);chr6_72412403_A_G (4);chr6_72412401_A_C (25);chr6_72412401_A_G (33);chr6_72412401_A_T (8);chr6_72412408_A_G (9);chr6_72412408_A_T (4);chr6_72412392_T_C (16);chr6_72412392_T_G (24)</t>
  </si>
  <si>
    <t>chr6_72412400_A_G (3);chr6_72412957_G_A (1);chr6_72413049_G_A (1);chr6_72412411_A_C (1);chr6_72412411_A_G (8);chr6_72412945_G_A (2);chr6_72412403_A_C (1);chr6_72412403_A_G (4);chr6_72412401_A_C (21);chr6_72412401_A_G (26);chr6_72412401_A_T (8);chr6_72412408_A_G (5);chr6_72412408_A_T (3);chr6_72412392_T_C (10);chr6_72412392_T_G (18)</t>
  </si>
  <si>
    <t>chr6_72412957_G_A (4);chr6_72411712_GT_G (18);chr6_72412868_A_AG (3);chr6_72413049_G_A (2);chr6_72412411_A_C (3);chr6_72412411_A_G (2);chr6_72412945_G_A (1);chr6_72412403_A_C (2);chr6_72412401_A_C (2);chr6_72412401_A_G (6);chr6_72412408_A_G (3);chr6_72412408_A_T (1);chr6_72412392_T_C (4);chr6_72412392_T_G (3)</t>
  </si>
  <si>
    <t>chr6_72412957_G_A (1);chr6_72412401_A_C (1)</t>
  </si>
  <si>
    <t>chr6_72412401_A_C (1);chr6_72412401_A_G (1);chr6_72412408_A_G (1);chr6_72412392_T_C (2);chr6_72412392_T_G (3)</t>
  </si>
  <si>
    <t>CTCF_SITES|CTCF|chr6:90479200-90480600</t>
  </si>
  <si>
    <t>chr6_90479521_TA_T (5);chr6_90479500_T_G (6);chr6_90479744_C_T (4)</t>
  </si>
  <si>
    <t>chr6_90479500_T_G (6)</t>
  </si>
  <si>
    <t>chr6_90479521_TA_T (5)</t>
  </si>
  <si>
    <t>chr6_90479744_C_T (4)</t>
  </si>
  <si>
    <t>CTCF_SITES|CTCF|chr7:113709600-113711000</t>
  </si>
  <si>
    <t>chr7_113710483_T_C (3);chr7_113710681_C_CT (3);chr7_113710489_T_C (3);chr7_113710681_CT_C (3)</t>
  </si>
  <si>
    <t>chr7_113710483_T_C (2);chr7_113710681_C_CT (1);chr7_113710489_T_C (2)</t>
  </si>
  <si>
    <t>chr7_113710483_T_C (1);chr7_113710681_C_CT (2);chr7_113710489_T_C (1);chr7_113710681_CT_C (3)</t>
  </si>
  <si>
    <t>CTCF_SITES|CTCF|chr7:87236200-87237800</t>
  </si>
  <si>
    <t>chr7_87237067_T_G (4);chr7_87237661_TA_T (5);chr7_87237611_TGC_T (3);chr7_87237613_C_T (18);chr7_87237068_T_G (5)</t>
  </si>
  <si>
    <t>chr7_87237067_T_G (2);chr7_87237068_T_G (5)</t>
  </si>
  <si>
    <t>chr7_87237067_T_G (2);chr7_87237661_TA_T (5);chr7_87237611_TGC_T (3);chr7_87237613_C_T (18)</t>
  </si>
  <si>
    <t>CTCF_SITES|CTCF|chr7:87311800-87313000</t>
  </si>
  <si>
    <t>chr7_87312722_TG_T (7);chr7_87312458_A_C (10);chr7_87312253_GT_G (3);chr7_87312253_G_GT (4)</t>
  </si>
  <si>
    <t>chr7_87312458_A_C (7)</t>
  </si>
  <si>
    <t>chr7_87312722_TG_T (7);chr7_87312458_A_C (1);chr7_87312253_GT_G (3);chr7_87312253_G_GT (3)</t>
  </si>
  <si>
    <t>chr7_87312253_G_GT (1)</t>
  </si>
  <si>
    <t>chr7_87312458_A_C (2)</t>
  </si>
  <si>
    <t>CTCF_SITES|CTCF|chr8:104787400-104788400</t>
  </si>
  <si>
    <t>chr8_104788003_T_A (3);chr8_104788019_T_G (11);chr8_104788019_T_C (9);chr8_104788022_A_C (5);chr8_104788022_A_G (3)</t>
  </si>
  <si>
    <t>chr8_104788003_T_A (3);chr8_104788019_T_G (9);chr8_104788019_T_C (7);chr8_104788022_A_C (3);chr8_104788022_A_G (3)</t>
  </si>
  <si>
    <t>chr8_104788019_T_G (1);chr8_104788019_T_C (2);chr8_104788022_A_C (1)</t>
  </si>
  <si>
    <t>chr8_104788019_T_G (1);chr8_104788022_A_C (1)</t>
  </si>
  <si>
    <t>CTCF_SITES|CTCF|chr8:113437400-113438400</t>
  </si>
  <si>
    <t>chr8_113437931_GT_G (3);chr8_113437869_T_C (7);chr8_113437869_T_G (7);chr8_113437866_T_G (8)</t>
  </si>
  <si>
    <t>chr8_113437869_T_C (4);chr8_113437869_T_G (5);chr8_113437866_T_G (7)</t>
  </si>
  <si>
    <t>chr8_113437931_GT_G (3);chr8_113437869_T_G (2)</t>
  </si>
  <si>
    <t>chr8_113437869_T_C (3);chr8_113437866_T_G (1)</t>
  </si>
  <si>
    <t>CTCF_SITES|CTCF|chr8:60232200-60234200</t>
  </si>
  <si>
    <t>chr8_60233357_AT_A (3);chr8_60233401_A_C (5);chr8_60233908_AT_A (8)</t>
  </si>
  <si>
    <t>chr8_60233401_A_C (4)</t>
  </si>
  <si>
    <t>chr8_60233357_AT_A (3);chr8_60233908_AT_A (8)</t>
  </si>
  <si>
    <t>chr8_60233401_A_C (1)</t>
  </si>
  <si>
    <t>CTCF_SITES|CTCF|chr8:70088200-70090200</t>
  </si>
  <si>
    <t>chr8_70089246_T_C (4);chr8_70088767_T_C (4);chr8_70088767_T_G (44);chr8_70089848_CCT_C (6)</t>
  </si>
  <si>
    <t>chr8_70089246_T_C (1);chr8_70088767_T_C (1);chr8_70088767_T_G (32)</t>
  </si>
  <si>
    <t>chr8_70089246_T_C (3);chr8_70088767_T_C (2);chr8_70088767_T_G (7);chr8_70089848_CCT_C (6)</t>
  </si>
  <si>
    <t>chr8_70088767_T_C (1);chr8_70088767_T_G (5)</t>
  </si>
  <si>
    <t>CTCF_SITES|CTCF|chr8:90947800-90949200</t>
  </si>
  <si>
    <t>chr8_90948477_T_G (13);chr8_90949146_T_G (3)</t>
  </si>
  <si>
    <t>chr8_90948477_T_G (8)</t>
  </si>
  <si>
    <t>chr8_90948477_T_G (4);chr8_90949146_T_G (3)</t>
  </si>
  <si>
    <t>chr8_90948477_T_G (1)</t>
  </si>
  <si>
    <t>CTCF_SITES|CTCF|chr9:100595200-100596600</t>
  </si>
  <si>
    <t>chr9_100595809_T_G (3);chr9_100595787_A_C (4);chr9_100595810_T_G (3);chr9_100595810_T_C (4)</t>
  </si>
  <si>
    <t>chr9_100595809_T_G (1);chr9_100595787_A_C (3);chr9_100595810_T_G (1);chr9_100595810_T_C (2)</t>
  </si>
  <si>
    <t>chr9_100595809_T_G (1);chr9_100595787_A_C (1);chr9_100595810_T_G (1);chr9_100595810_T_C (1)</t>
  </si>
  <si>
    <t>chr9_100595809_T_G (1);chr9_100595810_T_G (1);chr9_100595810_T_C (1)</t>
  </si>
  <si>
    <t>CTCF_SITES|CTCF|chr9:24843400-24843800</t>
  </si>
  <si>
    <t>chr9_24843685_GA_G (87);chr9_24843685_GAA_G (3);chr9_24843698_AT_A (5);chr9_24843685_G_GA (18)</t>
  </si>
  <si>
    <t>chr9_24843685_GA_G (6);chr9_24843685_G_GA (6)</t>
  </si>
  <si>
    <t>chr9_24843685_GA_G (80);chr9_24843685_GAA_G (3);chr9_24843698_AT_A (5);chr9_24843685_G_GA (12)</t>
  </si>
  <si>
    <t>chr9_24843685_GA_G (1)</t>
  </si>
  <si>
    <t>CTCF_SITES|CTCF|chrX:105189000-105192600</t>
  </si>
  <si>
    <t>chrX_105190660_GA_G (72);chrX_105190660_G_GA (4);chrX_105190447_T_C (5);chrX_105190446_T_G (10);chrX_105190447_T_G (17);chrX_105189189_GT_G (12);chrX_105189189_G_GT (3);chrX_105190428_T_C (6);chrX_105190660_GAA_G (3);chrX_105190661_A_G (4);chrX_105190766_C_CT (3);chrX_105190766_CT_C (11)</t>
  </si>
  <si>
    <t>chrX_105190660_GA_G (1);chrX_105190660_G_GA (1);chrX_105190447_T_C (5);chrX_105190446_T_G (7);chrX_105190447_T_G (12);chrX_105190428_T_C (4);chrX_105190766_C_CT (1);chrX_105190766_CT_C (1)</t>
  </si>
  <si>
    <t>chrX_105190660_GA_G (71);chrX_105190660_G_GA (3);chrX_105190446_T_G (3);chrX_105190447_T_G (5);chrX_105189189_GT_G (12);chrX_105189189_G_GT (3);chrX_105190428_T_C (1);chrX_105190660_GAA_G (3);chrX_105190661_A_G (4);chrX_105190766_C_CT (2);chrX_105190766_CT_C (10)</t>
  </si>
  <si>
    <t>chrX_105190428_T_C (1)</t>
  </si>
  <si>
    <t>DISTAL_PROMOTERS|CSMD3_ENSG00000164796</t>
  </si>
  <si>
    <t>chr8_113437178_C_CT (3);chr8_113437044_GT_G (7);chr8_113437931_GT_G (3);chr8_113437178_CT_C (15);chr8_113437869_T_C (7);chr8_113437869_T_G (7);chr8_113437866_T_G (8);chr8_113438617_C_T (3)</t>
  </si>
  <si>
    <t>chr8_113437178_C_CT (3);chr8_113437044_GT_G (7);chr8_113437931_GT_G (3);chr8_113437178_CT_C (15);chr8_113437869_T_G (2);chr8_113438617_C_T (3)</t>
  </si>
  <si>
    <t>DISTAL_PROMOTERS|ST6GALNAC1_ENSG00000070526</t>
  </si>
  <si>
    <t>chr17_76644911_GA_G (21);chr17_76644912_A_G (4);chr17_76643841_G_A (6);chr17_76644911_G_GA (6);chr17_76643834_C_T (4)</t>
  </si>
  <si>
    <t>chr17_76643841_G_A (6);chr17_76643834_C_T (2)</t>
  </si>
  <si>
    <t>chr17_76644911_GA_G (21);chr17_76644912_A_G (4);chr17_76644911_G_GA (6)</t>
  </si>
  <si>
    <t>chr17_76643834_C_T (1)</t>
  </si>
  <si>
    <t>ENHANCERS|enhancer|chr14:61731600-61732200</t>
  </si>
  <si>
    <t>chr14_61731601_T_TG (12);chr14_61732141_C_CA (9);chr14_61732141_CA_C (28)</t>
  </si>
  <si>
    <t>chr14_61731601_T_TG (9)</t>
  </si>
  <si>
    <t>chr14_61731601_T_TG (2);chr14_61732141_C_CA (9);chr14_61732141_CA_C (28)</t>
  </si>
  <si>
    <t>chr14_61731601_T_TG (1)</t>
  </si>
  <si>
    <t>ENHANCERS|enhancer|chr2:184824600-184825000</t>
  </si>
  <si>
    <t>chr2_184824828_T_C (4);chr2_184824828_T_G (16)</t>
  </si>
  <si>
    <t>chr2_184824828_T_C (3);chr2_184824828_T_G (15)</t>
  </si>
  <si>
    <t>chr2_184824828_T_C (1);chr2_184824828_T_G (1)</t>
  </si>
  <si>
    <t>LINCRNAS|AL358972.1_ENSG00000226739</t>
  </si>
  <si>
    <t>NONCANONICAL_SPLICE|APC_ENSG00000134982</t>
  </si>
  <si>
    <t>chr5_112775615_A_T (3);chr5_112775613_A_T (22);chr5_112766439_AT_A (5);chr5_112822005_GT_G (5);chr5_112827103_A_G (3);chr5_112737960_CG_C (6);chr5_112775612_T_A (12);chr5_112775614_A_T (6);chr5_112827921_A_G (10);chr5_112775623_A_G (5);chr5_112827252_GT_G (3);chr5_112815487_A_G (110)</t>
  </si>
  <si>
    <t>chr5_112775613_A_T (3);chr5_112827103_A_G (3);chr5_112775612_T_A (5);chr5_112827921_A_G (10);chr5_112775623_A_G (5);chr5_112815487_A_G (98)</t>
  </si>
  <si>
    <t>chr5_112775615_A_T (3);chr5_112775613_A_T (18);chr5_112766439_AT_A (5);chr5_112822005_GT_G (5);chr5_112737960_CG_C (6);chr5_112775612_T_A (5);chr5_112775614_A_T (6);chr5_112827252_GT_G (3);chr5_112815487_A_G (4)</t>
  </si>
  <si>
    <t>chr5_112775613_A_T (1);chr5_112775612_T_A (2)</t>
  </si>
  <si>
    <t>chr5_112815487_A_G (8)</t>
  </si>
  <si>
    <t>NONCANONICAL_SPLICE|SMAD4_ENSG00000141646</t>
  </si>
  <si>
    <t>chr18_51058332_A_G (5)</t>
  </si>
  <si>
    <t>OPEN_CHROMATIN|openChromatin|chr10:9331550-9331993</t>
  </si>
  <si>
    <t>chr10_9331740_A_C (10)</t>
  </si>
  <si>
    <t>chr10_9331740_A_C (8)</t>
  </si>
  <si>
    <t>chr10_9331740_A_C (2)</t>
  </si>
  <si>
    <t>OPEN_CHROMATIN|openChromatin|chr11:10761223-10761444</t>
  </si>
  <si>
    <t>OPEN_CHROMATIN|openChromatin|chr13:67238260-67238610</t>
  </si>
  <si>
    <t>chr13_67238492_T_G (5);chr13_67238493_T_G (27);chr13_67238493_T_C (4);chr13_67238489_A_G (3);chr13_67238561_GT_G (6);chr13_67238486_A_G (3);chr13_67238483_T_C (6);chr13_67238476_T_C (4);chr13_67238561_G_GT (3)</t>
  </si>
  <si>
    <t>chr13_67238492_T_G (5);chr13_67238493_T_G (20);chr13_67238493_T_C (2);chr13_67238489_A_G (3);chr13_67238486_A_G (2);chr13_67238483_T_C (5);chr13_67238476_T_C (3)</t>
  </si>
  <si>
    <t>chr13_67238493_T_G (6);chr13_67238493_T_C (1);chr13_67238561_GT_G (6);chr13_67238561_G_GT (3)</t>
  </si>
  <si>
    <t>OPEN_CHROMATIN|openChromatin|chr13:69537485-69537903</t>
  </si>
  <si>
    <t>chr13_69537574_AT_A (3);chr13_69537660_A_G (3);chr13_69537660_A_T (3);chr13_69537775_C_A (4)</t>
  </si>
  <si>
    <t>chr13_69537574_AT_A (3);chr13_69537660_A_T (1);chr13_69537775_C_A (2)</t>
  </si>
  <si>
    <t>OPEN_CHROMATIN|openChromatin|chr14:28635421-28635804</t>
  </si>
  <si>
    <t>OPEN_CHROMATIN|openChromatin|chr15:21014137-21014308</t>
  </si>
  <si>
    <t>chr15_21014198_C_CATAACCCTG (19);chr15_21014198_C_CGTAACCCTG (5)</t>
  </si>
  <si>
    <t>chr15_21014198_C_CATAACCCTG (14);chr15_21014198_C_CGTAACCCTG (5)</t>
  </si>
  <si>
    <t>chr15_21014198_C_CATAACCCTG (5)</t>
  </si>
  <si>
    <t>OPEN_CHROMATIN|openChromatin|chr5:34193847-34194231</t>
  </si>
  <si>
    <t>chr5_34194088_T_C (11)</t>
  </si>
  <si>
    <t>chr5_34194088_T_C (9)</t>
  </si>
  <si>
    <t>chr5_34194088_T_C (1)</t>
  </si>
  <si>
    <t>OPEN_CHROMATIN|openChromatin|chr9:24843608-24843832</t>
  </si>
  <si>
    <t>OPEN_CHROMATIN|openChromatin|chr9:74412590-74412897</t>
  </si>
  <si>
    <t>chr9_74412643_TA_T (184);chr9_74412643_TAA_T (22);chr9_74412643_T_TA (17)</t>
  </si>
  <si>
    <t>chr9_74412643_TA_T (8);chr9_74412643_T_TA (7)</t>
  </si>
  <si>
    <t>chr9_74412643_TA_T (176);chr9_74412643_TAA_T (22);chr9_74412643_T_TA (9)</t>
  </si>
  <si>
    <t>chr9_74412643_T_TA (1)</t>
  </si>
  <si>
    <t>TFBS|TFBS|chr1:237806824-237807062</t>
  </si>
  <si>
    <t>chr1_237806966_A_C (4);chr1_237806948_A_T (4);chr1_237806948_A_G (6);chr1_237806948_A_C (11)</t>
  </si>
  <si>
    <t>chr1_237806966_A_C (1);chr1_237806948_A_T (4);chr1_237806948_A_G (5);chr1_237806948_A_C (11)</t>
  </si>
  <si>
    <t>chr1_237806966_A_C (2)</t>
  </si>
  <si>
    <t>TFBS|TFBS|chr11:89097951-89098294</t>
  </si>
  <si>
    <t>chr11_89098086_A_C (3)</t>
  </si>
  <si>
    <t>chr11_89098086_A_C (2)</t>
  </si>
  <si>
    <t>chr11_89098086_A_C (1)</t>
  </si>
  <si>
    <t>TFBS|TFBS|chr12:65983529-65984092</t>
  </si>
  <si>
    <t>chr12_65983863_CT_C (56);chr12_65983863_C_CT (4)</t>
  </si>
  <si>
    <t>TFBS|TFBS|chr19:23822712-23823187</t>
  </si>
  <si>
    <t>chr19_23822906_AT_A (71);chr19_23822906_A_AT (11)</t>
  </si>
  <si>
    <t>chr19_23822906_AT_A (1);chr19_23822906_A_AT (2)</t>
  </si>
  <si>
    <t>chr19_23822906_AT_A (70);chr19_23822906_A_AT (9)</t>
  </si>
  <si>
    <t>TFBS|TFBS|chr19:37267226-37267493</t>
  </si>
  <si>
    <t>TFBS|TFBS|chr19:47949681-47950532</t>
  </si>
  <si>
    <t>chr19_47950293_C_T (3);chr19_47950351_G_A (3);chr19_47950348_G_A (5);chr19_47950306_T_C (3);chr19_47950405_A_G (4);chr19_47950495_T_G (5);chr19_47950261_G_A (6)</t>
  </si>
  <si>
    <t>chr19_47950293_C_T (1);chr19_47950351_G_A (3);chr19_47950348_G_A (3);chr19_47950306_T_C (2);chr19_47950405_A_G (4);chr19_47950495_T_G (3);chr19_47950261_G_A (4)</t>
  </si>
  <si>
    <t>chr19_47950293_C_T (2);chr19_47950348_G_A (2);chr19_47950306_T_C (1);chr19_47950495_T_G (2);chr19_47950261_G_A (1)</t>
  </si>
  <si>
    <t>TFBS|TFBS|chr2:79887800-79888151</t>
  </si>
  <si>
    <t>TFBS|TFBS|chr5:4879681-4880093</t>
  </si>
  <si>
    <t>chr5_4879886_A_G (6)</t>
  </si>
  <si>
    <t>chr5_4879886_A_G (5)</t>
  </si>
  <si>
    <t>chr5_4879886_A_G (1)</t>
  </si>
  <si>
    <t>TFBS|TFBS|chr7:113710279-113710654</t>
  </si>
  <si>
    <t>chr7_113710483_T_C (3);chr7_113710489_T_C (3)</t>
  </si>
  <si>
    <t>chr7_113710483_T_C (2);chr7_113710489_T_C (2)</t>
  </si>
  <si>
    <t>chr7_113710483_T_C (1);chr7_113710489_T_C (1)</t>
  </si>
  <si>
    <t>TFBS|TFBS|chr7:87312233-87312688</t>
  </si>
  <si>
    <t>chr7_87312458_A_C (10);chr7_87312253_GT_G (3);chr7_87312253_G_GT (4)</t>
  </si>
  <si>
    <t>chr7_87312458_A_C (1);chr7_87312253_GT_G (3);chr7_87312253_G_GT (3)</t>
  </si>
  <si>
    <t>TFBS|TFBS|chrX:137194217-137194470</t>
  </si>
  <si>
    <t>Supplementary Table 11: Testing for co-occurrence and mutual exclusivity relationships between protein-coding and non-canonical splice region mutations at APC and SMAD4</t>
  </si>
  <si>
    <t>Fisher's exact test was used to test for signifiant differences in pairwise carrier frequencies between oncogenic protein-coding mutations, loss of heterozygosity (LOH), bi-allelic loss and non-canonical splice mutations in APC and SMAD4</t>
  </si>
  <si>
    <t>Fisher P-value &lt; 0.01 was taken to indicate statistical significance (correction for testing 5 subtypes), with odds ratio (OR) &gt; 1 indiciating co-occurrence and OR &lt; 1 indicating mutual exclusivity.</t>
  </si>
  <si>
    <t>Primary MSS (n=1,354)</t>
  </si>
  <si>
    <t>Carrier counts</t>
  </si>
  <si>
    <t>Fisher's exact test</t>
  </si>
  <si>
    <t>Query 1</t>
  </si>
  <si>
    <t>Query 2</t>
  </si>
  <si>
    <t>01</t>
  </si>
  <si>
    <t>00</t>
  </si>
  <si>
    <t>P-value</t>
  </si>
  <si>
    <t>Relationship</t>
  </si>
  <si>
    <t>APC non-canonical splice</t>
  </si>
  <si>
    <t>APC protein-coding</t>
  </si>
  <si>
    <t>MUTUAL_EXCLUSIVITY</t>
  </si>
  <si>
    <t>APC LOH</t>
  </si>
  <si>
    <t>Bi-allelic APC loss</t>
  </si>
  <si>
    <t>APC chr5:112815487 A&gt;G</t>
  </si>
  <si>
    <t>MANUAL_MUTUAL_EXCLUSIVITY</t>
  </si>
  <si>
    <t>SMAD4 non-canonical splice</t>
  </si>
  <si>
    <t>SMAD4 protein-coding</t>
  </si>
  <si>
    <t>SMAD4 LOH</t>
  </si>
  <si>
    <t>Bi-allelic SMAD4 loss</t>
  </si>
  <si>
    <t>SMAD4 chr18:51058332 A&gt;G</t>
  </si>
  <si>
    <t>CO_OCCURRENCE</t>
  </si>
  <si>
    <t>Supplementary Table 12: Hotspots of simple structural variants</t>
  </si>
  <si>
    <t>bp: base pair; COSMIC: Catalog of Somatic Mutations in Cancer; TCGA: The Cancer Gene Atlas; PCAWG: The Pan-Cancer Analysis of Whole Genomes; TSG: Tumour Suppressor Gene</t>
  </si>
  <si>
    <t>*Number of samples with at least one SV break end in hotspot</t>
  </si>
  <si>
    <t>**Minimum FDR from all enriched SV types</t>
  </si>
  <si>
    <t>***Higher mean replication timing values correspond to earlier replication</t>
  </si>
  <si>
    <t>****Whether the region was identified as recurrently deleted or amplified by TCGA (TCGA, 2012, Nature)</t>
  </si>
  <si>
    <t>*****Whether an overlapping hotspot was reported by PCAWG (Wala et al., 2017, bioRxiv)</t>
  </si>
  <si>
    <t>Primary MSS cancers (n=1354)</t>
  </si>
  <si>
    <t>Chromosome</t>
  </si>
  <si>
    <t>Start (bp)</t>
  </si>
  <si>
    <t>End (bp)</t>
  </si>
  <si>
    <t>Cytoband</t>
  </si>
  <si>
    <t>Size (bp)</t>
  </si>
  <si>
    <t>Is Fragile</t>
  </si>
  <si>
    <t>Enriched SV Types</t>
  </si>
  <si>
    <t>Number Of Samples*</t>
  </si>
  <si>
    <t>Minimum FDR**</t>
  </si>
  <si>
    <t>Mean Replication Timing***</t>
  </si>
  <si>
    <t>Gene Density (Genes/Mb)</t>
  </si>
  <si>
    <t>Size (bp) Largest Overlapping Gene</t>
  </si>
  <si>
    <t>Deleted TCGA CRC****</t>
  </si>
  <si>
    <t>Amplified TCGA CRC****</t>
  </si>
  <si>
    <t>Hotspot PCAWG*****</t>
  </si>
  <si>
    <t>Candidate Gene</t>
  </si>
  <si>
    <t>Number Of Samples With Focal Change At Candidate Gene</t>
  </si>
  <si>
    <t>Notes</t>
  </si>
  <si>
    <t>chr1</t>
  </si>
  <si>
    <t>1p36.21</t>
  </si>
  <si>
    <t>deletion;tandemDuplication</t>
  </si>
  <si>
    <t>1p33</t>
  </si>
  <si>
    <t>deletion;tandemDuplication;unclassified</t>
  </si>
  <si>
    <t>1p31.3</t>
  </si>
  <si>
    <t>deletion</t>
  </si>
  <si>
    <t>1p21.3</t>
  </si>
  <si>
    <t>1p12</t>
  </si>
  <si>
    <t>unclassified</t>
  </si>
  <si>
    <t>1q25.1</t>
  </si>
  <si>
    <t>1q31.1</t>
  </si>
  <si>
    <t>deletion;unclassified</t>
  </si>
  <si>
    <t>1q44</t>
  </si>
  <si>
    <t>chr2</t>
  </si>
  <si>
    <t>2p12</t>
  </si>
  <si>
    <t>2q21.2</t>
  </si>
  <si>
    <t>2q22.1</t>
  </si>
  <si>
    <t>2q22.3</t>
  </si>
  <si>
    <t>Deleted in 20 (1.5%)</t>
  </si>
  <si>
    <t>2q32.1</t>
  </si>
  <si>
    <t>2q33.1</t>
  </si>
  <si>
    <t>tandemDuplication</t>
  </si>
  <si>
    <t>2q33.3</t>
  </si>
  <si>
    <t>chr3</t>
  </si>
  <si>
    <t>3p26.2</t>
  </si>
  <si>
    <t>3p22.1</t>
  </si>
  <si>
    <t>3p14.2</t>
  </si>
  <si>
    <t>3p13</t>
  </si>
  <si>
    <t>3q13.31</t>
  </si>
  <si>
    <t>3q22.3</t>
  </si>
  <si>
    <t>3q26.2</t>
  </si>
  <si>
    <t>3q26.31</t>
  </si>
  <si>
    <t>3q27.3</t>
  </si>
  <si>
    <t>chr4</t>
  </si>
  <si>
    <t>4q22.1</t>
  </si>
  <si>
    <t>4q24</t>
  </si>
  <si>
    <t>Deleted in 11 (0.8%)</t>
  </si>
  <si>
    <t>4q31.3</t>
  </si>
  <si>
    <t>chr5</t>
  </si>
  <si>
    <t>5q11.2</t>
  </si>
  <si>
    <t>5q15</t>
  </si>
  <si>
    <t>5q22.2</t>
  </si>
  <si>
    <t>Deleted in 26 (1.9%)</t>
  </si>
  <si>
    <t>5q23.2</t>
  </si>
  <si>
    <t>chr6</t>
  </si>
  <si>
    <t>6p25.3</t>
  </si>
  <si>
    <t>6p22.3</t>
  </si>
  <si>
    <t>6q16.3</t>
  </si>
  <si>
    <t>6q22.31</t>
  </si>
  <si>
    <t>6q22.33</t>
  </si>
  <si>
    <t>PTPRK-RSPO3 fusions reported by Seshagiri et al. (2012) Nature</t>
  </si>
  <si>
    <t>6q24.2</t>
  </si>
  <si>
    <t>6q24.3</t>
  </si>
  <si>
    <t>6q26</t>
  </si>
  <si>
    <t>chr7</t>
  </si>
  <si>
    <t>7p14.3</t>
  </si>
  <si>
    <t>7q21.13</t>
  </si>
  <si>
    <t>7q31.1</t>
  </si>
  <si>
    <t>7q31.2</t>
  </si>
  <si>
    <t>7q31.33</t>
  </si>
  <si>
    <t>7q33</t>
  </si>
  <si>
    <t>7q36.1</t>
  </si>
  <si>
    <t>EZH2</t>
  </si>
  <si>
    <t>Deleted in 17 (1.3%)</t>
  </si>
  <si>
    <t>chr8</t>
  </si>
  <si>
    <t>8p11.22</t>
  </si>
  <si>
    <t>8q21.3</t>
  </si>
  <si>
    <t>8q22.2</t>
  </si>
  <si>
    <t>8q23.1</t>
  </si>
  <si>
    <t>EIF3E-RSPO2 fusions reported by Seshagiri et al. (2012) Nature</t>
  </si>
  <si>
    <t>8q23.3</t>
  </si>
  <si>
    <t>8q24.21</t>
  </si>
  <si>
    <t>MYC</t>
  </si>
  <si>
    <t>Amplified in 31 (2.3%)</t>
  </si>
  <si>
    <t>chr9</t>
  </si>
  <si>
    <t>9q31.1</t>
  </si>
  <si>
    <t>chr10</t>
  </si>
  <si>
    <t>10q11.23</t>
  </si>
  <si>
    <t>10q21.3</t>
  </si>
  <si>
    <t>10q22.2</t>
  </si>
  <si>
    <t>10q23.2</t>
  </si>
  <si>
    <t>Deleted in 46 (3.4%)</t>
  </si>
  <si>
    <t>10q25.2</t>
  </si>
  <si>
    <t>Deleted in 31 (2.3%)</t>
  </si>
  <si>
    <t>chr11</t>
  </si>
  <si>
    <t>11p15.5</t>
  </si>
  <si>
    <t>tandemDuplication;unclassified</t>
  </si>
  <si>
    <t>IGF2/MiR-483</t>
  </si>
  <si>
    <t>Amplified in 105 (7.8%)</t>
  </si>
  <si>
    <t>11q14.1</t>
  </si>
  <si>
    <t>chr13</t>
  </si>
  <si>
    <t>13q12.13</t>
  </si>
  <si>
    <t>13q13.3</t>
  </si>
  <si>
    <t>13q22.1</t>
  </si>
  <si>
    <t>Amplified in 32 (2.4%)</t>
  </si>
  <si>
    <t>chr14</t>
  </si>
  <si>
    <t>14q23.3</t>
  </si>
  <si>
    <t>chr15</t>
  </si>
  <si>
    <t>15q11.2</t>
  </si>
  <si>
    <t>15q21.1</t>
  </si>
  <si>
    <t>Deleted in 12 (0.9%)</t>
  </si>
  <si>
    <t>15q22.33</t>
  </si>
  <si>
    <t>Deleted in 23 (1.7%)</t>
  </si>
  <si>
    <t>chr16</t>
  </si>
  <si>
    <t>16p13.3</t>
  </si>
  <si>
    <t>16q21</t>
  </si>
  <si>
    <t>16q22.2</t>
  </si>
  <si>
    <t>16q23.1</t>
  </si>
  <si>
    <t>16q24.3</t>
  </si>
  <si>
    <t>Deleted in 22 (1.6%)</t>
  </si>
  <si>
    <t>chr17</t>
  </si>
  <si>
    <t>17p13.1</t>
  </si>
  <si>
    <t>Deleted in 33 (2.4%)</t>
  </si>
  <si>
    <t>17p12</t>
  </si>
  <si>
    <t>Deleted in 28 (2.1%)</t>
  </si>
  <si>
    <t>17p11.1</t>
  </si>
  <si>
    <t>17q22</t>
  </si>
  <si>
    <t>Deleted in 24 (1.8%)</t>
  </si>
  <si>
    <t>Reported by Grasso et al. (2018) Cancer Discovery</t>
  </si>
  <si>
    <t>17q23.1</t>
  </si>
  <si>
    <t>VMP1</t>
  </si>
  <si>
    <t>Deleted in 16 (1.2%)</t>
  </si>
  <si>
    <t>17q24.1</t>
  </si>
  <si>
    <t>Amplified in 15 (1.1%)</t>
  </si>
  <si>
    <t>17q24.3</t>
  </si>
  <si>
    <t>chr18</t>
  </si>
  <si>
    <t>18q12.2</t>
  </si>
  <si>
    <t>18q21.1</t>
  </si>
  <si>
    <t>Deleted in 25 (1.8%)</t>
  </si>
  <si>
    <t>18q21.2</t>
  </si>
  <si>
    <t>Deleted in 62 (4.6%)</t>
  </si>
  <si>
    <t>chr19</t>
  </si>
  <si>
    <t>19p13.12</t>
  </si>
  <si>
    <t>BRD4</t>
  </si>
  <si>
    <t>chr20</t>
  </si>
  <si>
    <t>20p12.1</t>
  </si>
  <si>
    <t>chr21</t>
  </si>
  <si>
    <t>21q22.11</t>
  </si>
  <si>
    <t>Primary MSI cancers (n=292)</t>
  </si>
  <si>
    <t>2q37.2</t>
  </si>
  <si>
    <t>3p14.3</t>
  </si>
  <si>
    <t>KCNQ1</t>
  </si>
  <si>
    <t>Deleted in 7 (2.4%)</t>
  </si>
  <si>
    <t>13q11</t>
  </si>
  <si>
    <t>16q22.3</t>
  </si>
  <si>
    <t>Supplementary Table 13: Arm-level copy number gains and deletion</t>
  </si>
  <si>
    <t>Significantly enriched copy number gain (Amp)</t>
  </si>
  <si>
    <t>Significantly enriched copy number loss (Del)</t>
  </si>
  <si>
    <t>Primary MSS cancers (n=1345)</t>
  </si>
  <si>
    <t>Primary POL cancers (n=10)</t>
  </si>
  <si>
    <t>MSS metastases (n=105)</t>
  </si>
  <si>
    <t>Arm</t>
  </si>
  <si>
    <t>N. genes</t>
  </si>
  <si>
    <t>Amp frequency</t>
  </si>
  <si>
    <t>Amp q-value</t>
  </si>
  <si>
    <t>Del frequency</t>
  </si>
  <si>
    <t>Del q-value</t>
  </si>
  <si>
    <t># Genes</t>
  </si>
  <si>
    <t>1p</t>
  </si>
  <si>
    <t>1q</t>
  </si>
  <si>
    <t>2p</t>
  </si>
  <si>
    <t>2q</t>
  </si>
  <si>
    <t>3p</t>
  </si>
  <si>
    <t>3q</t>
  </si>
  <si>
    <t>4p</t>
  </si>
  <si>
    <t>4q</t>
  </si>
  <si>
    <t>5p</t>
  </si>
  <si>
    <t>5q</t>
  </si>
  <si>
    <t>6p</t>
  </si>
  <si>
    <t>6q</t>
  </si>
  <si>
    <t>7p</t>
  </si>
  <si>
    <t>7q</t>
  </si>
  <si>
    <t>8p</t>
  </si>
  <si>
    <t>8q</t>
  </si>
  <si>
    <t>9p</t>
  </si>
  <si>
    <t>9q</t>
  </si>
  <si>
    <t>10p</t>
  </si>
  <si>
    <t>10q</t>
  </si>
  <si>
    <t>11p</t>
  </si>
  <si>
    <t>11q</t>
  </si>
  <si>
    <t>12p</t>
  </si>
  <si>
    <t>12q</t>
  </si>
  <si>
    <t>13q</t>
  </si>
  <si>
    <t>14q</t>
  </si>
  <si>
    <t>15q</t>
  </si>
  <si>
    <t>16p</t>
  </si>
  <si>
    <t>16q</t>
  </si>
  <si>
    <t>17p</t>
  </si>
  <si>
    <t>17q</t>
  </si>
  <si>
    <t>18p</t>
  </si>
  <si>
    <t>18q</t>
  </si>
  <si>
    <t>19p</t>
  </si>
  <si>
    <t>19q</t>
  </si>
  <si>
    <t>20p</t>
  </si>
  <si>
    <t>20q</t>
  </si>
  <si>
    <t>21q</t>
  </si>
  <si>
    <t>22q</t>
  </si>
  <si>
    <t>Xp</t>
  </si>
  <si>
    <t>Xq</t>
  </si>
  <si>
    <t>Supplementary Table 14: Focal copy number gains (AMP) and deletions (DEL)</t>
  </si>
  <si>
    <t>Ambiguous: unclear whether oncogene or TSG</t>
  </si>
  <si>
    <t>CRC peak TCGA GISTIC: overlap in 1+ gene from this GISTIC analysis with TCGA CRC GISTIC analysis (Zack et al., 2013, Nature Genetics)</t>
  </si>
  <si>
    <t>Pan-cancer peak TCGA GISTIC: overlap in 1+ gene from this GISTIC analysis with TCGA CRC GISTIC analysis (Zack et al., 2013, Nature Genetics)</t>
  </si>
  <si>
    <t>CRC highlighted: TCGA GISTIC: Prioritised candidate in colorectal peak GISTIC analysis in TCGA (Zack et al., 2013, Nature Genetics)</t>
  </si>
  <si>
    <t>Pan-cancer highlighted: TCGA GISTIC:  Prioritised candidate in pan-cancer peak GISTIC analysis in TCGA (Zack et al., 2013, Nature Genetics)</t>
  </si>
  <si>
    <t>CNA type</t>
  </si>
  <si>
    <t>Peak</t>
  </si>
  <si>
    <t>Q-value</t>
  </si>
  <si>
    <t>Freq. CNA</t>
  </si>
  <si>
    <t>No. genes</t>
  </si>
  <si>
    <t>Oncogene: this analysis</t>
  </si>
  <si>
    <t>TSG: this analysis</t>
  </si>
  <si>
    <t>Ambiguous: this analysis</t>
  </si>
  <si>
    <t>CRC peak: TCGA GISTIC</t>
  </si>
  <si>
    <t>CRC highlighted: TCGA</t>
  </si>
  <si>
    <t>Pan-cancer peak: TCGA GISTIC</t>
  </si>
  <si>
    <t xml:space="preserve">Pan-cancer highlighted: TCGA </t>
  </si>
  <si>
    <t>Oncogene: pan-cancer CGS v92 (overlap)</t>
  </si>
  <si>
    <t>TSG: pan-cancer CGS v92 (overlap)</t>
  </si>
  <si>
    <t>Ambiguous: pan-cancer CGS v92 (overlap)</t>
  </si>
  <si>
    <t>Consensus</t>
  </si>
  <si>
    <t>AMP</t>
  </si>
  <si>
    <t>1p34.2</t>
  </si>
  <si>
    <t>chr1:42592248-43274357</t>
  </si>
  <si>
    <t>MYCL</t>
  </si>
  <si>
    <t>MPL;MYCL</t>
  </si>
  <si>
    <t>chr2:198667597-198819342</t>
  </si>
  <si>
    <t>BMPR2;CASP8</t>
  </si>
  <si>
    <t>CD28;SF3B1</t>
  </si>
  <si>
    <t>chr3:71583116-71965085</t>
  </si>
  <si>
    <t>EPHA3;MITF;ROBO2;FOXP1</t>
  </si>
  <si>
    <t>MITF;FOXP1</t>
  </si>
  <si>
    <t>3q29</t>
  </si>
  <si>
    <t>chr3:194518487-198295559</t>
  </si>
  <si>
    <t>BCL6;ETV5;LPP;MUC4;TP63</t>
  </si>
  <si>
    <t>TP63</t>
  </si>
  <si>
    <t>EIF4A2;TFRC;MB21D2</t>
  </si>
  <si>
    <t>4q13.3</t>
  </si>
  <si>
    <t>chr4:74558903-74660008</t>
  </si>
  <si>
    <t>5p15.33</t>
  </si>
  <si>
    <t>chr5:1-2564886</t>
  </si>
  <si>
    <t>TERT;BRD9</t>
  </si>
  <si>
    <t>TERT</t>
  </si>
  <si>
    <t>SDHA;TERT</t>
  </si>
  <si>
    <t>5p12</t>
  </si>
  <si>
    <t>chr5:43256088-45375494</t>
  </si>
  <si>
    <t>SKP2</t>
  </si>
  <si>
    <t>LIFR</t>
  </si>
  <si>
    <t>5q33.1</t>
  </si>
  <si>
    <t>chr5:151090901-151148537</t>
  </si>
  <si>
    <t>CD74;CSF1R;NPM1;PDGFRB;TLX3</t>
  </si>
  <si>
    <t>EBF1;ARHGAP26</t>
  </si>
  <si>
    <t>ITK;PWWP2A</t>
  </si>
  <si>
    <t>5q35.1</t>
  </si>
  <si>
    <t>chr5:169978619-172742576</t>
  </si>
  <si>
    <t>CD74;CSF1R;FGFR4;FLT4;NPM1;PDGFRB;TLX3</t>
  </si>
  <si>
    <t>ITK;NSD1;PWWP2A</t>
  </si>
  <si>
    <t>chr6:1-786502</t>
  </si>
  <si>
    <t>IRF4</t>
  </si>
  <si>
    <t>6p21.1</t>
  </si>
  <si>
    <t>chr6:42271058-42438992</t>
  </si>
  <si>
    <t>6q24.1</t>
  </si>
  <si>
    <t>chr6:139396064-139571589</t>
  </si>
  <si>
    <t>MYB;SGK1</t>
  </si>
  <si>
    <t>TNFAIP3</t>
  </si>
  <si>
    <t>BCLAF1;ECT2L</t>
  </si>
  <si>
    <t>6q27</t>
  </si>
  <si>
    <t>chr6:168017307-168201376</t>
  </si>
  <si>
    <t>AFDN</t>
  </si>
  <si>
    <t>8q21.13</t>
  </si>
  <si>
    <t>chr8:75554533-75732378</t>
  </si>
  <si>
    <t>ANK1</t>
  </si>
  <si>
    <t>SNTG1;NSD3;CHD7;PRDM14;SOX17</t>
  </si>
  <si>
    <t>FGFR1;IKBKB;PLAG1;KAT6A;NCOA2;HEY1;NSD3;PREX2</t>
  </si>
  <si>
    <t>NRG1;LEPROTL1</t>
  </si>
  <si>
    <t>ANK1;TCEA1;CHCHD7;HOOK3;CNBD1</t>
  </si>
  <si>
    <t>chr8:127541412-127621253</t>
  </si>
  <si>
    <t>9q34.2</t>
  </si>
  <si>
    <t>chr9:134305393-138394717</t>
  </si>
  <si>
    <t>NOTCH1;EHMT1;EHMT1</t>
  </si>
  <si>
    <t>NOTCH1;BRD3</t>
  </si>
  <si>
    <t>NOTCH1</t>
  </si>
  <si>
    <t>10q22.3</t>
  </si>
  <si>
    <t>chr10:79063317-79394700</t>
  </si>
  <si>
    <t>NUTM2B</t>
  </si>
  <si>
    <t>chr11:2161917-2289921</t>
  </si>
  <si>
    <t>11q13.3</t>
  </si>
  <si>
    <t>chr11:69886576-69962744</t>
  </si>
  <si>
    <t>CCND1</t>
  </si>
  <si>
    <t>12p13.33</t>
  </si>
  <si>
    <t>chr12:2574485-2631728</t>
  </si>
  <si>
    <t>PRMT8</t>
  </si>
  <si>
    <t>ERC1</t>
  </si>
  <si>
    <t>12q13.12</t>
  </si>
  <si>
    <t>chr12:48608099-49235583</t>
  </si>
  <si>
    <t>ACVR1B;ARID2</t>
  </si>
  <si>
    <t>ATF1;HOXC11;HOXC13;KMT2D</t>
  </si>
  <si>
    <t>SMARCD1;KMT2D;ARID2</t>
  </si>
  <si>
    <t>COL2A1;PRPF40B</t>
  </si>
  <si>
    <t>12q24.31</t>
  </si>
  <si>
    <t>chr12:124652275-124931166</t>
  </si>
  <si>
    <t>POLE;TBX3;SETD1B</t>
  </si>
  <si>
    <t>PTPN11;TBX3;CHST11</t>
  </si>
  <si>
    <t>BTG1;POLE;TBX3;HNF1A;NCOR2;SH2B3;SETD1B;USP44</t>
  </si>
  <si>
    <t>ALDH2;BCL7A;CLIP1;ZCCHC8</t>
  </si>
  <si>
    <t>13q12.2</t>
  </si>
  <si>
    <t>chr13:27909137-27999097</t>
  </si>
  <si>
    <t>CDX2</t>
  </si>
  <si>
    <t>chr13:73119692-73421739</t>
  </si>
  <si>
    <t>13q33.3</t>
  </si>
  <si>
    <t>chr13:108783358-108917761</t>
  </si>
  <si>
    <t>14q11.2</t>
  </si>
  <si>
    <t>chr14:21489645-21895989</t>
  </si>
  <si>
    <t>CCNB1IP1</t>
  </si>
  <si>
    <t>14q32.33</t>
  </si>
  <si>
    <t>chr14:105402560-107043718</t>
  </si>
  <si>
    <t>AKT1;TCL1A;BCL11B</t>
  </si>
  <si>
    <t>DICER1;BCL11B</t>
  </si>
  <si>
    <t>HSP90AA1</t>
  </si>
  <si>
    <t>15q26.1</t>
  </si>
  <si>
    <t>chr15:90007772-90469716</t>
  </si>
  <si>
    <t>CHD2;POLG</t>
  </si>
  <si>
    <t>BLM;CHD2;IDH2</t>
  </si>
  <si>
    <t>FES;IDH2</t>
  </si>
  <si>
    <t>CHD2;FES;POLG</t>
  </si>
  <si>
    <t>CRTC3</t>
  </si>
  <si>
    <t>16p11.2</t>
  </si>
  <si>
    <t>chr16:30482413-30732200</t>
  </si>
  <si>
    <t>16q12.1</t>
  </si>
  <si>
    <t>chr16:52419656-52560925</t>
  </si>
  <si>
    <t>17p11.2</t>
  </si>
  <si>
    <t>chr17:20943351-21415316</t>
  </si>
  <si>
    <t>17q11.2</t>
  </si>
  <si>
    <t>chr17:27632847-27826421</t>
  </si>
  <si>
    <t>17q21.1</t>
  </si>
  <si>
    <t>chr17:39726320-39998142</t>
  </si>
  <si>
    <t>ERBB2;CDK12</t>
  </si>
  <si>
    <t>17q25.3</t>
  </si>
  <si>
    <t>chr17:78311228-78332755</t>
  </si>
  <si>
    <t>SEPTIN9;RNF213;ASPSCR1;CANT1</t>
  </si>
  <si>
    <t>18p11.32</t>
  </si>
  <si>
    <t>chr18:1-615013</t>
  </si>
  <si>
    <t>19q13.2</t>
  </si>
  <si>
    <t>chr19:38887491-38961911</t>
  </si>
  <si>
    <t>AKT2</t>
  </si>
  <si>
    <t>20q11.22</t>
  </si>
  <si>
    <t>chr20:34778679-34924140</t>
  </si>
  <si>
    <t>BCL2L1;MACROD2</t>
  </si>
  <si>
    <t>BCL2L1</t>
  </si>
  <si>
    <t>CRNKL1</t>
  </si>
  <si>
    <t>20q13.33</t>
  </si>
  <si>
    <t>chr20:62347457-62366812</t>
  </si>
  <si>
    <t>GNAS;AURKA;ZNF217</t>
  </si>
  <si>
    <t>ZNF217</t>
  </si>
  <si>
    <t>GNAS;PTK6</t>
  </si>
  <si>
    <t>PTK6</t>
  </si>
  <si>
    <t>SS18L1</t>
  </si>
  <si>
    <t>22q11.21</t>
  </si>
  <si>
    <t>chr22:1-20419420</t>
  </si>
  <si>
    <t>DGCR8</t>
  </si>
  <si>
    <t>LZTR1;CLTCL1</t>
  </si>
  <si>
    <t>SEPTIN5</t>
  </si>
  <si>
    <t>DEL</t>
  </si>
  <si>
    <t>1p36.11</t>
  </si>
  <si>
    <t>chr1:26815811-26908452</t>
  </si>
  <si>
    <t>ARID1A;KDM1A</t>
  </si>
  <si>
    <t>ID3;ARID1A</t>
  </si>
  <si>
    <t>MDS2</t>
  </si>
  <si>
    <t>1p13.2</t>
  </si>
  <si>
    <t>chr1:113484709-113492465</t>
  </si>
  <si>
    <t>CACNA1E;NRAS</t>
  </si>
  <si>
    <t>CD58;ELF3</t>
  </si>
  <si>
    <t>BCL9;PDE4DIP</t>
  </si>
  <si>
    <t>COL11A1;NRAS;TRIM33;PRMT6</t>
  </si>
  <si>
    <t>ABL2;ARNT;ATP1A1;BCL9;ELK4;FCGR2B;MDM4;NOTCH2;NRAS;NTRK1;DDR2;PBX1;SETDB1;FCRL4</t>
  </si>
  <si>
    <t>ARNT;ATP1A1;ELF3;NOTCH2;NTRK1;PTPRC;TPM3;TRIM33;TENT5C;CDC73</t>
  </si>
  <si>
    <t>LMNA;MUC1;PRRX1;PRCC;S100A7;TPR;PDE4DIP;MLLT11;RBM15;SLC45A3</t>
  </si>
  <si>
    <t>chr2:141466181-141577291</t>
  </si>
  <si>
    <t>ACVR2A;SAP130</t>
  </si>
  <si>
    <t>LRP1B</t>
  </si>
  <si>
    <t>CXCR4</t>
  </si>
  <si>
    <t>ACVR2A;LRP1B</t>
  </si>
  <si>
    <t>chr3:60567974-60576115</t>
  </si>
  <si>
    <t>chr3:60925863-60939530</t>
  </si>
  <si>
    <t>chr4:90773340-90783107</t>
  </si>
  <si>
    <t>4q32.3</t>
  </si>
  <si>
    <t>chr4:166382927-166483324</t>
  </si>
  <si>
    <t>ING2</t>
  </si>
  <si>
    <t>FAT1</t>
  </si>
  <si>
    <t>CASP3;FAT1</t>
  </si>
  <si>
    <t>5q12.1</t>
  </si>
  <si>
    <t>chr5:60051132-60054326</t>
  </si>
  <si>
    <t>PDE4D</t>
  </si>
  <si>
    <t>5q13.1</t>
  </si>
  <si>
    <t>chr5:68272901-68313204</t>
  </si>
  <si>
    <t>PIK3R1;RAD17</t>
  </si>
  <si>
    <t>5q21.3</t>
  </si>
  <si>
    <t>chr5:108704744-109298855</t>
  </si>
  <si>
    <t>APC;IRF1</t>
  </si>
  <si>
    <t>AFF4</t>
  </si>
  <si>
    <t>ACSL6</t>
  </si>
  <si>
    <t>chr6:161920582-162036750</t>
  </si>
  <si>
    <t>10q21.1</t>
  </si>
  <si>
    <t>chr10:51680155-51747292</t>
  </si>
  <si>
    <t>10q23.31</t>
  </si>
  <si>
    <t>chr10:87947509-88095804</t>
  </si>
  <si>
    <t>11q23.2</t>
  </si>
  <si>
    <t>chr11:113869467-114088338</t>
  </si>
  <si>
    <t>ATM;BCL9L</t>
  </si>
  <si>
    <t>CBL;DDX6;FLI1;KCNJ5;KMT2A;POU2AF1;BCL9L;FOXR1</t>
  </si>
  <si>
    <t>ATM;CBL;DDX10;ZBTB16;ARHGEF12;BCL9L</t>
  </si>
  <si>
    <t>PAFAH1B2</t>
  </si>
  <si>
    <t>12p13.1</t>
  </si>
  <si>
    <t>chr12:12580658-12834039</t>
  </si>
  <si>
    <t>12q21.2</t>
  </si>
  <si>
    <t>chr12:76033098-76209286</t>
  </si>
  <si>
    <t>PHLDA1;MGAT4C;ANKS1B</t>
  </si>
  <si>
    <t>CHST11</t>
  </si>
  <si>
    <t>BTG1;USP44</t>
  </si>
  <si>
    <t>chr15:24078624-24666107</t>
  </si>
  <si>
    <t>chr16:79068654-79082033</t>
  </si>
  <si>
    <t>MAF</t>
  </si>
  <si>
    <t>chr18:50899948-51172714</t>
  </si>
  <si>
    <t>18q22.3</t>
  </si>
  <si>
    <t>chr18:72980702-73053575</t>
  </si>
  <si>
    <t>19p13.3</t>
  </si>
  <si>
    <t>chr19:3757602-4026396</t>
  </si>
  <si>
    <t>STK11;PWWP3A</t>
  </si>
  <si>
    <t>STK11</t>
  </si>
  <si>
    <t>GNA11;MAP2K2;SH3GL1;TCF3;FSTL3</t>
  </si>
  <si>
    <t>STK11;TCF3</t>
  </si>
  <si>
    <t>chr20:14525297-33790925</t>
  </si>
  <si>
    <t>MACROD2</t>
  </si>
  <si>
    <t>21q11.2</t>
  </si>
  <si>
    <t>chr21:14769403-14919291</t>
  </si>
  <si>
    <t>U2AF1</t>
  </si>
  <si>
    <t>21q22.13</t>
  </si>
  <si>
    <t>chr21:38022678-38046481</t>
  </si>
  <si>
    <t>ERG;U2AF1</t>
  </si>
  <si>
    <t>TMPRSS2</t>
  </si>
  <si>
    <t>22q13.31</t>
  </si>
  <si>
    <t>chr22:47601166-47733524</t>
  </si>
  <si>
    <t>BRD1;HDAC10;PHF21B</t>
  </si>
  <si>
    <t>1q21.3</t>
  </si>
  <si>
    <t>chr1:119920422-156182767</t>
  </si>
  <si>
    <t>CKS1B;HDGF;MCL1;SHC1;CHD1L;SETDB1;TDRKH;ASH1L;RAB25;NECTIN4;PYGO2;TDRD10</t>
  </si>
  <si>
    <t>MCL1</t>
  </si>
  <si>
    <t>ARNT;BCL9;FCGR2B;NOTCH2;NTRK1;SETDB1;FCRL4</t>
  </si>
  <si>
    <t>ARNT;NOTCH2;NTRK1;TPM3</t>
  </si>
  <si>
    <t>LMNA;MUC1;PRCC;S100A7;PDE4DIP;MLLT11</t>
  </si>
  <si>
    <t>2q36.3</t>
  </si>
  <si>
    <t>chr2:228381877-229375930</t>
  </si>
  <si>
    <t>BMPR2;CASP8;ERBB4;FSIP2</t>
  </si>
  <si>
    <t>CD28;CREB1;ERBB4;IDH1;PAX3;SF3B1;FEV;ACKR3</t>
  </si>
  <si>
    <t>BARD1;CASP8;ERBB4;CUL3</t>
  </si>
  <si>
    <t>ATIC;COL3A1;ACSL3;ITGAV;SEPTIN6</t>
  </si>
  <si>
    <t>chr3:197813611-198295559</t>
  </si>
  <si>
    <t>PIK3CA;TFRC</t>
  </si>
  <si>
    <t>PIK3CA;SOX2;FXR1;ZNF639;DCUN1D1;TBL1XR1;NAALADL2</t>
  </si>
  <si>
    <t>SOX2</t>
  </si>
  <si>
    <t>BCL6;ETV5;MECOM;LPP;MUC4;PIK3CA;SOX2;TP63;MAP3K13;TBL1XR1</t>
  </si>
  <si>
    <t>TP63;MAP3K13;IGF2BP2;TBL1XR1</t>
  </si>
  <si>
    <t>chr6:1-1652265</t>
  </si>
  <si>
    <t>6q23.3</t>
  </si>
  <si>
    <t>chr6:135169331-135300461</t>
  </si>
  <si>
    <t>ARID1B;THEMIS</t>
  </si>
  <si>
    <t>ESR1;AFDN;MYB;ROS1;SGK1;QKI;RSPO3</t>
  </si>
  <si>
    <t>ESR1;PTPRK;TNFAIP3;LATS1;QKI;ARID1B</t>
  </si>
  <si>
    <t>EZR;BCLAF1;CEP43;GOPC;ECT2L</t>
  </si>
  <si>
    <t>7q36.3</t>
  </si>
  <si>
    <t>chr7:157543045-157712967</t>
  </si>
  <si>
    <t>MNX1</t>
  </si>
  <si>
    <t>8q24.22</t>
  </si>
  <si>
    <t>chr8:130572215-131008187</t>
  </si>
  <si>
    <t>MYC;RAD21</t>
  </si>
  <si>
    <t>RPL10;RAD21;NDRG1</t>
  </si>
  <si>
    <t>FAM135B</t>
  </si>
  <si>
    <t>chr1:49054468-49080974</t>
  </si>
  <si>
    <t>1p13.1</t>
  </si>
  <si>
    <t>chr1:116383618-116579507</t>
  </si>
  <si>
    <t>NRAS;TRIM33;PRMT6</t>
  </si>
  <si>
    <t>ATP1A1;NRAS</t>
  </si>
  <si>
    <t>ATP1A1;TRIM33;TENT5C</t>
  </si>
  <si>
    <t>RBM15</t>
  </si>
  <si>
    <t>2q22.2</t>
  </si>
  <si>
    <t>chr2:141469280-141530391</t>
  </si>
  <si>
    <t>ACVR2A;SAP130;FSIP2</t>
  </si>
  <si>
    <t>ACVR1;HOXD11;HOXD13;NFE2L2;CXCR4</t>
  </si>
  <si>
    <t>ACVR2A;NFE2L2;LRP1B</t>
  </si>
  <si>
    <t>ITGAV</t>
  </si>
  <si>
    <t>chr2:202315106-202503240</t>
  </si>
  <si>
    <t>CD28</t>
  </si>
  <si>
    <t>chr2:235691399-235771439</t>
  </si>
  <si>
    <t>ACKR3</t>
  </si>
  <si>
    <t>chr3:59999695-60111195</t>
  </si>
  <si>
    <t>chr3:60270566-60273069</t>
  </si>
  <si>
    <t>chr3:60430626-60452843</t>
  </si>
  <si>
    <t>chr3:60572120-60598209</t>
  </si>
  <si>
    <t>chr3:60957442-61116612</t>
  </si>
  <si>
    <t>chr3:116954709-116980355</t>
  </si>
  <si>
    <t>3q26.1</t>
  </si>
  <si>
    <t>chr3:163408900-163479672</t>
  </si>
  <si>
    <t>MECOM</t>
  </si>
  <si>
    <t>GMPS</t>
  </si>
  <si>
    <t>chr3:175144529-175155861</t>
  </si>
  <si>
    <t>4p15.33</t>
  </si>
  <si>
    <t>chr4:12714781-13953538</t>
  </si>
  <si>
    <t>chr4:90564384-90580462</t>
  </si>
  <si>
    <t>chr4:90905178-90909219</t>
  </si>
  <si>
    <t>CCSER1</t>
  </si>
  <si>
    <t>chr4:91447495-91456480</t>
  </si>
  <si>
    <t>4q34.3</t>
  </si>
  <si>
    <t>chr4:181554195-181758243</t>
  </si>
  <si>
    <t>4q35.2</t>
  </si>
  <si>
    <t>chr4:188067749-188366457</t>
  </si>
  <si>
    <t>chr5:59347414-59362317</t>
  </si>
  <si>
    <t>chr5:60002549-60041891</t>
  </si>
  <si>
    <t>chr5:93955291-94019825</t>
  </si>
  <si>
    <t>5q23.1</t>
  </si>
  <si>
    <t>chr5:119586934-119894363</t>
  </si>
  <si>
    <t>chr6:1867352-2208587</t>
  </si>
  <si>
    <t>chr6:147606235-147667515</t>
  </si>
  <si>
    <t>chr7:110460281-110511282</t>
  </si>
  <si>
    <t>chr7:111097094-111249414</t>
  </si>
  <si>
    <t>8p23.2</t>
  </si>
  <si>
    <t>chr8:2178660-2588823</t>
  </si>
  <si>
    <t>CSMD1</t>
  </si>
  <si>
    <t>ARHGEF10</t>
  </si>
  <si>
    <t>PCM1</t>
  </si>
  <si>
    <t>chr11:84300588-84447337</t>
  </si>
  <si>
    <t>chr12:12562004-12731422</t>
  </si>
  <si>
    <t>CDKN1B;DUSP16</t>
  </si>
  <si>
    <t>13q14.2</t>
  </si>
  <si>
    <t>chr13:49953430-50509696</t>
  </si>
  <si>
    <t>LCP1;NBEA</t>
  </si>
  <si>
    <t>RB1;ZC3H13</t>
  </si>
  <si>
    <t>LCP1;RB1;PHF11;SETDB2</t>
  </si>
  <si>
    <t>FOXO1;CYSLTR2</t>
  </si>
  <si>
    <t>FOXO1;RB1</t>
  </si>
  <si>
    <t>LCP1;LHFPL6;NBEA</t>
  </si>
  <si>
    <t>13q21.32</t>
  </si>
  <si>
    <t>chr13:65548535-65639363</t>
  </si>
  <si>
    <t>15q15.3</t>
  </si>
  <si>
    <t>chr15:43509827-44969706</t>
  </si>
  <si>
    <t>B2M;MGA</t>
  </si>
  <si>
    <t>KNSTRN;NUTM1</t>
  </si>
  <si>
    <t>B2M;KNL1</t>
  </si>
  <si>
    <t>HMGN2P46</t>
  </si>
  <si>
    <t>chr16:6354208-6356270</t>
  </si>
  <si>
    <t>RBFOX1</t>
  </si>
  <si>
    <t>chr16:6511865-6523984</t>
  </si>
  <si>
    <t>chr16:6646455-6656285</t>
  </si>
  <si>
    <t>chr16:6973927-6980511</t>
  </si>
  <si>
    <t>chr16:78318008-78326392</t>
  </si>
  <si>
    <t>WWOX</t>
  </si>
  <si>
    <t>chr16:78542067-78546040</t>
  </si>
  <si>
    <t>chr16:78766286-78789245</t>
  </si>
  <si>
    <t>chr16:79053860-79058536</t>
  </si>
  <si>
    <t>chr17:72429007-72450223</t>
  </si>
  <si>
    <t>chr18:71071057-71502324</t>
  </si>
  <si>
    <t>BCL2;MALT1</t>
  </si>
  <si>
    <t>KDSR</t>
  </si>
  <si>
    <t>chr20:14690557-14701154</t>
  </si>
  <si>
    <t>chr20:14905817-14963898</t>
  </si>
  <si>
    <t>21q21.1</t>
  </si>
  <si>
    <t>chr21:20196708-20649017</t>
  </si>
  <si>
    <t>chr3:59740775-61252841</t>
  </si>
  <si>
    <t>1q24.2</t>
  </si>
  <si>
    <t>chr1:166489590-168701471</t>
  </si>
  <si>
    <t>CACNA1E</t>
  </si>
  <si>
    <t>ABL2;ARNT;BCL9;FCGR2B;NOTCH2;NTRK1;DDR2;PBX1;SETDB1;FCRL4</t>
  </si>
  <si>
    <t>ARNT;NOTCH2;NTRK1;PTPRC;TPM3;CDC73</t>
  </si>
  <si>
    <t>LMNA;MUC1;PRRX1;PRCC;S100A7;TPR;PDE4DIP;MLLT11</t>
  </si>
  <si>
    <t>6q21</t>
  </si>
  <si>
    <t>chr6:108730136-109397361</t>
  </si>
  <si>
    <t>POPDC3;THEMIS</t>
  </si>
  <si>
    <t>ESR1;FOXO3;MYB;ROS1;SGK1;RSPO3</t>
  </si>
  <si>
    <t>PRDM1;CCNC;ESR1;FOXO3;PTPRK;TNFAIP3;LATS1</t>
  </si>
  <si>
    <t>EPHA7;BCLAF1;GOPC;ECT2L</t>
  </si>
  <si>
    <t>7p22.3</t>
  </si>
  <si>
    <t>chr7:1-876040</t>
  </si>
  <si>
    <t>GPNMB;FKBP9</t>
  </si>
  <si>
    <t>ETV1;HNRNPA2B1;HOXA9;HOXA11;HOXA13;RAC1;CARD11;MACC1</t>
  </si>
  <si>
    <t>HOXA9;HOXA11;SFRP4</t>
  </si>
  <si>
    <t>FKBP9;JAZF1</t>
  </si>
  <si>
    <t>8p11.21</t>
  </si>
  <si>
    <t>chr8:41531382-41636085</t>
  </si>
  <si>
    <t>IKBKB;KAT6A</t>
  </si>
  <si>
    <t>10p11.22</t>
  </si>
  <si>
    <t>chr10:31866582-32357264</t>
  </si>
  <si>
    <t>ZEB1</t>
  </si>
  <si>
    <t>KIF5B</t>
  </si>
  <si>
    <t>chr10:77674044-78447145</t>
  </si>
  <si>
    <t>KAT6B</t>
  </si>
  <si>
    <t>chr11:2100783-2285108</t>
  </si>
  <si>
    <t>IGF2</t>
  </si>
  <si>
    <t>chr12:1-1343863</t>
  </si>
  <si>
    <t>CCND2;KDM5A</t>
  </si>
  <si>
    <t>chr13:27024690-28182919</t>
  </si>
  <si>
    <t>FLT3</t>
  </si>
  <si>
    <t>BRCA2;CDX2</t>
  </si>
  <si>
    <t>chr15:86015682-93039079</t>
  </si>
  <si>
    <t>BLM;CHD2;IDH2;IGF1R;MEF2A</t>
  </si>
  <si>
    <t>IGF1R</t>
  </si>
  <si>
    <t>FES;IDH2;NTRK3</t>
  </si>
  <si>
    <t>CHD2;FES;PML;POLG</t>
  </si>
  <si>
    <t>chr16:1-5611792</t>
  </si>
  <si>
    <t>CREBBP;TSC2;AXIN1;TRAF7</t>
  </si>
  <si>
    <t>chr16:30108205-31088260</t>
  </si>
  <si>
    <t>PLK1;PRKCB</t>
  </si>
  <si>
    <t>FUS;MYH11</t>
  </si>
  <si>
    <t>TNFRSF17</t>
  </si>
  <si>
    <t>CYLD;FUS;RMI2</t>
  </si>
  <si>
    <t>MYH11;PRKCB;IL21R;SNX29</t>
  </si>
  <si>
    <t>chr17:21240843-21464591</t>
  </si>
  <si>
    <t>chr17:30710322-30813167</t>
  </si>
  <si>
    <t>18q11.2</t>
  </si>
  <si>
    <t>chr18:26276345-26500264</t>
  </si>
  <si>
    <t>SS18</t>
  </si>
  <si>
    <t>20p11.22</t>
  </si>
  <si>
    <t>chr20:21335429-21859810</t>
  </si>
  <si>
    <t>SRC</t>
  </si>
  <si>
    <t>SIRPA;ASXL1</t>
  </si>
  <si>
    <t>chr20:59845282-59973296</t>
  </si>
  <si>
    <t>1p35.3</t>
  </si>
  <si>
    <t>chr1:28522805-28756589</t>
  </si>
  <si>
    <t>PRDM2;ARID1A;KDM1A;CAMTA1;CHD5;PHF13</t>
  </si>
  <si>
    <t>CASP9;ID3;RPL22;PRDM2;ARID1A;SPEN;CAMTA1;ARHGEF10L</t>
  </si>
  <si>
    <t>PAX7;MDS2</t>
  </si>
  <si>
    <t>chr3:60402590-60446558</t>
  </si>
  <si>
    <t>chr4:180487665-180633456</t>
  </si>
  <si>
    <t>chr5:112283311-112697346</t>
  </si>
  <si>
    <t>chr6:162300036-162438104</t>
  </si>
  <si>
    <t>14q32.13</t>
  </si>
  <si>
    <t>chr14:94714233-94935781</t>
  </si>
  <si>
    <t>NRXN3;GOLGA5;UBR7;RIOX1;SETD3</t>
  </si>
  <si>
    <t>TSHR;TCL1A;BCL11B</t>
  </si>
  <si>
    <t>TRIP11;GOLGA5</t>
  </si>
  <si>
    <t>chr16:6514382-6518457</t>
  </si>
  <si>
    <t>chr16:6758769-6818858</t>
  </si>
  <si>
    <t>chr20:14926952-14955071</t>
  </si>
  <si>
    <t>chr21:1-14064280</t>
  </si>
  <si>
    <t>Supplementary Table 15: Comparison of focal copy number gains and deletions identified in 1KGP, PCAWG and TCGA</t>
  </si>
  <si>
    <t>Bold: identified in 1KGP and either PCAWG or TCGA</t>
  </si>
  <si>
    <t>*Identified in PCAWG and TCGA</t>
  </si>
  <si>
    <t>Focal deletions</t>
  </si>
  <si>
    <t>1KGP  (MSS 1345)</t>
  </si>
  <si>
    <t>1KGP (Primary 1655)</t>
  </si>
  <si>
    <t>PCAWG (60 WGS)</t>
  </si>
  <si>
    <t>TCGA (276 WES)</t>
  </si>
  <si>
    <r>
      <t>1p36.11,</t>
    </r>
    <r>
      <rPr>
        <sz val="11"/>
        <color rgb="FF000000"/>
        <rFont val="Calibri"/>
        <family val="2"/>
        <scheme val="minor"/>
      </rPr>
      <t> 1p13.2</t>
    </r>
  </si>
  <si>
    <r>
      <t>1p36.11, </t>
    </r>
    <r>
      <rPr>
        <sz val="11"/>
        <color rgb="FF000000"/>
        <rFont val="Calibri"/>
        <family val="2"/>
        <scheme val="minor"/>
      </rPr>
      <t>1p36.32, 1p13.1, 1q44</t>
    </r>
  </si>
  <si>
    <r>
      <t>1p13.1, 1p33, </t>
    </r>
    <r>
      <rPr>
        <b/>
        <sz val="11"/>
        <color rgb="FF000000"/>
        <rFont val="Calibri"/>
        <family val="2"/>
        <scheme val="minor"/>
      </rPr>
      <t>1p36.11,</t>
    </r>
    <r>
      <rPr>
        <sz val="11"/>
        <color rgb="FF000000"/>
        <rFont val="Calibri"/>
        <family val="2"/>
        <scheme val="minor"/>
      </rPr>
      <t> 1q42.2</t>
    </r>
  </si>
  <si>
    <t>2p21, 2q22.1</t>
  </si>
  <si>
    <t>2q37.3*, 2q22.1, 2q34, 2q11.2</t>
  </si>
  <si>
    <t>2p21, 2q37.3*</t>
  </si>
  <si>
    <r>
      <t>3p14.2</t>
    </r>
    <r>
      <rPr>
        <sz val="11"/>
        <color rgb="FF000000"/>
        <rFont val="Calibri"/>
        <family val="2"/>
        <scheme val="minor"/>
      </rPr>
      <t>, 3p13, 3q13.31, 3p21.31, 3p26.2</t>
    </r>
  </si>
  <si>
    <r>
      <t>3p14.2, </t>
    </r>
    <r>
      <rPr>
        <sz val="11"/>
        <color rgb="FF000000"/>
        <rFont val="Calibri"/>
        <family val="2"/>
        <scheme val="minor"/>
      </rPr>
      <t>3q26.31</t>
    </r>
  </si>
  <si>
    <r>
      <t>4q22.1</t>
    </r>
    <r>
      <rPr>
        <sz val="11"/>
        <color rgb="FF000000"/>
        <rFont val="Calibri"/>
        <family val="2"/>
        <scheme val="minor"/>
      </rPr>
      <t>, 4q32.3</t>
    </r>
  </si>
  <si>
    <r>
      <t>4q35.1, </t>
    </r>
    <r>
      <rPr>
        <b/>
        <sz val="11"/>
        <color rgb="FF000000"/>
        <rFont val="Calibri"/>
        <family val="2"/>
        <scheme val="minor"/>
      </rPr>
      <t>4q22.1</t>
    </r>
    <r>
      <rPr>
        <sz val="11"/>
        <color rgb="FF000000"/>
        <rFont val="Calibri"/>
        <family val="2"/>
        <scheme val="minor"/>
      </rPr>
      <t>, 4q35.2, 4q34.3</t>
    </r>
  </si>
  <si>
    <r>
      <t>4q22.1, </t>
    </r>
    <r>
      <rPr>
        <sz val="11"/>
        <color rgb="FF000000"/>
        <rFont val="Calibri"/>
        <family val="2"/>
        <scheme val="minor"/>
      </rPr>
      <t>4p16.1, 4q35.1, 4q32.1</t>
    </r>
  </si>
  <si>
    <r>
      <t>5q12.1</t>
    </r>
    <r>
      <rPr>
        <sz val="11"/>
        <color rgb="FF000000"/>
        <rFont val="Calibri"/>
        <family val="2"/>
        <scheme val="minor"/>
      </rPr>
      <t>, </t>
    </r>
    <r>
      <rPr>
        <b/>
        <sz val="11"/>
        <color rgb="FF000000"/>
        <rFont val="Calibri"/>
        <family val="2"/>
        <scheme val="minor"/>
      </rPr>
      <t>5q13.1</t>
    </r>
  </si>
  <si>
    <r>
      <t>5q12.1</t>
    </r>
    <r>
      <rPr>
        <sz val="11"/>
        <color rgb="FF000000"/>
        <rFont val="Calibri"/>
        <family val="2"/>
        <scheme val="minor"/>
      </rPr>
      <t>, </t>
    </r>
    <r>
      <rPr>
        <b/>
        <sz val="11"/>
        <color rgb="FF000000"/>
        <rFont val="Calibri"/>
        <family val="2"/>
        <scheme val="minor"/>
      </rPr>
      <t>5q13.1, </t>
    </r>
    <r>
      <rPr>
        <sz val="11"/>
        <color rgb="FF000000"/>
        <rFont val="Calibri"/>
        <family val="2"/>
        <scheme val="minor"/>
      </rPr>
      <t>5q21.3</t>
    </r>
  </si>
  <si>
    <r>
      <t>5q12.1</t>
    </r>
    <r>
      <rPr>
        <sz val="11"/>
        <color rgb="FF000000"/>
        <rFont val="Calibri"/>
        <family val="2"/>
        <scheme val="minor"/>
      </rPr>
      <t>, 5q21.1, 5q23.1, </t>
    </r>
    <r>
      <rPr>
        <b/>
        <sz val="11"/>
        <color rgb="FF000000"/>
        <rFont val="Calibri"/>
        <family val="2"/>
        <scheme val="minor"/>
      </rPr>
      <t>5q13.1</t>
    </r>
  </si>
  <si>
    <t>5q11.2, 5q22.2</t>
  </si>
  <si>
    <r>
      <t>6q26</t>
    </r>
    <r>
      <rPr>
        <sz val="11"/>
        <color rgb="FF000000"/>
        <rFont val="Calibri"/>
        <family val="2"/>
        <scheme val="minor"/>
      </rPr>
      <t>, 6p25.3, 6q16.1</t>
    </r>
  </si>
  <si>
    <r>
      <t>6q26, </t>
    </r>
    <r>
      <rPr>
        <sz val="11"/>
        <color rgb="FF000000"/>
        <rFont val="Calibri"/>
        <family val="2"/>
        <scheme val="minor"/>
      </rPr>
      <t>6p25.3</t>
    </r>
  </si>
  <si>
    <t>7q36.3, 7q31.1*, 7p22.3</t>
  </si>
  <si>
    <t>7q31.1*</t>
  </si>
  <si>
    <t>8p23.2*, 8p21.3*, 8q11.21*</t>
  </si>
  <si>
    <t>8p11.21, 8p21.3*, 8p23.2*, 8q11.21*</t>
  </si>
  <si>
    <t>9p21.3*, 9p23, 9q21.11</t>
  </si>
  <si>
    <t>9p21.3*</t>
  </si>
  <si>
    <r>
      <t>10q21.1, </t>
    </r>
    <r>
      <rPr>
        <b/>
        <sz val="11"/>
        <color rgb="FF000000"/>
        <rFont val="Calibri"/>
        <family val="2"/>
        <scheme val="minor"/>
      </rPr>
      <t>10q23.31</t>
    </r>
  </si>
  <si>
    <r>
      <t>10q23.31</t>
    </r>
    <r>
      <rPr>
        <sz val="11"/>
        <color rgb="FF000000"/>
        <rFont val="Calibri"/>
        <family val="2"/>
        <scheme val="minor"/>
      </rPr>
      <t>, 10q26.3, 10p15.3*</t>
    </r>
  </si>
  <si>
    <t>10p15.3*, 10q11.23, 10q23.2, 10q25.2</t>
  </si>
  <si>
    <r>
      <t>11q23.2</t>
    </r>
    <r>
      <rPr>
        <sz val="11"/>
        <color rgb="FF000000"/>
        <rFont val="Calibri"/>
        <family val="2"/>
        <scheme val="minor"/>
      </rPr>
      <t>, 11p15.5, 11q25, 11q12.1</t>
    </r>
  </si>
  <si>
    <t>11q22.3</t>
  </si>
  <si>
    <r>
      <t>12p13.1</t>
    </r>
    <r>
      <rPr>
        <sz val="11"/>
        <color rgb="FF000000"/>
        <rFont val="Calibri"/>
        <family val="2"/>
        <scheme val="minor"/>
      </rPr>
      <t>, 12q21.2</t>
    </r>
  </si>
  <si>
    <r>
      <t>12p13.1, </t>
    </r>
    <r>
      <rPr>
        <sz val="11"/>
        <color rgb="FF000000"/>
        <rFont val="Calibri"/>
        <family val="2"/>
        <scheme val="minor"/>
      </rPr>
      <t>12q13.13</t>
    </r>
    <r>
      <rPr>
        <b/>
        <sz val="11"/>
        <color rgb="FF000000"/>
        <rFont val="Calibri"/>
        <family val="2"/>
        <scheme val="minor"/>
      </rPr>
      <t>, </t>
    </r>
    <r>
      <rPr>
        <sz val="11"/>
        <color rgb="FF000000"/>
        <rFont val="Calibri"/>
        <family val="2"/>
        <scheme val="minor"/>
      </rPr>
      <t>12q23.1</t>
    </r>
    <r>
      <rPr>
        <b/>
        <sz val="11"/>
        <color rgb="FF000000"/>
        <rFont val="Calibri"/>
        <family val="2"/>
        <scheme val="minor"/>
      </rPr>
      <t>, </t>
    </r>
    <r>
      <rPr>
        <sz val="11"/>
        <color rgb="FF000000"/>
        <rFont val="Calibri"/>
        <family val="2"/>
        <scheme val="minor"/>
      </rPr>
      <t>12q24.33</t>
    </r>
  </si>
  <si>
    <t>13q14.2, 13q34</t>
  </si>
  <si>
    <t>14q11.2, 14q24.1</t>
  </si>
  <si>
    <t>15q13.1, 15q15.1</t>
  </si>
  <si>
    <t>15q22.33, 15q21.1, 15q12</t>
  </si>
  <si>
    <r>
      <t>16q23.1</t>
    </r>
    <r>
      <rPr>
        <sz val="11"/>
        <color rgb="FF000000"/>
        <rFont val="Calibri"/>
        <family val="2"/>
        <scheme val="minor"/>
      </rPr>
      <t>, 16q24.3</t>
    </r>
  </si>
  <si>
    <r>
      <t>16p13.3</t>
    </r>
    <r>
      <rPr>
        <b/>
        <sz val="11"/>
        <color rgb="FF000000"/>
        <rFont val="Calibri"/>
        <family val="2"/>
        <scheme val="minor"/>
      </rPr>
      <t>, 16q23.1, </t>
    </r>
    <r>
      <rPr>
        <sz val="11"/>
        <color rgb="FF000000"/>
        <rFont val="Calibri"/>
        <family val="2"/>
        <scheme val="minor"/>
      </rPr>
      <t>16p13.3</t>
    </r>
  </si>
  <si>
    <t>17p13.1, 17q21.31, 17p12*, 17q11.2</t>
  </si>
  <si>
    <t>17p12*</t>
  </si>
  <si>
    <r>
      <t>18q21.2</t>
    </r>
    <r>
      <rPr>
        <sz val="11"/>
        <color rgb="FF000000"/>
        <rFont val="Calibri"/>
        <family val="2"/>
        <scheme val="minor"/>
      </rPr>
      <t>, 18q22.3</t>
    </r>
  </si>
  <si>
    <r>
      <t>18q21.2</t>
    </r>
    <r>
      <rPr>
        <sz val="11"/>
        <color rgb="FF000000"/>
        <rFont val="Calibri"/>
        <family val="2"/>
        <scheme val="minor"/>
      </rPr>
      <t>, 18q23</t>
    </r>
  </si>
  <si>
    <r>
      <t>18q21.2,</t>
    </r>
    <r>
      <rPr>
        <sz val="11"/>
        <color rgb="FF000000"/>
        <rFont val="Calibri"/>
        <family val="2"/>
        <scheme val="minor"/>
      </rPr>
      <t> 18q12.3</t>
    </r>
  </si>
  <si>
    <r>
      <t>19p13.3</t>
    </r>
    <r>
      <rPr>
        <sz val="11"/>
        <color rgb="FF000000"/>
        <rFont val="Calibri"/>
        <family val="2"/>
        <scheme val="minor"/>
      </rPr>
      <t>, 19q13.32</t>
    </r>
  </si>
  <si>
    <t>21q11.2, 21q23.13</t>
  </si>
  <si>
    <t>21q22.3, 21q22.3, 21q21.1*</t>
  </si>
  <si>
    <t>21q21.1*, 21q22.2</t>
  </si>
  <si>
    <t>22q13.32,</t>
  </si>
  <si>
    <t>Xp21.1, Xp22.31</t>
  </si>
  <si>
    <t>Focal amplifications</t>
  </si>
  <si>
    <t>1KGP (MSS 1345)</t>
  </si>
  <si>
    <t>1p34.3, 1q21.3, 1q22, 1q23.3,1q24.3, 1q32.1, 1q42.3, 1q44</t>
  </si>
  <si>
    <t>1q21.1</t>
  </si>
  <si>
    <t>2p25.3, 2q33.1</t>
  </si>
  <si>
    <t>2p16.1</t>
  </si>
  <si>
    <r>
      <t>3p13, </t>
    </r>
    <r>
      <rPr>
        <b/>
        <sz val="11"/>
        <color rgb="FF000000"/>
        <rFont val="Calibri"/>
        <family val="2"/>
        <scheme val="minor"/>
      </rPr>
      <t>3q29</t>
    </r>
  </si>
  <si>
    <r>
      <t>3q26.2, </t>
    </r>
    <r>
      <rPr>
        <b/>
        <sz val="11"/>
        <color rgb="FF000000"/>
        <rFont val="Calibri"/>
        <family val="2"/>
        <scheme val="minor"/>
      </rPr>
      <t>3q29</t>
    </r>
  </si>
  <si>
    <r>
      <t>5p12, 5p15.33</t>
    </r>
    <r>
      <rPr>
        <sz val="11"/>
        <color rgb="FF000000"/>
        <rFont val="Calibri"/>
        <family val="2"/>
        <scheme val="minor"/>
      </rPr>
      <t>, 5q33.1, 5q35.1</t>
    </r>
  </si>
  <si>
    <r>
      <t>5p15.33</t>
    </r>
    <r>
      <rPr>
        <sz val="11"/>
        <color rgb="FF000000"/>
        <rFont val="Calibri"/>
        <family val="2"/>
        <scheme val="minor"/>
      </rPr>
      <t>, 5q35.3</t>
    </r>
  </si>
  <si>
    <r>
      <t>6p25.3, </t>
    </r>
    <r>
      <rPr>
        <b/>
        <sz val="11"/>
        <color rgb="FF000000"/>
        <rFont val="Calibri"/>
        <family val="2"/>
        <scheme val="minor"/>
      </rPr>
      <t>6p21.1</t>
    </r>
    <r>
      <rPr>
        <sz val="11"/>
        <color rgb="FF000000"/>
        <rFont val="Calibri"/>
        <family val="2"/>
        <scheme val="minor"/>
      </rPr>
      <t>, 6q24.2, 6q27</t>
    </r>
  </si>
  <si>
    <r>
      <t>6p25.3, </t>
    </r>
    <r>
      <rPr>
        <b/>
        <sz val="11"/>
        <color rgb="FF000000"/>
        <rFont val="Calibri"/>
        <family val="2"/>
        <scheme val="minor"/>
      </rPr>
      <t>6p21.1, </t>
    </r>
    <r>
      <rPr>
        <sz val="11"/>
        <color rgb="FF000000"/>
        <rFont val="Calibri"/>
        <family val="2"/>
        <scheme val="minor"/>
      </rPr>
      <t>6q23.3</t>
    </r>
    <r>
      <rPr>
        <b/>
        <sz val="11"/>
        <color rgb="FF000000"/>
        <rFont val="Calibri"/>
        <family val="2"/>
        <scheme val="minor"/>
      </rPr>
      <t>, </t>
    </r>
    <r>
      <rPr>
        <sz val="11"/>
        <color rgb="FF000000"/>
        <rFont val="Calibri"/>
        <family val="2"/>
        <scheme val="minor"/>
      </rPr>
      <t>6q27</t>
    </r>
  </si>
  <si>
    <r>
      <t>6p21.1, </t>
    </r>
    <r>
      <rPr>
        <sz val="11"/>
        <color rgb="FF000000"/>
        <rFont val="Calibri"/>
        <family val="2"/>
        <scheme val="minor"/>
      </rPr>
      <t>6p22.3, 6q21, 6q12</t>
    </r>
  </si>
  <si>
    <t>7p11.2, 7q34, 7q21.2, 7q22.1</t>
  </si>
  <si>
    <t>8q21.13, 8q24.21</t>
  </si>
  <si>
    <r>
      <t>8q21.11, </t>
    </r>
    <r>
      <rPr>
        <b/>
        <sz val="11"/>
        <color rgb="FF000000"/>
        <rFont val="Calibri"/>
        <family val="2"/>
        <scheme val="minor"/>
      </rPr>
      <t>8q24.21</t>
    </r>
    <r>
      <rPr>
        <sz val="11"/>
        <color rgb="FF000000"/>
        <rFont val="Calibri"/>
        <family val="2"/>
        <scheme val="minor"/>
      </rPr>
      <t>, </t>
    </r>
  </si>
  <si>
    <r>
      <t>8q21.13, 8q11.23, </t>
    </r>
    <r>
      <rPr>
        <sz val="11"/>
        <color rgb="FF000000"/>
        <rFont val="Calibri"/>
        <family val="2"/>
        <scheme val="minor"/>
      </rPr>
      <t>8p11.23, </t>
    </r>
    <r>
      <rPr>
        <b/>
        <sz val="11"/>
        <color rgb="FF000000"/>
        <rFont val="Calibri"/>
        <family val="2"/>
        <scheme val="minor"/>
      </rPr>
      <t>8q24.21</t>
    </r>
    <r>
      <rPr>
        <sz val="11"/>
        <color rgb="FF000000"/>
        <rFont val="Calibri"/>
        <family val="2"/>
        <scheme val="minor"/>
      </rPr>
      <t>, 8q24.3, 8q22.2, 8p11.21, 8q23.3,</t>
    </r>
  </si>
  <si>
    <r>
      <t>8q24.21, </t>
    </r>
    <r>
      <rPr>
        <sz val="11"/>
        <color rgb="FF000000"/>
        <rFont val="Calibri"/>
        <family val="2"/>
        <scheme val="minor"/>
      </rPr>
      <t>8p12, 8p11.21*, 8p11.23*</t>
    </r>
  </si>
  <si>
    <t>9p13.3, 9p24.1</t>
  </si>
  <si>
    <r>
      <t>11p15.5</t>
    </r>
    <r>
      <rPr>
        <sz val="11"/>
        <color rgb="FF000000"/>
        <rFont val="Calibri"/>
        <family val="2"/>
        <scheme val="minor"/>
      </rPr>
      <t>, </t>
    </r>
    <r>
      <rPr>
        <b/>
        <sz val="11"/>
        <color rgb="FF000000"/>
        <rFont val="Calibri"/>
        <family val="2"/>
        <scheme val="minor"/>
      </rPr>
      <t>11q13.3</t>
    </r>
  </si>
  <si>
    <t>11q13.3, 11q14.1, 11q22.2, 11p13</t>
  </si>
  <si>
    <r>
      <t>12p13.33</t>
    </r>
    <r>
      <rPr>
        <sz val="11"/>
        <color rgb="FF000000"/>
        <rFont val="Calibri"/>
        <family val="2"/>
        <scheme val="minor"/>
      </rPr>
      <t>, 12q13.12, 12q24.31</t>
    </r>
  </si>
  <si>
    <r>
      <t>12p13.33, </t>
    </r>
    <r>
      <rPr>
        <sz val="11"/>
        <color rgb="FF000000"/>
        <rFont val="Calibri"/>
        <family val="2"/>
        <scheme val="minor"/>
      </rPr>
      <t>12p12.1, 12q14.3, 12q15</t>
    </r>
  </si>
  <si>
    <t>12p13.32</t>
  </si>
  <si>
    <t>13q12.2, 13q22.1, 13q33.3</t>
  </si>
  <si>
    <t>13q34</t>
  </si>
  <si>
    <r>
      <t>13q12.13</t>
    </r>
    <r>
      <rPr>
        <b/>
        <sz val="11"/>
        <color rgb="FF000000"/>
        <rFont val="Calibri"/>
        <family val="2"/>
        <scheme val="minor"/>
      </rPr>
      <t>, 13q12.2, 13q22.1</t>
    </r>
  </si>
  <si>
    <t>14q11.2, 14q32.33</t>
  </si>
  <si>
    <t>14q13.2</t>
  </si>
  <si>
    <t>15q26.3</t>
  </si>
  <si>
    <r>
      <t>16p11.2</t>
    </r>
    <r>
      <rPr>
        <sz val="11"/>
        <color rgb="FF000000"/>
        <rFont val="Calibri"/>
        <family val="2"/>
        <scheme val="minor"/>
      </rPr>
      <t>, 16q12.1</t>
    </r>
  </si>
  <si>
    <r>
      <t>16p11.2</t>
    </r>
    <r>
      <rPr>
        <sz val="11"/>
        <color rgb="FF000000"/>
        <rFont val="Calibri"/>
        <family val="2"/>
        <scheme val="minor"/>
      </rPr>
      <t>, 16q12.1, 16q23.1</t>
    </r>
  </si>
  <si>
    <t>17p11.2, 17q11.2, 17q25.3, 17q21.1,</t>
  </si>
  <si>
    <t>17p11.2, 17q11.2, 17q25.3, 17q21.1</t>
  </si>
  <si>
    <t>17p11.2, 17q11.2, 17q25.3, 17q12, 17q21.1, 17q21.33, 17q23.1, 17q24.2, 17q25.1</t>
  </si>
  <si>
    <t>17q12*, 17q24.1</t>
  </si>
  <si>
    <r>
      <t>19q12, 19q13.12, </t>
    </r>
    <r>
      <rPr>
        <b/>
        <sz val="11"/>
        <color rgb="FF000000"/>
        <rFont val="Calibri"/>
        <family val="2"/>
        <scheme val="minor"/>
      </rPr>
      <t>19q13.2</t>
    </r>
  </si>
  <si>
    <r>
      <t>19q13.2</t>
    </r>
    <r>
      <rPr>
        <sz val="11"/>
        <color rgb="FF000000"/>
        <rFont val="Calibri"/>
        <family val="2"/>
        <scheme val="minor"/>
      </rPr>
      <t>, 19q13.11</t>
    </r>
  </si>
  <si>
    <r>
      <t>20q11.22, </t>
    </r>
    <r>
      <rPr>
        <b/>
        <sz val="11"/>
        <color rgb="FF000000"/>
        <rFont val="Calibri"/>
        <family val="2"/>
        <scheme val="minor"/>
      </rPr>
      <t>20q13.33</t>
    </r>
  </si>
  <si>
    <r>
      <t>20q11.21, 20q13.2, </t>
    </r>
    <r>
      <rPr>
        <b/>
        <sz val="11"/>
        <color rgb="FF000000"/>
        <rFont val="Calibri"/>
        <family val="2"/>
        <scheme val="minor"/>
      </rPr>
      <t>20q13.33</t>
    </r>
  </si>
  <si>
    <t>20p11.23, 20p12.2, 20q11.21, 20q13.12, 20q13.31</t>
  </si>
  <si>
    <t>Supplementary Table 16: Extrachromosomal DNA (ecDNA) detected across CRC subtypes and its contribution to common oncogene amplification.</t>
  </si>
  <si>
    <t>A) Counts of tumours carrying at least one ecDNA amplicon across tumour subtypes (e.g. tumour counted as “Circular” if ≥ 1 circularised amplicon detected, otherwise “BFB” if ≥ 1 BFB amplicon detected until “No amp” where no valid amplicon detected)</t>
  </si>
  <si>
    <t>Circular</t>
  </si>
  <si>
    <t>BFB</t>
  </si>
  <si>
    <t>Complex</t>
  </si>
  <si>
    <t>Linear</t>
  </si>
  <si>
    <t>No amp/invalid</t>
  </si>
  <si>
    <t>Metastatic MSS (n=105)</t>
  </si>
  <si>
    <t>B) ecDNA classification of commonly amplified oncogenes in CRC subtypes. Classification was restricted to gene amplifications with a total copy number ≥ 5 in diploid tumours and ≥ 10 in tetraploid tumours (i.e. “big gains”). Primary POL cohort not shown as no genes were amplified.</t>
  </si>
  <si>
    <t>Total gain</t>
  </si>
  <si>
    <t>MDM2</t>
  </si>
  <si>
    <t>EGFR</t>
  </si>
  <si>
    <t>CDK4</t>
  </si>
  <si>
    <t>E2F3</t>
  </si>
  <si>
    <t>CCNE1</t>
  </si>
  <si>
    <t>CDK6</t>
  </si>
  <si>
    <t>MDM4</t>
  </si>
  <si>
    <t>AKT3</t>
  </si>
  <si>
    <t>PDGFRA</t>
  </si>
  <si>
    <t>NKX2-1</t>
  </si>
  <si>
    <t>PAX8</t>
  </si>
  <si>
    <t>C) Association between tumours with ≥ 1 circularised amplicon detected and presence of chromothripsis</t>
  </si>
  <si>
    <t>Significance was assessed using Fisher's exact test.</t>
  </si>
  <si>
    <t>Bi-allelic TP53 loss</t>
  </si>
  <si>
    <t>Circular ecDNA</t>
  </si>
  <si>
    <t>Chromothripsis</t>
  </si>
  <si>
    <t>Supplementary Table 17: Evidence of selective pressures on mitochondrial mutations</t>
  </si>
  <si>
    <t>P-values and Q-values &lt; 0.05 highlighted blue. CI: confidence interval.</t>
  </si>
  <si>
    <t>Global dN/dS estimates</t>
  </si>
  <si>
    <t>Missense variants</t>
  </si>
  <si>
    <t>Truncating indels</t>
  </si>
  <si>
    <t>All variants</t>
  </si>
  <si>
    <t>Cancer group</t>
  </si>
  <si>
    <t>dN/dS estimate</t>
  </si>
  <si>
    <t>dN/dS 95% CI lower</t>
  </si>
  <si>
    <t>dN/dS 95% CI upper</t>
  </si>
  <si>
    <t>All</t>
  </si>
  <si>
    <t>Gene-level dN/dS estimates</t>
  </si>
  <si>
    <t>MT-ATP6</t>
  </si>
  <si>
    <t>MT-ATP8</t>
  </si>
  <si>
    <t>MT-CO1</t>
  </si>
  <si>
    <t>MT-CO2</t>
  </si>
  <si>
    <t>MT-CO3</t>
  </si>
  <si>
    <t>MT-CYB</t>
  </si>
  <si>
    <t>MT-ND1</t>
  </si>
  <si>
    <t>MT-ND2</t>
  </si>
  <si>
    <t>MT-ND3</t>
  </si>
  <si>
    <t>MT-ND4</t>
  </si>
  <si>
    <t>MT-ND4L</t>
  </si>
  <si>
    <t>MT-ND5</t>
  </si>
  <si>
    <t>MT-ND6</t>
  </si>
  <si>
    <t>Supplementary Table 18: Co-occurring and mutually exclusive pairwise driver gene alterations</t>
  </si>
  <si>
    <t>Alterations include oncogenic SNVs and indels, large copy number gains and homozygous deletions.</t>
  </si>
  <si>
    <t>Observed; The observed number of co-occurrences in primary MSS tumours</t>
  </si>
  <si>
    <t>Expected; The interval of expected number of co-occurrences by chance a significance threshold of 0.1% (P-value &lt; 0.001) to detect a co-occurring or mutually exclusive relationships.</t>
  </si>
  <si>
    <t>Driver gene pairs with mutually exclusive alterations</t>
  </si>
  <si>
    <t>Across all colorectal sites</t>
  </si>
  <si>
    <t>In proximal colon</t>
  </si>
  <si>
    <t>In distal colon</t>
  </si>
  <si>
    <t>In rectum</t>
  </si>
  <si>
    <t>Gene 1</t>
  </si>
  <si>
    <t>Gene 2</t>
  </si>
  <si>
    <r>
      <rPr>
        <b/>
        <i/>
        <sz val="11"/>
        <color theme="1"/>
        <rFont val="Calibri"/>
        <family val="2"/>
        <scheme val="minor"/>
      </rPr>
      <t>P</t>
    </r>
    <r>
      <rPr>
        <b/>
        <sz val="11"/>
        <color theme="1"/>
        <rFont val="Calibri"/>
        <family val="2"/>
        <scheme val="minor"/>
      </rPr>
      <t>-value</t>
    </r>
  </si>
  <si>
    <r>
      <rPr>
        <b/>
        <i/>
        <sz val="11"/>
        <color theme="1"/>
        <rFont val="Calibri"/>
        <family val="2"/>
        <scheme val="minor"/>
      </rPr>
      <t>Q</t>
    </r>
    <r>
      <rPr>
        <b/>
        <sz val="11"/>
        <color theme="1"/>
        <rFont val="Calibri"/>
        <family val="2"/>
        <scheme val="minor"/>
      </rPr>
      <t>-value</t>
    </r>
  </si>
  <si>
    <t>Observed</t>
  </si>
  <si>
    <t>Expected</t>
  </si>
  <si>
    <t>23-61</t>
  </si>
  <si>
    <t>14-46</t>
  </si>
  <si>
    <t>9-36</t>
  </si>
  <si>
    <t>31-73</t>
  </si>
  <si>
    <t>124-196</t>
  </si>
  <si>
    <t>8-35</t>
  </si>
  <si>
    <t>22-60</t>
  </si>
  <si>
    <t>5-28</t>
  </si>
  <si>
    <t>383-486</t>
  </si>
  <si>
    <t>20-57</t>
  </si>
  <si>
    <t>7.02-02</t>
  </si>
  <si>
    <t>18-53</t>
  </si>
  <si>
    <t>4-25</t>
  </si>
  <si>
    <t>46-95</t>
  </si>
  <si>
    <t>8-34</t>
  </si>
  <si>
    <t>3-24</t>
  </si>
  <si>
    <t>Driver gene pairs with co-occurring alterations</t>
  </si>
  <si>
    <t>0-7</t>
  </si>
  <si>
    <t>0-8</t>
  </si>
  <si>
    <t>74-132</t>
  </si>
  <si>
    <t>2-22</t>
  </si>
  <si>
    <t>Supplementary Table 19: Correlation of treatment prior to sampling with mutational signature activity</t>
  </si>
  <si>
    <t>Samples that had received treatment prior to sampling, but for which the specific administered drugs were unknown, were not included</t>
  </si>
  <si>
    <t>Bonferroni correction for multiple testing was conducted considering 441 tests (7 treatments and 63 mutational signatures)</t>
  </si>
  <si>
    <t>Treatment prior to sampling</t>
  </si>
  <si>
    <t>Mutational signature</t>
  </si>
  <si>
    <t>Number of treated samples</t>
  </si>
  <si>
    <t>Number of untreated samples</t>
  </si>
  <si>
    <t>Logistic regression estimate</t>
  </si>
  <si>
    <t>Logistic regression standard error</t>
  </si>
  <si>
    <t>Bonferroni-corrected P-value</t>
  </si>
  <si>
    <t>RADIOTHERAPY</t>
  </si>
  <si>
    <t>ID8</t>
  </si>
  <si>
    <t>OXALIPLATIN</t>
  </si>
  <si>
    <t>DBS5</t>
  </si>
  <si>
    <t>STEROID</t>
  </si>
  <si>
    <t>SBS7b</t>
  </si>
  <si>
    <t>ID18</t>
  </si>
  <si>
    <t>SBS5</t>
  </si>
  <si>
    <t>SBS88</t>
  </si>
  <si>
    <t>DBS10</t>
  </si>
  <si>
    <t>SV7</t>
  </si>
  <si>
    <t>IRINOTECAN</t>
  </si>
  <si>
    <t>SV6</t>
  </si>
  <si>
    <t>DBS11</t>
  </si>
  <si>
    <t>SBS44</t>
  </si>
  <si>
    <t>CAPECITABINE</t>
  </si>
  <si>
    <t>DBS7</t>
  </si>
  <si>
    <t>FLUOROURACIL</t>
  </si>
  <si>
    <t>SV9</t>
  </si>
  <si>
    <t>SBS17a</t>
  </si>
  <si>
    <t>DBS2</t>
  </si>
  <si>
    <t>SV8</t>
  </si>
  <si>
    <t>CETUXIMAB</t>
  </si>
  <si>
    <t>SBS94</t>
  </si>
  <si>
    <t>SBS93</t>
  </si>
  <si>
    <t>SV3</t>
  </si>
  <si>
    <t>SBS8</t>
  </si>
  <si>
    <t>SBS18</t>
  </si>
  <si>
    <t>SV1</t>
  </si>
  <si>
    <t>SV2</t>
  </si>
  <si>
    <t>SBS2</t>
  </si>
  <si>
    <t>DBS4</t>
  </si>
  <si>
    <t>SV5</t>
  </si>
  <si>
    <t>SBS17b</t>
  </si>
  <si>
    <t>ID9</t>
  </si>
  <si>
    <t>DBS8</t>
  </si>
  <si>
    <t>SBS15</t>
  </si>
  <si>
    <t>SBS3</t>
  </si>
  <si>
    <t>ID14</t>
  </si>
  <si>
    <t>SBS56</t>
  </si>
  <si>
    <t>SBS10a</t>
  </si>
  <si>
    <t>DBS6</t>
  </si>
  <si>
    <t>ID10</t>
  </si>
  <si>
    <t>SBS7a</t>
  </si>
  <si>
    <t>SBS34</t>
  </si>
  <si>
    <t>SBS1</t>
  </si>
  <si>
    <t>SBS13</t>
  </si>
  <si>
    <t>ID6</t>
  </si>
  <si>
    <t>SBS89</t>
  </si>
  <si>
    <t>DBS3</t>
  </si>
  <si>
    <t>SBS20</t>
  </si>
  <si>
    <t>ID1</t>
  </si>
  <si>
    <t>SV4</t>
  </si>
  <si>
    <t>SBS26</t>
  </si>
  <si>
    <t>SBS57</t>
  </si>
  <si>
    <t>SBS21</t>
  </si>
  <si>
    <t>SBS28</t>
  </si>
  <si>
    <t>SBS7c</t>
  </si>
  <si>
    <t>SBS10b</t>
  </si>
  <si>
    <t>SBS86</t>
  </si>
  <si>
    <t>ID4</t>
  </si>
  <si>
    <t>SBS12</t>
  </si>
  <si>
    <t>SBS32</t>
  </si>
  <si>
    <t>SBS84</t>
  </si>
  <si>
    <t>SBS22</t>
  </si>
  <si>
    <t>ID2</t>
  </si>
  <si>
    <t>SBS50</t>
  </si>
  <si>
    <t>SBS54</t>
  </si>
  <si>
    <t>SBS60</t>
  </si>
  <si>
    <t>Supplementary Table 20: Clinical data completeness</t>
  </si>
  <si>
    <t>MSS (n=1641)</t>
  </si>
  <si>
    <t>MSI (n=364)</t>
  </si>
  <si>
    <t>POL (n=17)</t>
  </si>
  <si>
    <t>MSI&amp;POL (n=1)</t>
  </si>
  <si>
    <t>Clinical variable</t>
  </si>
  <si>
    <t>N. tumours with data</t>
  </si>
  <si>
    <t>% tumours with data</t>
  </si>
  <si>
    <t>Age at tumour sampling</t>
  </si>
  <si>
    <t>Anatomical site sampled</t>
  </si>
  <si>
    <t>Anatomical site of primary tumour (less specific, 4 categories)</t>
  </si>
  <si>
    <t>Anatomical site of primary tumour (more specific, 9 categories)</t>
  </si>
  <si>
    <t>Date of cancer diagnosis</t>
  </si>
  <si>
    <t>Date of last clinical followup</t>
  </si>
  <si>
    <t>Dukes’ staging</t>
  </si>
  <si>
    <t>Tumour grade</t>
  </si>
  <si>
    <t>Tumour histology</t>
  </si>
  <si>
    <t>Tumour type (primary, recurrence of primary or metastases)</t>
  </si>
  <si>
    <t>Sex</t>
  </si>
  <si>
    <t>Supplementary Table 21: Correlation of clinical varianbles with  mutational burden and signature activity</t>
  </si>
  <si>
    <t>SBS, DBS, ID and SV signature activities were quantified as the number of variants attributed to each signature in each sample. CN signatures were considered binary variables indicating the presence or absense of the signature.</t>
  </si>
  <si>
    <t>For tumour mutational burden, SBS, DBS, ID and SV signatures, estimates were made using multiple linear regression. For CN signatures and WGD, estimates were made using multiple logistic regression.</t>
  </si>
  <si>
    <t>Predictor and response variable values were subsequently scaled to means of 0 and standard deviations of 1.</t>
  </si>
  <si>
    <t>Analysis was restricted to primary MSS and primary MSI cancers due to sample numbers.</t>
  </si>
  <si>
    <t>P-values &lt; 0.05 highlighted blue. CI: confidence interval; Bonf.: Bonferroni-corrected.</t>
  </si>
  <si>
    <t>Tumour mutational burden in primary MSS cancers</t>
  </si>
  <si>
    <t>Age at sampling</t>
  </si>
  <si>
    <t>Site of primary tumour</t>
  </si>
  <si>
    <t>Dukes’ stage</t>
  </si>
  <si>
    <t>TP53 mutated</t>
  </si>
  <si>
    <t>Sample purity</t>
  </si>
  <si>
    <t>Variant type</t>
  </si>
  <si>
    <t>N. cancers</t>
  </si>
  <si>
    <t>Estimate 95% CI</t>
  </si>
  <si>
    <t>P-value (Bonf.)</t>
  </si>
  <si>
    <t>Single nucleotide variants</t>
  </si>
  <si>
    <t xml:space="preserve"> 0.07 ( 0.01 - 0.14)</t>
  </si>
  <si>
    <t>-0.25 (-0.31 - -0.19)</t>
  </si>
  <si>
    <t>-0.01 (-0.07 - 0.05)</t>
  </si>
  <si>
    <t xml:space="preserve"> 0.07 ( 0.00 - 0.13)</t>
  </si>
  <si>
    <t>0.08 (0.02 - 0.15)</t>
  </si>
  <si>
    <t>Indels</t>
  </si>
  <si>
    <t xml:space="preserve"> 0.09 ( 0.02 - 0.15)</t>
  </si>
  <si>
    <t>-0.31 (-0.37 - -0.25)</t>
  </si>
  <si>
    <t>-0.02 (-0.08 - 0.04)</t>
  </si>
  <si>
    <t>-0.02 (-0.08 - 0.05)</t>
  </si>
  <si>
    <t>0.19 (0.13 - 0.25)</t>
  </si>
  <si>
    <t>Structural variants</t>
  </si>
  <si>
    <t xml:space="preserve"> 0.11 ( 0.05 -  0.18)</t>
  </si>
  <si>
    <t xml:space="preserve"> 0.12 ( 0.06 - 0.19)</t>
  </si>
  <si>
    <t xml:space="preserve"> 0.40 ( 0.33 - 0.46)</t>
  </si>
  <si>
    <t>0.20 (0.14 - 0.26)</t>
  </si>
  <si>
    <t>Whole genome duplication in primary MSS cancers</t>
  </si>
  <si>
    <t>Whole genome duplication</t>
  </si>
  <si>
    <t>-0.05 (-0.20 - 0.10)</t>
  </si>
  <si>
    <t>0.09 (-0.06 - 0.25)</t>
  </si>
  <si>
    <t>0.12 (-0.03 - 0.27)</t>
  </si>
  <si>
    <t>0.60 (0.44 - 0.77)</t>
  </si>
  <si>
    <t>-0.49 (-0.64 - -0.33)</t>
  </si>
  <si>
    <t>Signature activity in primary MSS cancers</t>
  </si>
  <si>
    <t>Signature</t>
  </si>
  <si>
    <t>Single base substitution (SBS)</t>
  </si>
  <si>
    <t xml:space="preserve"> 0.36 ( 0.30 -  0.42)</t>
  </si>
  <si>
    <t>-0.20 (-0.26 - -0.14)</t>
  </si>
  <si>
    <t xml:space="preserve"> 0.00 (-0.05 -  0.06)</t>
  </si>
  <si>
    <t>-0.14 (-0.20 - -0.09)</t>
  </si>
  <si>
    <t xml:space="preserve"> 0.09 ( 0.03 -  0.15)</t>
  </si>
  <si>
    <t>-0.02 (-0.09 -  0.04)</t>
  </si>
  <si>
    <t xml:space="preserve"> 0.06 ( 0.00 -  0.13)</t>
  </si>
  <si>
    <t xml:space="preserve"> 0.06 (-0.01 -  0.13)</t>
  </si>
  <si>
    <t xml:space="preserve"> 0.10 ( 0.03 -  0.17)</t>
  </si>
  <si>
    <t xml:space="preserve"> 0.02 (-0.04 -  0.09)</t>
  </si>
  <si>
    <t xml:space="preserve"> 0.00 (-0.06 -  0.07)</t>
  </si>
  <si>
    <t xml:space="preserve"> 0.07 ( 0.00 -  0.13)</t>
  </si>
  <si>
    <t xml:space="preserve"> 0.09 ( 0.03 -  0.16)</t>
  </si>
  <si>
    <t xml:space="preserve"> 0.00 (-0.07 -  0.06)</t>
  </si>
  <si>
    <t xml:space="preserve"> 0.22 ( 0.16 -  0.29)</t>
  </si>
  <si>
    <t>-0.14 (-0.21 - -0.08)</t>
  </si>
  <si>
    <t>-0.01 (-0.07 -  0.05)</t>
  </si>
  <si>
    <t>-0.09 (-0.15 - -0.03)</t>
  </si>
  <si>
    <t xml:space="preserve"> 0.10 ( 0.04 -  0.16)</t>
  </si>
  <si>
    <t>-0.03 (-0.09 -  0.04)</t>
  </si>
  <si>
    <t xml:space="preserve"> 0.12 ( 0.05 -  0.18)</t>
  </si>
  <si>
    <t xml:space="preserve"> 0.03 (-0.04 -  0.09)</t>
  </si>
  <si>
    <t xml:space="preserve"> 0.14 ( 0.08 -  0.21)</t>
  </si>
  <si>
    <t xml:space="preserve"> 0.03 (-0.03 -  0.10)</t>
  </si>
  <si>
    <t xml:space="preserve"> 0.01 (-0.05 -  0.08)</t>
  </si>
  <si>
    <t xml:space="preserve"> 0.01 (-0.06 -  0.08)</t>
  </si>
  <si>
    <t xml:space="preserve"> 0.06 (-0.01 -  0.12)</t>
  </si>
  <si>
    <t xml:space="preserve"> 0.01 (-0.06 -  0.07)</t>
  </si>
  <si>
    <t>-0.05 (-0.11 -  0.02)</t>
  </si>
  <si>
    <t xml:space="preserve"> 0.05 (-0.02 -  0.11)</t>
  </si>
  <si>
    <t xml:space="preserve"> 0.05 (-0.01 -  0.12)</t>
  </si>
  <si>
    <t xml:space="preserve"> 0.11 ( 0.04 -  0.18)</t>
  </si>
  <si>
    <t>-0.06 (-0.13 -  0.00)</t>
  </si>
  <si>
    <t>-0.05 (-0.12 -  0.01)</t>
  </si>
  <si>
    <t>-0.04 (-0.11 -  0.02)</t>
  </si>
  <si>
    <t xml:space="preserve"> 0.04 (-0.03 -  0.10)</t>
  </si>
  <si>
    <t>-0.06 (-0.12 -  0.01)</t>
  </si>
  <si>
    <t xml:space="preserve"> 0.08 ( 0.02 -  0.15)</t>
  </si>
  <si>
    <t>-0.08 (-0.14 - -0.01)</t>
  </si>
  <si>
    <t xml:space="preserve"> 0.11 ( 0.05 -  0.17)</t>
  </si>
  <si>
    <t>-0.28 (-0.34 - -0.22)</t>
  </si>
  <si>
    <t>-0.16 (-0.22 - -0.10)</t>
  </si>
  <si>
    <t xml:space="preserve"> 0.03 (-0.04 -  0.10)</t>
  </si>
  <si>
    <t>-0.01 (-0.08 -  0.06)</t>
  </si>
  <si>
    <t>-0.02 (-0.09 -  0.05)</t>
  </si>
  <si>
    <t>-0.05 (-0.12 -  0.02)</t>
  </si>
  <si>
    <t>-0.01 (-0.08 -  0.05)</t>
  </si>
  <si>
    <t>-0.01 (-0.07 -  0.06)</t>
  </si>
  <si>
    <t>-0.04 (-0.11 -  0.03)</t>
  </si>
  <si>
    <t xml:space="preserve"> 0.02 (-0.05 -  0.08)</t>
  </si>
  <si>
    <t xml:space="preserve"> 0.10 ( 0.03 -  0.16)</t>
  </si>
  <si>
    <t>-0.12 (-0.18 - -0.05)</t>
  </si>
  <si>
    <t>-0.03 (-0.10 -  0.03)</t>
  </si>
  <si>
    <t>-0.17 (-0.23 - -0.10)</t>
  </si>
  <si>
    <t xml:space="preserve"> 0.20 ( 0.14 -  0.27)</t>
  </si>
  <si>
    <t>-0.02 (-0.08 -  0.05)</t>
  </si>
  <si>
    <t>-0.04 (-0.10 -  0.03)</t>
  </si>
  <si>
    <t>Doublet base substitution (DBS)</t>
  </si>
  <si>
    <t xml:space="preserve"> 0.04 (-0.02 -  0.11)</t>
  </si>
  <si>
    <t xml:space="preserve"> 0.09 ( 0.02 -  0.15)</t>
  </si>
  <si>
    <t>-0.09 (-0.16 - -0.02)</t>
  </si>
  <si>
    <t xml:space="preserve"> 0.16 ( 0.09 -  0.22)</t>
  </si>
  <si>
    <t>-0.07 (-0.14 - -0.01)</t>
  </si>
  <si>
    <t xml:space="preserve"> 0.00 (-0.07 -  0.07)</t>
  </si>
  <si>
    <t xml:space="preserve"> 0.12 ( 0.06 -  0.19)</t>
  </si>
  <si>
    <t>Indel (ID)</t>
  </si>
  <si>
    <t xml:space="preserve"> 0.23 ( 0.17 -  0.29)</t>
  </si>
  <si>
    <t>-0.27 (-0.33 - -0.21)</t>
  </si>
  <si>
    <t xml:space="preserve"> 0.00 (-0.06 -  0.05)</t>
  </si>
  <si>
    <t>-0.11 (-0.17 - -0.05)</t>
  </si>
  <si>
    <t xml:space="preserve"> 0.21 ( 0.15 -  0.27)</t>
  </si>
  <si>
    <t xml:space="preserve"> 0.07 ( 0.01 -  0.13)</t>
  </si>
  <si>
    <t>-0.35 (-0.41 - -0.29)</t>
  </si>
  <si>
    <t xml:space="preserve"> 0.05 (-0.02 -  0.12)</t>
  </si>
  <si>
    <t>-0.17 (-0.23 - -0.11)</t>
  </si>
  <si>
    <t xml:space="preserve"> 0.17 ( 0.10 -  0.23)</t>
  </si>
  <si>
    <t xml:space="preserve"> 0.21 ( 0.14 -  0.27)</t>
  </si>
  <si>
    <t>-0.07 (-0.13 - -0.01)</t>
  </si>
  <si>
    <t>Structural variant (SV)</t>
  </si>
  <si>
    <t>-0.07 (-0.13 -  0.00)</t>
  </si>
  <si>
    <t xml:space="preserve"> 0.28 ( 0.21 -  0.34)</t>
  </si>
  <si>
    <t xml:space="preserve"> 0.35 ( 0.28 -  0.41)</t>
  </si>
  <si>
    <t xml:space="preserve"> 0.15 ( 0.09 -  0.22)</t>
  </si>
  <si>
    <t>-0.06 (-0.13 -  0.01)</t>
  </si>
  <si>
    <t xml:space="preserve"> 0.16 ( 0.09 -  0.23)</t>
  </si>
  <si>
    <t xml:space="preserve"> 0.13 ( 0.06 -  0.20)</t>
  </si>
  <si>
    <t xml:space="preserve"> 0.02 (-0.05 -  0.09)</t>
  </si>
  <si>
    <t>-0.06 (-0.13 -  0.02)</t>
  </si>
  <si>
    <t xml:space="preserve"> 0.08 ( 0.01 -  0.15)</t>
  </si>
  <si>
    <t>-0.07 (-0.14 -  0.00)</t>
  </si>
  <si>
    <t xml:space="preserve"> 0.09 ( 0.02 -  0.16)</t>
  </si>
  <si>
    <t>-0.15 (-0.22 - -0.08)</t>
  </si>
  <si>
    <t>Copy number (CN)</t>
  </si>
  <si>
    <t>-0.01 (-0.16 - 0.14)</t>
  </si>
  <si>
    <t>-0.11 (-0.26 - 0.05)</t>
  </si>
  <si>
    <t>0.00 (-0.15 - 0.15)</t>
  </si>
  <si>
    <t>-0.61 (-0.79 - -0.43)</t>
  </si>
  <si>
    <t xml:space="preserve"> 0.42 ( 0.27 -  0.58)</t>
  </si>
  <si>
    <t xml:space="preserve"> 0.03 (-0.13 - 0.19)</t>
  </si>
  <si>
    <t xml:space="preserve"> 0.04 (-0.13 - 0.20)</t>
  </si>
  <si>
    <t>0.01 (-0.15 - 0.17)</t>
  </si>
  <si>
    <t xml:space="preserve"> 0.29 ( 0.13 -  0.44)</t>
  </si>
  <si>
    <t>-0.49 (-0.65 - -0.33)</t>
  </si>
  <si>
    <t xml:space="preserve"> 0.17 (-0.12 - 0.45)</t>
  </si>
  <si>
    <t xml:space="preserve"> 0.34 ( 0.02 - 0.65)</t>
  </si>
  <si>
    <t>0.08 (-0.19 - 0.36)</t>
  </si>
  <si>
    <t xml:space="preserve"> 0.73 ( 0.23 -  1.23)</t>
  </si>
  <si>
    <t xml:space="preserve"> 0.19 (-0.09 -  0.46)</t>
  </si>
  <si>
    <t xml:space="preserve"> 0.01 (-0.15 - 0.16)</t>
  </si>
  <si>
    <t xml:space="preserve"> 0.14 (-0.02 - 0.30)</t>
  </si>
  <si>
    <t>0.13 (-0.02 - 0.29)</t>
  </si>
  <si>
    <t xml:space="preserve"> 0.39 ( 0.22 -  0.56)</t>
  </si>
  <si>
    <t xml:space="preserve"> 0.48 ( 0.32 -  0.64)</t>
  </si>
  <si>
    <t xml:space="preserve"> 0.06 (-0.14 - 0.27)</t>
  </si>
  <si>
    <t xml:space="preserve"> 0.15 (-0.06 - 0.36)</t>
  </si>
  <si>
    <t>0.32 ( 0.11 - 0.52)</t>
  </si>
  <si>
    <t xml:space="preserve"> 0.58 ( 0.28 -  0.88)</t>
  </si>
  <si>
    <t>-0.31 (-0.52 - -0.10)</t>
  </si>
  <si>
    <t>-0.09 (-0.28 - 0.11)</t>
  </si>
  <si>
    <t xml:space="preserve"> 0.00 (-0.21 - 0.20)</t>
  </si>
  <si>
    <t>0.11 (-0.09 - 0.31)</t>
  </si>
  <si>
    <t xml:space="preserve"> 0.71 ( 0.39 -  1.02)</t>
  </si>
  <si>
    <t xml:space="preserve"> 0.26 ( 0.06 -  0.45)</t>
  </si>
  <si>
    <t>Tumour mutational burden in primary MSI cancers</t>
  </si>
  <si>
    <t>0.10 (-0.04 - 0.23)</t>
  </si>
  <si>
    <t xml:space="preserve"> 0.07 (-0.07 -  0.20)</t>
  </si>
  <si>
    <t>-0.08 (-0.21 - 0.06)</t>
  </si>
  <si>
    <t>0.07 (-0.06 - 0.21)</t>
  </si>
  <si>
    <t>0.03 (-0.11 - 0.16)</t>
  </si>
  <si>
    <t>-0.18 (-0.31 - -0.05)</t>
  </si>
  <si>
    <t>-0.04 (-0.17 - 0.09)</t>
  </si>
  <si>
    <t>0.03 (-0.10 - 0.17)</t>
  </si>
  <si>
    <t>0.12 (-0.01 - 0.25)</t>
  </si>
  <si>
    <t>0.06 (-0.08 - 0.19)</t>
  </si>
  <si>
    <t>-0.07 (-0.20 -  0.07)</t>
  </si>
  <si>
    <t xml:space="preserve"> 0.03 (-0.10 - 0.17)</t>
  </si>
  <si>
    <t>0.16 ( 0.02 - 0.29)</t>
  </si>
  <si>
    <t>0.43 ( 0.30 - 0.57)</t>
  </si>
  <si>
    <t>Whole genome duplication in primary MSI cancers</t>
  </si>
  <si>
    <t>0.86 (-0.06 - 1.78)</t>
  </si>
  <si>
    <t>0.65 (0.00 - 1.31)</t>
  </si>
  <si>
    <t>0.08 (-0.67 - 0.84)</t>
  </si>
  <si>
    <t>-0.03 (-0.73 - 0.68)</t>
  </si>
  <si>
    <t>-1.92 (-3.14 - -0.71)</t>
  </si>
  <si>
    <t>Signature activity in primary MSI cancers</t>
  </si>
  <si>
    <t xml:space="preserve"> 0.11 (-0.02 -  0.25)</t>
  </si>
  <si>
    <t>-0.01 (-0.14 -  0.12)</t>
  </si>
  <si>
    <t xml:space="preserve"> 0.01 (-0.12 -  0.14)</t>
  </si>
  <si>
    <t xml:space="preserve"> 0.14 ( 0.00 - 0.27)</t>
  </si>
  <si>
    <t xml:space="preserve"> 0.05 (-0.09 -  0.18)</t>
  </si>
  <si>
    <t xml:space="preserve"> 0.03 (-0.10 -  0.17)</t>
  </si>
  <si>
    <t>-0.02 (-0.15 - 0.12)</t>
  </si>
  <si>
    <t xml:space="preserve"> 0.04 (-0.09 -  0.18)</t>
  </si>
  <si>
    <t>-0.12 (-0.26 - 0.01)</t>
  </si>
  <si>
    <t>-0.09 (-0.23 -  0.05)</t>
  </si>
  <si>
    <t xml:space="preserve"> 0.02 (-0.11 -  0.15)</t>
  </si>
  <si>
    <t xml:space="preserve"> 0.02 (-0.12 - 0.15)</t>
  </si>
  <si>
    <t xml:space="preserve"> 0.01 (-0.13 -  0.14)</t>
  </si>
  <si>
    <t xml:space="preserve"> 0.06 (-0.07 - 0.19)</t>
  </si>
  <si>
    <t xml:space="preserve"> 0.14 ( 0.01 -  0.28)</t>
  </si>
  <si>
    <t xml:space="preserve"> 0.11 (-0.02 -  0.24)</t>
  </si>
  <si>
    <t xml:space="preserve"> 0.05 (-0.08 - 0.19)</t>
  </si>
  <si>
    <t>-0.04 (-0.17 -  0.09)</t>
  </si>
  <si>
    <t xml:space="preserve"> 0.12 (-0.02 - 0.26)</t>
  </si>
  <si>
    <t xml:space="preserve"> 0.10 (-0.04 -  0.23)</t>
  </si>
  <si>
    <t>-0.04 (-0.17 -  0.10)</t>
  </si>
  <si>
    <t>-0.02 (-0.16 - 0.11)</t>
  </si>
  <si>
    <t xml:space="preserve"> 0.00 (-0.13 - 0.14)</t>
  </si>
  <si>
    <t>-0.12 (-0.25 -  0.02)</t>
  </si>
  <si>
    <t>-0.10 (-0.24 -  0.03)</t>
  </si>
  <si>
    <t>-0.01 (-0.14 - 0.13)</t>
  </si>
  <si>
    <t>-0.09 (-0.23 -  0.04)</t>
  </si>
  <si>
    <t xml:space="preserve"> 0.04 (-0.10 - 0.17)</t>
  </si>
  <si>
    <t>-0.12 (-0.26 -  0.01)</t>
  </si>
  <si>
    <t xml:space="preserve"> 0.04 (-0.09 - 0.18)</t>
  </si>
  <si>
    <t xml:space="preserve"> 0.02 (-0.11 - 0.16)</t>
  </si>
  <si>
    <t>-0.01 (-0.14 -  0.13)</t>
  </si>
  <si>
    <t xml:space="preserve"> 0.15 ( 0.02 -  0.28)</t>
  </si>
  <si>
    <t>-0.12 (-0.25 - 0.01)</t>
  </si>
  <si>
    <t>-0.12 (-0.25 -  0.01)</t>
  </si>
  <si>
    <t xml:space="preserve"> 0.06 (-0.07 -  0.20)</t>
  </si>
  <si>
    <t>-0.03 (-0.17 -  0.10)</t>
  </si>
  <si>
    <t xml:space="preserve"> 0.01 (-0.13 - 0.14)</t>
  </si>
  <si>
    <t xml:space="preserve"> 0.13 ( 0.00 - 0.27)</t>
  </si>
  <si>
    <t xml:space="preserve"> 0.17 ( 0.04 -  0.31)</t>
  </si>
  <si>
    <t>-0.02 (-0.15 -  0.11)</t>
  </si>
  <si>
    <t xml:space="preserve"> 0.07 (-0.06 - 0.21)</t>
  </si>
  <si>
    <t>-0.06 (-0.19 -  0.08)</t>
  </si>
  <si>
    <t>-0.13 (-0.27 -  0.00)</t>
  </si>
  <si>
    <t>-0.01 (-0.15 - 0.12)</t>
  </si>
  <si>
    <t xml:space="preserve"> 0.06 (-0.07 -  0.19)</t>
  </si>
  <si>
    <t>-0.08 (-0.21 -  0.05)</t>
  </si>
  <si>
    <t xml:space="preserve"> 0.14 ( 0.01 - 0.27)</t>
  </si>
  <si>
    <t xml:space="preserve"> 0.00 (-0.13 -  0.13)</t>
  </si>
  <si>
    <t>-0.18 (-0.32 - -0.05)</t>
  </si>
  <si>
    <t>-0.07 (-0.20 - 0.07)</t>
  </si>
  <si>
    <t xml:space="preserve"> 0.09 (-0.04 -  0.23)</t>
  </si>
  <si>
    <t>-0.03 (-0.16 -  0.11)</t>
  </si>
  <si>
    <t xml:space="preserve"> 0.10 (-0.03 -  0.23)</t>
  </si>
  <si>
    <t xml:space="preserve"> 0.17 ( 0.03 -  0.30)</t>
  </si>
  <si>
    <t xml:space="preserve"> 0.07 (-0.06 -  0.21)</t>
  </si>
  <si>
    <t xml:space="preserve"> 0.00 (-0.14 - 0.13)</t>
  </si>
  <si>
    <t>-0.01 (-0.15 -  0.12)</t>
  </si>
  <si>
    <t>-0.09 (-0.23 - 0.04)</t>
  </si>
  <si>
    <t xml:space="preserve"> 0.03 (-0.11 - 0.16)</t>
  </si>
  <si>
    <t xml:space="preserve"> 0.11 (-0.03 -  0.24)</t>
  </si>
  <si>
    <t xml:space="preserve"> 0.06 (-0.07 - 0.20)</t>
  </si>
  <si>
    <t xml:space="preserve"> 0.03 (-0.11 -  0.16)</t>
  </si>
  <si>
    <t>-0.08 (-0.21 - 0.05)</t>
  </si>
  <si>
    <t xml:space="preserve"> 0.00 (-0.13 -  0.12)</t>
  </si>
  <si>
    <t xml:space="preserve"> 0.01 (-0.12 -  0.13)</t>
  </si>
  <si>
    <t>-0.32 (-0.45 - -0.19)</t>
  </si>
  <si>
    <t xml:space="preserve"> 0.11 (-0.02 - 0.25)</t>
  </si>
  <si>
    <t>-0.04 (-0.17 - 0.10)</t>
  </si>
  <si>
    <t>-0.04 (-0.17 - 0.08)</t>
  </si>
  <si>
    <t xml:space="preserve"> 0.23 ( 0.10 -  0.36)</t>
  </si>
  <si>
    <t xml:space="preserve"> 0.22 ( 0.09 - 0.35)</t>
  </si>
  <si>
    <t xml:space="preserve"> 0.03 (-0.10 - 0.15)</t>
  </si>
  <si>
    <t>-0.11 (-0.23 -  0.02)</t>
  </si>
  <si>
    <t>-0.07 (-0.19 -  0.06)</t>
  </si>
  <si>
    <t xml:space="preserve"> 0.39 ( 0.26 -  0.51)</t>
  </si>
  <si>
    <t>-0.05 (-0.18 -  0.08)</t>
  </si>
  <si>
    <t xml:space="preserve"> 0.10 (-0.03 - 0.24)</t>
  </si>
  <si>
    <t xml:space="preserve"> 0.19 ( 0.06 -  0.32)</t>
  </si>
  <si>
    <t xml:space="preserve"> 0.03 (-0.10 - 0.16)</t>
  </si>
  <si>
    <t>-0.19 (-0.33 - -0.06)</t>
  </si>
  <si>
    <t xml:space="preserve"> 0.09 (-0.04 -  0.22)</t>
  </si>
  <si>
    <t xml:space="preserve"> 0.16 ( 0.02 - 0.29)</t>
  </si>
  <si>
    <t>-0.05 (-0.18 -  0.09)</t>
  </si>
  <si>
    <t xml:space="preserve"> 0.11 (-0.02 - 0.24)</t>
  </si>
  <si>
    <t xml:space="preserve"> 0.43 ( 0.30 -  0.56)</t>
  </si>
  <si>
    <t xml:space="preserve"> 0.09 (-0.05 - 0.24)</t>
  </si>
  <si>
    <t>-0.02 (-0.17 -  0.13)</t>
  </si>
  <si>
    <t>-0.10 (-0.25 -  0.05)</t>
  </si>
  <si>
    <t xml:space="preserve"> 0.11 (-0.03 - 0.26)</t>
  </si>
  <si>
    <t xml:space="preserve"> 0.21 ( 0.07 -  0.36)</t>
  </si>
  <si>
    <t xml:space="preserve"> 0.02 (-0.13 - 0.17)</t>
  </si>
  <si>
    <t xml:space="preserve"> 0.03 (-0.12 -  0.18)</t>
  </si>
  <si>
    <t>-0.01 (-0.16 -  0.14)</t>
  </si>
  <si>
    <t xml:space="preserve"> 0.10 (-0.05 - 0.25)</t>
  </si>
  <si>
    <t xml:space="preserve"> 0.11 (-0.03 -  0.26)</t>
  </si>
  <si>
    <t xml:space="preserve"> 0.08 (-0.06 - 0.23)</t>
  </si>
  <si>
    <t>-0.08 (-0.23 -  0.06)</t>
  </si>
  <si>
    <t xml:space="preserve"> 0.07 (-0.08 -  0.22)</t>
  </si>
  <si>
    <t xml:space="preserve"> 0.10 (-0.05 - 0.24)</t>
  </si>
  <si>
    <t xml:space="preserve"> 0.18 ( 0.03 -  0.32)</t>
  </si>
  <si>
    <t>-0.12 (-0.27 - 0.03)</t>
  </si>
  <si>
    <t xml:space="preserve"> 0.01 (-0.14 -  0.15)</t>
  </si>
  <si>
    <t>-0.16 (-0.31 - -0.01)</t>
  </si>
  <si>
    <t xml:space="preserve"> 0.05 (-0.10 - 0.20)</t>
  </si>
  <si>
    <t xml:space="preserve"> 0.08 (-0.06 -  0.23)</t>
  </si>
  <si>
    <t xml:space="preserve"> 0.06 (-0.09 -  0.21)</t>
  </si>
  <si>
    <t xml:space="preserve"> 0.04 (-0.11 - 0.19)</t>
  </si>
  <si>
    <t xml:space="preserve"> 0.09 (-0.06 -  0.24)</t>
  </si>
  <si>
    <t xml:space="preserve"> 0.07 (-0.08 - 0.22)</t>
  </si>
  <si>
    <t xml:space="preserve"> 0.04 (-0.11 -  0.19)</t>
  </si>
  <si>
    <t xml:space="preserve"> 0.10 (-0.05 -  0.25)</t>
  </si>
  <si>
    <t xml:space="preserve"> 0.16 ( 0.01 -  0.31)</t>
  </si>
  <si>
    <t>-0.14 (-0.28 - 0.00)</t>
  </si>
  <si>
    <t xml:space="preserve"> 0.00 (-0.14 -  0.14)</t>
  </si>
  <si>
    <t>-0.01 (-0.15 -  0.13)</t>
  </si>
  <si>
    <t xml:space="preserve"> 0.15 ( 0.01 - 0.29)</t>
  </si>
  <si>
    <t xml:space="preserve"> 0.33 ( 0.19 -  0.47)</t>
  </si>
  <si>
    <t>-0.06 (-0.19 - 0.08)</t>
  </si>
  <si>
    <t xml:space="preserve"> 0.01 (-0.13 -  0.15)</t>
  </si>
  <si>
    <t xml:space="preserve"> 0.40 ( 0.26 -  0.54)</t>
  </si>
  <si>
    <t>-0.87 (-1.72 - -0.01)</t>
  </si>
  <si>
    <t>-0.48 (-1.09 - 0.13)</t>
  </si>
  <si>
    <t>-0.44 (-1.14 - 0.26)</t>
  </si>
  <si>
    <t xml:space="preserve"> 0.04 (-0.61 - 0.69)</t>
  </si>
  <si>
    <t xml:space="preserve"> 0.91 ( 0.10 -  1.72)</t>
  </si>
  <si>
    <t xml:space="preserve"> 0.79 ( 0.17 -  1.40)</t>
  </si>
  <si>
    <t xml:space="preserve"> 0.04 (-0.46 - 0.54)</t>
  </si>
  <si>
    <t xml:space="preserve"> 0.37 (-0.15 - 0.88)</t>
  </si>
  <si>
    <t>-0.01 (-0.48 - 0.46)</t>
  </si>
  <si>
    <t>-0.70 (-1.22 - -0.18)</t>
  </si>
  <si>
    <t>-0.16 (-0.52 -  0.21)</t>
  </si>
  <si>
    <t xml:space="preserve"> 0.04 (-0.34 - 0.41)</t>
  </si>
  <si>
    <t xml:space="preserve"> 0.13 (-0.24 - 0.51)</t>
  </si>
  <si>
    <t xml:space="preserve"> 0.29 (-0.08 - 0.67)</t>
  </si>
  <si>
    <t xml:space="preserve"> 0.75 ( 0.36 -  1.14)</t>
  </si>
  <si>
    <t>Supplementary Table 22: Correlation of clinical variables with driver gene mutation</t>
  </si>
  <si>
    <t>Independent variables were scaled to means of 0 and standard deviations of 1. Logistic regression estimates therefore represent standardised coefficients.</t>
  </si>
  <si>
    <t>Primary MSS cancers</t>
  </si>
  <si>
    <t xml:space="preserve"> 0.40 ( 0.04 -  0.75)</t>
  </si>
  <si>
    <t>-0.77 (-1.09 - -0.45)</t>
  </si>
  <si>
    <t>-0.26 (-0.58 -  0.06)</t>
  </si>
  <si>
    <t xml:space="preserve"> 0.21 (-0.09 -  0.52)</t>
  </si>
  <si>
    <t xml:space="preserve"> 0.09 (-0.09 -  0.28)</t>
  </si>
  <si>
    <t xml:space="preserve"> 0.07 (-0.11 -  0.26)</t>
  </si>
  <si>
    <t>-0.23 (-0.42 - -0.04)</t>
  </si>
  <si>
    <t xml:space="preserve"> 0.18 (-0.01 -  0.37)</t>
  </si>
  <si>
    <t>-0.28 (-0.53 - -0.02)</t>
  </si>
  <si>
    <t>-0.54 (-0.80 - -0.28)</t>
  </si>
  <si>
    <t xml:space="preserve"> 0.32 ( 0.04 -  0.59)</t>
  </si>
  <si>
    <t>-0.05 (-0.31 -  0.21)</t>
  </si>
  <si>
    <t>-0.01 (-0.23 -  0.21)</t>
  </si>
  <si>
    <t xml:space="preserve"> 0.16 (-0.07 -  0.39)</t>
  </si>
  <si>
    <t>-0.05 (-0.27 -  0.17)</t>
  </si>
  <si>
    <t>-0.12 (-0.34 -  0.11)</t>
  </si>
  <si>
    <t>-0.49 (-0.63 - -0.35)</t>
  </si>
  <si>
    <t xml:space="preserve"> 0.02 (-0.11 -  0.16)</t>
  </si>
  <si>
    <t xml:space="preserve"> 0.14 ( 0.00 -  0.27)</t>
  </si>
  <si>
    <t>-0.02 (-0.20 -  0.15)</t>
  </si>
  <si>
    <t>-0.49 (-0.65 - -0.32)</t>
  </si>
  <si>
    <t>-0.16 (-0.33 -  0.01)</t>
  </si>
  <si>
    <t xml:space="preserve"> 0.01 (-0.16 -  0.17)</t>
  </si>
  <si>
    <t xml:space="preserve"> 0.06 (-0.17 -  0.30)</t>
  </si>
  <si>
    <t>-0.25 (-0.48 - -0.03)</t>
  </si>
  <si>
    <t xml:space="preserve"> 0.03 (-0.20 -  0.26)</t>
  </si>
  <si>
    <t xml:space="preserve"> 0.20 (-0.03 -  0.42)</t>
  </si>
  <si>
    <t xml:space="preserve"> 0.37 ( 0.13 -  0.62)</t>
  </si>
  <si>
    <t>-0.30 (-0.51 - -0.09)</t>
  </si>
  <si>
    <t>-0.26 (-0.49 - -0.03)</t>
  </si>
  <si>
    <t>-0.09 (-0.31 -  0.13)</t>
  </si>
  <si>
    <t xml:space="preserve"> 0.01 (-0.21 -  0.24)</t>
  </si>
  <si>
    <t xml:space="preserve"> 0.15 (-0.08 -  0.39)</t>
  </si>
  <si>
    <t>-0.19 (-0.41 -  0.03)</t>
  </si>
  <si>
    <t>-0.07 (-0.30 -  0.15)</t>
  </si>
  <si>
    <t>-0.14 (-0.30 -  0.02)</t>
  </si>
  <si>
    <t xml:space="preserve"> 0.30 ( 0.14 -  0.45)</t>
  </si>
  <si>
    <t xml:space="preserve"> 0.22 ( 0.06 -  0.37)</t>
  </si>
  <si>
    <t>-0.20 (-0.35 - -0.05)</t>
  </si>
  <si>
    <t xml:space="preserve"> 0.02 (-0.23 -  0.26)</t>
  </si>
  <si>
    <t xml:space="preserve"> 0.00 (-0.25 -  0.25)</t>
  </si>
  <si>
    <t>-0.11 (-0.35 -  0.14)</t>
  </si>
  <si>
    <t xml:space="preserve"> 0.08 (-0.16 -  0.32)</t>
  </si>
  <si>
    <t>Primary MSI cancers</t>
  </si>
  <si>
    <t xml:space="preserve"> 0.14 (-0.33 -  0.61)</t>
  </si>
  <si>
    <t xml:space="preserve"> 0.36 (-0.03 -  0.74)</t>
  </si>
  <si>
    <t>-0.22 (-0.65 -  0.22)</t>
  </si>
  <si>
    <t xml:space="preserve"> 0.27 (-0.17 - 0.70)</t>
  </si>
  <si>
    <t>-0.56 (-0.88 - -0.24)</t>
  </si>
  <si>
    <t xml:space="preserve"> 0.42 ( 0.13 -  0.72)</t>
  </si>
  <si>
    <t xml:space="preserve"> 0.09 (-0.22 -  0.39)</t>
  </si>
  <si>
    <t>-0.13 (-0.44 - 0.19)</t>
  </si>
  <si>
    <t>-0.16 (-0.44 -  0.12)</t>
  </si>
  <si>
    <t xml:space="preserve"> 0.03 (-0.25 -  0.30)</t>
  </si>
  <si>
    <t>-0.14 (-0.42 -  0.13)</t>
  </si>
  <si>
    <t xml:space="preserve"> 0.41 ( 0.13 - 0.70)</t>
  </si>
  <si>
    <t>-0.21 (-0.52 -  0.10)</t>
  </si>
  <si>
    <t>-0.07 (-0.41 -  0.26)</t>
  </si>
  <si>
    <t xml:space="preserve"> 0.26 (-0.06 -  0.58)</t>
  </si>
  <si>
    <t xml:space="preserve"> 0.13 (-0.19 - 0.45)</t>
  </si>
  <si>
    <t>-0.23 (-0.53 -  0.07)</t>
  </si>
  <si>
    <t>-0.11 (-0.42 -  0.21)</t>
  </si>
  <si>
    <t xml:space="preserve"> 0.02 (-0.28 -  0.32)</t>
  </si>
  <si>
    <t>-0.13 (-0.44 - 0.18)</t>
  </si>
  <si>
    <t xml:space="preserve"> 0.25 (-0.04 -  0.54)</t>
  </si>
  <si>
    <t>-0.27 (-0.56 -  0.01)</t>
  </si>
  <si>
    <t>-0.40 (-0.69 - -0.12)</t>
  </si>
  <si>
    <t>-0.24 (-0.52 - 0.04)</t>
  </si>
  <si>
    <t xml:space="preserve"> 0.80 ( 0.44 -  1.16)</t>
  </si>
  <si>
    <t>-0.56 (-0.89 - -0.23)</t>
  </si>
  <si>
    <t xml:space="preserve"> 0.13 (-0.17 -  0.44)</t>
  </si>
  <si>
    <t xml:space="preserve"> 0.09 (-0.21 - 0.39)</t>
  </si>
  <si>
    <t xml:space="preserve"> 0.11 (-0.22 -  0.44)</t>
  </si>
  <si>
    <t>-0.06 (-0.39 -  0.26)</t>
  </si>
  <si>
    <t>-0.01 (-0.32 -  0.30)</t>
  </si>
  <si>
    <t xml:space="preserve"> 0.00 (-0.31 - 0.31)</t>
  </si>
  <si>
    <t xml:space="preserve"> 0.13 (-0.28 -  0.55)</t>
  </si>
  <si>
    <t xml:space="preserve"> 0.07 (-0.31 -  0.44)</t>
  </si>
  <si>
    <t>-0.25 (-0.64 -  0.13)</t>
  </si>
  <si>
    <t>-0.13 (-0.52 - 0.26)</t>
  </si>
  <si>
    <t xml:space="preserve"> 0.06 (-0.31 -  0.43)</t>
  </si>
  <si>
    <t xml:space="preserve"> 0.18 (-0.16 -  0.52)</t>
  </si>
  <si>
    <t>-0.07 (-0.42 -  0.29)</t>
  </si>
  <si>
    <t xml:space="preserve"> 0.04 (-0.32 - 0.40)</t>
  </si>
  <si>
    <t>-0.80 (-1.29 - -0.31)</t>
  </si>
  <si>
    <t>-0.93 (-1.78 - -0.08)</t>
  </si>
  <si>
    <t xml:space="preserve"> 0.11 (-0.44 -  0.65)</t>
  </si>
  <si>
    <t xml:space="preserve"> 0.49 (-0.05 - 1.03)</t>
  </si>
  <si>
    <t xml:space="preserve"> 0.00 (-0.42 -  0.42)</t>
  </si>
  <si>
    <t xml:space="preserve"> 0.10 (-0.30 -  0.50)</t>
  </si>
  <si>
    <t>-0.17 (-0.58 -  0.25)</t>
  </si>
  <si>
    <t xml:space="preserve"> 0.18 (-0.24 - 0.59)</t>
  </si>
  <si>
    <t>-0.38 (-0.77 -  0.01)</t>
  </si>
  <si>
    <t xml:space="preserve"> 0.22 (-0.18 -  0.62)</t>
  </si>
  <si>
    <t>-0.06 (-0.49 -  0.37)</t>
  </si>
  <si>
    <t xml:space="preserve"> 0.17 (-0.29 - 0.63)</t>
  </si>
  <si>
    <t>-0.28 (-0.79 -  0.24)</t>
  </si>
  <si>
    <t xml:space="preserve"> 0.59 ( 0.11 -  1.06)</t>
  </si>
  <si>
    <t xml:space="preserve"> 0.06 (-0.49 -  0.61)</t>
  </si>
  <si>
    <t xml:space="preserve"> 0.22 (-0.42 - 0.85)</t>
  </si>
  <si>
    <t xml:space="preserve"> 0.63 ( 0.04 -  1.22)</t>
  </si>
  <si>
    <t>-0.11 (-0.61 -  0.38)</t>
  </si>
  <si>
    <t>-0.18 (-0.63 -  0.27)</t>
  </si>
  <si>
    <t>-0.23 (-0.67 - 0.21)</t>
  </si>
  <si>
    <t>-0.13 (-0.41 -  0.15)</t>
  </si>
  <si>
    <t xml:space="preserve"> 0.09 (-0.19 -  0.37)</t>
  </si>
  <si>
    <t>-0.02 (-0.30 -  0.26)</t>
  </si>
  <si>
    <t xml:space="preserve"> 0.22 (-0.06 - 0.50)</t>
  </si>
  <si>
    <t xml:space="preserve"> 0.01 (-0.35 -  0.38)</t>
  </si>
  <si>
    <t xml:space="preserve"> 0.07 (-0.29 -  0.43)</t>
  </si>
  <si>
    <t xml:space="preserve"> 0.11 (-0.26 -  0.48)</t>
  </si>
  <si>
    <t xml:space="preserve"> 0.09 (-0.27 - 0.46)</t>
  </si>
  <si>
    <t>-0.13 (-0.66 -  0.40)</t>
  </si>
  <si>
    <t xml:space="preserve"> 0.18 (-0.35 -  0.70)</t>
  </si>
  <si>
    <t>-0.07 (-0.63 -  0.49)</t>
  </si>
  <si>
    <t xml:space="preserve"> 0.68 ( 0.12 - 1.23)</t>
  </si>
  <si>
    <t>HLA.A</t>
  </si>
  <si>
    <t xml:space="preserve"> 0.37 (-0.25 -  1.00)</t>
  </si>
  <si>
    <t>-0.22 (-0.78 -  0.35)</t>
  </si>
  <si>
    <t>-0.63 (-1.16 - -0.10)</t>
  </si>
  <si>
    <t>-0.20 (-0.70 - 0.30)</t>
  </si>
  <si>
    <t>HLA.B</t>
  </si>
  <si>
    <t xml:space="preserve"> 0.34 (-0.03 -  0.72)</t>
  </si>
  <si>
    <t>-0.22 (-0.59 -  0.15)</t>
  </si>
  <si>
    <t>-0.14 (-0.47 -  0.19)</t>
  </si>
  <si>
    <t xml:space="preserve"> 0.13 (-0.18 - 0.45)</t>
  </si>
  <si>
    <t xml:space="preserve"> 0.09 (-0.18 -  0.36)</t>
  </si>
  <si>
    <t xml:space="preserve"> 0.01 (-0.26 -  0.28)</t>
  </si>
  <si>
    <t xml:space="preserve"> 0.06 (-0.20 -  0.33)</t>
  </si>
  <si>
    <t>-0.09 (-0.36 - 0.17)</t>
  </si>
  <si>
    <t>-0.39 (-0.71 - -0.07)</t>
  </si>
  <si>
    <t xml:space="preserve"> 0.07 (-0.26 -  0.41)</t>
  </si>
  <si>
    <t>-0.17 (-0.53 - 0.20)</t>
  </si>
  <si>
    <t xml:space="preserve"> 0.09 (-0.29 -  0.47)</t>
  </si>
  <si>
    <t xml:space="preserve"> 0.03 (-0.33 -  0.40)</t>
  </si>
  <si>
    <t>-0.01 (-0.37 -  0.35)</t>
  </si>
  <si>
    <t xml:space="preserve"> 0.00 (-0.37 - 0.36)</t>
  </si>
  <si>
    <t>-0.29 (-0.68 -  0.11)</t>
  </si>
  <si>
    <t>-0.35 (-0.86 -  0.16)</t>
  </si>
  <si>
    <t>-0.01 (-0.44 -  0.41)</t>
  </si>
  <si>
    <t xml:space="preserve"> 0.17 (-0.25 - 0.58)</t>
  </si>
  <si>
    <t>-0.67 (-1.08 - -0.25)</t>
  </si>
  <si>
    <t>-0.11 (-0.59 -  0.37)</t>
  </si>
  <si>
    <t>-0.19 (-0.66 -  0.28)</t>
  </si>
  <si>
    <t>-0.49 (-1.04 - 0.06)</t>
  </si>
  <si>
    <t>-0.05 (-0.41 -  0.32)</t>
  </si>
  <si>
    <t>-0.13 (-0.53 -  0.26)</t>
  </si>
  <si>
    <t xml:space="preserve"> 0.19 (-0.18 -  0.56)</t>
  </si>
  <si>
    <t>-0.10 (-0.47 - 0.27)</t>
  </si>
  <si>
    <t xml:space="preserve"> 0.09 (-0.36 -  0.54)</t>
  </si>
  <si>
    <t xml:space="preserve"> 0.41 ( 0.04 -  0.78)</t>
  </si>
  <si>
    <t>-0.31 (-0.73 -  0.12)</t>
  </si>
  <si>
    <t xml:space="preserve"> 0.05 (-0.39 - 0.49)</t>
  </si>
  <si>
    <t>-0.08 (-0.38 -  0.21)</t>
  </si>
  <si>
    <t xml:space="preserve"> 0.03 (-0.27 -  0.33)</t>
  </si>
  <si>
    <t xml:space="preserve"> 0.16 (-0.14 -  0.46)</t>
  </si>
  <si>
    <t>-0.07 (-0.37 - 0.23)</t>
  </si>
  <si>
    <t>-0.08 (-0.44 -  0.28)</t>
  </si>
  <si>
    <t>-0.23 (-0.63 -  0.17)</t>
  </si>
  <si>
    <t>-0.26 (-0.62 -  0.10)</t>
  </si>
  <si>
    <t xml:space="preserve"> 0.00 (-0.35 - 0.36)</t>
  </si>
  <si>
    <t xml:space="preserve"> 0.25 (-0.27 -  0.78)</t>
  </si>
  <si>
    <t>-0.32 (-0.89 -  0.24)</t>
  </si>
  <si>
    <t xml:space="preserve"> 0.00 (-0.46 -  0.46)</t>
  </si>
  <si>
    <t>-0.05 (-0.49 - 0.39)</t>
  </si>
  <si>
    <t xml:space="preserve"> 0.01 (-0.30 -  0.32)</t>
  </si>
  <si>
    <t xml:space="preserve"> 0.04 (-0.27 -  0.35)</t>
  </si>
  <si>
    <t>-0.03 (-0.34 - 0.27)</t>
  </si>
  <si>
    <t>-0.12 (-0.68 -  0.44)</t>
  </si>
  <si>
    <t xml:space="preserve"> 0.07 (-0.49 -  0.63)</t>
  </si>
  <si>
    <t>-0.01 (-0.58 -  0.56)</t>
  </si>
  <si>
    <t>-0.36 (-0.99 - 0.28)</t>
  </si>
  <si>
    <t xml:space="preserve"> 0.63 ( 0.31 -  0.96)</t>
  </si>
  <si>
    <t>-0.30 (-0.60 - -0.01)</t>
  </si>
  <si>
    <t>-0.09 (-0.40 -  0.22)</t>
  </si>
  <si>
    <t xml:space="preserve"> 0.22 (-0.10 - 0.55)</t>
  </si>
  <si>
    <t>-0.04 (-0.33 -  0.24)</t>
  </si>
  <si>
    <t>-0.41 (-0.70 - -0.12)</t>
  </si>
  <si>
    <t xml:space="preserve"> 0.10 (-0.18 -  0.38)</t>
  </si>
  <si>
    <t xml:space="preserve"> 0.05 (-0.23 - 0.34)</t>
  </si>
  <si>
    <t xml:space="preserve"> 0.08 (-0.43 -  0.58)</t>
  </si>
  <si>
    <t xml:space="preserve"> 0.08 (-0.41 -  0.57)</t>
  </si>
  <si>
    <t xml:space="preserve"> 0.05 (-0.44 - 0.54)</t>
  </si>
  <si>
    <t>-0.05 (-0.37 -  0.27)</t>
  </si>
  <si>
    <t>-0.09 (-0.42 -  0.24)</t>
  </si>
  <si>
    <t>-0.13 (-0.45 -  0.19)</t>
  </si>
  <si>
    <t>-0.06 (-0.38 - 0.26)</t>
  </si>
  <si>
    <t xml:space="preserve"> 0.21 (-0.42 -  0.83)</t>
  </si>
  <si>
    <t xml:space="preserve"> 0.35 (-0.12 -  0.82)</t>
  </si>
  <si>
    <t>-0.37 (-0.92 -  0.19)</t>
  </si>
  <si>
    <t>-0.07 (-0.64 - 0.51)</t>
  </si>
  <si>
    <t xml:space="preserve"> 0.23 (-0.22 -  0.68)</t>
  </si>
  <si>
    <t xml:space="preserve"> 0.04 (-0.36 -  0.45)</t>
  </si>
  <si>
    <t>-0.16 (-0.56 -  0.25)</t>
  </si>
  <si>
    <t xml:space="preserve"> 0.06 (-0.33 - 0.46)</t>
  </si>
  <si>
    <t>-0.60 (-1.03 - -0.16)</t>
  </si>
  <si>
    <t>-0.54 (-1.19 -  0.10)</t>
  </si>
  <si>
    <t xml:space="preserve"> 0.17 (-0.34 -  0.68)</t>
  </si>
  <si>
    <t>-0.14 (-0.65 - 0.38)</t>
  </si>
  <si>
    <t>-0.13 (-0.42 -  0.16)</t>
  </si>
  <si>
    <t>-0.12 (-0.40 -  0.16)</t>
  </si>
  <si>
    <t xml:space="preserve"> 0.11 (-0.16 -  0.39)</t>
  </si>
  <si>
    <t>-0.15 (-0.43 - 0.13)</t>
  </si>
  <si>
    <t xml:space="preserve"> 0.29 (-0.02 -  0.60)</t>
  </si>
  <si>
    <t xml:space="preserve"> 0.27 (-0.02 -  0.56)</t>
  </si>
  <si>
    <t xml:space="preserve"> 0.33 ( 0.04 -  0.63)</t>
  </si>
  <si>
    <t xml:space="preserve"> 0.27 (-0.02 - 0.56)</t>
  </si>
  <si>
    <t xml:space="preserve"> 0.23 (-0.06 -  0.51)</t>
  </si>
  <si>
    <t>-0.23 (-0.51 -  0.05)</t>
  </si>
  <si>
    <t xml:space="preserve"> 0.12 (-0.16 -  0.40)</t>
  </si>
  <si>
    <t xml:space="preserve"> 0.06 (-0.23 - 0.34)</t>
  </si>
  <si>
    <t>-0.13 (-0.56 -  0.29)</t>
  </si>
  <si>
    <t xml:space="preserve"> 0.33 (-0.09 -  0.74)</t>
  </si>
  <si>
    <t xml:space="preserve"> 0.36 (-0.10 -  0.83)</t>
  </si>
  <si>
    <t xml:space="preserve"> 0.19 (-0.28 - 0.67)</t>
  </si>
  <si>
    <t xml:space="preserve"> 0.50 ( 0.14 -  0.87)</t>
  </si>
  <si>
    <t>-0.11 (-0.43 -  0.22)</t>
  </si>
  <si>
    <t>-0.03 (-0.34 -  0.27)</t>
  </si>
  <si>
    <t xml:space="preserve"> 0.04 (-0.26 - 0.33)</t>
  </si>
  <si>
    <t xml:space="preserve"> 0.18 (-0.20 -  0.57)</t>
  </si>
  <si>
    <t>-0.15 (-0.52 -  0.22)</t>
  </si>
  <si>
    <t>-0.36 (-0.71 - -0.01)</t>
  </si>
  <si>
    <t>-0.11 (-0.45 -  0.23)</t>
  </si>
  <si>
    <t>-0.33 (-0.69 -  0.03)</t>
  </si>
  <si>
    <t>-0.31 (-0.76 -  0.14)</t>
  </si>
  <si>
    <t xml:space="preserve"> 0.14 (-0.25 -  0.52)</t>
  </si>
  <si>
    <t xml:space="preserve"> 0.25 (-0.12 -  0.63)</t>
  </si>
  <si>
    <t>-0.06 (-0.36 -  0.23)</t>
  </si>
  <si>
    <t>-0.11 (-0.40 -  0.18)</t>
  </si>
  <si>
    <t xml:space="preserve"> 0.19 (-0.10 -  0.47)</t>
  </si>
  <si>
    <t>-0.10 (-0.38 -  0.19)</t>
  </si>
  <si>
    <t xml:space="preserve"> 0.32 ( 0.01 -  0.62)</t>
  </si>
  <si>
    <t xml:space="preserve"> 0.26 (-0.03 -  0.54)</t>
  </si>
  <si>
    <t xml:space="preserve"> 0.31 ( 0.02 -  0.60)</t>
  </si>
  <si>
    <t xml:space="preserve"> 0.25 (-0.03 -  0.54)</t>
  </si>
  <si>
    <t xml:space="preserve"> 0.13 (-0.17 -  0.43)</t>
  </si>
  <si>
    <t>-0.13 (-0.43 -  0.16)</t>
  </si>
  <si>
    <t xml:space="preserve"> 0.08 (-0.22 -  0.38)</t>
  </si>
  <si>
    <t xml:space="preserve"> 0.07 (-0.24 -  0.38)</t>
  </si>
  <si>
    <t xml:space="preserve"> 0.24 (-0.06 -  0.54)</t>
  </si>
  <si>
    <t xml:space="preserve"> 0.09 (-0.22 -  0.40)</t>
  </si>
  <si>
    <t xml:space="preserve"> 0.07 (-0.24 -  0.39)</t>
  </si>
  <si>
    <t xml:space="preserve"> 0.34 ( 0.02 -  0.66)</t>
  </si>
  <si>
    <t>-0.09 (-0.38 -  0.21)</t>
  </si>
  <si>
    <t>-0.10 (-0.39 -  0.18)</t>
  </si>
  <si>
    <t>Supplementary Table 23: Correlation of clinical variables with recurrent copy number alterations.</t>
  </si>
  <si>
    <t>Analyses were restricted to primary MSS and primary MSI tumours due to sample numbers.</t>
  </si>
  <si>
    <t>P-values &lt; 0.05 highlighted blue. CI: confidence interval; Bonf.: Bonferroni-corrected</t>
  </si>
  <si>
    <t>Proportion of genome with CNA calculated as proportion of genome with total copy number not equal 4 If tumour has undergone whole genome duplication, and 2 otherwise.</t>
  </si>
  <si>
    <t>Arm-level changes, primary MSS cancers</t>
  </si>
  <si>
    <t>Proportion of genome with CNA</t>
  </si>
  <si>
    <t>Change</t>
  </si>
  <si>
    <t>Loss</t>
  </si>
  <si>
    <t xml:space="preserve"> 0.04 (-0.15 -  0.22)</t>
  </si>
  <si>
    <t xml:space="preserve"> 0.07 (-0.12 -  0.26)</t>
  </si>
  <si>
    <t xml:space="preserve"> 0.13 (-0.05 - 0.32)</t>
  </si>
  <si>
    <t xml:space="preserve"> 0.50 ( 0.30 - 0.70)</t>
  </si>
  <si>
    <t xml:space="preserve"> 0.01 (-0.18 -  0.20)</t>
  </si>
  <si>
    <t>Gain</t>
  </si>
  <si>
    <t xml:space="preserve"> 0.08 (-0.14 -  0.30)</t>
  </si>
  <si>
    <t>-0.08 (-0.29 -  0.13)</t>
  </si>
  <si>
    <t xml:space="preserve"> 0.05 (-0.17 - 0.26)</t>
  </si>
  <si>
    <t>-0.06 (-0.28 - 0.16)</t>
  </si>
  <si>
    <t>-0.20 (-0.42 -  0.03)</t>
  </si>
  <si>
    <t xml:space="preserve"> 0.11 (-0.10 -  0.32)</t>
  </si>
  <si>
    <t xml:space="preserve"> 0.08 (-0.13 -  0.29)</t>
  </si>
  <si>
    <t>-0.14 (-0.34 - 0.06)</t>
  </si>
  <si>
    <t xml:space="preserve"> 0.25 ( 0.04 - 0.46)</t>
  </si>
  <si>
    <t>-0.06 (-0.27 -  0.14)</t>
  </si>
  <si>
    <t xml:space="preserve"> 0.05 (-0.11 -  0.20)</t>
  </si>
  <si>
    <t xml:space="preserve"> 0.26 ( 0.11 - 0.42)</t>
  </si>
  <si>
    <t xml:space="preserve"> 0.34 ( 0.18 - 0.50)</t>
  </si>
  <si>
    <t xml:space="preserve"> 0.00 (-0.16 -  0.15)</t>
  </si>
  <si>
    <t>-0.08 (-0.25 -  0.09)</t>
  </si>
  <si>
    <t xml:space="preserve"> 0.02 (-0.15 -  0.19)</t>
  </si>
  <si>
    <t xml:space="preserve"> 0.17 ( 0.00 - 0.34)</t>
  </si>
  <si>
    <t xml:space="preserve"> 0.48 ( 0.30 - 0.66)</t>
  </si>
  <si>
    <t>-0.03 (-0.21 -  0.14)</t>
  </si>
  <si>
    <t xml:space="preserve"> 0.00 (-0.15 -  0.15)</t>
  </si>
  <si>
    <t xml:space="preserve"> 0.08 (-0.07 - 0.23)</t>
  </si>
  <si>
    <t xml:space="preserve"> 0.18 ( 0.03 - 0.34)</t>
  </si>
  <si>
    <t xml:space="preserve"> 0.06 (-0.14 -  0.25)</t>
  </si>
  <si>
    <t>-0.08 (-0.28 -  0.11)</t>
  </si>
  <si>
    <t>-0.03 (-0.23 - 0.16)</t>
  </si>
  <si>
    <t xml:space="preserve"> 0.20 ( 0.00 - 0.39)</t>
  </si>
  <si>
    <t>-0.09 (-0.29 -  0.11)</t>
  </si>
  <si>
    <t xml:space="preserve"> 0.09 (-0.05 -  0.23)</t>
  </si>
  <si>
    <t xml:space="preserve"> 0.03 (-0.11 -  0.17)</t>
  </si>
  <si>
    <t xml:space="preserve"> 0.08 (-0.06 - 0.22)</t>
  </si>
  <si>
    <t xml:space="preserve"> 0.07 (-0.07 - 0.22)</t>
  </si>
  <si>
    <t xml:space="preserve"> 0.23 ( 0.08 -  0.38)</t>
  </si>
  <si>
    <t>-0.03 (-0.18 -  0.12)</t>
  </si>
  <si>
    <t xml:space="preserve"> 0.08 (-0.07 - 0.22)</t>
  </si>
  <si>
    <t>-0.04 (-0.19 - 0.10)</t>
  </si>
  <si>
    <t>-0.11 (-0.26 -  0.04)</t>
  </si>
  <si>
    <t>-0.04 (-0.19 -  0.11)</t>
  </si>
  <si>
    <t>-0.13 (-0.28 -  0.02)</t>
  </si>
  <si>
    <t>-0.01 (-0.17 - 0.14)</t>
  </si>
  <si>
    <t>-0.10 (-0.26 -  0.05)</t>
  </si>
  <si>
    <t>-0.11 (-0.25 -  0.03)</t>
  </si>
  <si>
    <t xml:space="preserve"> 0.21 ( 0.06 -  0.35)</t>
  </si>
  <si>
    <t xml:space="preserve"> 0.25 ( 0.10 - 0.40)</t>
  </si>
  <si>
    <t xml:space="preserve"> 0.30 ( 0.15 - 0.45)</t>
  </si>
  <si>
    <t>-0.18 (-0.33 - -0.03)</t>
  </si>
  <si>
    <t xml:space="preserve"> 0.06 (-0.09 -  0.20)</t>
  </si>
  <si>
    <t xml:space="preserve"> 0.10 (-0.04 -  0.25)</t>
  </si>
  <si>
    <t xml:space="preserve"> 0.05 (-0.09 - 0.20)</t>
  </si>
  <si>
    <t>-0.15 (-0.30 - 0.00)</t>
  </si>
  <si>
    <t>-0.25 (-0.40 - -0.10)</t>
  </si>
  <si>
    <t>-0.13 (-0.35 -  0.08)</t>
  </si>
  <si>
    <t xml:space="preserve"> 0.17 (-0.06 -  0.40)</t>
  </si>
  <si>
    <t xml:space="preserve"> 0.16 (-0.06 - 0.38)</t>
  </si>
  <si>
    <t xml:space="preserve"> 0.24 ( 0.01 - 0.47)</t>
  </si>
  <si>
    <t>-0.07 (-0.29 -  0.15)</t>
  </si>
  <si>
    <t xml:space="preserve"> 0.19 ( 0.04 -  0.33)</t>
  </si>
  <si>
    <t>-0.03 (-0.18 - 0.11)</t>
  </si>
  <si>
    <t xml:space="preserve"> 0.22 ( 0.07 - 0.36)</t>
  </si>
  <si>
    <t>-0.04 (-0.18 -  0.11)</t>
  </si>
  <si>
    <t>-0.08 (-0.23 -  0.07)</t>
  </si>
  <si>
    <t xml:space="preserve"> 0.26 ( 0.11 -  0.42)</t>
  </si>
  <si>
    <t xml:space="preserve"> 0.04 (-0.11 - 0.18)</t>
  </si>
  <si>
    <t xml:space="preserve"> 0.18 ( 0.03 - 0.33)</t>
  </si>
  <si>
    <t xml:space="preserve"> 0.02 (-0.13 -  0.18)</t>
  </si>
  <si>
    <t xml:space="preserve"> 0.04 (-0.11 -  0.20)</t>
  </si>
  <si>
    <t>-0.03 (-0.18 - 0.12)</t>
  </si>
  <si>
    <t xml:space="preserve"> 0.38 ( 0.22 - 0.54)</t>
  </si>
  <si>
    <t>-0.01 (-0.16 -  0.15)</t>
  </si>
  <si>
    <t>-0.04 (-0.25 -  0.16)</t>
  </si>
  <si>
    <t xml:space="preserve"> 0.02 (-0.19 -  0.23)</t>
  </si>
  <si>
    <t>-0.15 (-0.36 - 0.05)</t>
  </si>
  <si>
    <t xml:space="preserve"> 0.19 (-0.02 - 0.40)</t>
  </si>
  <si>
    <t>-0.30 (-0.51 - -0.08)</t>
  </si>
  <si>
    <t>-0.21 (-0.39 - -0.04)</t>
  </si>
  <si>
    <t xml:space="preserve"> 0.10 (-0.06 -  0.27)</t>
  </si>
  <si>
    <t>-0.02 (-0.19 - 0.15)</t>
  </si>
  <si>
    <t xml:space="preserve"> 0.63 ( 0.45 - 0.81)</t>
  </si>
  <si>
    <t>-0.11 (-0.28 -  0.06)</t>
  </si>
  <si>
    <t xml:space="preserve"> 0.03 (-0.18 -  0.25)</t>
  </si>
  <si>
    <t>-0.13 (-0.34 -  0.08)</t>
  </si>
  <si>
    <t>-0.19 (-0.40 - 0.03)</t>
  </si>
  <si>
    <t>-0.10 (-0.28 -  0.08)</t>
  </si>
  <si>
    <t xml:space="preserve"> 0.34 ( 0.17 -  0.52)</t>
  </si>
  <si>
    <t xml:space="preserve"> 0.15 (-0.03 - 0.33)</t>
  </si>
  <si>
    <t xml:space="preserve"> 0.46 ( 0.28 - 0.64)</t>
  </si>
  <si>
    <t xml:space="preserve"> 0.02 (-0.16 -  0.20)</t>
  </si>
  <si>
    <t>-0.05 (-0.21 -  0.11)</t>
  </si>
  <si>
    <t xml:space="preserve"> 0.36 ( 0.20 -  0.52)</t>
  </si>
  <si>
    <t xml:space="preserve"> 0.21 ( 0.05 - 0.37)</t>
  </si>
  <si>
    <t xml:space="preserve"> 0.31 ( 0.15 - 0.48)</t>
  </si>
  <si>
    <t>-0.01 (-0.17 -  0.15)</t>
  </si>
  <si>
    <t xml:space="preserve"> 0.07 (-0.13 -  0.28)</t>
  </si>
  <si>
    <t>-0.22 (-0.41 - -0.02)</t>
  </si>
  <si>
    <t>-0.08 (-0.28 - 0.12)</t>
  </si>
  <si>
    <t xml:space="preserve"> 0.01 (-0.20 - 0.21)</t>
  </si>
  <si>
    <t>-0.05 (-0.26 -  0.15)</t>
  </si>
  <si>
    <t xml:space="preserve"> 0.02 (-0.13 -  0.16)</t>
  </si>
  <si>
    <t>-0.11 (-0.25 - 0.04)</t>
  </si>
  <si>
    <t xml:space="preserve"> 0.31 ( 0.16 - 0.46)</t>
  </si>
  <si>
    <t xml:space="preserve"> 0.11 (-0.06 -  0.29)</t>
  </si>
  <si>
    <t xml:space="preserve"> 0.17 (-0.01 -  0.36)</t>
  </si>
  <si>
    <t xml:space="preserve"> 0.02 (-0.16 - 0.19)</t>
  </si>
  <si>
    <t>-0.04 (-0.22 - 0.14)</t>
  </si>
  <si>
    <t xml:space="preserve"> 0.02 (-0.15 -  0.20)</t>
  </si>
  <si>
    <t xml:space="preserve"> 0.04 (-0.12 -  0.20)</t>
  </si>
  <si>
    <t xml:space="preserve"> 0.23 ( 0.07 -  0.39)</t>
  </si>
  <si>
    <t>-0.14 (-0.31 - 0.02)</t>
  </si>
  <si>
    <t xml:space="preserve"> 0.37 ( 0.20 - 0.54)</t>
  </si>
  <si>
    <t>-0.20 (-0.36 - -0.03)</t>
  </si>
  <si>
    <t>-0.06 (-0.21 -  0.10)</t>
  </si>
  <si>
    <t>-0.06 (-0.22 -  0.09)</t>
  </si>
  <si>
    <t xml:space="preserve"> 0.17 ( 0.01 - 0.32)</t>
  </si>
  <si>
    <t>-0.04 (-0.20 -  0.11)</t>
  </si>
  <si>
    <t xml:space="preserve"> 0.14 (-0.01 -  0.28)</t>
  </si>
  <si>
    <t>-0.05 (-0.20 -  0.10)</t>
  </si>
  <si>
    <t>-0.09 (-0.23 - 0.06)</t>
  </si>
  <si>
    <t>-0.13 (-0.28 - 0.02)</t>
  </si>
  <si>
    <t>-0.26 (-0.41 - -0.11)</t>
  </si>
  <si>
    <t>Arm-level changes, primary MSI cancers</t>
  </si>
  <si>
    <t xml:space="preserve"> 0.14 (-0.60 - 0.88)</t>
  </si>
  <si>
    <t>-0.17 (-0.84 -  0.50)</t>
  </si>
  <si>
    <t>-0.10 (-0.77 - 0.58)</t>
  </si>
  <si>
    <t>0.68 ( 0.27 - 1.09)</t>
  </si>
  <si>
    <t>-0.46 (-1.13 -  0.20)</t>
  </si>
  <si>
    <t>-0.01 (-0.43 - 0.42)</t>
  </si>
  <si>
    <t>-0.61 (-1.13 - -0.08)</t>
  </si>
  <si>
    <t xml:space="preserve"> 0.64 ( 0.18 - 1.09)</t>
  </si>
  <si>
    <t>0.55 ( 0.19 - 0.92)</t>
  </si>
  <si>
    <t>-0.17 (-0.57 -  0.24)</t>
  </si>
  <si>
    <t xml:space="preserve"> 0.09 (-0.36 - 0.54)</t>
  </si>
  <si>
    <t>-0.51 (-1.04 -  0.01)</t>
  </si>
  <si>
    <t xml:space="preserve"> 0.73 ( 0.25 - 1.20)</t>
  </si>
  <si>
    <t>0.49 ( 0.12 - 0.85)</t>
  </si>
  <si>
    <t xml:space="preserve"> 0.00 (-0.41 -  0.41)</t>
  </si>
  <si>
    <t>-0.10 (-0.49 - 0.28)</t>
  </si>
  <si>
    <t>-0.15 (-0.57 -  0.28)</t>
  </si>
  <si>
    <t xml:space="preserve"> 0.23 (-0.17 - 0.62)</t>
  </si>
  <si>
    <t>0.60 ( 0.26 - 0.95)</t>
  </si>
  <si>
    <t>-0.03 (-0.42 -  0.37)</t>
  </si>
  <si>
    <t>-0.16 (-0.55 - 0.24)</t>
  </si>
  <si>
    <t>-0.08 (-0.51 -  0.35)</t>
  </si>
  <si>
    <t xml:space="preserve"> 0.12 (-0.29 - 0.53)</t>
  </si>
  <si>
    <t>0.58 ( 0.24 - 0.92)</t>
  </si>
  <si>
    <t xml:space="preserve"> 0.02 (-0.39 -  0.43)</t>
  </si>
  <si>
    <t xml:space="preserve"> 0.51 (-0.11 - 1.13)</t>
  </si>
  <si>
    <t>-0.03 (-0.55 -  0.49)</t>
  </si>
  <si>
    <t xml:space="preserve"> 0.05 (-0.47 - 0.58)</t>
  </si>
  <si>
    <t>0.37 (-0.02 - 0.76)</t>
  </si>
  <si>
    <t>-0.66 (-1.20 - -0.11)</t>
  </si>
  <si>
    <t xml:space="preserve"> 0.73 ( 0.03 - 1.43)</t>
  </si>
  <si>
    <t>-0.29 (-0.89 -  0.31)</t>
  </si>
  <si>
    <t>-0.06 (-0.61 - 0.49)</t>
  </si>
  <si>
    <t>0.45 ( 0.04 - 0.86)</t>
  </si>
  <si>
    <t>-0.68 (-1.22 - -0.14)</t>
  </si>
  <si>
    <t xml:space="preserve"> 0.00 (-0.50 - 0.49)</t>
  </si>
  <si>
    <t>-0.35 (-0.89 -  0.20)</t>
  </si>
  <si>
    <t>-0.29 (-0.77 - 0.20)</t>
  </si>
  <si>
    <t>0.53 ( 0.18 - 0.89)</t>
  </si>
  <si>
    <t xml:space="preserve"> 0.14 (-0.32 -  0.60)</t>
  </si>
  <si>
    <t>-0.17 (-0.65 - 0.32)</t>
  </si>
  <si>
    <t>-0.37 (-0.94 -  0.20)</t>
  </si>
  <si>
    <t>-0.33 (-0.83 - 0.17)</t>
  </si>
  <si>
    <t>0.51 ( 0.15 - 0.88)</t>
  </si>
  <si>
    <t xml:space="preserve"> 0.19 (-0.29 -  0.67)</t>
  </si>
  <si>
    <t>-0.07 (-0.48 - 0.34)</t>
  </si>
  <si>
    <t>-0.03 (-0.45 -  0.39)</t>
  </si>
  <si>
    <t xml:space="preserve"> 0.13 (-0.28 - 0.55)</t>
  </si>
  <si>
    <t>0.45 ( 0.12 - 0.78)</t>
  </si>
  <si>
    <t>-0.22 (-0.64 -  0.20)</t>
  </si>
  <si>
    <t xml:space="preserve"> 0.23 (-0.51 - 0.97)</t>
  </si>
  <si>
    <t xml:space="preserve"> 0.17 (-0.43 -  0.78)</t>
  </si>
  <si>
    <t xml:space="preserve"> 0.56 (-0.15 - 1.27)</t>
  </si>
  <si>
    <t>0.46 ( 0.04 - 0.87)</t>
  </si>
  <si>
    <t xml:space="preserve"> 0.09 (-0.55 -  0.72)</t>
  </si>
  <si>
    <t xml:space="preserve"> 0.15 (-0.41 - 0.71)</t>
  </si>
  <si>
    <t xml:space="preserve"> 0.38 (-0.12 -  0.88)</t>
  </si>
  <si>
    <t xml:space="preserve"> 0.33 (-0.19 - 0.86)</t>
  </si>
  <si>
    <t>0.74 ( 0.34 - 1.15)</t>
  </si>
  <si>
    <t xml:space="preserve"> 0.27 (-0.25 -  0.79)</t>
  </si>
  <si>
    <t xml:space="preserve"> 0.16 (-0.39 - 0.71)</t>
  </si>
  <si>
    <t xml:space="preserve"> 0.48 (-0.03 -  0.98)</t>
  </si>
  <si>
    <t xml:space="preserve"> 0.29 (-0.21 - 0.80)</t>
  </si>
  <si>
    <t>1.05 ( 0.56 - 1.53)</t>
  </si>
  <si>
    <t xml:space="preserve"> 0.30 (-0.23 -  0.83)</t>
  </si>
  <si>
    <t xml:space="preserve"> 0.03 (-0.60 - 0.66)</t>
  </si>
  <si>
    <t xml:space="preserve"> 0.10 (-0.46 -  0.66)</t>
  </si>
  <si>
    <t xml:space="preserve"> 0.08 (-0.53 - 0.69)</t>
  </si>
  <si>
    <t>0.45 ( 0.05 - 0.84)</t>
  </si>
  <si>
    <t>-0.15 (-0.75 -  0.46)</t>
  </si>
  <si>
    <t>-0.02 (-0.59 - 0.56)</t>
  </si>
  <si>
    <t xml:space="preserve"> 0.20 (-0.31 -  0.72)</t>
  </si>
  <si>
    <t xml:space="preserve"> 0.15 (-0.42 - 0.73)</t>
  </si>
  <si>
    <t>0.27 (-0.16 - 0.69)</t>
  </si>
  <si>
    <t>-0.32 (-0.94 -  0.30)</t>
  </si>
  <si>
    <t xml:space="preserve"> 0.35 (-0.19 - 0.89)</t>
  </si>
  <si>
    <t xml:space="preserve"> 0.17 (-0.33 -  0.66)</t>
  </si>
  <si>
    <t xml:space="preserve"> 0.37 (-0.12 - 0.86)</t>
  </si>
  <si>
    <t>0.83 ( 0.42 - 1.25)</t>
  </si>
  <si>
    <t xml:space="preserve"> 0.09 (-0.38 -  0.56)</t>
  </si>
  <si>
    <t>Focal changes, primary MSS cancers</t>
  </si>
  <si>
    <t>Region (wide peak)</t>
  </si>
  <si>
    <t>chr1:21116642-28314261</t>
  </si>
  <si>
    <t xml:space="preserve"> 0.27 ( 0.11 -  0.43)</t>
  </si>
  <si>
    <t xml:space="preserve"> 0.13 (-0.02 -  0.29)</t>
  </si>
  <si>
    <t xml:space="preserve"> 0.08 (-0.08 - 0.23)</t>
  </si>
  <si>
    <t>-0.09 (-0.24 -  0.07)</t>
  </si>
  <si>
    <t>chr1:101998437-123400000</t>
  </si>
  <si>
    <t xml:space="preserve"> 0.10 (-0.09 - 0.29)</t>
  </si>
  <si>
    <t xml:space="preserve"> 0.25 ( 0.04 -  0.45)</t>
  </si>
  <si>
    <t>-0.02 (-0.21 -  0.17)</t>
  </si>
  <si>
    <t xml:space="preserve"> 0.17 (-0.03 - 0.37)</t>
  </si>
  <si>
    <t xml:space="preserve"> 0.08 (-0.11 -  0.27)</t>
  </si>
  <si>
    <t>chr2:127223543-148943995</t>
  </si>
  <si>
    <t>-0.07 (-0.28 - 0.13)</t>
  </si>
  <si>
    <t>-0.20 (-0.41 -  0.00)</t>
  </si>
  <si>
    <t xml:space="preserve"> 0.04 (-0.17 - 0.25)</t>
  </si>
  <si>
    <t xml:space="preserve"> 0.14 (-0.07 -  0.35)</t>
  </si>
  <si>
    <t>chr2:194803070-203964666</t>
  </si>
  <si>
    <t xml:space="preserve"> 0.04 (-0.16 - 0.23)</t>
  </si>
  <si>
    <t xml:space="preserve"> 0.05 (-0.15 -  0.25)</t>
  </si>
  <si>
    <t>-0.12 (-0.31 -  0.07)</t>
  </si>
  <si>
    <t xml:space="preserve"> 0.21 ( 0.01 - 0.41)</t>
  </si>
  <si>
    <t xml:space="preserve"> 0.01 (-0.19 -  0.20)</t>
  </si>
  <si>
    <t>chr3:60253260-60578253</t>
  </si>
  <si>
    <t>-0.04 (-0.22 - 0.15)</t>
  </si>
  <si>
    <t xml:space="preserve"> 0.02 (-0.17 -  0.21)</t>
  </si>
  <si>
    <t xml:space="preserve"> 0.20 ( 0.01 -  0.39)</t>
  </si>
  <si>
    <t xml:space="preserve"> 0.09 (-0.11 - 0.28)</t>
  </si>
  <si>
    <t xml:space="preserve"> 0.29 ( 0.10 -  0.48)</t>
  </si>
  <si>
    <t>chr3:60756739-61496051</t>
  </si>
  <si>
    <t>-0.04 (-0.23 - 0.15)</t>
  </si>
  <si>
    <t xml:space="preserve"> 0.06 (-0.14 -  0.26)</t>
  </si>
  <si>
    <t xml:space="preserve"> 0.10 (-0.09 -  0.29)</t>
  </si>
  <si>
    <t xml:space="preserve"> 0.10 (-0.09 - 0.30)</t>
  </si>
  <si>
    <t xml:space="preserve"> 0.17 (-0.02 -  0.37)</t>
  </si>
  <si>
    <t>chr3:62130656-90900000</t>
  </si>
  <si>
    <t xml:space="preserve"> 0.09 (-0.15 - 0.34)</t>
  </si>
  <si>
    <t xml:space="preserve"> 0.12 (-0.14 -  0.37)</t>
  </si>
  <si>
    <t>-0.11 (-0.36 -  0.13)</t>
  </si>
  <si>
    <t xml:space="preserve"> 0.22 (-0.04 - 0.47)</t>
  </si>
  <si>
    <t>-0.24 (-0.50 -  0.01)</t>
  </si>
  <si>
    <t>chr3:185932371-198295559</t>
  </si>
  <si>
    <t xml:space="preserve"> 0.07 (-0.15 - 0.29)</t>
  </si>
  <si>
    <t xml:space="preserve"> 0.07 (-0.15 -  0.29)</t>
  </si>
  <si>
    <t xml:space="preserve"> 0.02 (-0.20 -  0.23)</t>
  </si>
  <si>
    <t xml:space="preserve"> 0.12 (-0.10 - 0.35)</t>
  </si>
  <si>
    <t>-0.21 (-0.43 -  0.02)</t>
  </si>
  <si>
    <t>chr4:67728463-76863188</t>
  </si>
  <si>
    <t xml:space="preserve"> 0.05 (-0.27 - 0.37)</t>
  </si>
  <si>
    <t xml:space="preserve"> 0.20 (-0.14 -  0.53)</t>
  </si>
  <si>
    <t xml:space="preserve"> 0.06 (-0.25 -  0.38)</t>
  </si>
  <si>
    <t xml:space="preserve"> 0.02 (-0.31 - 0.34)</t>
  </si>
  <si>
    <t>-0.12 (-0.44 -  0.21)</t>
  </si>
  <si>
    <t>chr4:90768603-91697709</t>
  </si>
  <si>
    <t>-0.15 (-0.31 - 0.00)</t>
  </si>
  <si>
    <t>-0.06 (-0.22 -  0.10)</t>
  </si>
  <si>
    <t xml:space="preserve"> 0.08 (-0.08 -  0.24)</t>
  </si>
  <si>
    <t xml:space="preserve"> 0.51 ( 0.34 - 0.67)</t>
  </si>
  <si>
    <t xml:space="preserve"> 0.17 ( 0.01 -  0.33)</t>
  </si>
  <si>
    <t>chr4:163715446-190214555</t>
  </si>
  <si>
    <t>-0.08 (-0.23 - 0.06)</t>
  </si>
  <si>
    <t xml:space="preserve"> 0.12 (-0.03 -  0.27)</t>
  </si>
  <si>
    <t xml:space="preserve"> 0.14 ( 0.00 -  0.29)</t>
  </si>
  <si>
    <t xml:space="preserve"> 0.23 ( 0.08 - 0.38)</t>
  </si>
  <si>
    <t>chr5:1-2640651</t>
  </si>
  <si>
    <t>-0.18 (-0.37 - 0.00)</t>
  </si>
  <si>
    <t>-0.03 (-0.22 -  0.16)</t>
  </si>
  <si>
    <t xml:space="preserve"> 0.29 ( 0.10 - 0.49)</t>
  </si>
  <si>
    <t>-0.07 (-0.26 -  0.12)</t>
  </si>
  <si>
    <t>chr5:32355512-48800000</t>
  </si>
  <si>
    <t>-0.18 (-0.37 - 0.01)</t>
  </si>
  <si>
    <t xml:space="preserve"> 0.02 (-0.17 -  0.22)</t>
  </si>
  <si>
    <t>-0.02 (-0.21 -  0.18)</t>
  </si>
  <si>
    <t xml:space="preserve"> 0.32 ( 0.11 - 0.52)</t>
  </si>
  <si>
    <t>-0.13 (-0.33 -  0.07)</t>
  </si>
  <si>
    <t>chr5:59886159-60203333</t>
  </si>
  <si>
    <t>-0.07 (-0.23 - 0.09)</t>
  </si>
  <si>
    <t xml:space="preserve"> 0.11 (-0.05 -  0.28)</t>
  </si>
  <si>
    <t xml:space="preserve"> 0.24 ( 0.07 -  0.40)</t>
  </si>
  <si>
    <t xml:space="preserve"> 0.24 ( 0.07 - 0.41)</t>
  </si>
  <si>
    <t>chr5:67249617-71402034</t>
  </si>
  <si>
    <t xml:space="preserve"> 0.14 (-0.02 -  0.30)</t>
  </si>
  <si>
    <t xml:space="preserve"> 0.20 ( 0.05 -  0.36)</t>
  </si>
  <si>
    <t xml:space="preserve"> 0.19 ( 0.03 - 0.35)</t>
  </si>
  <si>
    <t>-0.02 (-0.17 -  0.14)</t>
  </si>
  <si>
    <t>chr5:107877731-135487782</t>
  </si>
  <si>
    <t>-0.07 (-0.21 - 0.07)</t>
  </si>
  <si>
    <t xml:space="preserve"> 0.08 (-0.06 -  0.22)</t>
  </si>
  <si>
    <t xml:space="preserve"> 0.13 (-0.02 - 0.27)</t>
  </si>
  <si>
    <t xml:space="preserve"> 0.04 (-0.10 -  0.19)</t>
  </si>
  <si>
    <t>chr5:140415936-181538259</t>
  </si>
  <si>
    <t xml:space="preserve"> 0.11 (-0.11 - 0.34)</t>
  </si>
  <si>
    <t xml:space="preserve"> 0.23 (-0.01 -  0.47)</t>
  </si>
  <si>
    <t xml:space="preserve"> 0.03 (-0.20 -  0.25)</t>
  </si>
  <si>
    <t>-0.06 (-0.29 - 0.17)</t>
  </si>
  <si>
    <t>-0.05 (-0.28 -  0.18)</t>
  </si>
  <si>
    <t>chr5:140830012-174205538</t>
  </si>
  <si>
    <t xml:space="preserve"> 0.14 (-0.10 - 0.39)</t>
  </si>
  <si>
    <t xml:space="preserve"> 0.33 ( 0.07 -  0.60)</t>
  </si>
  <si>
    <t>-0.01 (-0.24 -  0.23)</t>
  </si>
  <si>
    <t>-0.03 (-0.28 - 0.22)</t>
  </si>
  <si>
    <t>-0.07 (-0.31 -  0.18)</t>
  </si>
  <si>
    <t>chr6:1-17650878</t>
  </si>
  <si>
    <t>-0.04 (-0.23 - 0.14)</t>
  </si>
  <si>
    <t>-0.14 (-0.33 -  0.04)</t>
  </si>
  <si>
    <t>-0.09 (-0.28 -  0.10)</t>
  </si>
  <si>
    <t xml:space="preserve"> 0.17 (-0.03 - 0.36)</t>
  </si>
  <si>
    <t>-0.06 (-0.25 -  0.13)</t>
  </si>
  <si>
    <t>chr6:42019503-42439281</t>
  </si>
  <si>
    <t>-0.01 (-0.20 -  0.18)</t>
  </si>
  <si>
    <t xml:space="preserve"> 0.16 (-0.03 - 0.36)</t>
  </si>
  <si>
    <t>-0.13 (-0.33 -  0.06)</t>
  </si>
  <si>
    <t>chr6:129635739-147865758</t>
  </si>
  <si>
    <t>-0.05 (-0.26 - 0.17)</t>
  </si>
  <si>
    <t>-0.02 (-0.24 -  0.20)</t>
  </si>
  <si>
    <t xml:space="preserve"> 0.20 (-0.02 -  0.41)</t>
  </si>
  <si>
    <t xml:space="preserve"> 0.09 (-0.13 - 0.31)</t>
  </si>
  <si>
    <t>-0.08 (-0.30 -  0.14)</t>
  </si>
  <si>
    <t>chr6:161890561-162774905</t>
  </si>
  <si>
    <t xml:space="preserve"> 0.02 (-0.14 - 0.19)</t>
  </si>
  <si>
    <t xml:space="preserve"> 0.13 (-0.04 -  0.30)</t>
  </si>
  <si>
    <t xml:space="preserve"> 0.00 (-0.17 -  0.16)</t>
  </si>
  <si>
    <t xml:space="preserve"> 0.21 ( 0.04 - 0.38)</t>
  </si>
  <si>
    <t xml:space="preserve"> 0.34 ( 0.18 -  0.51)</t>
  </si>
  <si>
    <t>chr6:167893589-168208386</t>
  </si>
  <si>
    <t xml:space="preserve"> 0.04 (-0.18 - 0.26)</t>
  </si>
  <si>
    <t xml:space="preserve"> 0.03 (-0.19 -  0.25)</t>
  </si>
  <si>
    <t xml:space="preserve"> 0.07 (-0.15 -  0.28)</t>
  </si>
  <si>
    <t xml:space="preserve"> 0.08 (-0.14 - 0.30)</t>
  </si>
  <si>
    <t>-0.04 (-0.26 -  0.18)</t>
  </si>
  <si>
    <t>chr8:45200000-86997801</t>
  </si>
  <si>
    <t>-0.10 (-0.24 - 0.04)</t>
  </si>
  <si>
    <t xml:space="preserve"> 0.05 (-0.09 -  0.20)</t>
  </si>
  <si>
    <t>-0.01 (-0.16 - 0.13)</t>
  </si>
  <si>
    <t>-0.23 (-0.37 - -0.08)</t>
  </si>
  <si>
    <t>chr8:127229854-127814200</t>
  </si>
  <si>
    <t>-0.06 (-0.20 - 0.08)</t>
  </si>
  <si>
    <t xml:space="preserve"> 0.03 (-0.11 -  0.18)</t>
  </si>
  <si>
    <t xml:space="preserve"> 0.06 (-0.08 -  0.20)</t>
  </si>
  <si>
    <t>-0.16 (-0.31 - -0.02)</t>
  </si>
  <si>
    <t>chr9:133366841-138394717</t>
  </si>
  <si>
    <t>-0.02 (-0.23 - 0.18)</t>
  </si>
  <si>
    <t>-0.05 (-0.26 -  0.16)</t>
  </si>
  <si>
    <t>-0.07 (-0.28 -  0.14)</t>
  </si>
  <si>
    <t xml:space="preserve"> 0.06 (-0.15 - 0.27)</t>
  </si>
  <si>
    <t xml:space="preserve"> 0.18 (-0.03 -  0.39)</t>
  </si>
  <si>
    <t>chr10:51133456-51997211</t>
  </si>
  <si>
    <t>-0.11 (-0.30 - 0.09)</t>
  </si>
  <si>
    <t xml:space="preserve"> 0.26 ( 0.04 -  0.48)</t>
  </si>
  <si>
    <t xml:space="preserve"> 0.15 (-0.06 -  0.35)</t>
  </si>
  <si>
    <t xml:space="preserve"> 0.21 ( 0.00 - 0.42)</t>
  </si>
  <si>
    <t xml:space="preserve"> 0.13 (-0.08 -  0.33)</t>
  </si>
  <si>
    <t>chr10:78615828-80009152</t>
  </si>
  <si>
    <t>-0.02 (-0.33 - 0.29)</t>
  </si>
  <si>
    <t>-0.01 (-0.32 -  0.31)</t>
  </si>
  <si>
    <t xml:space="preserve"> 0.04 (-0.27 -  0.36)</t>
  </si>
  <si>
    <t xml:space="preserve"> 0.25 (-0.08 - 0.58)</t>
  </si>
  <si>
    <t>-0.36 (-0.69 - -0.02)</t>
  </si>
  <si>
    <t>chr10:87831704-88193096</t>
  </si>
  <si>
    <t>-0.13 (-0.31 - 0.05)</t>
  </si>
  <si>
    <t xml:space="preserve"> 0.11 (-0.08 -  0.30)</t>
  </si>
  <si>
    <t xml:space="preserve"> 0.11 (-0.08 -  0.29)</t>
  </si>
  <si>
    <t xml:space="preserve"> 0.01 (-0.18 -  0.19)</t>
  </si>
  <si>
    <t>chr11:2156654-2297674</t>
  </si>
  <si>
    <t xml:space="preserve"> 0.01 (-0.22 - 0.25)</t>
  </si>
  <si>
    <t xml:space="preserve"> 0.07 (-0.16 -  0.31)</t>
  </si>
  <si>
    <t xml:space="preserve"> 0.32 ( 0.08 - 0.57)</t>
  </si>
  <si>
    <t xml:space="preserve"> 0.05 (-0.19 -  0.28)</t>
  </si>
  <si>
    <t>chr11:69447614-70467162</t>
  </si>
  <si>
    <t xml:space="preserve"> 0.00 (-0.26 - 0.26)</t>
  </si>
  <si>
    <t xml:space="preserve"> 0.18 (-0.10 -  0.45)</t>
  </si>
  <si>
    <t xml:space="preserve"> 0.18 (-0.08 -  0.44)</t>
  </si>
  <si>
    <t xml:space="preserve"> 0.31 ( 0.03 - 0.58)</t>
  </si>
  <si>
    <t>-0.15 (-0.41 -  0.12)</t>
  </si>
  <si>
    <t>chr11:106563969-135086622</t>
  </si>
  <si>
    <t xml:space="preserve"> 0.04 (-0.14 - 0.21)</t>
  </si>
  <si>
    <t xml:space="preserve"> 0.18 ( 0.00 -  0.36)</t>
  </si>
  <si>
    <t xml:space="preserve"> 0.10 (-0.08 -  0.27)</t>
  </si>
  <si>
    <t xml:space="preserve"> 0.25 ( 0.07 - 0.43)</t>
  </si>
  <si>
    <t xml:space="preserve"> 0.19 ( 0.01 -  0.36)</t>
  </si>
  <si>
    <t>chr12:613669-3527098</t>
  </si>
  <si>
    <t xml:space="preserve"> 0.08 (-0.10 - 0.26)</t>
  </si>
  <si>
    <t>-0.21 (-0.38 - -0.04)</t>
  </si>
  <si>
    <t>-0.03 (-0.20 -  0.15)</t>
  </si>
  <si>
    <t>-0.12 (-0.29 - 0.06)</t>
  </si>
  <si>
    <t>-0.14 (-0.32 -  0.03)</t>
  </si>
  <si>
    <t>chr12:12571331-12838940</t>
  </si>
  <si>
    <t xml:space="preserve"> 0.17 (-0.04 -  0.37)</t>
  </si>
  <si>
    <t>-0.04 (-0.25 - 0.17)</t>
  </si>
  <si>
    <t>-0.06 (-0.27 -  0.15)</t>
  </si>
  <si>
    <t>chr12:44241841-54369061</t>
  </si>
  <si>
    <t xml:space="preserve"> 0.19 (-0.02 - 0.39)</t>
  </si>
  <si>
    <t>-0.19 (-0.38 -  0.00)</t>
  </si>
  <si>
    <t>-0.29 (-0.49 - -0.09)</t>
  </si>
  <si>
    <t>-0.05 (-0.25 - 0.14)</t>
  </si>
  <si>
    <t>-0.11 (-0.31 -  0.08)</t>
  </si>
  <si>
    <t>chr12:73034957-106127712</t>
  </si>
  <si>
    <t xml:space="preserve"> 0.17 (-0.02 - 0.37)</t>
  </si>
  <si>
    <t xml:space="preserve"> 0.07 (-0.13 -  0.27)</t>
  </si>
  <si>
    <t xml:space="preserve"> 0.15 (-0.04 -  0.35)</t>
  </si>
  <si>
    <t xml:space="preserve"> 0.12 (-0.07 - 0.32)</t>
  </si>
  <si>
    <t xml:space="preserve"> 0.08 (-0.11 -  0.28)</t>
  </si>
  <si>
    <t>chr12:81920180-133275309</t>
  </si>
  <si>
    <t xml:space="preserve"> 0.10 (-0.11 - 0.30)</t>
  </si>
  <si>
    <t>-0.20 (-0.39 -  0.00)</t>
  </si>
  <si>
    <t>-0.23 (-0.43 - -0.03)</t>
  </si>
  <si>
    <t>-0.18 (-0.39 - 0.02)</t>
  </si>
  <si>
    <t>-0.15 (-0.36 -  0.05)</t>
  </si>
  <si>
    <t>chr13:27365246-27999247</t>
  </si>
  <si>
    <t xml:space="preserve"> 0.24 ( 0.09 -  0.39)</t>
  </si>
  <si>
    <t xml:space="preserve"> 0.11 (-0.04 -  0.26)</t>
  </si>
  <si>
    <t xml:space="preserve"> 0.31 ( 0.16 - 0.47)</t>
  </si>
  <si>
    <t>chr13:72876174-74070572</t>
  </si>
  <si>
    <t>-0.02 (-0.17 - 0.13)</t>
  </si>
  <si>
    <t xml:space="preserve"> 0.19 ( 0.04 -  0.34)</t>
  </si>
  <si>
    <t xml:space="preserve"> 0.02 (-0.12 -  0.17)</t>
  </si>
  <si>
    <t xml:space="preserve"> 0.01 (-0.14 -  0.16)</t>
  </si>
  <si>
    <t>chr13:106038818-114364328</t>
  </si>
  <si>
    <t xml:space="preserve"> 0.01 (-0.14 - 0.16)</t>
  </si>
  <si>
    <t xml:space="preserve"> 0.38 ( 0.23 - 0.53)</t>
  </si>
  <si>
    <t>chr14:94771373-107043718</t>
  </si>
  <si>
    <t>-0.08 (-0.40 - 0.23)</t>
  </si>
  <si>
    <t>-0.20 (-0.50 -  0.11)</t>
  </si>
  <si>
    <t xml:space="preserve"> 0.06 (-0.26 -  0.38)</t>
  </si>
  <si>
    <t xml:space="preserve"> 0.32 (-0.01 - 0.65)</t>
  </si>
  <si>
    <t>-0.12 (-0.44 -  0.20)</t>
  </si>
  <si>
    <t>chr15:88786834-94118455</t>
  </si>
  <si>
    <t>-0.15 (-0.43 - 0.14)</t>
  </si>
  <si>
    <t>-0.11 (-0.40 -  0.19)</t>
  </si>
  <si>
    <t>-0.18 (-0.48 -  0.11)</t>
  </si>
  <si>
    <t xml:space="preserve"> 0.12 (-0.18 - 0.42)</t>
  </si>
  <si>
    <t xml:space="preserve"> 0.08 (-0.21 -  0.38)</t>
  </si>
  <si>
    <t>chr16:29315408-35943350</t>
  </si>
  <si>
    <t>-0.02 (-0.21 - 0.16)</t>
  </si>
  <si>
    <t xml:space="preserve"> 0.03 (-0.16 -  0.22)</t>
  </si>
  <si>
    <t>-0.04 (-0.23 -  0.14)</t>
  </si>
  <si>
    <t xml:space="preserve"> 0.19 ( 0.00 - 0.38)</t>
  </si>
  <si>
    <t>-0.14 (-0.33 -  0.05)</t>
  </si>
  <si>
    <t>chr16:52391025-52685587</t>
  </si>
  <si>
    <t xml:space="preserve"> 0.03 (-0.16 - 0.23)</t>
  </si>
  <si>
    <t xml:space="preserve"> 0.00 (-0.19 -  0.20)</t>
  </si>
  <si>
    <t xml:space="preserve"> 0.32 ( 0.12 - 0.52)</t>
  </si>
  <si>
    <t>-0.19 (-0.39 -  0.01)</t>
  </si>
  <si>
    <t>chr16:78849222-79181187</t>
  </si>
  <si>
    <t>-0.08 (-0.30 - 0.15)</t>
  </si>
  <si>
    <t xml:space="preserve"> 0.20 (-0.05 -  0.45)</t>
  </si>
  <si>
    <t xml:space="preserve"> 0.06 (-0.17 -  0.29)</t>
  </si>
  <si>
    <t>-0.01 (-0.24 - 0.23)</t>
  </si>
  <si>
    <t xml:space="preserve"> 0.02 (-0.21 -  0.25)</t>
  </si>
  <si>
    <t>chr17:20940681-25100000</t>
  </si>
  <si>
    <t xml:space="preserve"> 0.09 (-0.14 - 0.32)</t>
  </si>
  <si>
    <t xml:space="preserve"> 0.07 (-0.16 -  0.30)</t>
  </si>
  <si>
    <t>-0.06 (-0.28 -  0.17)</t>
  </si>
  <si>
    <t>-0.11 (-0.35 - 0.12)</t>
  </si>
  <si>
    <t>-0.02 (-0.25 -  0.21)</t>
  </si>
  <si>
    <t>chr17:25100000-27940746</t>
  </si>
  <si>
    <t xml:space="preserve"> 0.09 (-0.14 - 0.33)</t>
  </si>
  <si>
    <t>-0.10 (-0.33 -  0.13)</t>
  </si>
  <si>
    <t>-0.08 (-0.32 - 0.15)</t>
  </si>
  <si>
    <t xml:space="preserve"> 0.06 (-0.18 -  0.29)</t>
  </si>
  <si>
    <t>chr17:39204405-40181060</t>
  </si>
  <si>
    <t xml:space="preserve"> 0.05 (-0.15 - 0.24)</t>
  </si>
  <si>
    <t>-0.13 (-0.32 -  0.07)</t>
  </si>
  <si>
    <t>-0.16 (-0.36 -  0.03)</t>
  </si>
  <si>
    <t xml:space="preserve"> 0.11 (-0.09 - 0.31)</t>
  </si>
  <si>
    <t>chr17:77412365-83257441</t>
  </si>
  <si>
    <t xml:space="preserve"> 0.07 (-0.13 - 0.26)</t>
  </si>
  <si>
    <t>-0.11 (-0.30 -  0.08)</t>
  </si>
  <si>
    <t xml:space="preserve"> 0.00 (-0.20 - 0.19)</t>
  </si>
  <si>
    <t>chr18:50856000-51849010</t>
  </si>
  <si>
    <t>-0.17 (-0.36 - 0.01)</t>
  </si>
  <si>
    <t xml:space="preserve"> 0.35 ( 0.17 -  0.52)</t>
  </si>
  <si>
    <t xml:space="preserve"> 0.00 (-0.18 -  0.18)</t>
  </si>
  <si>
    <t>chr18:65086180-80373285</t>
  </si>
  <si>
    <t>-0.14 (-0.32 - 0.05)</t>
  </si>
  <si>
    <t xml:space="preserve"> 0.37 ( 0.19 -  0.54)</t>
  </si>
  <si>
    <t xml:space="preserve"> 0.16 (-0.02 -  0.34)</t>
  </si>
  <si>
    <t xml:space="preserve"> 0.51 ( 0.32 - 0.70)</t>
  </si>
  <si>
    <t xml:space="preserve"> 0.06 (-0.13 -  0.24)</t>
  </si>
  <si>
    <t>chr19:1-4887479</t>
  </si>
  <si>
    <t xml:space="preserve"> 0.16 (-0.05 - 0.36)</t>
  </si>
  <si>
    <t xml:space="preserve"> 0.20 (-0.01 -  0.41)</t>
  </si>
  <si>
    <t xml:space="preserve"> 0.16 (-0.04 -  0.36)</t>
  </si>
  <si>
    <t xml:space="preserve"> 0.39 ( 0.18 - 0.60)</t>
  </si>
  <si>
    <t>-0.01 (-0.21 -  0.19)</t>
  </si>
  <si>
    <t>chr19:37673256-40375599</t>
  </si>
  <si>
    <t xml:space="preserve"> 0.03 (-0.16 - 0.22)</t>
  </si>
  <si>
    <t>-0.17 (-0.35 -  0.02)</t>
  </si>
  <si>
    <t>-0.04 (-0.23 -  0.15)</t>
  </si>
  <si>
    <t xml:space="preserve"> 0.04 (-0.15 - 0.23)</t>
  </si>
  <si>
    <t>-0.05 (-0.24 -  0.14)</t>
  </si>
  <si>
    <t>chr20:14519151-28100000</t>
  </si>
  <si>
    <t xml:space="preserve"> 0.19 ( 0.03 - 0.34)</t>
  </si>
  <si>
    <t xml:space="preserve"> 0.13 (-0.03 -  0.28)</t>
  </si>
  <si>
    <t>-0.05 (-0.21 - 0.10)</t>
  </si>
  <si>
    <t xml:space="preserve"> 0.21 ( 0.06 -  0.37)</t>
  </si>
  <si>
    <t>chr20:28100000-35960782</t>
  </si>
  <si>
    <t xml:space="preserve"> 0.11 (-0.04 - 0.26)</t>
  </si>
  <si>
    <t>-0.20 (-0.35 - -0.04)</t>
  </si>
  <si>
    <t xml:space="preserve"> 0.41 ( 0.25 - 0.57)</t>
  </si>
  <si>
    <t>-0.15 (-0.30 -  0.01)</t>
  </si>
  <si>
    <t>chr20:52790192-64444167</t>
  </si>
  <si>
    <t xml:space="preserve"> 0.10 (-0.10 - 0.29)</t>
  </si>
  <si>
    <t xml:space="preserve"> 0.38 ( 0.19 -  0.57)</t>
  </si>
  <si>
    <t xml:space="preserve"> 0.73 ( 0.52 - 0.95)</t>
  </si>
  <si>
    <t>-0.17 (-0.37 -  0.03)</t>
  </si>
  <si>
    <t>chr21:37119868-46709983</t>
  </si>
  <si>
    <t xml:space="preserve"> 0.11 (-0.05 - 0.27)</t>
  </si>
  <si>
    <t xml:space="preserve"> 0.17 ( 0.01 -  0.34)</t>
  </si>
  <si>
    <t>-0.10 (-0.26 -  0.06)</t>
  </si>
  <si>
    <t xml:space="preserve"> 0.34 ( 0.18 - 0.51)</t>
  </si>
  <si>
    <t xml:space="preserve"> 0.03 (-0.13 -  0.20)</t>
  </si>
  <si>
    <t>chr22:43607614-50818468</t>
  </si>
  <si>
    <t>-0.05 (-0.20 - 0.09)</t>
  </si>
  <si>
    <t xml:space="preserve"> 0.17 ( 0.03 -  0.32)</t>
  </si>
  <si>
    <t xml:space="preserve"> 0.27 ( 0.12 - 0.42)</t>
  </si>
  <si>
    <t>Focal changes, primary MSI cancers</t>
  </si>
  <si>
    <t>-0.10 (-0.68 -  0.48)</t>
  </si>
  <si>
    <t>-0.17 (-0.86 -  0.52)</t>
  </si>
  <si>
    <t>-0.10 (-0.72 -  0.51)</t>
  </si>
  <si>
    <t>0.35 (-0.11 - 0.81)</t>
  </si>
  <si>
    <t xml:space="preserve"> 0.80 ( 0.19 - 1.42)</t>
  </si>
  <si>
    <t>-0.12 (-0.75 -  0.51)</t>
  </si>
  <si>
    <t xml:space="preserve"> 0.09 (-0.50 -  0.68)</t>
  </si>
  <si>
    <t xml:space="preserve"> 0.17 (-0.49 -  0.82)</t>
  </si>
  <si>
    <t>0.38 (-0.05 - 0.82)</t>
  </si>
  <si>
    <t>-0.31 (-0.99 - 0.37)</t>
  </si>
  <si>
    <t>chr1:123400000-156182767</t>
  </si>
  <si>
    <t xml:space="preserve"> 0.10 (-0.65 -  0.84)</t>
  </si>
  <si>
    <t xml:space="preserve"> 0.12 (-0.49 -  0.73)</t>
  </si>
  <si>
    <t>-0.14 (-0.81 -  0.53)</t>
  </si>
  <si>
    <t>0.56 ( 0.16 - 0.97)</t>
  </si>
  <si>
    <t xml:space="preserve"> 0.10 (-0.55 - 0.74)</t>
  </si>
  <si>
    <t>-0.11 (-0.50 -  0.27)</t>
  </si>
  <si>
    <t>-0.26 (-0.69 -  0.17)</t>
  </si>
  <si>
    <t>-0.05 (-0.45 -  0.34)</t>
  </si>
  <si>
    <t>0.40 ( 0.08 - 0.73)</t>
  </si>
  <si>
    <t>-0.04 (-0.42 - 0.35)</t>
  </si>
  <si>
    <t>-0.02 (-0.39 -  0.34)</t>
  </si>
  <si>
    <t>-0.25 (-0.65 -  0.16)</t>
  </si>
  <si>
    <t>-0.03 (-0.40 -  0.34)</t>
  </si>
  <si>
    <t>0.26 (-0.06 - 0.59)</t>
  </si>
  <si>
    <t xml:space="preserve"> 0.26 (-0.09 - 0.61)</t>
  </si>
  <si>
    <t>-0.21 (-0.54 -  0.12)</t>
  </si>
  <si>
    <t>-0.13 (-0.48 -  0.22)</t>
  </si>
  <si>
    <t>-0.10 (-0.44 -  0.24)</t>
  </si>
  <si>
    <t>0.26 (-0.05 - 0.58)</t>
  </si>
  <si>
    <t xml:space="preserve"> 0.40 ( 0.05 - 0.74)</t>
  </si>
  <si>
    <t>-0.24 (-0.60 -  0.12)</t>
  </si>
  <si>
    <t>-0.26 (-0.65 -  0.14)</t>
  </si>
  <si>
    <t>-0.55 (-0.94 - -0.16)</t>
  </si>
  <si>
    <t>0.36 ( 0.03 - 0.69)</t>
  </si>
  <si>
    <t xml:space="preserve"> 0.24 (-0.13 - 0.61)</t>
  </si>
  <si>
    <t>-0.34 (-0.73 -  0.05)</t>
  </si>
  <si>
    <t>-0.14 (-0.57 -  0.29)</t>
  </si>
  <si>
    <t>-0.33 (-0.75 -  0.09)</t>
  </si>
  <si>
    <t>0.27 (-0.08 - 0.62)</t>
  </si>
  <si>
    <t xml:space="preserve"> 0.06 (-0.36 - 0.48)</t>
  </si>
  <si>
    <t>-0.47 (-1.11 -  0.16)</t>
  </si>
  <si>
    <t>-0.48 (-1.27 -  0.31)</t>
  </si>
  <si>
    <t>-0.17 (-0.88 -  0.54)</t>
  </si>
  <si>
    <t>0.89 ( 0.43 - 1.35)</t>
  </si>
  <si>
    <t xml:space="preserve"> 0.35 (-0.35 - 1.06)</t>
  </si>
  <si>
    <t>-0.48 (-0.98 -  0.02)</t>
  </si>
  <si>
    <t>-0.60 (-1.27 -  0.08)</t>
  </si>
  <si>
    <t>0.70 ( 0.31 - 1.10)</t>
  </si>
  <si>
    <t>-0.11 (-0.66 - 0.45)</t>
  </si>
  <si>
    <t>-0.23 (-0.69 -  0.23)</t>
  </si>
  <si>
    <t>-0.22 (-0.74 -  0.30)</t>
  </si>
  <si>
    <t>-0.08 (-0.57 -  0.40)</t>
  </si>
  <si>
    <t>0.50 ( 0.15 - 0.85)</t>
  </si>
  <si>
    <t xml:space="preserve"> 0.07 (-0.40 - 0.55)</t>
  </si>
  <si>
    <t>-0.52 (-1.17 -  0.13)</t>
  </si>
  <si>
    <t>-0.27 (-0.97 -  0.44)</t>
  </si>
  <si>
    <t>-0.84 (-1.57 - -0.11)</t>
  </si>
  <si>
    <t>0.78 ( 0.33 - 1.24)</t>
  </si>
  <si>
    <t xml:space="preserve"> 0.17 (-0.54 - 0.88)</t>
  </si>
  <si>
    <t xml:space="preserve"> 0.12 (-0.51 -  0.76)</t>
  </si>
  <si>
    <t>-0.38 (-1.07 -  0.31)</t>
  </si>
  <si>
    <t>-0.19 (-0.77 -  0.40)</t>
  </si>
  <si>
    <t>0.45 ( 0.05 - 0.85)</t>
  </si>
  <si>
    <t xml:space="preserve"> 0.13 (-0.41 - 0.67)</t>
  </si>
  <si>
    <t>-0.11 (-0.65 -  0.43)</t>
  </si>
  <si>
    <t>-0.22 (-0.80 -  0.35)</t>
  </si>
  <si>
    <t>-0.32 (-0.86 -  0.23)</t>
  </si>
  <si>
    <t>0.51 ( 0.13 - 0.88)</t>
  </si>
  <si>
    <t xml:space="preserve"> 0.17 (-0.36 - 0.70)</t>
  </si>
  <si>
    <t>-0.38 (-1.01 -  0.25)</t>
  </si>
  <si>
    <t>-0.02 (-0.67 -  0.63)</t>
  </si>
  <si>
    <t>-0.59 (-1.29 -  0.10)</t>
  </si>
  <si>
    <t>0.63 ( 0.20 - 1.06)</t>
  </si>
  <si>
    <t xml:space="preserve"> 0.47 (-0.24 - 1.18)</t>
  </si>
  <si>
    <t>-0.86 (-1.38 - -0.34)</t>
  </si>
  <si>
    <t>-0.70 (-1.40 -  0.00)</t>
  </si>
  <si>
    <t>-0.42 (-1.01 -  0.17)</t>
  </si>
  <si>
    <t>0.80 ( 0.39 - 1.22)</t>
  </si>
  <si>
    <t>-0.27 (-0.87 - 0.32)</t>
  </si>
  <si>
    <t>-0.45 (-0.99 -  0.09)</t>
  </si>
  <si>
    <t>-0.36 (-1.01 -  0.29)</t>
  </si>
  <si>
    <t>-0.06 (-0.67 -  0.54)</t>
  </si>
  <si>
    <t>0.57 ( 0.17 - 0.97)</t>
  </si>
  <si>
    <t>-0.31 (-0.93 - 0.30)</t>
  </si>
  <si>
    <t xml:space="preserve"> 0.16 (-0.58 -  0.89)</t>
  </si>
  <si>
    <t xml:space="preserve"> 0.43 (-0.14 -  0.99)</t>
  </si>
  <si>
    <t xml:space="preserve"> 0.41 (-0.27 -  1.09)</t>
  </si>
  <si>
    <t>0.44 ( 0.02 - 0.85)</t>
  </si>
  <si>
    <t xml:space="preserve"> 0.47 (-0.19 - 1.13)</t>
  </si>
  <si>
    <t xml:space="preserve"> 0.26 (-0.43 -  0.95)</t>
  </si>
  <si>
    <t xml:space="preserve"> 0.45 (-0.07 -  0.97)</t>
  </si>
  <si>
    <t xml:space="preserve"> 0.35 (-0.27 -  0.96)</t>
  </si>
  <si>
    <t>0.48 ( 0.09 - 0.88)</t>
  </si>
  <si>
    <t xml:space="preserve"> 0.51 (-0.08 - 1.10)</t>
  </si>
  <si>
    <t xml:space="preserve"> 1.59 ( 0.39 -  2.79)</t>
  </si>
  <si>
    <t>-0.23 (-1.04 -  0.58)</t>
  </si>
  <si>
    <t>-0.23 (-1.01 -  0.55)</t>
  </si>
  <si>
    <t>0.63 ( 0.17 - 1.10)</t>
  </si>
  <si>
    <t>-0.20 (-0.82 - 0.42)</t>
  </si>
  <si>
    <t>-0.20 (-0.52 -  0.12)</t>
  </si>
  <si>
    <t>-0.09 (-0.43 -  0.25)</t>
  </si>
  <si>
    <t xml:space="preserve"> 0.11 (-0.23 -  0.44)</t>
  </si>
  <si>
    <t>0.01 (-0.32 - 0.33)</t>
  </si>
  <si>
    <t xml:space="preserve"> 0.11 (-0.22 - 0.44)</t>
  </si>
  <si>
    <t xml:space="preserve"> 0.05 (-0.60 -  0.69)</t>
  </si>
  <si>
    <t xml:space="preserve"> 0.24 (-0.30 -  0.77)</t>
  </si>
  <si>
    <t>-0.01 (-0.62 -  0.59)</t>
  </si>
  <si>
    <t>0.43 ( 0.03 - 0.83)</t>
  </si>
  <si>
    <t xml:space="preserve"> 0.22 (-0.38 - 0.81)</t>
  </si>
  <si>
    <t xml:space="preserve"> 0.02 (-0.40 -  0.45)</t>
  </si>
  <si>
    <t>-0.54 (-1.04 - -0.03)</t>
  </si>
  <si>
    <t xml:space="preserve"> 0.68 ( 0.22 -  1.13)</t>
  </si>
  <si>
    <t>-0.09 (-0.49 - 0.31)</t>
  </si>
  <si>
    <t>-0.17 (-0.73 -  0.39)</t>
  </si>
  <si>
    <t xml:space="preserve"> 0.16 (-0.38 -  0.69)</t>
  </si>
  <si>
    <t xml:space="preserve"> 0.00 (-0.57 -  0.56)</t>
  </si>
  <si>
    <t>0.62 ( 0.24 - 0.99)</t>
  </si>
  <si>
    <t xml:space="preserve"> 0.03 (-0.54 - 0.61)</t>
  </si>
  <si>
    <t>-0.04 (-0.43 -  0.36)</t>
  </si>
  <si>
    <t>-0.20 (-0.64 -  0.24)</t>
  </si>
  <si>
    <t xml:space="preserve"> 0.17 (-0.23 -  0.57)</t>
  </si>
  <si>
    <t>0.67 ( 0.31 - 1.03)</t>
  </si>
  <si>
    <t xml:space="preserve"> 0.11 (-0.28 - 0.50)</t>
  </si>
  <si>
    <t>-0.18 (-0.81 -  0.45)</t>
  </si>
  <si>
    <t xml:space="preserve"> 0.04 (-0.61 -  0.70)</t>
  </si>
  <si>
    <t xml:space="preserve"> 0.82 ( 0.07 -  1.57)</t>
  </si>
  <si>
    <t>0.50 ( 0.06 - 0.94)</t>
  </si>
  <si>
    <t xml:space="preserve"> 0.54 (-0.13 - 1.21)</t>
  </si>
  <si>
    <t xml:space="preserve"> 0.35 (-0.45 -  1.15)</t>
  </si>
  <si>
    <t>-0.26 (-1.03 -  0.51)</t>
  </si>
  <si>
    <t xml:space="preserve"> 0.42 (-0.31 -  1.14)</t>
  </si>
  <si>
    <t>0.47 ( 0.03 - 0.91)</t>
  </si>
  <si>
    <t xml:space="preserve"> 0.14 (-0.46 - 0.75)</t>
  </si>
  <si>
    <t>-0.23 (-0.67 -  0.20)</t>
  </si>
  <si>
    <t xml:space="preserve"> 0.16 (-0.27 -  0.60)</t>
  </si>
  <si>
    <t>-0.10 (-0.55 -  0.35)</t>
  </si>
  <si>
    <t>0.54 ( 0.20 - 0.89)</t>
  </si>
  <si>
    <t>-0.06 (-0.53 - 0.41)</t>
  </si>
  <si>
    <t xml:space="preserve"> 0.19 (-0.17 -  0.55)</t>
  </si>
  <si>
    <t>-0.12 (-0.47 -  0.24)</t>
  </si>
  <si>
    <t xml:space="preserve"> 0.07 (-0.27 -  0.42)</t>
  </si>
  <si>
    <t>0.16 (-0.15 - 0.48)</t>
  </si>
  <si>
    <t xml:space="preserve"> 0.30 (-0.06 -  0.66)</t>
  </si>
  <si>
    <t>-0.18 (-0.52 -  0.15)</t>
  </si>
  <si>
    <t>0.19 (-0.13 - 0.51)</t>
  </si>
  <si>
    <t xml:space="preserve"> 0.40 ( 0.07 - 0.72)</t>
  </si>
  <si>
    <t xml:space="preserve"> 0.33 (-0.04 -  0.69)</t>
  </si>
  <si>
    <t>-0.32 (-0.69 -  0.05)</t>
  </si>
  <si>
    <t>-0.07 (-0.41 -  0.27)</t>
  </si>
  <si>
    <t>0.16 (-0.17 - 0.49)</t>
  </si>
  <si>
    <t xml:space="preserve"> 0.50 ( 0.16 - 0.83)</t>
  </si>
  <si>
    <t xml:space="preserve"> 0.30 (-0.15 -  0.76)</t>
  </si>
  <si>
    <t>-0.10 (-0.53 -  0.33)</t>
  </si>
  <si>
    <t xml:space="preserve"> 0.01 (-0.40 -  0.42)</t>
  </si>
  <si>
    <t>0.09 (-0.29 - 0.46)</t>
  </si>
  <si>
    <t xml:space="preserve"> 0.41 ( 0.02 - 0.79)</t>
  </si>
  <si>
    <t>-0.27 (-0.72 -  0.18)</t>
  </si>
  <si>
    <t>-0.03 (-0.52 -  0.46)</t>
  </si>
  <si>
    <t>-0.12 (-0.61 -  0.37)</t>
  </si>
  <si>
    <t>0.43 ( 0.06 - 0.79)</t>
  </si>
  <si>
    <t xml:space="preserve"> 0.50 ( 0.00 - 0.99)</t>
  </si>
  <si>
    <t>-0.27 (-0.69 -  0.14)</t>
  </si>
  <si>
    <t>-0.40 (-0.91 -  0.12)</t>
  </si>
  <si>
    <t xml:space="preserve"> 0.02 (-0.43 -  0.47)</t>
  </si>
  <si>
    <t>0.47 ( 0.13 - 0.82)</t>
  </si>
  <si>
    <t xml:space="preserve"> 0.12 (-0.31 - 0.56)</t>
  </si>
  <si>
    <t>-0.34 (-0.80 -  0.12)</t>
  </si>
  <si>
    <t>-0.54 (-1.15 -  0.06)</t>
  </si>
  <si>
    <t>-0.26 (-0.76 -  0.24)</t>
  </si>
  <si>
    <t>0.57 ( 0.20 - 0.93)</t>
  </si>
  <si>
    <t>-0.01 (-0.49 - 0.47)</t>
  </si>
  <si>
    <t>-0.19 (-0.68 -  0.31)</t>
  </si>
  <si>
    <t>-0.61 (-1.29 -  0.06)</t>
  </si>
  <si>
    <t>0.52 ( 0.14 - 0.90)</t>
  </si>
  <si>
    <t xml:space="preserve"> 0.03 (-0.46 - 0.52)</t>
  </si>
  <si>
    <t xml:space="preserve"> 0.09 (-0.39 -  0.57)</t>
  </si>
  <si>
    <t>-0.32 (-0.87 -  0.22)</t>
  </si>
  <si>
    <t>-0.08 (-0.54 -  0.39)</t>
  </si>
  <si>
    <t>0.18 (-0.21 - 0.58)</t>
  </si>
  <si>
    <t xml:space="preserve"> 0.08 (-0.35 - 0.51)</t>
  </si>
  <si>
    <t>-0.01 (-0.70 -  0.68)</t>
  </si>
  <si>
    <t xml:space="preserve"> 0.06 (-0.56 -  0.68)</t>
  </si>
  <si>
    <t>-0.37 (-1.03 -  0.28)</t>
  </si>
  <si>
    <t>0.78 ( 0.36 - 1.19)</t>
  </si>
  <si>
    <t xml:space="preserve"> 0.45 (-0.20 - 1.09)</t>
  </si>
  <si>
    <t xml:space="preserve"> 0.12 (-0.45 -  0.69)</t>
  </si>
  <si>
    <t xml:space="preserve"> 0.18 (-0.31 -  0.66)</t>
  </si>
  <si>
    <t xml:space="preserve"> 0.03 (-0.50 -  0.55)</t>
  </si>
  <si>
    <t>0.23 (-0.17 - 0.64)</t>
  </si>
  <si>
    <t xml:space="preserve"> 0.24 (-0.28 - 0.76)</t>
  </si>
  <si>
    <t xml:space="preserve"> 0.04 (-0.39 -  0.47)</t>
  </si>
  <si>
    <t>-0.07 (-0.50 -  0.36)</t>
  </si>
  <si>
    <t xml:space="preserve"> 0.04 (-0.38 -  0.46)</t>
  </si>
  <si>
    <t>0.35 ( 0.01 - 0.70)</t>
  </si>
  <si>
    <t xml:space="preserve"> 0.42 ( 0.01 - 0.83)</t>
  </si>
  <si>
    <t xml:space="preserve"> 0.19 (-0.37 -  0.75)</t>
  </si>
  <si>
    <t>-0.10 (-0.64 -  0.44)</t>
  </si>
  <si>
    <t xml:space="preserve"> 0.31 (-0.21 -  0.84)</t>
  </si>
  <si>
    <t>0.72 ( 0.35 - 1.10)</t>
  </si>
  <si>
    <t>Supplementary Table 24: Survival analysis</t>
  </si>
  <si>
    <t>P-values and Q-values &lt; 0.05 highlighted blue.</t>
  </si>
  <si>
    <t>MSS: microsatellite stable; MSI: microsatellite unstable; HR: hazard ratio</t>
  </si>
  <si>
    <t>Participants with primary MSS tumour sequenced (models not requiring copy number alteration profiles, 836 participants, 144 deaths)</t>
  </si>
  <si>
    <t>Model</t>
  </si>
  <si>
    <t>HR estimate</t>
  </si>
  <si>
    <t>log(HR) SD</t>
  </si>
  <si>
    <t>HR P-value</t>
  </si>
  <si>
    <t>HR Q-value</t>
  </si>
  <si>
    <t>Mutational burden (per megabase)</t>
  </si>
  <si>
    <t>Immune escaped</t>
  </si>
  <si>
    <t>SBS2 present</t>
  </si>
  <si>
    <t>SBS3 present</t>
  </si>
  <si>
    <t>SBS8 present</t>
  </si>
  <si>
    <t>SBS10a present</t>
  </si>
  <si>
    <t>SBS13 present</t>
  </si>
  <si>
    <t>SBS17a present</t>
  </si>
  <si>
    <t>SBS17b present</t>
  </si>
  <si>
    <t>SBS21 present</t>
  </si>
  <si>
    <t>SBS22 present</t>
  </si>
  <si>
    <t>SBS34 present</t>
  </si>
  <si>
    <t>SBS56 present</t>
  </si>
  <si>
    <t>SBS86 present</t>
  </si>
  <si>
    <t>SBS88 present</t>
  </si>
  <si>
    <t>SBS93 present</t>
  </si>
  <si>
    <t>SBS94 present</t>
  </si>
  <si>
    <t>DBS5 present</t>
  </si>
  <si>
    <t>DBS6 present</t>
  </si>
  <si>
    <t>DBS7 present</t>
  </si>
  <si>
    <t>DBS8 present</t>
  </si>
  <si>
    <t>DBS11 present</t>
  </si>
  <si>
    <t>DINUCA present</t>
  </si>
  <si>
    <t>ID4 present</t>
  </si>
  <si>
    <t>ID6 present</t>
  </si>
  <si>
    <t>ID8 present</t>
  </si>
  <si>
    <t>ID9 present</t>
  </si>
  <si>
    <t>ID10 present</t>
  </si>
  <si>
    <t>ID14 present</t>
  </si>
  <si>
    <t>ID18 present</t>
  </si>
  <si>
    <t>Participants with primary MSS tumour sequenced (models requiring copy number alteration profiles, 810 participants, 141 deaths)</t>
  </si>
  <si>
    <t>Whole genome duplicated</t>
  </si>
  <si>
    <t>Total number of structural variants</t>
  </si>
  <si>
    <t>1q gain</t>
  </si>
  <si>
    <t>1p loss</t>
  </si>
  <si>
    <t>2q gain</t>
  </si>
  <si>
    <t>4p loss</t>
  </si>
  <si>
    <t>4q loss</t>
  </si>
  <si>
    <t>5q loss</t>
  </si>
  <si>
    <t>6p gain</t>
  </si>
  <si>
    <t>7p gain</t>
  </si>
  <si>
    <t>7q gain</t>
  </si>
  <si>
    <t>8p gain</t>
  </si>
  <si>
    <t>8q gain</t>
  </si>
  <si>
    <t>8p loss</t>
  </si>
  <si>
    <t>10q loss</t>
  </si>
  <si>
    <t>13q gain</t>
  </si>
  <si>
    <t>14q loss</t>
  </si>
  <si>
    <t>15q loss</t>
  </si>
  <si>
    <t>16p gain</t>
  </si>
  <si>
    <t>17q gain</t>
  </si>
  <si>
    <t>17p loss</t>
  </si>
  <si>
    <t>18p loss</t>
  </si>
  <si>
    <t>18q loss</t>
  </si>
  <si>
    <t>19q gain</t>
  </si>
  <si>
    <t>20p gain</t>
  </si>
  <si>
    <t>20q gain</t>
  </si>
  <si>
    <t>20p loss</t>
  </si>
  <si>
    <t>22q loss</t>
  </si>
  <si>
    <t>Xp gain</t>
  </si>
  <si>
    <t>ACVR2A mutated</t>
  </si>
  <si>
    <t>AMER1 mutated</t>
  </si>
  <si>
    <t>APC mutated</t>
  </si>
  <si>
    <t>ASXL1 mutated</t>
  </si>
  <si>
    <t>BRAF mutated</t>
  </si>
  <si>
    <t>FBXW7 mutated</t>
  </si>
  <si>
    <t>GNAS mutated</t>
  </si>
  <si>
    <t>KRAS mutated</t>
  </si>
  <si>
    <t>NRAS mutated</t>
  </si>
  <si>
    <t>PIK3CA mutated</t>
  </si>
  <si>
    <t>SMAD4 mutated</t>
  </si>
  <si>
    <t>SOX9 mutated</t>
  </si>
  <si>
    <t>SRSF6 mutated</t>
  </si>
  <si>
    <t>TCF7L2 mutated</t>
  </si>
  <si>
    <t>TOP1 mutated</t>
  </si>
  <si>
    <t>ZFP36L2 mutated</t>
  </si>
  <si>
    <t>Participants with primary MSI tumour sequenced (models not requiring copy number alteration profiles, 272 participants, 48 deaths)</t>
  </si>
  <si>
    <t>SBS7b present</t>
  </si>
  <si>
    <t>SBS12 present</t>
  </si>
  <si>
    <t>SBS15 present</t>
  </si>
  <si>
    <t>SBS18 present</t>
  </si>
  <si>
    <t>SBS20 present</t>
  </si>
  <si>
    <t>SBS26 present</t>
  </si>
  <si>
    <t>SBS57 present</t>
  </si>
  <si>
    <t>DBS2 present</t>
  </si>
  <si>
    <t>DBS3 present</t>
  </si>
  <si>
    <t>DBS4 present</t>
  </si>
  <si>
    <t>DBS10 present</t>
  </si>
  <si>
    <t>Participants with primary MSI tumour sequenced (models requiring copy number alteration profiles, 222 participants, 40 deaths)</t>
  </si>
  <si>
    <t>9p gain</t>
  </si>
  <si>
    <t>9q gain</t>
  </si>
  <si>
    <t>12p gain</t>
  </si>
  <si>
    <t>12q gain</t>
  </si>
  <si>
    <t>14q gain</t>
  </si>
  <si>
    <t>21q loss</t>
  </si>
  <si>
    <t>Xp loss</t>
  </si>
  <si>
    <t>ACVR1B mutated</t>
  </si>
  <si>
    <t>AKAP9 mutated</t>
  </si>
  <si>
    <t>AKT1 mutated</t>
  </si>
  <si>
    <t>ANKRD11 mutated</t>
  </si>
  <si>
    <t>ARID1A mutated</t>
  </si>
  <si>
    <t>ARID2 mutated</t>
  </si>
  <si>
    <t>ASXL2 mutated</t>
  </si>
  <si>
    <t>ATM mutated</t>
  </si>
  <si>
    <t>AXIN1 mutated</t>
  </si>
  <si>
    <t>AXIN2 mutated</t>
  </si>
  <si>
    <t>B2M mutated</t>
  </si>
  <si>
    <t>BAX mutated</t>
  </si>
  <si>
    <t>BCL9 mutated</t>
  </si>
  <si>
    <t>BCL9L mutated</t>
  </si>
  <si>
    <t>BCOR mutated</t>
  </si>
  <si>
    <t>BIRC6 mutated</t>
  </si>
  <si>
    <t>BMPR2 mutated</t>
  </si>
  <si>
    <t>BTRC mutated</t>
  </si>
  <si>
    <t>CASP8 mutated</t>
  </si>
  <si>
    <t>CD58 mutated</t>
  </si>
  <si>
    <t>CDK12 mutated</t>
  </si>
  <si>
    <t>CDKN1B mutated</t>
  </si>
  <si>
    <t>CDKN2A mutated</t>
  </si>
  <si>
    <t>CHD4 mutated</t>
  </si>
  <si>
    <t>CLUH mutated</t>
  </si>
  <si>
    <t>CNTNAP2 mutated</t>
  </si>
  <si>
    <t>CREBBP mutated</t>
  </si>
  <si>
    <t>CTNNB1 mutated</t>
  </si>
  <si>
    <t>CTNND1 mutated</t>
  </si>
  <si>
    <t>DNMT3A mutated</t>
  </si>
  <si>
    <t>DUSP16 mutated</t>
  </si>
  <si>
    <t>ELF3 mutated</t>
  </si>
  <si>
    <t>EPHA3 mutated</t>
  </si>
  <si>
    <t>ERBB2 mutated</t>
  </si>
  <si>
    <t>ERBB3 mutated</t>
  </si>
  <si>
    <t>ERBB4 mutated</t>
  </si>
  <si>
    <t>FAT3 mutated</t>
  </si>
  <si>
    <t>FAT4 mutated</t>
  </si>
  <si>
    <t>FKBP9 mutated</t>
  </si>
  <si>
    <t>FOXP1 mutated</t>
  </si>
  <si>
    <t>FSIP2 mutated</t>
  </si>
  <si>
    <t>GNAQ mutated</t>
  </si>
  <si>
    <t>H3Y2 mutated</t>
  </si>
  <si>
    <t>IDH1 mutated</t>
  </si>
  <si>
    <t>IL7R mutated</t>
  </si>
  <si>
    <t>IRF1 mutated</t>
  </si>
  <si>
    <t>KMT2B mutated</t>
  </si>
  <si>
    <t>KMT2C mutated</t>
  </si>
  <si>
    <t>LIMK2 mutated</t>
  </si>
  <si>
    <t>LMTK3 mutated</t>
  </si>
  <si>
    <t>MAP2K4 mutated</t>
  </si>
  <si>
    <t>MAP2K7 mutated</t>
  </si>
  <si>
    <t>MAP3K1 mutated</t>
  </si>
  <si>
    <t>MAP3K21 mutated</t>
  </si>
  <si>
    <t>MGA mutated</t>
  </si>
  <si>
    <t>MLH1 mutated</t>
  </si>
  <si>
    <t>MSH2 mutated</t>
  </si>
  <si>
    <t>NBEA mutated</t>
  </si>
  <si>
    <t>NEDD9 mutated</t>
  </si>
  <si>
    <t>NF1 mutated</t>
  </si>
  <si>
    <t>NLRC5 mutated</t>
  </si>
  <si>
    <t>NR4A3 mutated</t>
  </si>
  <si>
    <t>OLIG2 mutated</t>
  </si>
  <si>
    <t>PAN3 mutated</t>
  </si>
  <si>
    <t>PIK3R1 mutated</t>
  </si>
  <si>
    <t>PLK1 mutated</t>
  </si>
  <si>
    <t>PLXNB2 mutated</t>
  </si>
  <si>
    <t>PRDM16 mutated</t>
  </si>
  <si>
    <t>PRDM2 mutated</t>
  </si>
  <si>
    <t>PTEN mutated</t>
  </si>
  <si>
    <t>RASA1 mutated</t>
  </si>
  <si>
    <t>RBM10 mutated</t>
  </si>
  <si>
    <t>RET mutated</t>
  </si>
  <si>
    <t>RGS12 mutated</t>
  </si>
  <si>
    <t>RNF43 mutated</t>
  </si>
  <si>
    <t>ROBO2 mutated</t>
  </si>
  <si>
    <t>RUNX1 mutated</t>
  </si>
  <si>
    <t>SETD1B mutated</t>
  </si>
  <si>
    <t>SIN3A mutated</t>
  </si>
  <si>
    <t>SMAD2 mutated</t>
  </si>
  <si>
    <t>STAG1 mutated</t>
  </si>
  <si>
    <t>TAP2 mutated</t>
  </si>
  <si>
    <t>TBX3 mutated</t>
  </si>
  <si>
    <t>TCF12 mutated</t>
  </si>
  <si>
    <t>TCF3 mutated</t>
  </si>
  <si>
    <t>TET2 mutated</t>
  </si>
  <si>
    <t>TGFBR2 mutated</t>
  </si>
  <si>
    <t>TGIF1 mutated</t>
  </si>
  <si>
    <t>THEMIS mutated</t>
  </si>
  <si>
    <t>TNRC6B mutated</t>
  </si>
  <si>
    <t>TPTE mutated</t>
  </si>
  <si>
    <t>TRIM24 mutated</t>
  </si>
  <si>
    <t>TSC1 mutated</t>
  </si>
  <si>
    <t>UBR5 mutated</t>
  </si>
  <si>
    <t>USP36 mutated</t>
  </si>
  <si>
    <t>ZBTB7A mutated</t>
  </si>
  <si>
    <t>ZC3H13 mutated</t>
  </si>
  <si>
    <t>ZC3H4 mutated</t>
  </si>
  <si>
    <t>ZNRF3 mutated</t>
  </si>
  <si>
    <t>Supplementary Table 25: Numbers of microbial taxa identified</t>
  </si>
  <si>
    <t>Raw microbial read numbers for primary, metastases, local recurrences and blood samples.</t>
  </si>
  <si>
    <t>Sample group</t>
  </si>
  <si>
    <t>Minimum</t>
  </si>
  <si>
    <r>
      <t>1</t>
    </r>
    <r>
      <rPr>
        <b/>
        <vertAlign val="superscript"/>
        <sz val="11"/>
        <color theme="1"/>
        <rFont val="Calibri"/>
        <family val="2"/>
        <scheme val="minor"/>
      </rPr>
      <t>st</t>
    </r>
    <r>
      <rPr>
        <b/>
        <sz val="11"/>
        <color theme="1"/>
        <rFont val="Calibri"/>
        <family val="2"/>
        <scheme val="minor"/>
      </rPr>
      <t xml:space="preserve"> quartile</t>
    </r>
  </si>
  <si>
    <t>Mean</t>
  </si>
  <si>
    <r>
      <t>3</t>
    </r>
    <r>
      <rPr>
        <b/>
        <vertAlign val="superscript"/>
        <sz val="11"/>
        <color theme="1"/>
        <rFont val="Calibri"/>
        <family val="2"/>
        <scheme val="minor"/>
      </rPr>
      <t>rd</t>
    </r>
    <r>
      <rPr>
        <b/>
        <sz val="11"/>
        <color theme="1"/>
        <rFont val="Calibri"/>
        <family val="2"/>
        <scheme val="minor"/>
      </rPr>
      <t xml:space="preserve"> quartile</t>
    </r>
  </si>
  <si>
    <t>Maximum</t>
  </si>
  <si>
    <t>Primary cancers</t>
  </si>
  <si>
    <t>Metastases</t>
  </si>
  <si>
    <t xml:space="preserve">Recurrence of primary tumour </t>
  </si>
  <si>
    <t>Normal blood samples</t>
  </si>
  <si>
    <t>Number of taxa after decontamination.</t>
  </si>
  <si>
    <t>Taxa subgroup</t>
  </si>
  <si>
    <t>Species</t>
  </si>
  <si>
    <t>Genera</t>
  </si>
  <si>
    <t>Bacteria</t>
  </si>
  <si>
    <t>Archaea</t>
  </si>
  <si>
    <t>Eukaryote</t>
  </si>
  <si>
    <t>Fungi</t>
  </si>
  <si>
    <t>Viruses</t>
  </si>
  <si>
    <t>Non-phage viruses</t>
  </si>
  <si>
    <t xml:space="preserve">Numbers of taxa significantly associating with metadata categories according to the multivariate MaAsLin2 (Mallick, et al., 2021) package. </t>
  </si>
  <si>
    <t>The analysis was run at species and genus level. “CRC”, “Control”, and “Oral” columns indicate the number of those species or genera were previously defined as CRC-associated, control-associated, or oral species.</t>
  </si>
  <si>
    <t>“Available for comparison” indicates how many taxa in each category were prevalent enough to be considered.</t>
  </si>
  <si>
    <t>Metadata</t>
  </si>
  <si>
    <t>CRC species</t>
  </si>
  <si>
    <t>Control species</t>
  </si>
  <si>
    <t>Oral species</t>
  </si>
  <si>
    <t>Genus</t>
  </si>
  <si>
    <t>CRC genus</t>
  </si>
  <si>
    <t>Control genus</t>
  </si>
  <si>
    <t>MSI status</t>
  </si>
  <si>
    <t>Tumour stage</t>
  </si>
  <si>
    <t>Radiotherapy prior to tumour sampling</t>
  </si>
  <si>
    <t>Systemic therapy prior to tumour sampling</t>
  </si>
  <si>
    <t>Available for comparison</t>
  </si>
  <si>
    <t>Supplementary Table 26: Genus-level clinicopathological correlations</t>
  </si>
  <si>
    <t>Clinicopathological variable</t>
  </si>
  <si>
    <t>Feature</t>
  </si>
  <si>
    <t>Value</t>
  </si>
  <si>
    <t>Coefficient</t>
  </si>
  <si>
    <t>Standard Error</t>
  </si>
  <si>
    <t>Number</t>
  </si>
  <si>
    <t>Number not 0</t>
  </si>
  <si>
    <t>CRC vs. control</t>
  </si>
  <si>
    <t>grade</t>
  </si>
  <si>
    <t>Cryocola</t>
  </si>
  <si>
    <t>grade_2</t>
  </si>
  <si>
    <t>no</t>
  </si>
  <si>
    <t>radiotherapy_prior_sampling</t>
  </si>
  <si>
    <t>Macellibacteroides</t>
  </si>
  <si>
    <t>Peptoniphilus</t>
  </si>
  <si>
    <t>grade_3</t>
  </si>
  <si>
    <t>Oxobacter</t>
  </si>
  <si>
    <t>subtype</t>
  </si>
  <si>
    <t>Selenomonas</t>
  </si>
  <si>
    <t>Pedobacter</t>
  </si>
  <si>
    <t>primary_tumour_site_less_specific</t>
  </si>
  <si>
    <t>Roseburia</t>
  </si>
  <si>
    <t>PROXIMAL_COLON</t>
  </si>
  <si>
    <t>control</t>
  </si>
  <si>
    <t>Sporobacter</t>
  </si>
  <si>
    <t>Desulfotomaculum</t>
  </si>
  <si>
    <t>Cellulomonas</t>
  </si>
  <si>
    <t>Intestinimonas</t>
  </si>
  <si>
    <t>CRC</t>
  </si>
  <si>
    <t>stage_dukes</t>
  </si>
  <si>
    <t>Tissierella</t>
  </si>
  <si>
    <t>D</t>
  </si>
  <si>
    <t>Veillonella</t>
  </si>
  <si>
    <t>Fusobacterium</t>
  </si>
  <si>
    <t>Akkermansia</t>
  </si>
  <si>
    <t>Scardovia</t>
  </si>
  <si>
    <t>Sporanaerobacter</t>
  </si>
  <si>
    <t>Parascardovia</t>
  </si>
  <si>
    <t>systemic_therapy_prior_sampling</t>
  </si>
  <si>
    <t>Urmitella</t>
  </si>
  <si>
    <t>Negativibacillus</t>
  </si>
  <si>
    <t>Slackia</t>
  </si>
  <si>
    <t>Caloramator</t>
  </si>
  <si>
    <t>Achromobacter</t>
  </si>
  <si>
    <t>Mogibacterium</t>
  </si>
  <si>
    <t>Lelliottia</t>
  </si>
  <si>
    <t>Prevotella</t>
  </si>
  <si>
    <t>Brevundimonas</t>
  </si>
  <si>
    <t>Candidatus_Soleaferrea</t>
  </si>
  <si>
    <t>Atopobium</t>
  </si>
  <si>
    <t>Alistipes</t>
  </si>
  <si>
    <t>Shimwellia</t>
  </si>
  <si>
    <t>Streptococcus_dysgalactiae_group</t>
  </si>
  <si>
    <t>Candidatus_Protochlamydia</t>
  </si>
  <si>
    <t>Finegoldia</t>
  </si>
  <si>
    <t>Pediococcus_acidilactici_group</t>
  </si>
  <si>
    <t>Clostridiales_Family_XIII._Incertae_Sedis</t>
  </si>
  <si>
    <t>Turicibacter</t>
  </si>
  <si>
    <t>Granulicatella</t>
  </si>
  <si>
    <t>Haemophilus</t>
  </si>
  <si>
    <t>Morganella</t>
  </si>
  <si>
    <t>Bifidobacterium</t>
  </si>
  <si>
    <t>RECTUM</t>
  </si>
  <si>
    <t>Romboutsia</t>
  </si>
  <si>
    <t>unclassified_Tissierellia</t>
  </si>
  <si>
    <t>Anaerosalibacter</t>
  </si>
  <si>
    <t>Angelakisella</t>
  </si>
  <si>
    <t>Lachnobacterium</t>
  </si>
  <si>
    <t>Pseudobutyrivibrio</t>
  </si>
  <si>
    <t>Barnesiella</t>
  </si>
  <si>
    <t>Porphyromonas</t>
  </si>
  <si>
    <t>Lachnospira</t>
  </si>
  <si>
    <t>Phocaeicola</t>
  </si>
  <si>
    <t>Parageobacillus</t>
  </si>
  <si>
    <t>Subdoligranulum</t>
  </si>
  <si>
    <t>Oxalobacter</t>
  </si>
  <si>
    <t>Curtobacterium</t>
  </si>
  <si>
    <t>Johnsonella</t>
  </si>
  <si>
    <t>Murdochiella</t>
  </si>
  <si>
    <t>Rathayibacter</t>
  </si>
  <si>
    <t>Frigoribacterium</t>
  </si>
  <si>
    <t>Leifsonia</t>
  </si>
  <si>
    <t>Shuttleworthia</t>
  </si>
  <si>
    <t>Gemella</t>
  </si>
  <si>
    <t>Ruminococcus</t>
  </si>
  <si>
    <t>Parvimonas</t>
  </si>
  <si>
    <t>age_sampling</t>
  </si>
  <si>
    <t>Marmoricola</t>
  </si>
  <si>
    <t>unclassified_Bacteria_.miscellaneous.</t>
  </si>
  <si>
    <t>Campylobacter</t>
  </si>
  <si>
    <t>unclassified_Porphyromonadaceae</t>
  </si>
  <si>
    <t>Olegusella</t>
  </si>
  <si>
    <t>Niameybacter</t>
  </si>
  <si>
    <t>unclassified_Coriobacteriaceae</t>
  </si>
  <si>
    <t>Obesumbacterium</t>
  </si>
  <si>
    <t>C</t>
  </si>
  <si>
    <t>Streptobacillus</t>
  </si>
  <si>
    <t>Leptotrichia</t>
  </si>
  <si>
    <t>Lachnoclostridium</t>
  </si>
  <si>
    <t>Ruminiclostridium</t>
  </si>
  <si>
    <t>Limnobacter</t>
  </si>
  <si>
    <t>Centipeda</t>
  </si>
  <si>
    <t>Sneathiella</t>
  </si>
  <si>
    <t>Ruthenibacterium</t>
  </si>
  <si>
    <t>sex</t>
  </si>
  <si>
    <t>Casaltella</t>
  </si>
  <si>
    <t>MALE</t>
  </si>
  <si>
    <t>Sanguibacteroides</t>
  </si>
  <si>
    <t>unclassified_Clostridiales</t>
  </si>
  <si>
    <t>Sphingomonas</t>
  </si>
  <si>
    <t>Skermanella</t>
  </si>
  <si>
    <t>Phocea</t>
  </si>
  <si>
    <t>Aeromonas</t>
  </si>
  <si>
    <t>Caecibacter</t>
  </si>
  <si>
    <t>unclassified_Ruminococcaceae</t>
  </si>
  <si>
    <t>B</t>
  </si>
  <si>
    <t>Collimonas</t>
  </si>
  <si>
    <t>Faecalibacterium</t>
  </si>
  <si>
    <t>Asaccharospora</t>
  </si>
  <si>
    <t>Lampropedia</t>
  </si>
  <si>
    <t>Janthinobacterium</t>
  </si>
  <si>
    <t>Duganella</t>
  </si>
  <si>
    <t>Alloprevotella</t>
  </si>
  <si>
    <t>Citrobacter_freundii_complex</t>
  </si>
  <si>
    <t>Hungatella</t>
  </si>
  <si>
    <t>unclassified_Bacteroidales_.miscellaneous.</t>
  </si>
  <si>
    <t>unclassified_Peptoniphilaceae</t>
  </si>
  <si>
    <t>Blautia</t>
  </si>
  <si>
    <t>Yokenella</t>
  </si>
  <si>
    <t>Kerstersia</t>
  </si>
  <si>
    <t>Kingella</t>
  </si>
  <si>
    <t>Jeotgalibaca</t>
  </si>
  <si>
    <t>unclassified_Tissierellia_.miscellaneous.</t>
  </si>
  <si>
    <t>Aeromicrobium</t>
  </si>
  <si>
    <t>Gabonia</t>
  </si>
  <si>
    <t>Dorea</t>
  </si>
  <si>
    <t>Capnocytophaga</t>
  </si>
  <si>
    <t>Caldicoprobacter</t>
  </si>
  <si>
    <t>Dysgonomonas</t>
  </si>
  <si>
    <t>Lawsonia</t>
  </si>
  <si>
    <t>Cellulosilyticum</t>
  </si>
  <si>
    <t>unclassified_Oscillospiraceae</t>
  </si>
  <si>
    <t>unclassified_Clostridiaceae</t>
  </si>
  <si>
    <t>Leuconostoc</t>
  </si>
  <si>
    <t>Paraprevotella</t>
  </si>
  <si>
    <t>Petrimonas</t>
  </si>
  <si>
    <t>Nevskia</t>
  </si>
  <si>
    <t>Desnuesiella</t>
  </si>
  <si>
    <t>Clostridium</t>
  </si>
  <si>
    <t>Neglecta</t>
  </si>
  <si>
    <t>Dechloromonas</t>
  </si>
  <si>
    <t>Chryseobacterium</t>
  </si>
  <si>
    <t>Paraclostridium</t>
  </si>
  <si>
    <t>Eisenbergiella</t>
  </si>
  <si>
    <t>Geosporobacter</t>
  </si>
  <si>
    <t>Stenotrophomonas</t>
  </si>
  <si>
    <t>Bilophila</t>
  </si>
  <si>
    <t>Solobacterium</t>
  </si>
  <si>
    <t>Holdemania</t>
  </si>
  <si>
    <t>Candidatus_Microthrix</t>
  </si>
  <si>
    <t>Emergencia</t>
  </si>
  <si>
    <t>Anaerobiospirillum</t>
  </si>
  <si>
    <t>Bittarella</t>
  </si>
  <si>
    <t>Lachnoanaerobaculum</t>
  </si>
  <si>
    <t>Pseudoflavonifractor</t>
  </si>
  <si>
    <t>Eubacterium</t>
  </si>
  <si>
    <t>Enorma</t>
  </si>
  <si>
    <t>Pararhodospirillum</t>
  </si>
  <si>
    <t>Acidaminococcus</t>
  </si>
  <si>
    <t>Ottowia</t>
  </si>
  <si>
    <t>Tidjanibacter</t>
  </si>
  <si>
    <t>Lactonifactor</t>
  </si>
  <si>
    <t>Epulopiscium</t>
  </si>
  <si>
    <t>Desulfomicrobium</t>
  </si>
  <si>
    <t>Actinobacillus</t>
  </si>
  <si>
    <t>Shigella</t>
  </si>
  <si>
    <t>Anaerostipes</t>
  </si>
  <si>
    <t>Ethanoligenens</t>
  </si>
  <si>
    <t>Peptoclostridium</t>
  </si>
  <si>
    <t>Janibacter</t>
  </si>
  <si>
    <t>Methylobacillus</t>
  </si>
  <si>
    <t>Aminomonas</t>
  </si>
  <si>
    <t>Brevibacterium</t>
  </si>
  <si>
    <t>Butyricimonas</t>
  </si>
  <si>
    <t>Bacteroides</t>
  </si>
  <si>
    <t>Christensenella</t>
  </si>
  <si>
    <t>Candidatus_Arthromitus</t>
  </si>
  <si>
    <t>Methylophilus</t>
  </si>
  <si>
    <t>Intestinibacter</t>
  </si>
  <si>
    <t>Eggerthella</t>
  </si>
  <si>
    <t>Rhodoferax</t>
  </si>
  <si>
    <t>Nitrobacter</t>
  </si>
  <si>
    <t>Herbaspirillum</t>
  </si>
  <si>
    <t>Dickeya</t>
  </si>
  <si>
    <t>Enterobacter</t>
  </si>
  <si>
    <t>Pseudopropionibacterium</t>
  </si>
  <si>
    <t>Dongia</t>
  </si>
  <si>
    <t>Mannheimia</t>
  </si>
  <si>
    <t>Sinorhizobium</t>
  </si>
  <si>
    <t>Desulfovibrio</t>
  </si>
  <si>
    <t>Erysipelatoclostridium</t>
  </si>
  <si>
    <t>Anaerovorax</t>
  </si>
  <si>
    <t>unclassified_Bradyrhizobiaceae</t>
  </si>
  <si>
    <t>Neofamilia</t>
  </si>
  <si>
    <t>Heliobacterium</t>
  </si>
  <si>
    <t>Catenibacterium</t>
  </si>
  <si>
    <t>Lutispora</t>
  </si>
  <si>
    <t>Anaeromassilibacillus</t>
  </si>
  <si>
    <t>Riemerella</t>
  </si>
  <si>
    <t>Aquabacterium</t>
  </si>
  <si>
    <t>Anaerosporobacter</t>
  </si>
  <si>
    <t>Erwinia</t>
  </si>
  <si>
    <t>Cloacibacillus</t>
  </si>
  <si>
    <t>Allobaculum</t>
  </si>
  <si>
    <t>Clavibacter</t>
  </si>
  <si>
    <t>Facklamia</t>
  </si>
  <si>
    <t>Ezakiella</t>
  </si>
  <si>
    <t>Enterococcus</t>
  </si>
  <si>
    <t>Parabacteroides</t>
  </si>
  <si>
    <t>Dialister</t>
  </si>
  <si>
    <t>Dielma</t>
  </si>
  <si>
    <t>Desulfitobacterium</t>
  </si>
  <si>
    <t>Trueperella</t>
  </si>
  <si>
    <t>Actinomyces</t>
  </si>
  <si>
    <t>Hespellia</t>
  </si>
  <si>
    <t>Nissabacter</t>
  </si>
  <si>
    <t>Fournierella</t>
  </si>
  <si>
    <t>Enterobacter_cloacae_complex</t>
  </si>
  <si>
    <t>Massilioclostridium</t>
  </si>
  <si>
    <t>unclassified_Comamonadaceae</t>
  </si>
  <si>
    <t>Cutibacterium</t>
  </si>
  <si>
    <t>Buttiauxella</t>
  </si>
  <si>
    <t>Shewanella</t>
  </si>
  <si>
    <t>Acetivibrio</t>
  </si>
  <si>
    <t>Tatumella</t>
  </si>
  <si>
    <t>Beduini</t>
  </si>
  <si>
    <t>Libanicoccus</t>
  </si>
  <si>
    <t>Holdemanella</t>
  </si>
  <si>
    <t>Sutterella</t>
  </si>
  <si>
    <t>Kaistia</t>
  </si>
  <si>
    <t>Phenylobacterium</t>
  </si>
  <si>
    <t>Aminiphilus</t>
  </si>
  <si>
    <t>Acidovorax</t>
  </si>
  <si>
    <t>Providencia</t>
  </si>
  <si>
    <t>Brenneria</t>
  </si>
  <si>
    <t>Treponema</t>
  </si>
  <si>
    <t>Franconibacter</t>
  </si>
  <si>
    <t>Escherichia</t>
  </si>
  <si>
    <t>unclassified_Rhodanobacteraceae</t>
  </si>
  <si>
    <t>Phascolarctobacterium</t>
  </si>
  <si>
    <t>Mycoplasma</t>
  </si>
  <si>
    <t>Synergistes</t>
  </si>
  <si>
    <t>Gordonibacter</t>
  </si>
  <si>
    <t>Gabonibacter</t>
  </si>
  <si>
    <t>Coprobacillus</t>
  </si>
  <si>
    <t>Nakamurella</t>
  </si>
  <si>
    <t>Klebsiella</t>
  </si>
  <si>
    <t>Stenotrophomonas_maltophilia_group</t>
  </si>
  <si>
    <t>unclassified_Clostridia_.miscellaneous.</t>
  </si>
  <si>
    <t>Faecalitalea</t>
  </si>
  <si>
    <t>Comamonas</t>
  </si>
  <si>
    <t>Alishewanella</t>
  </si>
  <si>
    <t>Oligotropha</t>
  </si>
  <si>
    <t>Lactobacillus</t>
  </si>
  <si>
    <t>Nocardia</t>
  </si>
  <si>
    <t>Pluralibacter</t>
  </si>
  <si>
    <t>Afipia</t>
  </si>
  <si>
    <t>Massiliomicrobiota</t>
  </si>
  <si>
    <t>Kytococcus</t>
  </si>
  <si>
    <t>Prevotellamassilia</t>
  </si>
  <si>
    <t>Cronobacter</t>
  </si>
  <si>
    <t>Tolypothrix</t>
  </si>
  <si>
    <t>Dichelobacter</t>
  </si>
  <si>
    <t>Mageeibacillus</t>
  </si>
  <si>
    <t>Collinsella</t>
  </si>
  <si>
    <t>Sphingobacterium</t>
  </si>
  <si>
    <t>unclassified_Clostridiales_Family_XIII._Incertae_Sedis</t>
  </si>
  <si>
    <t>Rodentibacter</t>
  </si>
  <si>
    <t>Supplementary Table 27: Species-level clinicopathological correlations</t>
  </si>
  <si>
    <t>Oral</t>
  </si>
  <si>
    <t>Corynebacterium_afermentans</t>
  </si>
  <si>
    <t>Cryocola_sp._340MFSha3.1</t>
  </si>
  <si>
    <t>Macellibacteroides_sp._HH.ZS</t>
  </si>
  <si>
    <t>Peptoniphilus_sp._DNF00840</t>
  </si>
  <si>
    <t>Atopobium_deltae</t>
  </si>
  <si>
    <t>Corynebacterium_appendicis</t>
  </si>
  <si>
    <t>Enterobacter_sp._MGH_38</t>
  </si>
  <si>
    <t>Xanthomonas_campestris</t>
  </si>
  <si>
    <t>Peptoniphilus_harei</t>
  </si>
  <si>
    <t>Enterobacter_sp._BWH52</t>
  </si>
  <si>
    <t>Peptoniphilus_sp._KHD4</t>
  </si>
  <si>
    <t>Shewanella_sp._W3.18.1</t>
  </si>
  <si>
    <t>Enterobacter_sp._MGH119</t>
  </si>
  <si>
    <t>Leifsonia_sp._109</t>
  </si>
  <si>
    <t>Oxobacter_pfennigii</t>
  </si>
  <si>
    <t>Citrobacter_pasteurii</t>
  </si>
  <si>
    <t>Citrobacter_sp._AATXQ</t>
  </si>
  <si>
    <t>Enterobacter_xiangfangensis</t>
  </si>
  <si>
    <t>Acinetobacter_sp._243_ASPC</t>
  </si>
  <si>
    <t>Atopobium_sp._BV3Ac4</t>
  </si>
  <si>
    <t>Citrobacter_sp._MGH99</t>
  </si>
  <si>
    <t>Lactobacillus_kefiranofaciens</t>
  </si>
  <si>
    <t>Enterobacter_sp._BIDMC99</t>
  </si>
  <si>
    <t>Enterobacter_sp._MGH120</t>
  </si>
  <si>
    <t>Enterobacter_sp._BIDMC87</t>
  </si>
  <si>
    <t>Enterobacter_sp._BWH64</t>
  </si>
  <si>
    <t>Enterobacter_sp._BIDMC109</t>
  </si>
  <si>
    <t>Enterobacter_sp._BIDMC_27</t>
  </si>
  <si>
    <t>Enterobacter_sp._MGH86</t>
  </si>
  <si>
    <t>Enterobacter_sp._MGH_6</t>
  </si>
  <si>
    <t>Enterobacter_sp._MGH_33</t>
  </si>
  <si>
    <t>Enterobacter_sp._MGH_10</t>
  </si>
  <si>
    <t>Enterobacter_sp._BIDMC93</t>
  </si>
  <si>
    <t>Pedobacter_himalayensis</t>
  </si>
  <si>
    <t>Atopobium_minutum</t>
  </si>
  <si>
    <t>Streptococcus_sp._SK140</t>
  </si>
  <si>
    <t>Enterobacter_sp._MGH_15</t>
  </si>
  <si>
    <t>Citrobacter_sp._AATXR</t>
  </si>
  <si>
    <t>Enterobacter_sp._BIDMC100</t>
  </si>
  <si>
    <t>Enterococcus_durans</t>
  </si>
  <si>
    <t>Leptotrichia_goodfellowii</t>
  </si>
  <si>
    <t>oral</t>
  </si>
  <si>
    <t>Corynebacterium_ihumii</t>
  </si>
  <si>
    <t>Achromobacter_insuavis</t>
  </si>
  <si>
    <t>Enterobacter_sp._ST121.950178628</t>
  </si>
  <si>
    <t>Acinetobacter_sp._BMW17</t>
  </si>
  <si>
    <t>Citrobacter_sp._KTE30</t>
  </si>
  <si>
    <t>Aerococcus_viridans</t>
  </si>
  <si>
    <t>Enterobacter_sp._EGD.HP1</t>
  </si>
  <si>
    <t>Erwinia_tasmaniensis</t>
  </si>
  <si>
    <t>Citrobacter_sp._MGH109</t>
  </si>
  <si>
    <t>Desulfotomaculum_ruminis</t>
  </si>
  <si>
    <t>Enterococcus_sp._HMSC066C04</t>
  </si>
  <si>
    <t>Sporobacter_termitidis</t>
  </si>
  <si>
    <t>Clostridium_sp._HMSC19A10</t>
  </si>
  <si>
    <t>Anaerotruncus_rubiinfantis</t>
  </si>
  <si>
    <t>Enterobacter_sp._BWH63</t>
  </si>
  <si>
    <t>Clostridium_sp._IBUN13A</t>
  </si>
  <si>
    <t>Mycobacterium_sp._Root135</t>
  </si>
  <si>
    <t>Achromobacter_ruhlandii</t>
  </si>
  <si>
    <t>Citrobacter_sp._MGH104</t>
  </si>
  <si>
    <t>Clostridium_butyricum</t>
  </si>
  <si>
    <t>Actinomyces_sp._S4.C9</t>
  </si>
  <si>
    <t>Cellulomonas_sp._SN7</t>
  </si>
  <si>
    <t>Actinomyces_sp._HMSC08A01</t>
  </si>
  <si>
    <t>Corynebacterium_sp._HMSC08A12</t>
  </si>
  <si>
    <t>Christensenella_sp._AF73.05CM02</t>
  </si>
  <si>
    <t>Alistipes_obesi</t>
  </si>
  <si>
    <t>Enterobacter_cloacae_complex_sp._GN02587</t>
  </si>
  <si>
    <t>Streptococcus_pseudoporcinus</t>
  </si>
  <si>
    <t>Actinomyces_sp._HMSC075B09</t>
  </si>
  <si>
    <t>Actinomyces_sp._HMSC065F11</t>
  </si>
  <si>
    <t>[Eubacterium]_infirmum</t>
  </si>
  <si>
    <t>Tissierella_praeacuta</t>
  </si>
  <si>
    <t>Peptostreptococcaceae_bacterium_oral_taxon_113</t>
  </si>
  <si>
    <t>Clostridium_sp._Marseille.P3244</t>
  </si>
  <si>
    <t>Fusobacterium_sp._HMSC065F01</t>
  </si>
  <si>
    <t>Slackia_exigua</t>
  </si>
  <si>
    <t>Intestinimonas_massiliensis</t>
  </si>
  <si>
    <t>Slackia_sp._CM382</t>
  </si>
  <si>
    <t>Fusobacterium_hwasookii</t>
  </si>
  <si>
    <t>Fusobacterium_sp._CM1</t>
  </si>
  <si>
    <t>Lelliottia_amnigena</t>
  </si>
  <si>
    <t>Dickeya_sp._2B12</t>
  </si>
  <si>
    <t>Leuconostoc_gelidum</t>
  </si>
  <si>
    <t>Roseburia_inulinivorans</t>
  </si>
  <si>
    <t>Prevotella_sp._DNF00663</t>
  </si>
  <si>
    <t>Enterobacter_sp._MGH_3</t>
  </si>
  <si>
    <t>Scardovia_wiggsiae</t>
  </si>
  <si>
    <t>Sporanaerobacter_sp._PP17.6a</t>
  </si>
  <si>
    <t>Prevotella_sp._S7_MS_2</t>
  </si>
  <si>
    <t>Anaerococcus_lactolyticus</t>
  </si>
  <si>
    <t>Akkermansia_muciniphila</t>
  </si>
  <si>
    <t>Brevundimonas_sp._Root1279</t>
  </si>
  <si>
    <t>Parascardovia_denticolens</t>
  </si>
  <si>
    <t>Anaerococcus_sp._SB3</t>
  </si>
  <si>
    <t>Enterobacter_cloacae_complex_sp._GN06232</t>
  </si>
  <si>
    <t>Prevotella_enoeca</t>
  </si>
  <si>
    <t>Streptococcus_sp._X13SY08</t>
  </si>
  <si>
    <t>Clostridium_taeniosporum</t>
  </si>
  <si>
    <t>Urmitella_timonensis</t>
  </si>
  <si>
    <t>Lactobacillus_equi</t>
  </si>
  <si>
    <t>Negativibacillus_massiliensis</t>
  </si>
  <si>
    <t>Enterobacter_sp._BIDMC110</t>
  </si>
  <si>
    <t>Caloramator_mitchellensis</t>
  </si>
  <si>
    <t>Enterobacter_hormaechei</t>
  </si>
  <si>
    <t>Enterobacter_sp._BIDMC_28</t>
  </si>
  <si>
    <t>Clostridium_sp._Ade.TY</t>
  </si>
  <si>
    <t>Cutibacterium_granulosum</t>
  </si>
  <si>
    <t>Peptoniphilus_sp._BV3C26</t>
  </si>
  <si>
    <t>Mogibacterium_sp._CM50</t>
  </si>
  <si>
    <t>Streptococcus_parauberis</t>
  </si>
  <si>
    <t>Tissierellia_bacterium_S5.A11</t>
  </si>
  <si>
    <t>Aerococcus_sp._HMSC10H05</t>
  </si>
  <si>
    <t>Actinomyces_sp._Marseille.P2825</t>
  </si>
  <si>
    <t>Leptotrichia_sp._Marseille.P3007</t>
  </si>
  <si>
    <t>Selenomonas_artemidis</t>
  </si>
  <si>
    <t>Prevotella_saccharolytica</t>
  </si>
  <si>
    <t>Clostridium_sp._C8</t>
  </si>
  <si>
    <t>Lactobacillus_murinus</t>
  </si>
  <si>
    <t>Peptostreptococcaceae_bacterium_VA2</t>
  </si>
  <si>
    <t>Oribacterium_sp._NK2B42</t>
  </si>
  <si>
    <t>Alistipes_senegalensis</t>
  </si>
  <si>
    <t>Leptotrichia_sp._oral_taxon_225</t>
  </si>
  <si>
    <t>Acinetobacter_sp._983759</t>
  </si>
  <si>
    <t>Mitsuokella_sp._oral_taxon_131</t>
  </si>
  <si>
    <t>Selenomonas_sp._CM52</t>
  </si>
  <si>
    <t>Selenomonas_sp._oral_taxon_892</t>
  </si>
  <si>
    <t>Veillonella_sp._oral_taxon_158</t>
  </si>
  <si>
    <t>Enterobacter_timonensis</t>
  </si>
  <si>
    <t>Enterococcus_sp._HMSC064A12</t>
  </si>
  <si>
    <t>Selenomonas_sp._oral_taxon_149</t>
  </si>
  <si>
    <t>Lactococcus_chungangensis</t>
  </si>
  <si>
    <t>Candidatus_Soleaferrea_massiliensis</t>
  </si>
  <si>
    <t>Selenomonas_sputigena</t>
  </si>
  <si>
    <t>Eubacterium_ramulus</t>
  </si>
  <si>
    <t>Yersinia_nurmii</t>
  </si>
  <si>
    <t>Actinomyces_odontolyticus</t>
  </si>
  <si>
    <t>Enterococcus_sp._HMSC072H05</t>
  </si>
  <si>
    <t>Mogibacterium_timidum</t>
  </si>
  <si>
    <t>Granulicatella_sp._HMSC30F09</t>
  </si>
  <si>
    <t>Enterococcus_gilvus</t>
  </si>
  <si>
    <t>Alistipes_indistinctus</t>
  </si>
  <si>
    <t>Rodentibacter_genomosp._1</t>
  </si>
  <si>
    <t>Lachnospiraceae_bacterium_9_1_43BFAA</t>
  </si>
  <si>
    <t>Roseburia_intestinalis</t>
  </si>
  <si>
    <t>Subdoligranulum_sp._4_3_54A2FAA</t>
  </si>
  <si>
    <t>Lactobacillus_sp._HMSC08B12</t>
  </si>
  <si>
    <t>Haemophilus_sp._CCUG_66565</t>
  </si>
  <si>
    <t>Alistipes_ihumii</t>
  </si>
  <si>
    <t>Bacteroides_oleiciplenus</t>
  </si>
  <si>
    <t>Veillonella_sp._HPA0037</t>
  </si>
  <si>
    <t>Enterococcus_faecium</t>
  </si>
  <si>
    <t>Granulicatella_sp._HMSC31F03</t>
  </si>
  <si>
    <t>Clostridium_paraputrificum</t>
  </si>
  <si>
    <t>Lactobacillus_delbrueckii</t>
  </si>
  <si>
    <t>Aeromonas_molluscorum</t>
  </si>
  <si>
    <t>Shimwellia_blattae</t>
  </si>
  <si>
    <t>Granulicatella_adiacens</t>
  </si>
  <si>
    <t>Peptoniphilus_senegalensis</t>
  </si>
  <si>
    <t>Enterococcus_avium</t>
  </si>
  <si>
    <t>Selenomonas_flueggei</t>
  </si>
  <si>
    <t>Brachyspira_murdochii</t>
  </si>
  <si>
    <t>Porphyromonas_sp._HMSC077F02</t>
  </si>
  <si>
    <t>Granulicatella_sp._572.rep1_STHE</t>
  </si>
  <si>
    <t>Granulicatella_sp._572.rep2_STHE</t>
  </si>
  <si>
    <t>Holdemania_filiformis</t>
  </si>
  <si>
    <t>Clostridiales_bacterium_SIT11</t>
  </si>
  <si>
    <t>Lactobacillus_johnsonii</t>
  </si>
  <si>
    <t>Streptococcus_dysgalactiae</t>
  </si>
  <si>
    <t>Campylobacter_upsaliensis</t>
  </si>
  <si>
    <t>Protochlamydia_naegleriophila</t>
  </si>
  <si>
    <t>Porphyromonas_levii</t>
  </si>
  <si>
    <t>Intestinimonas_butyriciproducens</t>
  </si>
  <si>
    <t>Peptoniphilus_rhinitidis</t>
  </si>
  <si>
    <t>Finegoldia_magna</t>
  </si>
  <si>
    <t>Lachnospiraceae_bacterium_MA2020</t>
  </si>
  <si>
    <t>Enterococcus_sp._HMSC070F12</t>
  </si>
  <si>
    <t>Veillonella_sp._ACP1</t>
  </si>
  <si>
    <t>Pantoea_septica</t>
  </si>
  <si>
    <t>Shuttleworthia_satelles</t>
  </si>
  <si>
    <t>Morganella_sp._HMSC11D09</t>
  </si>
  <si>
    <t>Morganella_sp._EGD.HP17</t>
  </si>
  <si>
    <t>Peptoniphilus_sp._KHD5</t>
  </si>
  <si>
    <t>Roseburia_sp._831b</t>
  </si>
  <si>
    <t>Prevotella_aurantiaca</t>
  </si>
  <si>
    <t>Veillonella_tobetsuensis</t>
  </si>
  <si>
    <t>Streptococcus_sp._HMSC056C01</t>
  </si>
  <si>
    <t>Streptococcus_porci</t>
  </si>
  <si>
    <t>Veillonella_atypica</t>
  </si>
  <si>
    <t>Pantoea_sp._SM3</t>
  </si>
  <si>
    <t>Prevotella_pleuritidis</t>
  </si>
  <si>
    <t>Enterococcus_sp._HMSC14A10</t>
  </si>
  <si>
    <t>Morganella_morganii</t>
  </si>
  <si>
    <t>Pediococcus_acidilactici</t>
  </si>
  <si>
    <t>Veillonella_sp._ICM51a</t>
  </si>
  <si>
    <t>Parvimonas_micra</t>
  </si>
  <si>
    <t>[Eubacterium]_hallii</t>
  </si>
  <si>
    <t>Alistipes_shahii</t>
  </si>
  <si>
    <t>Bacteroidales_bacterium_KA00251</t>
  </si>
  <si>
    <t>Bacteroides_sp._D2</t>
  </si>
  <si>
    <t>Peptoniphilus_sp._oral_taxon_386</t>
  </si>
  <si>
    <t>Bacteroides_vulgatus</t>
  </si>
  <si>
    <t>Actinomyces_sp._ICM58</t>
  </si>
  <si>
    <t>Lactobacillus_kitasatonis</t>
  </si>
  <si>
    <t>Campylobacter_mucosalis</t>
  </si>
  <si>
    <t>Ruminococcus_sp._YE71</t>
  </si>
  <si>
    <t>Bacteroides_sp._4_3_47FAA</t>
  </si>
  <si>
    <t>Porphyromonas_somerae</t>
  </si>
  <si>
    <t>Bacteroides_sp._3_1_40A</t>
  </si>
  <si>
    <t>Coprococcus_sp._HPP0074</t>
  </si>
  <si>
    <t>Lactobacillus_crispatus</t>
  </si>
  <si>
    <t>Aeromonas_sp._SCS5</t>
  </si>
  <si>
    <t>Erwinia_tracheiphila</t>
  </si>
  <si>
    <t>Selenomonas_sp._oral_taxon_136</t>
  </si>
  <si>
    <t>Streptococcus_equi</t>
  </si>
  <si>
    <t>Collinsella_sp._4_8_47FAA</t>
  </si>
  <si>
    <t>Campylobacter_sp._10_1_50</t>
  </si>
  <si>
    <t>Bacteroides_uniformis</t>
  </si>
  <si>
    <t>Acidovorax_sp._GW101.3H11</t>
  </si>
  <si>
    <t>Fusobacterium_massiliense</t>
  </si>
  <si>
    <t>Burkholderia_contaminans</t>
  </si>
  <si>
    <t>Streptococcus_phocae</t>
  </si>
  <si>
    <t>Ruminococcus_sp._HUN007</t>
  </si>
  <si>
    <t>Bacteroides_sp._D20</t>
  </si>
  <si>
    <t>Enterobacter_cloacae_complex_Hoffmann_cluster_III</t>
  </si>
  <si>
    <t>Turicibacter_sanguinis</t>
  </si>
  <si>
    <t>Aeromonas_lacus</t>
  </si>
  <si>
    <t>Lachnoclostridium_phocaeense</t>
  </si>
  <si>
    <t>Turicibacter_sp._HGF1</t>
  </si>
  <si>
    <t>Lachnospiraceae_bacterium_MC2017</t>
  </si>
  <si>
    <t>Veillonella_parvula</t>
  </si>
  <si>
    <t>Clostridiales_bacterium_mt11</t>
  </si>
  <si>
    <t>[Clostridium]_ultunense</t>
  </si>
  <si>
    <t>Aeromonas_sp._YN13HZO.058</t>
  </si>
  <si>
    <t>Streptococcus_didelphis</t>
  </si>
  <si>
    <t>Aeromonas_sp._DNP9</t>
  </si>
  <si>
    <t>Selenomonas_noxia</t>
  </si>
  <si>
    <t>Lactobacillus_selangorensis</t>
  </si>
  <si>
    <t>Clostridiales_bacterium_VE202.06</t>
  </si>
  <si>
    <t>Romboutsia_timonensis</t>
  </si>
  <si>
    <t>Aeromonas_australiensis</t>
  </si>
  <si>
    <t>Anaerosalibacter_sp._Marseille.P3206</t>
  </si>
  <si>
    <t>Aeromonas_sp._ZOR0001</t>
  </si>
  <si>
    <t>Angelakisella_massiliensis</t>
  </si>
  <si>
    <t>Lachnobacterium_bovis</t>
  </si>
  <si>
    <t>Aeromonas_fluvialis</t>
  </si>
  <si>
    <t>Prevotella_marshii</t>
  </si>
  <si>
    <t>Acinetobacter_sp._TGL.Y2</t>
  </si>
  <si>
    <t>Lachnoanaerobaculum_saburreum</t>
  </si>
  <si>
    <t>Aeromonas_sp._159</t>
  </si>
  <si>
    <t>Streptococcus_minor</t>
  </si>
  <si>
    <t>Clostridium_sp._DSM_4029</t>
  </si>
  <si>
    <t>Bacteroides_sp._4_1_36</t>
  </si>
  <si>
    <t>Lachnospiraceae_bacterium_6_1_37FAA</t>
  </si>
  <si>
    <t>Ruminococcaceae_bacterium_cv2</t>
  </si>
  <si>
    <t>Lactobacillus_gallinarum</t>
  </si>
  <si>
    <t>Aeromonas_sp._ANP5</t>
  </si>
  <si>
    <t>Alloprevotella_rava</t>
  </si>
  <si>
    <t>Barnesiella_intestinihominis</t>
  </si>
  <si>
    <t>Aeromonas_allosaccharophila</t>
  </si>
  <si>
    <t>Aeromonas_sp._ANNP30</t>
  </si>
  <si>
    <t>Lachnospira_pectinoschiza</t>
  </si>
  <si>
    <t>bacterium_MS4</t>
  </si>
  <si>
    <t>Lactobacillus_pontis</t>
  </si>
  <si>
    <t>Porphyromonas_sp._HMSC065F10</t>
  </si>
  <si>
    <t>Enterococcus_sp._Marseille.P2817</t>
  </si>
  <si>
    <t>Aeromonas_sp._L_1B5_3</t>
  </si>
  <si>
    <t>Collinsella_aerofaciens</t>
  </si>
  <si>
    <t>Aeromonas_veronii</t>
  </si>
  <si>
    <t>Phocaeicola_abscessus</t>
  </si>
  <si>
    <t>Parageobacillus_thermoglucosidans</t>
  </si>
  <si>
    <t>Prevotella_dentalis</t>
  </si>
  <si>
    <t>Oxalobacter_formigenes</t>
  </si>
  <si>
    <t>Bifidobacterium_merycicum</t>
  </si>
  <si>
    <t>Enterobacter_sp._638</t>
  </si>
  <si>
    <t>Serratia_liquefaciens</t>
  </si>
  <si>
    <t>Pantoea_sp._YR343</t>
  </si>
  <si>
    <t>Curtobacterium_sp._S6</t>
  </si>
  <si>
    <t>Selenomonas_sp._oral_taxon_137</t>
  </si>
  <si>
    <t>Gemella_morbillorum</t>
  </si>
  <si>
    <t>Aeromonas_sp._ZOR0002</t>
  </si>
  <si>
    <t>Enterococcus_sp._HMSC055G03</t>
  </si>
  <si>
    <t>Aeromonas_jandaei</t>
  </si>
  <si>
    <t>Actinomyces_urinae</t>
  </si>
  <si>
    <t>Streptococcus_halotolerans</t>
  </si>
  <si>
    <t>Chlorobi_group</t>
  </si>
  <si>
    <t>Streptococcus_sp._CCH5.D3</t>
  </si>
  <si>
    <t>Leifsonia_sp._ALI.44.B</t>
  </si>
  <si>
    <t>Johnsonella_ignava</t>
  </si>
  <si>
    <t>Sphingomonas_sp._Leaf30</t>
  </si>
  <si>
    <t>Frigoribacterium_sp._Leaf8</t>
  </si>
  <si>
    <t>Sphingomonas_sp._FUKUSWIS1</t>
  </si>
  <si>
    <t>Haemophilus_paraphrohaemolyticus</t>
  </si>
  <si>
    <t>Rathayibacter_sp._Leaf299</t>
  </si>
  <si>
    <t>Parvimonas_sp._oral_taxon_110</t>
  </si>
  <si>
    <t>Rathayibacter_sp._VKM_Ac.2630</t>
  </si>
  <si>
    <t>Coprococcus_sp._HPP0048</t>
  </si>
  <si>
    <t>Sphingomonas_sp._STIS6.2</t>
  </si>
  <si>
    <t>Sphingomonas_sp._Leaf226</t>
  </si>
  <si>
    <t>Blautia_producta</t>
  </si>
  <si>
    <t>Prevotella_micans</t>
  </si>
  <si>
    <t>Janibacter_anophelis</t>
  </si>
  <si>
    <t>Clostridium_intestinale</t>
  </si>
  <si>
    <t>Clostridium_sp._ATCC_29733</t>
  </si>
  <si>
    <t>Selenomonas_sp._oral_taxon_138</t>
  </si>
  <si>
    <t>Leuconostoc_citreum</t>
  </si>
  <si>
    <t>Staphylococcus_auricularis</t>
  </si>
  <si>
    <t>Prevotella_sp._HMSC077E08</t>
  </si>
  <si>
    <t>Enterococcus_thailandicus</t>
  </si>
  <si>
    <t>Aeromonas_finlandiensis</t>
  </si>
  <si>
    <t>Clostridium_sp._NCR</t>
  </si>
  <si>
    <t>Prevotella_loescheii</t>
  </si>
  <si>
    <t>bacterium_LF-3</t>
  </si>
  <si>
    <t>Collinsella_phocaeensis</t>
  </si>
  <si>
    <t>Campylobacter_ureolyticus</t>
  </si>
  <si>
    <t>Clostridium_saccharobutylicum</t>
  </si>
  <si>
    <t>Haemophilus_sp._oral_taxon_851</t>
  </si>
  <si>
    <t>Roseburia_sp._499</t>
  </si>
  <si>
    <t>Enterobacter_sp._50588862</t>
  </si>
  <si>
    <t>Marmoricola_sp._Leaf446</t>
  </si>
  <si>
    <t>Veillonella_sp._AS16</t>
  </si>
  <si>
    <t>Prevotella_sp._HMSC069G02</t>
  </si>
  <si>
    <t>Streptococcus_sp._HPH0090</t>
  </si>
  <si>
    <t>Fusobacterium_sp._oral_taxon_370</t>
  </si>
  <si>
    <t>Ruminococcus_sp._JC304</t>
  </si>
  <si>
    <t>Bacteroides_xylanisolvens</t>
  </si>
  <si>
    <t>Bifidobacterium_ruminantium</t>
  </si>
  <si>
    <t>Actinomyces_sp._oral_taxon_172</t>
  </si>
  <si>
    <t>Aeromonas_sp._RU34C</t>
  </si>
  <si>
    <t>Prevotella_sp._HMSC077E09</t>
  </si>
  <si>
    <t>Ruminococcus_sp._FC2018</t>
  </si>
  <si>
    <t>Selenomonas_sp._oral_taxon_478</t>
  </si>
  <si>
    <t>Coriobacteriaceae_bacterium_BV3Ac1</t>
  </si>
  <si>
    <t>Selenomonas_sp._FOBRC9</t>
  </si>
  <si>
    <t>Lactobacillus_pasteurii</t>
  </si>
  <si>
    <t>Porphyromonadaceae_bacterium_FC4</t>
  </si>
  <si>
    <t>Fusobacterium_sp._HMSC073F01</t>
  </si>
  <si>
    <t>Shewanella_oneidensis</t>
  </si>
  <si>
    <t>Cellulosilyticum_lentocellum</t>
  </si>
  <si>
    <t>Olegusella_massiliensis</t>
  </si>
  <si>
    <t>Cronobacter_universalis</t>
  </si>
  <si>
    <t>Selenomonas_sp._F0473</t>
  </si>
  <si>
    <t>Carnobacterium_inhibens</t>
  </si>
  <si>
    <t>Enterococcus_massiliensis</t>
  </si>
  <si>
    <t>Fusobacterium_varium</t>
  </si>
  <si>
    <t>Shewanella_sp._MR.4</t>
  </si>
  <si>
    <t>Olsenella_uli</t>
  </si>
  <si>
    <t>Niameybacter_massiliensis</t>
  </si>
  <si>
    <t>Enterobacteriaceae_bacterium_ATCC_29904</t>
  </si>
  <si>
    <t>Campylobacter_gracilis</t>
  </si>
  <si>
    <t>Streptococcus_sp._HMSC064H09</t>
  </si>
  <si>
    <t>Peptoniphilus_sp._ChDC_B134</t>
  </si>
  <si>
    <t>Obesumbacterium_proteus</t>
  </si>
  <si>
    <t>Clostridiales_bacterium_KLE1615</t>
  </si>
  <si>
    <t>Veillonella_sp._3_1_44</t>
  </si>
  <si>
    <t>Enterococcus_sp._HMSC29A04</t>
  </si>
  <si>
    <t>Aeromonas_popoffii</t>
  </si>
  <si>
    <t>Veillonella_sp._6_1_27</t>
  </si>
  <si>
    <t>Ruminococcaceae_bacterium_AE2021</t>
  </si>
  <si>
    <t>Peptoniphilus_phoceensis</t>
  </si>
  <si>
    <t>Bacteroides_sp._2_1_22</t>
  </si>
  <si>
    <t>Murdochiella_sp._Marseille.P2341</t>
  </si>
  <si>
    <t>[Ruminococcus]_torques</t>
  </si>
  <si>
    <t>Prevotella_dentasini</t>
  </si>
  <si>
    <t>Prevotella_oris</t>
  </si>
  <si>
    <t>Bacteroides_caccae</t>
  </si>
  <si>
    <t>Bacteroides_sp._D1</t>
  </si>
  <si>
    <t>Aeromonas_sp._EERV15</t>
  </si>
  <si>
    <t>Enterobacter_cancerogenus</t>
  </si>
  <si>
    <t>Campylobacter_hominis</t>
  </si>
  <si>
    <t>Prevotella_copri</t>
  </si>
  <si>
    <t>Lachnospiraceae_bacterium_8_1_57FAA</t>
  </si>
  <si>
    <t>Alistipes_putredinis</t>
  </si>
  <si>
    <t>Lachnospiraceae_bacterium_1_1_57FAA</t>
  </si>
  <si>
    <t>Clostridiales_bacterium_VE202.08</t>
  </si>
  <si>
    <t>[Eubacterium]_siraeum</t>
  </si>
  <si>
    <t>Streptococcus_sp._263_SSPC</t>
  </si>
  <si>
    <t>[Clostridium]_dakarense</t>
  </si>
  <si>
    <t>Limnobacter_sp._MED105</t>
  </si>
  <si>
    <t>Centipeda_periodontii</t>
  </si>
  <si>
    <t>Sneathiella_glossodoripedis</t>
  </si>
  <si>
    <t>Ruthenibacterium_lactatiformans</t>
  </si>
  <si>
    <t>Anaerococcus_pacaensis</t>
  </si>
  <si>
    <t>[Clostridium]_cellulosi</t>
  </si>
  <si>
    <t>Casaltella_massiliensis</t>
  </si>
  <si>
    <t>Bacillus_bogoriensis</t>
  </si>
  <si>
    <t>Bacteroides_sp._UW</t>
  </si>
  <si>
    <t>Ruminococcus_flavefaciens</t>
  </si>
  <si>
    <t>Peptostreptococcus_stomatis</t>
  </si>
  <si>
    <t>Aeromonas_hydrophila</t>
  </si>
  <si>
    <t>Streptococcus_timonensis</t>
  </si>
  <si>
    <t>Sanguibacteroides_justesenii</t>
  </si>
  <si>
    <t>Haemophilus_haemolyticus</t>
  </si>
  <si>
    <t>Prevotella_fusca</t>
  </si>
  <si>
    <t>[Bacteroides]_pectinophilus</t>
  </si>
  <si>
    <t>Porphyromonas_sp._COT.290_OH3588</t>
  </si>
  <si>
    <t>Oscillibacter_sp._1.3</t>
  </si>
  <si>
    <t>Fusobacterium_russii</t>
  </si>
  <si>
    <t>Skermanella_aerolata</t>
  </si>
  <si>
    <t>Selenomonas_ruminantium</t>
  </si>
  <si>
    <t>[Eubacterium]_cellulosolvens</t>
  </si>
  <si>
    <t>Phocea_massiliensis</t>
  </si>
  <si>
    <t>Rodentibacter_myodis</t>
  </si>
  <si>
    <t>Pseudobutyrivibrio_ruminis</t>
  </si>
  <si>
    <t>Bacteroides_sp._1_1_30</t>
  </si>
  <si>
    <t>Haemophilus_sp._C1</t>
  </si>
  <si>
    <t>Bacteroides_sp._3_1_13</t>
  </si>
  <si>
    <t>Pantoea_rwandensis</t>
  </si>
  <si>
    <t>Bifidobacterium_saguini</t>
  </si>
  <si>
    <t>Acinetobacter_sp._869535</t>
  </si>
  <si>
    <t>Caecibacter_massiliensis</t>
  </si>
  <si>
    <t>Streptococcus_plurextorum</t>
  </si>
  <si>
    <t>Bacteroides_sp._3_1_23</t>
  </si>
  <si>
    <t>Lactobacillus_sp._ASF360</t>
  </si>
  <si>
    <t>Peptoniphilus_sp._HMSC075B08</t>
  </si>
  <si>
    <t>Collimonas_fungivorans</t>
  </si>
  <si>
    <t>Streptococcus_infantis</t>
  </si>
  <si>
    <t>Bifidobacterium_adolescentis</t>
  </si>
  <si>
    <t>Faecalibacterium_prausnitzii</t>
  </si>
  <si>
    <t>Clostridium_saudiense</t>
  </si>
  <si>
    <t>Clostridium_beijerinckii</t>
  </si>
  <si>
    <t>Asaccharospora_irregularis</t>
  </si>
  <si>
    <t>Bifidobacterium_kashiwanohense</t>
  </si>
  <si>
    <t>Lampropedia_cohaerens</t>
  </si>
  <si>
    <t>Coprobacter_secundus</t>
  </si>
  <si>
    <t>Actinomyces_vaccimaxillae</t>
  </si>
  <si>
    <t>Leptotrichia_sp._oral_taxon_215</t>
  </si>
  <si>
    <t>Lachnospiraceae_bacterium_oral_taxon_082</t>
  </si>
  <si>
    <t>Bifidobacterium_boum</t>
  </si>
  <si>
    <t>Eubacterium_plexicaudatum</t>
  </si>
  <si>
    <t>Streptococcus_uberis</t>
  </si>
  <si>
    <t>Haemophilus_sp._HMSC71H05</t>
  </si>
  <si>
    <t>Sphingomonas_sp._Leaf20</t>
  </si>
  <si>
    <t>Selenomonas_sp._oral_taxon_126</t>
  </si>
  <si>
    <t>Duganella_sp._HH105</t>
  </si>
  <si>
    <t>Enterococcus_sp._HMSC05C03</t>
  </si>
  <si>
    <t>Enterobacter_sp._HK169</t>
  </si>
  <si>
    <t>Prevotella_sp._P4.76</t>
  </si>
  <si>
    <t>Providencia_heimbachae</t>
  </si>
  <si>
    <t>Lachnospiraceae_bacterium_3_1_46FAA</t>
  </si>
  <si>
    <t>Porphyromonas_sp._oral_taxon_278</t>
  </si>
  <si>
    <t>Streptococcus_sanguinis</t>
  </si>
  <si>
    <t>Pantoea_sesami</t>
  </si>
  <si>
    <t>Hungatella_hathewayi</t>
  </si>
  <si>
    <t>Streptobacillus_moniliformis</t>
  </si>
  <si>
    <t>Stenotrophomonas_sp._SKA14</t>
  </si>
  <si>
    <t>Veillonella_dispar</t>
  </si>
  <si>
    <t>Streptococcus_sp._DD13</t>
  </si>
  <si>
    <t>Parabacteroides_sp._D13</t>
  </si>
  <si>
    <t>Lactobacillus_zeae</t>
  </si>
  <si>
    <t>Roseburia_hominis</t>
  </si>
  <si>
    <t>Bacteroides_ovatus</t>
  </si>
  <si>
    <t>Enterobacter_sp._NFIX03</t>
  </si>
  <si>
    <t>Haemophilus_sp._HMSC61B11</t>
  </si>
  <si>
    <t>Streptococcus_sp._ACS2</t>
  </si>
  <si>
    <t>Facklamia_languida</t>
  </si>
  <si>
    <t>Parabacteroides_sp._ASF519</t>
  </si>
  <si>
    <t>Streptococcus_sp._DD04</t>
  </si>
  <si>
    <t>Clostridium_celatum</t>
  </si>
  <si>
    <t>Lactobacillus_sp._HMSC073B09</t>
  </si>
  <si>
    <t>Desulfovibrio_putealis</t>
  </si>
  <si>
    <t>Peptoniphilaceae_bacterium_FC2</t>
  </si>
  <si>
    <t>Acinetobacter_gandensis</t>
  </si>
  <si>
    <t>Fibrobacter_sp._UWOV1</t>
  </si>
  <si>
    <t>Candidatus_Dorea_massiliensis</t>
  </si>
  <si>
    <t>Aeromonas_encheleia</t>
  </si>
  <si>
    <t>Corynebacterium_efficiens</t>
  </si>
  <si>
    <t>Escherichia_sp._B1147</t>
  </si>
  <si>
    <t>Yokenella_regensburgei</t>
  </si>
  <si>
    <t>Blautia_sp._Marseille.P3087</t>
  </si>
  <si>
    <t>Oribacterium_sinus</t>
  </si>
  <si>
    <t>Campylobacter_showae</t>
  </si>
  <si>
    <t>Bifidobacterium_catenulatum</t>
  </si>
  <si>
    <t>Kerstersia_gyiorum</t>
  </si>
  <si>
    <t>Enterobacter_cloacae_complex_sp._GN02283</t>
  </si>
  <si>
    <t>Bilophila_sp._4_1_30</t>
  </si>
  <si>
    <t>Oscillibacter_sp._KLE_1728</t>
  </si>
  <si>
    <t>Pantoea_sp._AS.PWVM4</t>
  </si>
  <si>
    <t>Bifidobacterium_longum</t>
  </si>
  <si>
    <t>Streptococcus_sp._HMSC062D07</t>
  </si>
  <si>
    <t>Bacteroides_sp._HMSC073E02</t>
  </si>
  <si>
    <t>Clostridium_sp._KNHs209</t>
  </si>
  <si>
    <t>Holdemania_massiliensis</t>
  </si>
  <si>
    <t>Kingella_denitrificans</t>
  </si>
  <si>
    <t>Dorea_sp._AGR2135</t>
  </si>
  <si>
    <t>Jeotgalibaca_sp._PTS2502</t>
  </si>
  <si>
    <t>Bacteroides_sp._D22</t>
  </si>
  <si>
    <t>Haemophilus_sp._HMSC066D03</t>
  </si>
  <si>
    <t>Bacteroides_sp._3_1_19</t>
  </si>
  <si>
    <t>Anaerococcus_rubiinfantis</t>
  </si>
  <si>
    <t>Ruminococcaceae_bacterium_Marseille.P2963</t>
  </si>
  <si>
    <t>Oscillibacter_sp._KLE_1745</t>
  </si>
  <si>
    <t>Streptococcus_sp._449_SSPC</t>
  </si>
  <si>
    <t>Aeromicrobium_sp._Root495</t>
  </si>
  <si>
    <t>Haemophilus_sp._HMSC066D02</t>
  </si>
  <si>
    <t>Propionibacterium_sp._KPL1844</t>
  </si>
  <si>
    <t>Streptococcus_sp._HMSC065H07</t>
  </si>
  <si>
    <t>Prevotella_histicola</t>
  </si>
  <si>
    <t>Lactobacillus_coleohominis</t>
  </si>
  <si>
    <t>Gabonia_massiliensis</t>
  </si>
  <si>
    <t>Mannheimia_varigena</t>
  </si>
  <si>
    <t>Clostridium_polynesiense</t>
  </si>
  <si>
    <t>Streptococcus_ictaluri</t>
  </si>
  <si>
    <t>Peptoniphilus_obesi</t>
  </si>
  <si>
    <t>Prevotella_maculosa</t>
  </si>
  <si>
    <t>Clostridium_sp._ATCC_25772</t>
  </si>
  <si>
    <t>Bifidobacterium_sp._12_1_47BFAA</t>
  </si>
  <si>
    <t>Selenomonas_infelix</t>
  </si>
  <si>
    <t>Dorea_longicatena</t>
  </si>
  <si>
    <t>Bacteroides_sp._3_2_5</t>
  </si>
  <si>
    <t>Acinetobacter_sp._TTH0.4</t>
  </si>
  <si>
    <t>Enterococcus_sp._HMSC058D07</t>
  </si>
  <si>
    <t>Nocardia_puris</t>
  </si>
  <si>
    <t>Caldicoprobacter_oshimai</t>
  </si>
  <si>
    <t>Lawsonia_intracellularis</t>
  </si>
  <si>
    <t>Dysgonomonas_mossii</t>
  </si>
  <si>
    <t>Klebsiella_sp._1_1_55</t>
  </si>
  <si>
    <t>Dysgonomonas_gadei</t>
  </si>
  <si>
    <t>Clostridium_sp._Marseille.P2434</t>
  </si>
  <si>
    <t>Clostridium_septicum</t>
  </si>
  <si>
    <t>Streptococcus_parasanguinis</t>
  </si>
  <si>
    <t>Edwardsiella_tarda</t>
  </si>
  <si>
    <t>Peptoniphilus_urinimassiliensis</t>
  </si>
  <si>
    <t>Dorea_formicigenerans</t>
  </si>
  <si>
    <t>Alloprevotella_tannerae</t>
  </si>
  <si>
    <t>Delftia_sp._Cs1.4</t>
  </si>
  <si>
    <t>Carnobacterium_gallinarum</t>
  </si>
  <si>
    <t>Aeromonas_sp._HZM</t>
  </si>
  <si>
    <t>Achromobacter_sp._HMSC15D03</t>
  </si>
  <si>
    <t>Campylobacter_curvus</t>
  </si>
  <si>
    <t>Alistipes_sp._AL.1</t>
  </si>
  <si>
    <t>Streptococcus_sp._HSISS3</t>
  </si>
  <si>
    <t>Megasphaera_sp._UPII_199.6</t>
  </si>
  <si>
    <t>Bacteroides_sp._2_1_16</t>
  </si>
  <si>
    <t>Aeromonas_caviae</t>
  </si>
  <si>
    <t>Dialister_micraerophilus</t>
  </si>
  <si>
    <t>Dysgonomonas_capnocytophagoides</t>
  </si>
  <si>
    <t>Alistipes_onderdonkii</t>
  </si>
  <si>
    <t>Prevotella_sp._P5.119</t>
  </si>
  <si>
    <t>Haemophilus_sp._CCUG_60358</t>
  </si>
  <si>
    <t>Klebsiella_variicola</t>
  </si>
  <si>
    <t>Cellulosilyticum_sp._I15G10I2</t>
  </si>
  <si>
    <t>Paraprevotella_xylaniphila</t>
  </si>
  <si>
    <t>Janthinobacterium_sp._S3.2</t>
  </si>
  <si>
    <t>Clostridiales_bacterium_NK3B98</t>
  </si>
  <si>
    <t>Delftia_sp._HK171</t>
  </si>
  <si>
    <t>Clostridium_saccharoperbutylacetonicum</t>
  </si>
  <si>
    <t>Streptococcus_sp._oral_taxon_056</t>
  </si>
  <si>
    <t>Oscillospiraceae_bacterium_VE202.24</t>
  </si>
  <si>
    <t>[Clostridium]_asparagiforme</t>
  </si>
  <si>
    <t>Campylobacter_sp._FOBRC14</t>
  </si>
  <si>
    <t>Olsenella_sp._Marseille.P2912</t>
  </si>
  <si>
    <t>Comamonas_sp._E6</t>
  </si>
  <si>
    <t>Clostridiaceae_bacterium_MS3</t>
  </si>
  <si>
    <t>Anaerosphaera_aminiphila</t>
  </si>
  <si>
    <t>Klebsiella_sp._HMSC16C06</t>
  </si>
  <si>
    <t>Escherichia_sp._TW10509</t>
  </si>
  <si>
    <t>Parvimonas_sp._KA00067</t>
  </si>
  <si>
    <t>Clostridiales_bacterium_1_7_47FAA</t>
  </si>
  <si>
    <t>Lactobacillus_sp._HMSC075D02</t>
  </si>
  <si>
    <t>Citrobacter_amalonaticus</t>
  </si>
  <si>
    <t>Aeromonas_schubertii</t>
  </si>
  <si>
    <t>Streptococcus_sp._HMSC078H12</t>
  </si>
  <si>
    <t>Haemophilus_sp._HMSC068C11</t>
  </si>
  <si>
    <t>Streptococcus_sinensis</t>
  </si>
  <si>
    <t>Bacteroides_fragilis</t>
  </si>
  <si>
    <t>Petrimonas_mucosa</t>
  </si>
  <si>
    <t>Rodentibacter_trehalosifermentans</t>
  </si>
  <si>
    <t>Peptostreptococcus_sp._MV1</t>
  </si>
  <si>
    <t>Bacteroidetes_bacterium_oral_taxon_272</t>
  </si>
  <si>
    <t>Klebsiella_sp._D5A</t>
  </si>
  <si>
    <t>Clostridium_sp._ASBs410</t>
  </si>
  <si>
    <t>Clostridium_ihumii</t>
  </si>
  <si>
    <t>Nevskia_ramosa</t>
  </si>
  <si>
    <t>Lachnospiraceae_bacterium_5_1_63FAA</t>
  </si>
  <si>
    <t>Pseudobutyrivibrio_sp._LB2011</t>
  </si>
  <si>
    <t>Tatumella_morbirosei</t>
  </si>
  <si>
    <t>Desnuesiella_massiliensis</t>
  </si>
  <si>
    <t>Porphyromonas_asaccharolytica</t>
  </si>
  <si>
    <t>Aeromonas_salmonicida</t>
  </si>
  <si>
    <t>Aeromonas_eucrenophila</t>
  </si>
  <si>
    <t>Aeromonas_bivalvium</t>
  </si>
  <si>
    <t>Prevotella_albensis</t>
  </si>
  <si>
    <t>Ruminococcus_faecis</t>
  </si>
  <si>
    <t>beta_proteobacterium_AAP99</t>
  </si>
  <si>
    <t>Citrobacter_sp._MGH110</t>
  </si>
  <si>
    <t>Klebsiella_sp._HMSC22F09</t>
  </si>
  <si>
    <t>Bifidobacterium_breve</t>
  </si>
  <si>
    <t>Microbacterium_sp._KROCY2</t>
  </si>
  <si>
    <t>Lachnospiraceae_bacterium_10.1</t>
  </si>
  <si>
    <t>Erwinia_pyrifoliae</t>
  </si>
  <si>
    <t>Clostridium_novyi</t>
  </si>
  <si>
    <t>Clostridium_sp._SS2.1</t>
  </si>
  <si>
    <t>Enterococcus_sp._HMSC065H12</t>
  </si>
  <si>
    <t>Nocardia_arizonensis</t>
  </si>
  <si>
    <t>Clostridium_algidicarnis</t>
  </si>
  <si>
    <t>Pseudomonas_sp._HMSC065H01</t>
  </si>
  <si>
    <t>Leuconostoc_lactis</t>
  </si>
  <si>
    <t>Neglecta_timonensis</t>
  </si>
  <si>
    <t>Erysipelotrichaceae_bacterium_NK3D112</t>
  </si>
  <si>
    <t>Streptococcus_azizii</t>
  </si>
  <si>
    <t>Dechloromonas_aromatica</t>
  </si>
  <si>
    <t>Treponema_sp._OMZ_838</t>
  </si>
  <si>
    <t>Capnocytophaga_cynodegmi</t>
  </si>
  <si>
    <t>Aeromonas_tecta</t>
  </si>
  <si>
    <t>Fusobacterium_necrophorum</t>
  </si>
  <si>
    <t>Cronobacter_sakazakii</t>
  </si>
  <si>
    <t>Klebsiella_sp._KTE92</t>
  </si>
  <si>
    <t>Parabacteroides_distasonis</t>
  </si>
  <si>
    <t>Actinomyces_sp._oral_taxon_849</t>
  </si>
  <si>
    <t>Xenorhabdus_sp._NBAII_XenSa04</t>
  </si>
  <si>
    <t>Microbacterium_aurum</t>
  </si>
  <si>
    <t>Acinetobacter_johnsonii</t>
  </si>
  <si>
    <t>Parabacteroides_goldsteinii</t>
  </si>
  <si>
    <t>Achromobacter_sp._DH1f</t>
  </si>
  <si>
    <t>Acidaminococcus_intestini</t>
  </si>
  <si>
    <t>Prevotella_sp._P4.65</t>
  </si>
  <si>
    <t>Dickeya_sp._MK7</t>
  </si>
  <si>
    <t>Clostridium_sp._Marseille.P2538</t>
  </si>
  <si>
    <t>Eisenbergiella_tayi</t>
  </si>
  <si>
    <t>Geosporobacter_ferrireducens</t>
  </si>
  <si>
    <t>Enterococcus_sp._HMSC065H03</t>
  </si>
  <si>
    <t>Aeromonas_piscicola</t>
  </si>
  <si>
    <t>Parvimonas_sp._oral_taxon_393</t>
  </si>
  <si>
    <t>Bifidobacterium_pseudocatenulatum</t>
  </si>
  <si>
    <t>Fusobacterium_sp._HMSC064B12</t>
  </si>
  <si>
    <t>Prevotella_ruminicola</t>
  </si>
  <si>
    <t>Pseudomonas_sp._NBRC_111140</t>
  </si>
  <si>
    <t>Fusobacterium_equinum</t>
  </si>
  <si>
    <t>Bacteroides_propionicifaciens</t>
  </si>
  <si>
    <t>Streptococcus_sp._HMSC10E12</t>
  </si>
  <si>
    <t>Solobacterium_moorei</t>
  </si>
  <si>
    <t>Lactobacillus_animalis</t>
  </si>
  <si>
    <t>Gordonia_sp._852002.51296_SCH5728562.b</t>
  </si>
  <si>
    <t>Lachnospiraceae_bacterium_AC2029</t>
  </si>
  <si>
    <t>Clostridium_sp._L2.50</t>
  </si>
  <si>
    <t>Paraclostridium_benzoelyticum</t>
  </si>
  <si>
    <t>Brevundimonas_diminuta</t>
  </si>
  <si>
    <t>Firmicutes_bacterium_M10.2</t>
  </si>
  <si>
    <t>Aeromonas_bestiarum</t>
  </si>
  <si>
    <t>Mannheimia_haemolytica</t>
  </si>
  <si>
    <t>Porphyromonas_canoris</t>
  </si>
  <si>
    <t>Achromobacter_sp._Root170</t>
  </si>
  <si>
    <t>Janibacter_hoylei</t>
  </si>
  <si>
    <t>Enterococcus_sp._HMSC035C10</t>
  </si>
  <si>
    <t>Morganella_psychrotolerans</t>
  </si>
  <si>
    <t>Prevotella_sp._P5.125</t>
  </si>
  <si>
    <t>Enterobacter_sp._SENG.6</t>
  </si>
  <si>
    <t>Enterococcus_sp._HMSC035B04</t>
  </si>
  <si>
    <t>Campylobacter_concisus</t>
  </si>
  <si>
    <t>Clostridium_disporicum</t>
  </si>
  <si>
    <t>Streptococcus_sp._HMSC076C09</t>
  </si>
  <si>
    <t>Candidatus_Microthrix_parvicella</t>
  </si>
  <si>
    <t>Anaerobiospirillum_succiniciproducens</t>
  </si>
  <si>
    <t>Clostridium_sp._CL.2</t>
  </si>
  <si>
    <t>Lactobacillus_algidus</t>
  </si>
  <si>
    <t>Emergencia_timonensis</t>
  </si>
  <si>
    <t>Desulfovibrio_piger</t>
  </si>
  <si>
    <t>Streptococcus_sp._CCH8.H5</t>
  </si>
  <si>
    <t>Streptococcus_sp._CCH8.C6</t>
  </si>
  <si>
    <t>Bacteroides_sp._2_2_4</t>
  </si>
  <si>
    <t>Prevotella_sp._P5.60</t>
  </si>
  <si>
    <t>Geobacillus_sp._Y4.1MC1</t>
  </si>
  <si>
    <t>Bittarella_massiliensis</t>
  </si>
  <si>
    <t>Streptococcus_sp._AS14</t>
  </si>
  <si>
    <t>Porphyromonas_sp._COT.108_OH2963</t>
  </si>
  <si>
    <t>Clostridium_sp._SY8519</t>
  </si>
  <si>
    <t>Prevotella_sp._BV3P1</t>
  </si>
  <si>
    <t>Pseudoflavonifractor_capillosus</t>
  </si>
  <si>
    <t>Acidaminococcus_sp._D21</t>
  </si>
  <si>
    <t>Deinococcus_marmoris</t>
  </si>
  <si>
    <t>Prevotella_sp._S7.1.8</t>
  </si>
  <si>
    <t>Acidaminococcus_sp._HPA0509</t>
  </si>
  <si>
    <t>Sphingomonas_sp._Leaf62</t>
  </si>
  <si>
    <t>Methylophilus_methylotrophus</t>
  </si>
  <si>
    <t>Bifidobacterium_angulatum</t>
  </si>
  <si>
    <t>Megasphaera_genomosp._type_1</t>
  </si>
  <si>
    <t>Streptococcus_sp._HMSC057G03</t>
  </si>
  <si>
    <t>Tissierellia_bacterium_KA00581</t>
  </si>
  <si>
    <t>Kallipyga_gabonensis</t>
  </si>
  <si>
    <t>Bradyrhizobium_sp._CCBAU_43298</t>
  </si>
  <si>
    <t>Clostridiales_bacterium_VE202.09</t>
  </si>
  <si>
    <t>Peptoniphilus_sp._EL1</t>
  </si>
  <si>
    <t>Bifidobacterium_reuteri</t>
  </si>
  <si>
    <t>Pararhodospirillum_photometricum</t>
  </si>
  <si>
    <t>Prevotella_falsenii</t>
  </si>
  <si>
    <t>Bifidobacterium_gallicum</t>
  </si>
  <si>
    <t>Haemophilus_parainfluenzae</t>
  </si>
  <si>
    <t>Bacteroides_dorei</t>
  </si>
  <si>
    <t>Trabulsiella_odontotermitis</t>
  </si>
  <si>
    <t>Bacteroides_sp._9_1_42FAA</t>
  </si>
  <si>
    <t>Prevotella_sp._oral_taxon_472</t>
  </si>
  <si>
    <t>Parabacteroides_sp._2_1_7</t>
  </si>
  <si>
    <t>Clostridiales_bacterium_VE202.28</t>
  </si>
  <si>
    <t>Dorea_sp._5.2</t>
  </si>
  <si>
    <t>Janthinobacterium_sp._HH106</t>
  </si>
  <si>
    <t>Enterococcus_sp._HMSC060E05</t>
  </si>
  <si>
    <t>Polynucleobacter_sp._MWH.Adler.W8</t>
  </si>
  <si>
    <t>Streptococcus_sp._HMSC074F05</t>
  </si>
  <si>
    <t>Paraprevotella_clara</t>
  </si>
  <si>
    <t>Actinomyces_georgiae</t>
  </si>
  <si>
    <t>Lachnospiraceae_bacterium_AC2014</t>
  </si>
  <si>
    <t>Ottowia_sp._oral_taxon_894</t>
  </si>
  <si>
    <t>Streptococcus_castoreus</t>
  </si>
  <si>
    <t>Streptococcus_anginosus</t>
  </si>
  <si>
    <t>Lactobacillus_sp._HMSC066G01</t>
  </si>
  <si>
    <t>Actinomyces_sp._ICM47</t>
  </si>
  <si>
    <t>Brevibacterium_epidermidis</t>
  </si>
  <si>
    <t>Alistipes_inops</t>
  </si>
  <si>
    <t>Bacteroides_sp._HMSC067B03</t>
  </si>
  <si>
    <t>Acinetobacter_indicus</t>
  </si>
  <si>
    <t>Gemella_cuniculi</t>
  </si>
  <si>
    <t>Raoultella_ornithinolytica</t>
  </si>
  <si>
    <t>Anaerostipes_hadrus</t>
  </si>
  <si>
    <t>Neisseria_sp._HMSC065D04</t>
  </si>
  <si>
    <t>Tidjanibacter_massiliensis</t>
  </si>
  <si>
    <t>Fusobacterium_gonidiaformans</t>
  </si>
  <si>
    <t>Paraclostridium_bifermentans</t>
  </si>
  <si>
    <t>Lactonifactor_longoviformis</t>
  </si>
  <si>
    <t>Cellulosilyticum_ruminicola</t>
  </si>
  <si>
    <t>Comamonas_testosteroni</t>
  </si>
  <si>
    <t>Epulopiscium_sp._N.t._morphotype_B</t>
  </si>
  <si>
    <t>Atopobium_sp._ICM42b</t>
  </si>
  <si>
    <t>Porphyromonas_uenonis</t>
  </si>
  <si>
    <t>Desulfomicrobium_orale</t>
  </si>
  <si>
    <t>Parabacteroides_sp._D25</t>
  </si>
  <si>
    <t>Citrobacter_rodentium</t>
  </si>
  <si>
    <t>[Clostridium]_celerecrescens</t>
  </si>
  <si>
    <t>Ruminococcus_sp._AT10</t>
  </si>
  <si>
    <t>Haemophilus_sp._HMSC061E01</t>
  </si>
  <si>
    <t>Acinetobacter_junii</t>
  </si>
  <si>
    <t>Anaerococcus_sp._HMSC065G05</t>
  </si>
  <si>
    <t>[Clostridium]_clostridioforme</t>
  </si>
  <si>
    <t>Comamonadaceae_bacterium_CCH12.A10</t>
  </si>
  <si>
    <t>Streptococcus_sp._HMSC072G04</t>
  </si>
  <si>
    <t>Bacteroides_sp._3_1_33FAA</t>
  </si>
  <si>
    <t>Escherichia_sp._KTE172</t>
  </si>
  <si>
    <t>Enterobacter_sp._MGH_23</t>
  </si>
  <si>
    <t>Ethanoligenens_harbinense</t>
  </si>
  <si>
    <t>Blautia_sp._KLE_1732</t>
  </si>
  <si>
    <t>Enterobacter_sp._BIDMC_29</t>
  </si>
  <si>
    <t>Bacteroides_salyersiae</t>
  </si>
  <si>
    <t>Peptoclostridium_acidaminophilum</t>
  </si>
  <si>
    <t>Flavobacterium_fluvii</t>
  </si>
  <si>
    <t>Lactobacillus_fuchuensis</t>
  </si>
  <si>
    <t>Blautia_massiliensis</t>
  </si>
  <si>
    <t>Acidovorax_sp._KKS102</t>
  </si>
  <si>
    <t>Klebsiella_sp._LTGPAF.6F</t>
  </si>
  <si>
    <t>Prevotella_nigrescens</t>
  </si>
  <si>
    <t>Porphyromonas_sp._COT.290_OH860</t>
  </si>
  <si>
    <t>Subdoligranulum_variabile</t>
  </si>
  <si>
    <t>Streptococcus_sp._HMSC065C01</t>
  </si>
  <si>
    <t>Lactobacillus_sp._HMSC061B07</t>
  </si>
  <si>
    <t>Clostridium_sp._Bc.iso.3</t>
  </si>
  <si>
    <t>Comamonadaceae_bacterium_A1</t>
  </si>
  <si>
    <t>Escherichia_albertii</t>
  </si>
  <si>
    <t>Prevotella_salivae</t>
  </si>
  <si>
    <t>Enterococcus_sp._HMSC056C08</t>
  </si>
  <si>
    <t>Campylobacter_sp._BCW_6465</t>
  </si>
  <si>
    <t>Aminomonas_paucivorans</t>
  </si>
  <si>
    <t>Methylobacillus_glycogenes</t>
  </si>
  <si>
    <t>[Clostridium_methylpentosum</t>
  </si>
  <si>
    <t>Aerococcus_sp._HMSC061A03</t>
  </si>
  <si>
    <t>Bifidobacterium_stellenboschense</t>
  </si>
  <si>
    <t>Enterococcus_sp._1140_ESPC</t>
  </si>
  <si>
    <t>Delftia_tsuruhatensis</t>
  </si>
  <si>
    <t>Citrobacter_sp._FDAARGOS_156</t>
  </si>
  <si>
    <t>Atopobium_sp._BS2</t>
  </si>
  <si>
    <t>Enterococcus_sp._HMSC073E09</t>
  </si>
  <si>
    <t>Enterococcus_sp._HMSC078F03</t>
  </si>
  <si>
    <t>Tatumella_ptyseos</t>
  </si>
  <si>
    <t>Enorma_massiliensis</t>
  </si>
  <si>
    <t>Lachnospiraceae_bacterium_NC2008</t>
  </si>
  <si>
    <t>Aerococcus_sp._HMSC062B07</t>
  </si>
  <si>
    <t>Shigella_sp._FC569</t>
  </si>
  <si>
    <t>Murdochiella_massiliensis</t>
  </si>
  <si>
    <t>Prevotella_multiformis</t>
  </si>
  <si>
    <t>Lachnospiraceae_bacterium_3.1</t>
  </si>
  <si>
    <t>Bacteroides_nordii</t>
  </si>
  <si>
    <t>Streptococcus_sp._HMSC073D05</t>
  </si>
  <si>
    <t>Escherichia_sp._TW15838</t>
  </si>
  <si>
    <t>Sphingomonas_sp._G39</t>
  </si>
  <si>
    <t>Lachnospiraceae_bacterium_M18.1</t>
  </si>
  <si>
    <t>Prevotella_oryzae</t>
  </si>
  <si>
    <t>Aeromonas_enteropelogenes</t>
  </si>
  <si>
    <t>Clostridium_sp._BR31</t>
  </si>
  <si>
    <t>Streptococcus_sp._HMSC078H03</t>
  </si>
  <si>
    <t>Candidatus_Arthromitus_sp._SFB.turkey</t>
  </si>
  <si>
    <t>Anaerosalibacter_massiliensis</t>
  </si>
  <si>
    <t>Shigella_dysenteriae</t>
  </si>
  <si>
    <t>Klebsiella_sp._HMSC25G12</t>
  </si>
  <si>
    <t>Lactobacillus_sp._HMSC072E07</t>
  </si>
  <si>
    <t>Butyricimonas_virosa</t>
  </si>
  <si>
    <t>Ruminococcus_champanellensis</t>
  </si>
  <si>
    <t>Enterococcus_faecalis</t>
  </si>
  <si>
    <t>Flavobacterium_micromati</t>
  </si>
  <si>
    <t>Intestinibacter_bartlettii</t>
  </si>
  <si>
    <t>Actinobacillus_ureae</t>
  </si>
  <si>
    <t>Actinobacillus_minor</t>
  </si>
  <si>
    <t>Porphyromonas_sp._COT.239_OH1446</t>
  </si>
  <si>
    <t>Prevotella_sp._MA2016</t>
  </si>
  <si>
    <t>Enterobacter_sp._DC1</t>
  </si>
  <si>
    <t>Campylobacter_sp._BCW_4321</t>
  </si>
  <si>
    <t>Streptococcus_sp._HMSC078D09</t>
  </si>
  <si>
    <t>Clostridium_cadaveris</t>
  </si>
  <si>
    <t>Enterobacter_sp._940_PEND</t>
  </si>
  <si>
    <t>Acidovorax_sp._12322.1</t>
  </si>
  <si>
    <t>Rhodoferax_antarcticus</t>
  </si>
  <si>
    <t>Streptococcus_ovis</t>
  </si>
  <si>
    <t>Nitrobacter_hamburgensis</t>
  </si>
  <si>
    <t>Eggerthella_lenta</t>
  </si>
  <si>
    <t>Neisseria_sp._HMSC15C08</t>
  </si>
  <si>
    <t>Rothia_sp._HMSC067H10</t>
  </si>
  <si>
    <t>Campylobacter_sp._BCW_4319</t>
  </si>
  <si>
    <t>Treponema_brennaborense</t>
  </si>
  <si>
    <t>Lachnoanaerobaculum_sp._ICM7</t>
  </si>
  <si>
    <t>Clostridium_sp._ND2</t>
  </si>
  <si>
    <t>Campylobacter_sp._BCW_6461</t>
  </si>
  <si>
    <t>Lactobacillus_sp._HMSC056D05</t>
  </si>
  <si>
    <t>Clostridiales_bacterium_VE202.26</t>
  </si>
  <si>
    <t>Dialister_pneumosintes</t>
  </si>
  <si>
    <t>Campylobacter_sp._BCW_7460</t>
  </si>
  <si>
    <t>Butyrivibrio_sp._AE3003</t>
  </si>
  <si>
    <t>Eubacterium_ventriosum</t>
  </si>
  <si>
    <t>Streptococcus_sp._HMSC073A12</t>
  </si>
  <si>
    <t>Pseudopropionibacterium_propionicum</t>
  </si>
  <si>
    <t>Aeromonas_simiae</t>
  </si>
  <si>
    <t>Chryseobacterium_scophthalmum</t>
  </si>
  <si>
    <t>Dongia_sp._URHE0060</t>
  </si>
  <si>
    <t>Streptococcus_sp._HMSC065E03</t>
  </si>
  <si>
    <t>Enterobacter_sp._HMSC055A11</t>
  </si>
  <si>
    <t>Shewanella_sp._POL2</t>
  </si>
  <si>
    <t>Blautia_wexlerae</t>
  </si>
  <si>
    <t>Butyrivibrio_fibrisolvens</t>
  </si>
  <si>
    <t>Acidovorax_sp._202149</t>
  </si>
  <si>
    <t>Anaerostipes_sp._494a</t>
  </si>
  <si>
    <t>Streptobacillus_felis</t>
  </si>
  <si>
    <t>Haemophilus_parahaemolyticus</t>
  </si>
  <si>
    <t>Sinorhizobium_sp._GL28</t>
  </si>
  <si>
    <t>Peptoniphilus_duerdenii</t>
  </si>
  <si>
    <t>Capnocytophaga_canimorsus</t>
  </si>
  <si>
    <t>Acidovorax_sp._121606</t>
  </si>
  <si>
    <t>Dysgonomonas_sp._BGC7</t>
  </si>
  <si>
    <t>Aeromonas_sp._RU39B</t>
  </si>
  <si>
    <t>Coprobacillus_sp._8_1_38FAA</t>
  </si>
  <si>
    <t>Acinetobacter_sp._SFC</t>
  </si>
  <si>
    <t>Comamonas_kerstersii</t>
  </si>
  <si>
    <t>Trueperella_pyogenes</t>
  </si>
  <si>
    <t>Streptococcus_sp._I.P16</t>
  </si>
  <si>
    <t>Neisseria_sp._HMSC055F11</t>
  </si>
  <si>
    <t>Gemella_sp._oral_taxon_928</t>
  </si>
  <si>
    <t>Anaerovorax_odorimutans</t>
  </si>
  <si>
    <t>Pseudobutyrivibrio_xylanivorans</t>
  </si>
  <si>
    <t>Streptococcus_sp._HMSC061E03</t>
  </si>
  <si>
    <t>Campylobacter_sp._BCW_6462</t>
  </si>
  <si>
    <t>Campylobacter_rectus</t>
  </si>
  <si>
    <t>Lachnospiraceae_bacterium_NK4A136</t>
  </si>
  <si>
    <t>Delftia_sp._670</t>
  </si>
  <si>
    <t>Streptococcus_sp._F0442</t>
  </si>
  <si>
    <t>Streptococcus_sp._HMSC034B04</t>
  </si>
  <si>
    <t>Clostridiales_bacterium_VE202.15</t>
  </si>
  <si>
    <t>Acidovorax_sp._Root568</t>
  </si>
  <si>
    <t>Eggerthella_sp._HGA1</t>
  </si>
  <si>
    <t>Megamonas_funiformis</t>
  </si>
  <si>
    <t>Klebsiella_sp._HMSC09D12</t>
  </si>
  <si>
    <t>Erysipelothrix_rhusiopathiae</t>
  </si>
  <si>
    <t>Eubacterium_sp._AB3007</t>
  </si>
  <si>
    <t>Lactobacillus_rhamnosus</t>
  </si>
  <si>
    <t>Bradyrhizobiaceae_bacterium_SG.6C</t>
  </si>
  <si>
    <t>Brevibacillus_borstelensis</t>
  </si>
  <si>
    <t>Neofamilia_massiliensis</t>
  </si>
  <si>
    <t>Heliobacterium_modesticaldum</t>
  </si>
  <si>
    <t>Neisseria_bacilliformis</t>
  </si>
  <si>
    <t>Catenibacterium_mitsuokai</t>
  </si>
  <si>
    <t>Campylobacter_sp._BCW_6872</t>
  </si>
  <si>
    <t>Lactobacillus_aviarius</t>
  </si>
  <si>
    <t>Anaerococcus_sp._Marseille.P2143</t>
  </si>
  <si>
    <t>Lutispora_thermophila</t>
  </si>
  <si>
    <t>Streptococcus_sp._343_SSPC</t>
  </si>
  <si>
    <t>Campylobacter_jejuni</t>
  </si>
  <si>
    <t>Anaeromassilibacillus_senegalensis</t>
  </si>
  <si>
    <t>Acinetobacter_sp._CIP_A162</t>
  </si>
  <si>
    <t>Slackia_piriformis</t>
  </si>
  <si>
    <t>Eggerthella_sp._1_3_56FAA</t>
  </si>
  <si>
    <t>Campylobacter_sp._BCW_6877</t>
  </si>
  <si>
    <t>Prevotella_bryantii</t>
  </si>
  <si>
    <t>Citrobacter_sp._MGH100</t>
  </si>
  <si>
    <t>Riemerella_columbina</t>
  </si>
  <si>
    <t>Atopobium_rimae</t>
  </si>
  <si>
    <t>Stenotrophomonas_sp._DDT.1</t>
  </si>
  <si>
    <t>Lachnospiraceae_bacterium_JC7</t>
  </si>
  <si>
    <t>Aquabacterium_parvum</t>
  </si>
  <si>
    <t>Lactobacillus_plantarum</t>
  </si>
  <si>
    <t>Lactobacillus_paracollinoides</t>
  </si>
  <si>
    <t>Leuconostoc_garlicum</t>
  </si>
  <si>
    <t>Desulfovibrio_sp._L21.Syr.AB</t>
  </si>
  <si>
    <t>Microbacterium_chocolatum</t>
  </si>
  <si>
    <t>Bacteroides_sp._HPS0048</t>
  </si>
  <si>
    <t>Enterobacter_cloacae_complex_sp._35669</t>
  </si>
  <si>
    <t>Enterococcus_sp._HMSC034B11</t>
  </si>
  <si>
    <t>Atopobium_vaginae</t>
  </si>
  <si>
    <t>Clostridiales_bacterium_VE202.21</t>
  </si>
  <si>
    <t>Anaerosporobacter_mobilis</t>
  </si>
  <si>
    <t>Erwinia_teleogrylli</t>
  </si>
  <si>
    <t>Odoribacter_splanchnicus</t>
  </si>
  <si>
    <t>Escherichia_sp._1_1_43</t>
  </si>
  <si>
    <t>Leptotrichia_shahii</t>
  </si>
  <si>
    <t>Micrococcus_sp._MS.ASIII.49</t>
  </si>
  <si>
    <t>Janthinobacterium_sp._CG3</t>
  </si>
  <si>
    <t>Bacteroides_finegoldii</t>
  </si>
  <si>
    <t>Bacteroides_sp._2_1_33B</t>
  </si>
  <si>
    <t>Sutterella_wadsworthensis</t>
  </si>
  <si>
    <t>Atopobium_sp._HMSC064B08</t>
  </si>
  <si>
    <t>Citrobacter_youngae</t>
  </si>
  <si>
    <t>Citrobacter_sp._MGH103</t>
  </si>
  <si>
    <t>Allobaculum_stercoricanis</t>
  </si>
  <si>
    <t>Acidaminococcus_sp._BV3L6</t>
  </si>
  <si>
    <t>Clavibacter_cf._michiganensis_LMG_26808</t>
  </si>
  <si>
    <t>Streptococcus_canis</t>
  </si>
  <si>
    <t>Bifidobacterium_minimum</t>
  </si>
  <si>
    <t>Cloacibacillus_evryensis</t>
  </si>
  <si>
    <t>Facklamia_ignava</t>
  </si>
  <si>
    <t>Rhodococcus_rhodochrous</t>
  </si>
  <si>
    <t>Streptococcus_sp._HMSC072C09</t>
  </si>
  <si>
    <t>Peptoniphilus_indolicus</t>
  </si>
  <si>
    <t>Trueperella_sp._HMSC08H06</t>
  </si>
  <si>
    <t>Butyrivibrio_sp._XPD2002</t>
  </si>
  <si>
    <t>Mycobacterium_iranicum</t>
  </si>
  <si>
    <t>Acinetobacter_sp._CIP_102136</t>
  </si>
  <si>
    <t>Herbaspirillum_hiltneri</t>
  </si>
  <si>
    <t>Ezakiella_massiliensis</t>
  </si>
  <si>
    <t>Erysipelothrix_tonsillarum</t>
  </si>
  <si>
    <t>Tissierella_creatinophila</t>
  </si>
  <si>
    <t>Enterobacter_cloacae_complex_sp._CIDEIMsCOL9</t>
  </si>
  <si>
    <t>Veillonella_magna</t>
  </si>
  <si>
    <t>Sutterella_sp._KLE1602</t>
  </si>
  <si>
    <t>Clostridium_sp._DL.VIII</t>
  </si>
  <si>
    <t>Aeromonas_media</t>
  </si>
  <si>
    <t>Clostridium_sp._MSTE9</t>
  </si>
  <si>
    <t>Streptococcus_salivarius</t>
  </si>
  <si>
    <t>Leuconostoc_mesenteroides</t>
  </si>
  <si>
    <t>Pseudomonas_sp._HMSC060F12</t>
  </si>
  <si>
    <t>Dielma_fastidiosa</t>
  </si>
  <si>
    <t>Prevotella_veroralis</t>
  </si>
  <si>
    <t>Peptoniphilus_sp._BV3AC2</t>
  </si>
  <si>
    <t>Candidatus_Erwinia_dacicola</t>
  </si>
  <si>
    <t>Enterobacter_cloacae_complex_sp._GN03842</t>
  </si>
  <si>
    <t>Peptoniphilus_timonensis</t>
  </si>
  <si>
    <t>Hespellia_stercorisuis</t>
  </si>
  <si>
    <t>Olsenella_sp._Marseille.P2936</t>
  </si>
  <si>
    <t>Streptococcus_sp._HMSC066F10</t>
  </si>
  <si>
    <t>Clostridium_perfringens</t>
  </si>
  <si>
    <t>Bifidobacterium_biavatii</t>
  </si>
  <si>
    <t>Prevotella_sp._HJM029</t>
  </si>
  <si>
    <t>Lactobacillus_iners</t>
  </si>
  <si>
    <t>Treponema_socranskii</t>
  </si>
  <si>
    <t>Streptococcus_sp._I.G2</t>
  </si>
  <si>
    <t>Lachnospiraceae_bacterium_A2</t>
  </si>
  <si>
    <t>Nissabacter_archeti</t>
  </si>
  <si>
    <t>Streptococcus_sp._HMSC034E12</t>
  </si>
  <si>
    <t>Escherichia_sp._4_1_40B</t>
  </si>
  <si>
    <t>Olsenella_sp._DNF00959</t>
  </si>
  <si>
    <t>Actinomyces_sp._oral_taxon_877</t>
  </si>
  <si>
    <t>Butyricimonas_synergistica</t>
  </si>
  <si>
    <t>Porphyromonas_gulae</t>
  </si>
  <si>
    <t>Lactobacillus_acetotolerans</t>
  </si>
  <si>
    <t>Streptococcus_sp._HMSC034F03</t>
  </si>
  <si>
    <t>Fournierella_massiliensis</t>
  </si>
  <si>
    <t>Kocuria_sp._SM24M.10</t>
  </si>
  <si>
    <t>Olsenella_sp._oral_taxon_809</t>
  </si>
  <si>
    <t>Clostridium_fallax</t>
  </si>
  <si>
    <t>Haemophilus_sp._HMSC073C03</t>
  </si>
  <si>
    <t>Klebsiella_oxytoca</t>
  </si>
  <si>
    <t>Citrobacter_sp._KTE151</t>
  </si>
  <si>
    <t>Massilioclostridium_coli</t>
  </si>
  <si>
    <t>Kluyvera_georgiana</t>
  </si>
  <si>
    <t>Streptococcus_sp._HMSC056D07</t>
  </si>
  <si>
    <t>Methylocaldum_sp._14B</t>
  </si>
  <si>
    <t>Prevotella_bivia</t>
  </si>
  <si>
    <t>Proteus_sp._HMSC14B05</t>
  </si>
  <si>
    <t>[Clostridium]_saccharogumia</t>
  </si>
  <si>
    <t>Neisseria_sp._HMSC03D10</t>
  </si>
  <si>
    <t>Selenomonas_sp._ND2010</t>
  </si>
  <si>
    <t>Fusobacterium_sp._CM21</t>
  </si>
  <si>
    <t>Clostridium_colicanis</t>
  </si>
  <si>
    <t>Haemophilus_sp._HMSC071C11</t>
  </si>
  <si>
    <t>Lactobacillus_ingluviei</t>
  </si>
  <si>
    <t>Bradyrhizobium_sp._DOA1</t>
  </si>
  <si>
    <t>Enterococcus_sp._HMSC063D12</t>
  </si>
  <si>
    <t>Acetivibrio_ethanolgignens</t>
  </si>
  <si>
    <t>Gemella_sp._Marseille.P3249</t>
  </si>
  <si>
    <t>Streptococcus_sp._HMSC072D03</t>
  </si>
  <si>
    <t>Streptococcus_sp._HSISS1</t>
  </si>
  <si>
    <t>Prevotella_sp._oral_taxon_306</t>
  </si>
  <si>
    <t>Selenomonas_sp._FOBRC6</t>
  </si>
  <si>
    <t>Enterococcus_dispar</t>
  </si>
  <si>
    <t>Microbacterium_laevaniformans</t>
  </si>
  <si>
    <t>Nocardia_gamkensis</t>
  </si>
  <si>
    <t>Methylobacterium_variabile</t>
  </si>
  <si>
    <t>Arenimonas_composti</t>
  </si>
  <si>
    <t>Neisseria_meningitidis</t>
  </si>
  <si>
    <t>Anaerococcus_mediterraneensis</t>
  </si>
  <si>
    <t>Treponema_saccharophilum</t>
  </si>
  <si>
    <t>Prevotella_sp._RM4</t>
  </si>
  <si>
    <t>Bacteroides_sp._Marseille.P3132</t>
  </si>
  <si>
    <t>Buttiauxella_agrestis</t>
  </si>
  <si>
    <t>Fusobacterium_sp._HMSC064B11</t>
  </si>
  <si>
    <t>Shigella_sp._SF.2015</t>
  </si>
  <si>
    <t>Lachnospiraceae_bacterium_V9D3004</t>
  </si>
  <si>
    <t>Leclercia_adecarboxylata</t>
  </si>
  <si>
    <t>Lactobacillus_sp._HMSC077C11</t>
  </si>
  <si>
    <t>Beduini_massiliensis</t>
  </si>
  <si>
    <t>Lachnospiraceae_bacterium_ND2006</t>
  </si>
  <si>
    <t>Sphingomonas_elodea</t>
  </si>
  <si>
    <t>Collinsella_sp._MS5</t>
  </si>
  <si>
    <t>Escherichia_coli</t>
  </si>
  <si>
    <t>Lachnospiraceae_bacterium_A4</t>
  </si>
  <si>
    <t>Enterococcus_sp._255_ESPC</t>
  </si>
  <si>
    <t>Libanicoccus_massiliensis</t>
  </si>
  <si>
    <t>Bifidobacterium_saeculare</t>
  </si>
  <si>
    <t>Streptococcus_sp._400_SSPC</t>
  </si>
  <si>
    <t>Clostridia_bacterium_UC5.1.1E11</t>
  </si>
  <si>
    <t>Ruminococcus_gauvreauii</t>
  </si>
  <si>
    <t>[Clostridium]_aminophilum</t>
  </si>
  <si>
    <t>Bacteroides_neonati</t>
  </si>
  <si>
    <t>Lactobacillus_intestinalis</t>
  </si>
  <si>
    <t>Paracoccus_sanguinis</t>
  </si>
  <si>
    <t>Holdemanella_biformis</t>
  </si>
  <si>
    <t>Streptococcus_sp._HMSC034A12</t>
  </si>
  <si>
    <t>Streptococcus_sp._SR4</t>
  </si>
  <si>
    <t>Ruminococcus_lactaris</t>
  </si>
  <si>
    <t>Lachnospiraceae_bacterium_FD2005</t>
  </si>
  <si>
    <t>Clostridium_sp._LF2</t>
  </si>
  <si>
    <t>Megamonas_hypermegale</t>
  </si>
  <si>
    <t>Varibaculum_cambriense</t>
  </si>
  <si>
    <t>Erwinia_iniecta</t>
  </si>
  <si>
    <t>Ruminococcus_bicirculans</t>
  </si>
  <si>
    <t>Alistipes_sp._HGB5</t>
  </si>
  <si>
    <t>Porphyromonas_sp._COT.108_OH1349</t>
  </si>
  <si>
    <t>Kaistia_adipata</t>
  </si>
  <si>
    <t>Christensenella_minuta</t>
  </si>
  <si>
    <t>Clostridium_sp._Marseille.P2415</t>
  </si>
  <si>
    <t>Phenylobacterium_zucineum</t>
  </si>
  <si>
    <t>Shigella_flexneri</t>
  </si>
  <si>
    <t>Clostridium_amylolyticum</t>
  </si>
  <si>
    <t>Bradyrhizobium_sp._Cp5.3</t>
  </si>
  <si>
    <t>Collinsella_ihuae</t>
  </si>
  <si>
    <t>Escherichia_fergusonii</t>
  </si>
  <si>
    <t>Lactobacillus_sp._HMSC17G08</t>
  </si>
  <si>
    <t>Enterobacter_sp._Ag1</t>
  </si>
  <si>
    <t>Shigella_sp._FC1172</t>
  </si>
  <si>
    <t>Bilophila_wadsworthia</t>
  </si>
  <si>
    <t>Blautia_sp._Marseille.P2398</t>
  </si>
  <si>
    <t>Scardovia_inopinata</t>
  </si>
  <si>
    <t>Ruminococcus_sp._5_1_39BFAA</t>
  </si>
  <si>
    <t>Christensenella_timonensis</t>
  </si>
  <si>
    <t>[Clostridium]_methoxybenzovorans</t>
  </si>
  <si>
    <t>Citrobacter_sp._MGH106</t>
  </si>
  <si>
    <t>Pseudobutyrivibrio_sp._MD2005</t>
  </si>
  <si>
    <t>Parabacteroides_sp._D26</t>
  </si>
  <si>
    <t>Bradyrhizobium_sp._BR_10245</t>
  </si>
  <si>
    <t>Aminiphilus_circumscriptus</t>
  </si>
  <si>
    <t>Actinomyces_sp._HMSC062G12</t>
  </si>
  <si>
    <t>Carnobacterium_sp._WN1374</t>
  </si>
  <si>
    <t>Eikenella_sp._HMSC071B05</t>
  </si>
  <si>
    <t>Streptococcus_sp._HMSC064D12</t>
  </si>
  <si>
    <t>Olsenella_scatoligenes</t>
  </si>
  <si>
    <t>Pantoea_conspicua</t>
  </si>
  <si>
    <t>Kluyvera_intermedia</t>
  </si>
  <si>
    <t>Enterobacter_sp._E20</t>
  </si>
  <si>
    <t>Clostridiales_bacterium_VE202.01</t>
  </si>
  <si>
    <t>[Clostridium]_lactatifermentans</t>
  </si>
  <si>
    <t>Actinomyces_turicensis</t>
  </si>
  <si>
    <t>Eikenella_sp._HMSC073A11</t>
  </si>
  <si>
    <t>Serratia_sp._Leaf50</t>
  </si>
  <si>
    <t>Streptococcus_sp._HMSC078E03</t>
  </si>
  <si>
    <t>Enterobacteriaceae_bacterium_strain_FGI_57</t>
  </si>
  <si>
    <t>Psychrobacter_sp._P11G5</t>
  </si>
  <si>
    <t>Lactobacillus_sp._FMNP02</t>
  </si>
  <si>
    <t>Aeromonas_aquatica</t>
  </si>
  <si>
    <t>Micrococcus_sp._CH7</t>
  </si>
  <si>
    <t>Clostridium_sp._1_1_41A1FAA</t>
  </si>
  <si>
    <t>Streptococcus_sp._HMSC034F02</t>
  </si>
  <si>
    <t>Megasphaera_micronuciformis</t>
  </si>
  <si>
    <t>Eubacterium_sp._ER2</t>
  </si>
  <si>
    <t>Citrobacter_braakii</t>
  </si>
  <si>
    <t>Roseburia_faecis</t>
  </si>
  <si>
    <t>Mycoplasma_arginini</t>
  </si>
  <si>
    <t>Fusobacterium_periodonticum</t>
  </si>
  <si>
    <t>Treponema_medium</t>
  </si>
  <si>
    <t>Citrobacter_sp._BIDMC108</t>
  </si>
  <si>
    <t>Erysipelotrichaceae_bacterium_2_2_44A</t>
  </si>
  <si>
    <t>[Eubacterium]_nodatum</t>
  </si>
  <si>
    <t>Lachnospiraceae_bacterium_VE202.12</t>
  </si>
  <si>
    <t>Dyella-like_sp._DHo</t>
  </si>
  <si>
    <t>Clostridiales_bacterium_VE202.29</t>
  </si>
  <si>
    <t>Fusobacterium_sp._CM22</t>
  </si>
  <si>
    <t>Phascolarctobacterium_succinatutens</t>
  </si>
  <si>
    <t>Gordonibacter_pamelaeae</t>
  </si>
  <si>
    <t>Gabonibacter_massiliensis</t>
  </si>
  <si>
    <t>Barnesiella_viscericola</t>
  </si>
  <si>
    <t>Pantoea_sp._A4</t>
  </si>
  <si>
    <t>Lachnospiraceae_bacterium_AC2028</t>
  </si>
  <si>
    <t>Bradyrhizobium_jicamae</t>
  </si>
  <si>
    <t>Nakamurella_multipartita</t>
  </si>
  <si>
    <t>Bradyrhizobium_paxllaeri</t>
  </si>
  <si>
    <t>Mycobacterium_gordonae</t>
  </si>
  <si>
    <t>Lachnospiraceae_bacterium_VE202.23</t>
  </si>
  <si>
    <t>Bradyrhizobium_sp._WSM2254</t>
  </si>
  <si>
    <t>Prevotella_brevis</t>
  </si>
  <si>
    <t>Alishewanella_agri</t>
  </si>
  <si>
    <t>Stenotrophomonas_maltophilia</t>
  </si>
  <si>
    <t>Enterobacter_sp._MGH_24</t>
  </si>
  <si>
    <t>Streptococcus_sp._HMSC066E07</t>
  </si>
  <si>
    <t>Kosakonia_sacchari</t>
  </si>
  <si>
    <t>Faecalitalea_cylindroides</t>
  </si>
  <si>
    <t>Haemophilus_sputorum</t>
  </si>
  <si>
    <t>Erysipelotrichaceae_bacterium_MTC7</t>
  </si>
  <si>
    <t>Escherichia_sp._TW14182</t>
  </si>
  <si>
    <t>Parabacteroides_sp._20_3</t>
  </si>
  <si>
    <t>Acidovorax_sp._Root402</t>
  </si>
  <si>
    <t>Enterobacter_kobei</t>
  </si>
  <si>
    <t>[Eubacterium]_rectale</t>
  </si>
  <si>
    <t>Oligotropha_carboxidovorans</t>
  </si>
  <si>
    <t>Lactobacillus_casei</t>
  </si>
  <si>
    <t>Escherichia_sp._TW09231</t>
  </si>
  <si>
    <t>Megasphaera_cerevisiae</t>
  </si>
  <si>
    <t>Anaerococcus_provenciensis</t>
  </si>
  <si>
    <t>Lactobacillus_sp._HMSC25A02</t>
  </si>
  <si>
    <t>Olsenella_sp._kh2p3</t>
  </si>
  <si>
    <t>Helicobacter_acinonychis</t>
  </si>
  <si>
    <t>Mycobacterium_llatzerense</t>
  </si>
  <si>
    <t>Enterobacter_sp._ZOR0014</t>
  </si>
  <si>
    <t>Aerococcus_sp._HMSC06H08</t>
  </si>
  <si>
    <t>Kytococcus_sedentarius</t>
  </si>
  <si>
    <t>Bacteroides_helcogenes</t>
  </si>
  <si>
    <t>Kocuria_rhizophila</t>
  </si>
  <si>
    <t>Synergistes_sp._3_1_syn1</t>
  </si>
  <si>
    <t>Blautia_obeum</t>
  </si>
  <si>
    <t>Nocardia_farcinica</t>
  </si>
  <si>
    <t>Salmonella_bongori</t>
  </si>
  <si>
    <t>Streptococcus_cristatus</t>
  </si>
  <si>
    <t>Fenollaria_massiliensis</t>
  </si>
  <si>
    <t>Pluralibacter_gergoviae</t>
  </si>
  <si>
    <t>Treponema_maltophilum</t>
  </si>
  <si>
    <t>Clostridia_bacterium_UC5.1.1C12</t>
  </si>
  <si>
    <t>Providencia_stuartii</t>
  </si>
  <si>
    <t>Cedecea_neteri</t>
  </si>
  <si>
    <t>Fibrobacter_sp._UWB12</t>
  </si>
  <si>
    <t>Klebsiella_pneumoniae</t>
  </si>
  <si>
    <t>Streptococcus_macacae</t>
  </si>
  <si>
    <t>Clostridiales_bacterium_VE202.27</t>
  </si>
  <si>
    <t>Actinomyces_sp._HPA0247</t>
  </si>
  <si>
    <t>Aeromonas_rivuli</t>
  </si>
  <si>
    <t>Butyrivibrio_sp._WCD2001</t>
  </si>
  <si>
    <t>Coprobacter_fastidiosus</t>
  </si>
  <si>
    <t>Collinsella_bouchesdurhonensis</t>
  </si>
  <si>
    <t>Staphylococcus_fleurettii</t>
  </si>
  <si>
    <t>Pantoea_sp._OXWO6B1</t>
  </si>
  <si>
    <t>Acinetobacter_idrijaensis</t>
  </si>
  <si>
    <t>Oribacterium_sp._FC2011</t>
  </si>
  <si>
    <t>Massiliomicrobiota_timonensis</t>
  </si>
  <si>
    <t>Megamonas_rupellensis</t>
  </si>
  <si>
    <t>Clostridium_sp._CL.6</t>
  </si>
  <si>
    <t>Bifidobacterium_bohemicum</t>
  </si>
  <si>
    <t>Streptococcus_thoraltensis</t>
  </si>
  <si>
    <t>Lysobacter_sp._Root983</t>
  </si>
  <si>
    <t>Prevotellamassilia_timonensis</t>
  </si>
  <si>
    <t>[Clostridium]_spiroforme</t>
  </si>
  <si>
    <t>Lactobacillus_oris</t>
  </si>
  <si>
    <t>Lysobacter_sp._Root690</t>
  </si>
  <si>
    <t>Fusobacterium_sp._OBRC1</t>
  </si>
  <si>
    <t>Tolypothrix_campylonemoides</t>
  </si>
  <si>
    <t>Shigella_sp._PAMC_28760</t>
  </si>
  <si>
    <t>[Eubacterium]_brachy</t>
  </si>
  <si>
    <t>Lactobacillus_namurensis</t>
  </si>
  <si>
    <t>Proteus_mirabilis</t>
  </si>
  <si>
    <t>Paracoccus_aminophilus</t>
  </si>
  <si>
    <t>Bacteroides_acidifaciens</t>
  </si>
  <si>
    <t>Methylobacterium_sp._Leaf90</t>
  </si>
  <si>
    <t>Porphyromonas_cangingivalis</t>
  </si>
  <si>
    <t>Bradyrhizobium_sp._WSM1253</t>
  </si>
  <si>
    <t>Dichelobacter_nodosus</t>
  </si>
  <si>
    <t>Mageeibacillus_indolicus</t>
  </si>
  <si>
    <t>Citrobacter_sp._BIDMC107</t>
  </si>
  <si>
    <t>Shigella_sp._FC2710</t>
  </si>
  <si>
    <t>Lysobacter_gummosus</t>
  </si>
  <si>
    <t>Enterococcus_sp._HMSC34G12</t>
  </si>
  <si>
    <t>Brenneria_sp._EniD312</t>
  </si>
  <si>
    <t>unclassified_Clostridiales_Family_XIII</t>
  </si>
  <si>
    <t>Treponema_pedis</t>
  </si>
  <si>
    <t>Shigella_boydii</t>
  </si>
  <si>
    <t>Acinetobacter_tjernbergiae</t>
  </si>
  <si>
    <t>Clostridium_formicaceticum</t>
  </si>
  <si>
    <t>Dermabacter_sp._HFH0086</t>
  </si>
  <si>
    <t>Escherichia_sp._3_2_53FAA</t>
  </si>
  <si>
    <t>Rothia_sp._HMSC061E04</t>
  </si>
  <si>
    <t>Tatumella_sp._UCD.D_suzukii</t>
  </si>
  <si>
    <t>Megasphaera_sp._UPII_135.E</t>
  </si>
  <si>
    <t>Lachnospiraceae_bacterium_3.2</t>
  </si>
  <si>
    <t>Limnohabitans_planktonicus</t>
  </si>
  <si>
    <t>Pasteurellaceae_bacterium_NI1060</t>
  </si>
  <si>
    <t>Micrococcus_sp._CH3</t>
  </si>
  <si>
    <t>Syntrophomonas_zehnderi</t>
  </si>
  <si>
    <t>Porphyromonas_sp._COT.052_OH4946</t>
  </si>
  <si>
    <t>Lysobacter_sp._Root916</t>
  </si>
  <si>
    <t>Ruminococcus_sp._NK3A76</t>
  </si>
  <si>
    <t>Shigella_sp._FC1708</t>
  </si>
  <si>
    <t>Flavobacterium_frigoris</t>
  </si>
  <si>
    <t>Shigella_sp._FC2175</t>
  </si>
  <si>
    <t>Citrobacter_sp._30_2</t>
  </si>
  <si>
    <t>Brachyspira_innocens</t>
  </si>
  <si>
    <t>Akkermansia_glycaniphila</t>
  </si>
  <si>
    <t>Lysobacter_antibioticus</t>
  </si>
  <si>
    <t>Corynebacterium_sp._HMSC11E11</t>
  </si>
  <si>
    <t>Bifidobacterium_aesculapii</t>
  </si>
  <si>
    <t>Curvibacter_gracilis</t>
  </si>
  <si>
    <t>Luteimonas_abyssi</t>
  </si>
  <si>
    <t>Robinsoniella_peoriensis</t>
  </si>
  <si>
    <t>Acinetobacter_haemolyticus</t>
  </si>
  <si>
    <t>Dehalobacter_sp._UNSWDHB</t>
  </si>
  <si>
    <t>Eubacterium_sp._68.3.10</t>
  </si>
  <si>
    <t>Merdibacter_massiliensis</t>
  </si>
  <si>
    <t>Xanthomonas_sp._Mitacek01</t>
  </si>
  <si>
    <t>Thermovirga_lienii</t>
  </si>
  <si>
    <t>Haemophilus_influenzae</t>
  </si>
  <si>
    <t>Aminobacterium_mobile</t>
  </si>
  <si>
    <t>Moraxella_nonliquefaciens</t>
  </si>
  <si>
    <t>Porphyromonas_gingivalis</t>
  </si>
  <si>
    <t>Shigella_sp._FC2541</t>
  </si>
  <si>
    <t>Lysobacter_sp._Root667</t>
  </si>
  <si>
    <t>Lysobacter_daejeonensis</t>
  </si>
  <si>
    <t>Klebsiella_sp._HMSC16A12</t>
  </si>
  <si>
    <t>Lysobacter_sp._Root604</t>
  </si>
  <si>
    <t>Shigella_sp._FC2928</t>
  </si>
  <si>
    <t>Butyrivibrio_sp._VCD2006</t>
  </si>
  <si>
    <t>Coprobacillus_sp._8_2_54BFAA</t>
  </si>
  <si>
    <t>Prevotella_scopos</t>
  </si>
  <si>
    <t>Streptococcus_entericus</t>
  </si>
  <si>
    <t>Klebsiella_sp._4_1_44FAA</t>
  </si>
  <si>
    <t>Cronobacter_dublinensis</t>
  </si>
  <si>
    <t>Acinetobacter_sp._CIP_51.11</t>
  </si>
  <si>
    <t>Pasteurella_bettyae</t>
  </si>
  <si>
    <t>Photorhabdus_luminescens</t>
  </si>
  <si>
    <t>Dehalobacter_sp._FTH1</t>
  </si>
  <si>
    <t>Limnohabitans_sp._63ED37.2</t>
  </si>
  <si>
    <t>Citrobacter_sp._CtB7.12</t>
  </si>
  <si>
    <t>Klebsiella_sp._KGM.IMP216</t>
  </si>
  <si>
    <t>Shigella_sp._FC2045</t>
  </si>
  <si>
    <t>Lysobacter_arseniciresistens</t>
  </si>
  <si>
    <t>Desulfobulbus_elongatus</t>
  </si>
  <si>
    <t>Dorea_sp._D27</t>
  </si>
  <si>
    <t>Lachnospira_multipara</t>
  </si>
  <si>
    <t>Rhodobacter_sp._LPB0142</t>
  </si>
  <si>
    <t>Lawsonella_clevelandensis</t>
  </si>
  <si>
    <t>Bacteroides_sp._Marseille.P2653</t>
  </si>
  <si>
    <t>Enterobacteriaceae_bacterium_LSJC7</t>
  </si>
  <si>
    <t>Corynebacterium_sp._HMSC034A01</t>
  </si>
  <si>
    <t>Clostridium_sp._KNHs205</t>
  </si>
  <si>
    <t>Sutterellaceae_bacterium_ND3</t>
  </si>
  <si>
    <t>Actinomyces_sp._S6.Spd3</t>
  </si>
  <si>
    <t>Acinetobacter_sp._Root1280</t>
  </si>
  <si>
    <t>Haemophilus_aegyptius</t>
  </si>
  <si>
    <t>Leptotrichia_buccalis</t>
  </si>
  <si>
    <t>Prevotella_buccalis</t>
  </si>
  <si>
    <t>Supplementary Table 28: Genetic features targeted by an approved therapy.</t>
  </si>
  <si>
    <t>Genetic feature</t>
  </si>
  <si>
    <t>Microsatellite instability</t>
  </si>
  <si>
    <t>High tumour mutation burden</t>
  </si>
  <si>
    <r>
      <t>NTRK3</t>
    </r>
    <r>
      <rPr>
        <sz val="11"/>
        <color rgb="FF000000"/>
        <rFont val="Calibri"/>
        <family val="2"/>
        <scheme val="minor"/>
      </rPr>
      <t xml:space="preserve"> fusion</t>
    </r>
  </si>
  <si>
    <r>
      <t>NTRK1</t>
    </r>
    <r>
      <rPr>
        <sz val="11"/>
        <color rgb="FF000000"/>
        <rFont val="Calibri"/>
        <family val="2"/>
        <scheme val="minor"/>
      </rPr>
      <t xml:space="preserve"> fusion</t>
    </r>
  </si>
  <si>
    <r>
      <t>BRAF</t>
    </r>
    <r>
      <rPr>
        <sz val="11"/>
        <color rgb="FF000000"/>
        <rFont val="Calibri"/>
        <family val="2"/>
        <scheme val="minor"/>
      </rPr>
      <t xml:space="preserve"> V600E</t>
    </r>
  </si>
  <si>
    <t>Supplementary Table 29: Genetic features for which compelling biological evidence supports its prediction of response to a therapy.</t>
  </si>
  <si>
    <r>
      <t>ARID1A</t>
    </r>
    <r>
      <rPr>
        <sz val="11"/>
        <color rgb="FF000000"/>
        <rFont val="Calibri"/>
        <family val="2"/>
        <scheme val="minor"/>
      </rPr>
      <t xml:space="preserve"> mutations</t>
    </r>
  </si>
  <si>
    <r>
      <rPr>
        <i/>
        <sz val="11"/>
        <color rgb="FF000000"/>
        <rFont val="Calibri"/>
        <family val="2"/>
      </rPr>
      <t>ERBB2</t>
    </r>
    <r>
      <rPr>
        <sz val="11"/>
        <color rgb="FF000000"/>
        <rFont val="Calibri"/>
        <family val="2"/>
      </rPr>
      <t xml:space="preserve"> amplifications</t>
    </r>
  </si>
  <si>
    <r>
      <t>FGFR1</t>
    </r>
    <r>
      <rPr>
        <sz val="11"/>
        <color rgb="FF000000"/>
        <rFont val="Calibri"/>
        <family val="2"/>
        <scheme val="minor"/>
      </rPr>
      <t xml:space="preserve"> mutations</t>
    </r>
  </si>
  <si>
    <r>
      <t>FGFR2</t>
    </r>
    <r>
      <rPr>
        <sz val="11"/>
        <color rgb="FF000000"/>
        <rFont val="Calibri"/>
        <family val="2"/>
        <scheme val="minor"/>
      </rPr>
      <t xml:space="preserve"> mutations</t>
    </r>
  </si>
  <si>
    <r>
      <t>FGFR3</t>
    </r>
    <r>
      <rPr>
        <sz val="11"/>
        <color rgb="FF000000"/>
        <rFont val="Calibri"/>
        <family val="2"/>
        <scheme val="minor"/>
      </rPr>
      <t xml:space="preserve"> mutations</t>
    </r>
  </si>
  <si>
    <r>
      <t>KRAS</t>
    </r>
    <r>
      <rPr>
        <sz val="11"/>
        <color rgb="FF000000"/>
        <rFont val="Calibri"/>
        <family val="2"/>
        <scheme val="minor"/>
      </rPr>
      <t xml:space="preserve"> mutations</t>
    </r>
  </si>
  <si>
    <r>
      <t>MTOR</t>
    </r>
    <r>
      <rPr>
        <sz val="11"/>
        <color rgb="FF000000"/>
        <rFont val="Calibri"/>
        <family val="2"/>
        <scheme val="minor"/>
      </rPr>
      <t xml:space="preserve"> mutations</t>
    </r>
  </si>
  <si>
    <r>
      <t>NF1</t>
    </r>
    <r>
      <rPr>
        <sz val="11"/>
        <color rgb="FF000000"/>
        <rFont val="Calibri"/>
        <family val="2"/>
        <scheme val="minor"/>
      </rPr>
      <t xml:space="preserve"> mutations</t>
    </r>
  </si>
  <si>
    <r>
      <t>PTEN</t>
    </r>
    <r>
      <rPr>
        <sz val="11"/>
        <color rgb="FF000000"/>
        <rFont val="Calibri"/>
        <family val="2"/>
        <scheme val="minor"/>
      </rPr>
      <t xml:space="preserve"> mutations</t>
    </r>
  </si>
  <si>
    <r>
      <t>CDKN2A</t>
    </r>
    <r>
      <rPr>
        <sz val="11"/>
        <color rgb="FF000000"/>
        <rFont val="Calibri"/>
        <family val="2"/>
        <scheme val="minor"/>
      </rPr>
      <t xml:space="preserve"> mutations</t>
    </r>
  </si>
  <si>
    <t>Supplementary Table 30: Coding driver mutations not catologued by COSMIC and OncoKB, with data on efficacy and selectivity from shinyDepMap and on druggability from canSAR.</t>
  </si>
  <si>
    <t>Efficacy</t>
  </si>
  <si>
    <t>Selectivity</t>
  </si>
  <si>
    <t>Bioactive Compounds</t>
  </si>
  <si>
    <t>Druggable Structure</t>
  </si>
  <si>
    <t>Druggable by Ligand Based Assessment</t>
  </si>
  <si>
    <t>No</t>
  </si>
  <si>
    <t>Yes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</si>
</sst>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00"/>
    <numFmt numFmtId="165" formatCode="0.0000"/>
  </numFmts>
  <fonts count="18" x14ac:knownFonts="1">
    <font>
      <sz val="11"/>
      <color theme="1"/>
      <name val="Calibri"/>
      <family val="2"/>
      <scheme val="minor"/>
    </font>
    <font>
      <sz val="12"/>
      <color theme="1"/>
      <name val="Calibri"/>
      <family val="2"/>
      <scheme val="minor"/>
    </font>
    <font>
      <b/>
      <sz val="11"/>
      <color theme="1"/>
      <name val="Calibri"/>
      <family val="2"/>
      <scheme val="minor"/>
    </font>
    <font>
      <u/>
      <sz val="11"/>
      <color theme="10"/>
      <name val="Calibri"/>
      <family val="2"/>
      <scheme val="minor"/>
    </font>
    <font>
      <i/>
      <sz val="11"/>
      <color theme="1"/>
      <name val="Calibri"/>
      <family val="2"/>
      <scheme val="minor"/>
    </font>
    <font>
      <sz val="11"/>
      <color rgb="FF000000"/>
      <name val="Calibri"/>
      <family val="2"/>
    </font>
    <font>
      <b/>
      <sz val="11"/>
      <color rgb="FF000000"/>
      <name val="Calibri"/>
      <family val="2"/>
    </font>
    <font>
      <b/>
      <vertAlign val="superscript"/>
      <sz val="11"/>
      <color theme="1"/>
      <name val="Calibri"/>
      <family val="2"/>
      <scheme val="minor"/>
    </font>
    <font>
      <b/>
      <sz val="11"/>
      <color rgb="FF000000"/>
      <name val="Calibri"/>
      <family val="2"/>
      <scheme val="minor"/>
    </font>
    <font>
      <sz val="11"/>
      <color rgb="FF000000"/>
      <name val="Calibri"/>
      <family val="2"/>
      <scheme val="minor"/>
    </font>
    <font>
      <b/>
      <i/>
      <sz val="11"/>
      <color theme="1"/>
      <name val="Calibri"/>
      <family val="2"/>
      <scheme val="minor"/>
    </font>
    <font>
      <b/>
      <i/>
      <sz val="11"/>
      <color rgb="FF000000"/>
      <name val="Calibri"/>
      <family val="2"/>
    </font>
    <font>
      <b/>
      <sz val="12"/>
      <color theme="1"/>
      <name val="Calibri"/>
      <family val="2"/>
      <scheme val="minor"/>
    </font>
    <font>
      <i/>
      <sz val="11"/>
      <color rgb="FF000000"/>
      <name val="Calibri"/>
      <family val="2"/>
    </font>
    <font>
      <b/>
      <sz val="9"/>
      <color indexed="81"/>
      <name val="Tahoma"/>
      <family val="2"/>
    </font>
    <font>
      <i/>
      <sz val="11"/>
      <color rgb="FF000000"/>
      <name val="Calibri"/>
      <family val="2"/>
      <scheme val="minor"/>
    </font>
    <font>
      <b/>
      <sz val="11"/>
      <name val="Calibri"/>
      <family val="2"/>
    </font>
    <font>
      <sz val="11"/>
      <name val="Calibri"/>
      <family val="2"/>
    </font>
  </fonts>
  <fills count="6">
    <fill>
      <patternFill patternType="none"/>
    </fill>
    <fill>
      <patternFill patternType="gray125"/>
    </fill>
    <fill>
      <patternFill patternType="solid">
        <fgColor rgb="FFFCE4D6"/>
        <bgColor indexed="64"/>
      </patternFill>
    </fill>
    <fill>
      <patternFill patternType="solid">
        <fgColor rgb="FFDDEBF7"/>
        <bgColor indexed="64"/>
      </patternFill>
    </fill>
    <fill>
      <patternFill patternType="solid">
        <fgColor rgb="FF00CCFF"/>
        <bgColor indexed="64"/>
      </patternFill>
    </fill>
    <fill>
      <patternFill patternType="solid">
        <fgColor rgb="FFFFFF00"/>
        <bgColor indexed="64"/>
      </patternFill>
    </fill>
  </fills>
  <borders count="37">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right/>
      <top style="thin">
        <color auto="1"/>
      </top>
      <bottom style="thin">
        <color auto="1"/>
      </bottom>
      <diagonal/>
    </border>
    <border>
      <left/>
      <right/>
      <top style="thin">
        <color auto="1"/>
      </top>
      <bottom/>
      <diagonal/>
    </border>
    <border>
      <left/>
      <right/>
      <top/>
      <bottom style="thin">
        <color auto="1"/>
      </bottom>
      <diagonal/>
    </border>
    <border>
      <left style="thin">
        <color indexed="64"/>
      </left>
      <right/>
      <top style="thin">
        <color indexed="64"/>
      </top>
      <bottom style="thin">
        <color auto="1"/>
      </bottom>
      <diagonal/>
    </border>
    <border>
      <left/>
      <right style="thin">
        <color indexed="64"/>
      </right>
      <top style="thin">
        <color indexed="64"/>
      </top>
      <bottom style="thin">
        <color auto="1"/>
      </bottom>
      <diagonal/>
    </border>
    <border>
      <left style="thin">
        <color indexed="64"/>
      </left>
      <right/>
      <top style="thin">
        <color auto="1"/>
      </top>
      <bottom/>
      <diagonal/>
    </border>
    <border>
      <left/>
      <right style="thin">
        <color indexed="64"/>
      </right>
      <top style="thin">
        <color auto="1"/>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style="thin">
        <color rgb="FF000000"/>
      </bottom>
      <diagonal/>
    </border>
    <border>
      <left style="thin">
        <color rgb="FF000000"/>
      </left>
      <right style="thin">
        <color rgb="FF000000"/>
      </right>
      <top style="thin">
        <color rgb="FF000000"/>
      </top>
      <bottom/>
      <diagonal/>
    </border>
    <border>
      <left style="thin">
        <color indexed="64"/>
      </left>
      <right/>
      <top/>
      <bottom style="thin">
        <color rgb="FF000000"/>
      </bottom>
      <diagonal/>
    </border>
    <border>
      <left/>
      <right style="thin">
        <color indexed="64"/>
      </right>
      <top/>
      <bottom style="thin">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right style="thin">
        <color indexed="64"/>
      </right>
      <top style="thin">
        <color rgb="FF000000"/>
      </top>
      <bottom style="thin">
        <color rgb="FF000000"/>
      </bottom>
      <diagonal/>
    </border>
    <border>
      <left/>
      <right style="thin">
        <color indexed="64"/>
      </right>
      <top style="thin">
        <color rgb="FF000000"/>
      </top>
      <bottom/>
      <diagonal/>
    </border>
    <border>
      <left style="thin">
        <color indexed="64"/>
      </left>
      <right style="thin">
        <color indexed="64"/>
      </right>
      <top style="thin">
        <color indexed="64"/>
      </top>
      <bottom/>
      <diagonal/>
    </border>
  </borders>
  <cellStyleXfs count="2">
    <xf numFmtId="0" fontId="0" fillId="0" borderId="0"/>
    <xf numFmtId="0" fontId="3" fillId="0" borderId="0" applyNumberFormat="0" applyFill="0" applyBorder="0" applyAlignment="0" applyProtection="0"/>
  </cellStyleXfs>
  <cellXfs count="383">
    <xf numFmtId="0" fontId="0" fillId="0" borderId="0" xfId="0"/>
    <xf numFmtId="0" fontId="2" fillId="0" borderId="0" xfId="0" applyFont="1"/>
    <xf numFmtId="0" fontId="0" fillId="0" borderId="0" xfId="0" applyAlignment="1">
      <alignment horizontal="left"/>
    </xf>
    <xf numFmtId="0" fontId="0" fillId="0" borderId="16" xfId="0" applyBorder="1"/>
    <xf numFmtId="0" fontId="2" fillId="0" borderId="1" xfId="0" applyFont="1" applyBorder="1"/>
    <xf numFmtId="49" fontId="2" fillId="0" borderId="3" xfId="0" applyNumberFormat="1" applyFont="1" applyBorder="1" applyAlignment="1">
      <alignment horizontal="left" wrapText="1"/>
    </xf>
    <xf numFmtId="49" fontId="2" fillId="0" borderId="2" xfId="0" applyNumberFormat="1" applyFont="1" applyBorder="1" applyAlignment="1">
      <alignment horizontal="left"/>
    </xf>
    <xf numFmtId="49" fontId="0" fillId="0" borderId="0" xfId="0" applyNumberFormat="1"/>
    <xf numFmtId="49" fontId="0" fillId="0" borderId="8" xfId="0" applyNumberFormat="1" applyBorder="1"/>
    <xf numFmtId="49" fontId="0" fillId="0" borderId="0" xfId="0" applyNumberFormat="1" applyAlignment="1">
      <alignment horizontal="left"/>
    </xf>
    <xf numFmtId="49" fontId="0" fillId="0" borderId="7" xfId="0" applyNumberFormat="1" applyBorder="1" applyAlignment="1">
      <alignment horizontal="left"/>
    </xf>
    <xf numFmtId="0" fontId="0" fillId="0" borderId="12" xfId="0" applyBorder="1"/>
    <xf numFmtId="0" fontId="0" fillId="0" borderId="13" xfId="0" applyBorder="1" applyAlignment="1">
      <alignment horizontal="left"/>
    </xf>
    <xf numFmtId="0" fontId="0" fillId="0" borderId="14" xfId="0" applyBorder="1"/>
    <xf numFmtId="0" fontId="0" fillId="0" borderId="14" xfId="0" applyBorder="1" applyAlignment="1">
      <alignment horizontal="left"/>
    </xf>
    <xf numFmtId="0" fontId="0" fillId="0" borderId="13" xfId="0" applyBorder="1" applyAlignment="1">
      <alignment horizontal="left" wrapText="1"/>
    </xf>
    <xf numFmtId="0" fontId="0" fillId="0" borderId="15" xfId="0" applyBorder="1" applyAlignment="1">
      <alignment horizontal="left" wrapText="1"/>
    </xf>
    <xf numFmtId="49" fontId="0" fillId="0" borderId="8" xfId="0" applyNumberFormat="1" applyBorder="1" applyAlignment="1">
      <alignment horizontal="left" wrapText="1"/>
    </xf>
    <xf numFmtId="0" fontId="0" fillId="0" borderId="11" xfId="0" applyBorder="1"/>
    <xf numFmtId="0" fontId="0" fillId="0" borderId="13" xfId="0" applyBorder="1"/>
    <xf numFmtId="0" fontId="4" fillId="0" borderId="13" xfId="0" applyFont="1" applyBorder="1"/>
    <xf numFmtId="0" fontId="0" fillId="0" borderId="14" xfId="1" applyFont="1" applyBorder="1"/>
    <xf numFmtId="0" fontId="2" fillId="0" borderId="10" xfId="0" applyFont="1" applyBorder="1" applyAlignment="1">
      <alignment horizontal="center" vertical="center" wrapText="1"/>
    </xf>
    <xf numFmtId="0" fontId="0" fillId="0" borderId="10" xfId="0" applyBorder="1" applyAlignment="1">
      <alignment horizontal="center"/>
    </xf>
    <xf numFmtId="0" fontId="0" fillId="0" borderId="12" xfId="0" applyBorder="1" applyAlignment="1">
      <alignment horizontal="center"/>
    </xf>
    <xf numFmtId="0" fontId="0" fillId="0" borderId="14" xfId="0" applyBorder="1" applyAlignment="1">
      <alignment horizontal="center"/>
    </xf>
    <xf numFmtId="0" fontId="0" fillId="0" borderId="16" xfId="0" applyBorder="1" applyAlignment="1">
      <alignment horizontal="center"/>
    </xf>
    <xf numFmtId="2" fontId="0" fillId="0" borderId="0" xfId="0" applyNumberFormat="1" applyAlignment="1">
      <alignment horizontal="center"/>
    </xf>
    <xf numFmtId="0" fontId="0" fillId="0" borderId="0" xfId="0" applyAlignment="1">
      <alignment wrapText="1"/>
    </xf>
    <xf numFmtId="0" fontId="0" fillId="0" borderId="1" xfId="0" applyBorder="1" applyAlignment="1">
      <alignment horizontal="center"/>
    </xf>
    <xf numFmtId="2" fontId="0" fillId="0" borderId="1" xfId="0" applyNumberFormat="1" applyBorder="1" applyAlignment="1">
      <alignment horizontal="center"/>
    </xf>
    <xf numFmtId="2" fontId="0" fillId="0" borderId="2" xfId="0" applyNumberFormat="1" applyBorder="1" applyAlignment="1">
      <alignment horizontal="center"/>
    </xf>
    <xf numFmtId="0" fontId="0" fillId="0" borderId="4" xfId="0" applyBorder="1" applyAlignment="1">
      <alignment horizontal="center"/>
    </xf>
    <xf numFmtId="2" fontId="0" fillId="0" borderId="4" xfId="0" applyNumberFormat="1" applyBorder="1" applyAlignment="1">
      <alignment horizontal="center"/>
    </xf>
    <xf numFmtId="0" fontId="0" fillId="0" borderId="20" xfId="0" applyBorder="1" applyAlignment="1">
      <alignment horizontal="center"/>
    </xf>
    <xf numFmtId="2" fontId="0" fillId="0" borderId="20" xfId="0" applyNumberFormat="1" applyBorder="1" applyAlignment="1">
      <alignment horizontal="center"/>
    </xf>
    <xf numFmtId="2" fontId="0" fillId="0" borderId="27" xfId="0" applyNumberFormat="1" applyBorder="1" applyAlignment="1">
      <alignment horizontal="center"/>
    </xf>
    <xf numFmtId="0" fontId="0" fillId="0" borderId="0" xfId="0" applyAlignment="1">
      <alignment horizontal="center"/>
    </xf>
    <xf numFmtId="0" fontId="2" fillId="0" borderId="0" xfId="0" applyFont="1" applyAlignment="1">
      <alignment horizontal="left"/>
    </xf>
    <xf numFmtId="0" fontId="2" fillId="0" borderId="24" xfId="0" applyFont="1" applyBorder="1" applyAlignment="1">
      <alignment horizontal="center" wrapText="1"/>
    </xf>
    <xf numFmtId="2" fontId="2" fillId="0" borderId="24" xfId="0" applyNumberFormat="1" applyFont="1" applyBorder="1" applyAlignment="1">
      <alignment horizontal="center" wrapText="1"/>
    </xf>
    <xf numFmtId="2" fontId="2" fillId="0" borderId="25" xfId="0" applyNumberFormat="1" applyFont="1" applyBorder="1" applyAlignment="1">
      <alignment horizontal="center" wrapText="1"/>
    </xf>
    <xf numFmtId="2" fontId="2" fillId="0" borderId="0" xfId="0" applyNumberFormat="1" applyFont="1" applyAlignment="1">
      <alignment horizontal="center"/>
    </xf>
    <xf numFmtId="0" fontId="0" fillId="0" borderId="4" xfId="0" applyBorder="1" applyAlignment="1">
      <alignment horizontal="right"/>
    </xf>
    <xf numFmtId="0" fontId="0" fillId="0" borderId="4" xfId="0" applyBorder="1" applyAlignment="1">
      <alignment horizontal="center" wrapText="1"/>
    </xf>
    <xf numFmtId="9" fontId="0" fillId="0" borderId="5" xfId="0" applyNumberFormat="1" applyBorder="1" applyAlignment="1">
      <alignment horizontal="center" wrapText="1"/>
    </xf>
    <xf numFmtId="0" fontId="0" fillId="0" borderId="0" xfId="0" applyAlignment="1">
      <alignment horizontal="center" wrapText="1"/>
    </xf>
    <xf numFmtId="9" fontId="0" fillId="0" borderId="0" xfId="0" applyNumberFormat="1" applyAlignment="1">
      <alignment horizontal="center" wrapText="1"/>
    </xf>
    <xf numFmtId="0" fontId="0" fillId="0" borderId="1" xfId="0" applyBorder="1" applyAlignment="1">
      <alignment horizontal="center" wrapText="1"/>
    </xf>
    <xf numFmtId="9" fontId="0" fillId="0" borderId="3" xfId="0" applyNumberFormat="1" applyBorder="1" applyAlignment="1">
      <alignment horizontal="center" wrapText="1"/>
    </xf>
    <xf numFmtId="9" fontId="0" fillId="0" borderId="5" xfId="0" applyNumberFormat="1" applyBorder="1" applyAlignment="1">
      <alignment horizontal="center"/>
    </xf>
    <xf numFmtId="9" fontId="0" fillId="0" borderId="0" xfId="0" applyNumberFormat="1" applyAlignment="1">
      <alignment horizontal="center"/>
    </xf>
    <xf numFmtId="0" fontId="0" fillId="0" borderId="20" xfId="0" applyBorder="1" applyAlignment="1">
      <alignment horizontal="right"/>
    </xf>
    <xf numFmtId="9" fontId="0" fillId="0" borderId="21" xfId="0" applyNumberFormat="1" applyBorder="1" applyAlignment="1">
      <alignment horizontal="center"/>
    </xf>
    <xf numFmtId="0" fontId="0" fillId="0" borderId="27" xfId="0" applyBorder="1" applyAlignment="1">
      <alignment horizontal="center"/>
    </xf>
    <xf numFmtId="9" fontId="0" fillId="0" borderId="27" xfId="0" applyNumberFormat="1" applyBorder="1" applyAlignment="1">
      <alignment horizontal="center"/>
    </xf>
    <xf numFmtId="0" fontId="0" fillId="0" borderId="20" xfId="0" applyBorder="1" applyAlignment="1">
      <alignment horizontal="center" wrapText="1"/>
    </xf>
    <xf numFmtId="0" fontId="2" fillId="0" borderId="1" xfId="0" applyFont="1" applyBorder="1" applyAlignment="1">
      <alignment horizontal="center"/>
    </xf>
    <xf numFmtId="0" fontId="2" fillId="0" borderId="20" xfId="0" applyFont="1" applyBorder="1" applyAlignment="1">
      <alignment horizontal="right"/>
    </xf>
    <xf numFmtId="0" fontId="2" fillId="0" borderId="20" xfId="0" applyFont="1" applyBorder="1" applyAlignment="1">
      <alignment horizontal="center" wrapText="1"/>
    </xf>
    <xf numFmtId="0" fontId="2" fillId="0" borderId="21" xfId="0" applyFont="1" applyBorder="1" applyAlignment="1">
      <alignment horizontal="center" wrapText="1"/>
    </xf>
    <xf numFmtId="0" fontId="2" fillId="0" borderId="27" xfId="0" applyFont="1" applyBorder="1" applyAlignment="1">
      <alignment horizontal="center" wrapText="1"/>
    </xf>
    <xf numFmtId="0" fontId="0" fillId="0" borderId="5" xfId="0" applyBorder="1" applyAlignment="1">
      <alignment horizontal="center"/>
    </xf>
    <xf numFmtId="0" fontId="2" fillId="0" borderId="17" xfId="0" applyFont="1" applyBorder="1" applyAlignment="1">
      <alignment horizontal="right"/>
    </xf>
    <xf numFmtId="0" fontId="2" fillId="0" borderId="6" xfId="0" applyFont="1" applyBorder="1" applyAlignment="1">
      <alignment horizontal="center" wrapText="1"/>
    </xf>
    <xf numFmtId="0" fontId="2" fillId="0" borderId="10" xfId="0" applyFont="1" applyBorder="1" applyAlignment="1">
      <alignment horizontal="center" wrapText="1"/>
    </xf>
    <xf numFmtId="0" fontId="0" fillId="0" borderId="18" xfId="0" applyBorder="1" applyAlignment="1">
      <alignment horizontal="right"/>
    </xf>
    <xf numFmtId="3" fontId="0" fillId="0" borderId="0" xfId="0" applyNumberFormat="1" applyAlignment="1">
      <alignment horizontal="center"/>
    </xf>
    <xf numFmtId="3" fontId="0" fillId="0" borderId="14" xfId="0" applyNumberFormat="1" applyBorder="1" applyAlignment="1">
      <alignment horizontal="center"/>
    </xf>
    <xf numFmtId="0" fontId="0" fillId="0" borderId="19" xfId="0" applyBorder="1" applyAlignment="1">
      <alignment horizontal="right"/>
    </xf>
    <xf numFmtId="3" fontId="0" fillId="0" borderId="8" xfId="0" applyNumberFormat="1" applyBorder="1" applyAlignment="1">
      <alignment horizontal="center"/>
    </xf>
    <xf numFmtId="3" fontId="0" fillId="0" borderId="16" xfId="0" applyNumberFormat="1" applyBorder="1" applyAlignment="1">
      <alignment horizontal="center"/>
    </xf>
    <xf numFmtId="0" fontId="8" fillId="0" borderId="0" xfId="0" applyFont="1"/>
    <xf numFmtId="0" fontId="8" fillId="0" borderId="17" xfId="0" applyFont="1" applyBorder="1" applyAlignment="1">
      <alignment horizontal="right"/>
    </xf>
    <xf numFmtId="0" fontId="8" fillId="0" borderId="6" xfId="0" applyFont="1" applyBorder="1" applyAlignment="1">
      <alignment horizontal="center"/>
    </xf>
    <xf numFmtId="0" fontId="8" fillId="0" borderId="10" xfId="0" applyFont="1" applyBorder="1" applyAlignment="1">
      <alignment horizontal="center"/>
    </xf>
    <xf numFmtId="0" fontId="9" fillId="0" borderId="18" xfId="0" applyFont="1" applyBorder="1" applyAlignment="1">
      <alignment horizontal="right"/>
    </xf>
    <xf numFmtId="3" fontId="9" fillId="0" borderId="0" xfId="0" applyNumberFormat="1" applyFont="1" applyAlignment="1">
      <alignment horizontal="center"/>
    </xf>
    <xf numFmtId="3" fontId="9" fillId="0" borderId="14" xfId="0" applyNumberFormat="1" applyFont="1" applyBorder="1" applyAlignment="1">
      <alignment horizontal="center"/>
    </xf>
    <xf numFmtId="0" fontId="9" fillId="0" borderId="19" xfId="0" applyFont="1" applyBorder="1" applyAlignment="1">
      <alignment horizontal="right"/>
    </xf>
    <xf numFmtId="3" fontId="9" fillId="0" borderId="8" xfId="0" applyNumberFormat="1" applyFont="1" applyBorder="1" applyAlignment="1">
      <alignment horizontal="center"/>
    </xf>
    <xf numFmtId="3" fontId="9" fillId="0" borderId="16" xfId="0" applyNumberFormat="1" applyFont="1" applyBorder="1" applyAlignment="1">
      <alignment horizontal="center"/>
    </xf>
    <xf numFmtId="0" fontId="8" fillId="0" borderId="17" xfId="0" applyFont="1" applyBorder="1" applyAlignment="1">
      <alignment horizontal="right" wrapText="1"/>
    </xf>
    <xf numFmtId="3" fontId="8" fillId="0" borderId="6" xfId="0" applyNumberFormat="1" applyFont="1" applyBorder="1" applyAlignment="1">
      <alignment horizontal="center" wrapText="1"/>
    </xf>
    <xf numFmtId="3" fontId="8" fillId="0" borderId="9" xfId="0" applyNumberFormat="1" applyFont="1" applyBorder="1" applyAlignment="1">
      <alignment horizontal="center" wrapText="1"/>
    </xf>
    <xf numFmtId="3" fontId="8" fillId="0" borderId="10" xfId="0" applyNumberFormat="1" applyFont="1" applyBorder="1" applyAlignment="1">
      <alignment horizontal="center" wrapText="1"/>
    </xf>
    <xf numFmtId="3" fontId="9" fillId="0" borderId="13" xfId="0" applyNumberFormat="1" applyFont="1" applyBorder="1" applyAlignment="1">
      <alignment horizontal="center"/>
    </xf>
    <xf numFmtId="0" fontId="9" fillId="0" borderId="17" xfId="0" applyFont="1" applyBorder="1" applyAlignment="1">
      <alignment horizontal="right"/>
    </xf>
    <xf numFmtId="3" fontId="9" fillId="0" borderId="6" xfId="0" applyNumberFormat="1" applyFont="1" applyBorder="1" applyAlignment="1">
      <alignment horizontal="center"/>
    </xf>
    <xf numFmtId="3" fontId="9" fillId="0" borderId="9" xfId="0" applyNumberFormat="1" applyFont="1" applyBorder="1" applyAlignment="1">
      <alignment horizontal="center"/>
    </xf>
    <xf numFmtId="3" fontId="9" fillId="0" borderId="10" xfId="0" applyNumberFormat="1" applyFont="1" applyBorder="1" applyAlignment="1">
      <alignment horizontal="center"/>
    </xf>
    <xf numFmtId="3" fontId="9" fillId="0" borderId="15" xfId="0" applyNumberFormat="1" applyFont="1" applyBorder="1" applyAlignment="1">
      <alignment horizontal="center"/>
    </xf>
    <xf numFmtId="11" fontId="0" fillId="0" borderId="0" xfId="0" applyNumberFormat="1"/>
    <xf numFmtId="0" fontId="8" fillId="0" borderId="9" xfId="0" applyFont="1" applyBorder="1" applyAlignment="1">
      <alignment horizontal="center" wrapText="1"/>
    </xf>
    <xf numFmtId="0" fontId="8" fillId="0" borderId="6" xfId="0" applyFont="1" applyBorder="1" applyAlignment="1">
      <alignment horizontal="center" wrapText="1"/>
    </xf>
    <xf numFmtId="11" fontId="8" fillId="0" borderId="6" xfId="0" applyNumberFormat="1" applyFont="1" applyBorder="1" applyAlignment="1">
      <alignment horizontal="center" wrapText="1"/>
    </xf>
    <xf numFmtId="0" fontId="8" fillId="0" borderId="10" xfId="0" applyFont="1" applyBorder="1" applyAlignment="1">
      <alignment horizontal="center" wrapText="1"/>
    </xf>
    <xf numFmtId="0" fontId="8" fillId="0" borderId="0" xfId="0" applyFont="1" applyAlignment="1">
      <alignment horizontal="center" wrapText="1"/>
    </xf>
    <xf numFmtId="0" fontId="9" fillId="0" borderId="13" xfId="0" applyFont="1" applyBorder="1" applyAlignment="1">
      <alignment horizontal="center"/>
    </xf>
    <xf numFmtId="0" fontId="9" fillId="0" borderId="0" xfId="0" applyFont="1" applyAlignment="1">
      <alignment horizontal="center"/>
    </xf>
    <xf numFmtId="11" fontId="9" fillId="0" borderId="0" xfId="0" applyNumberFormat="1" applyFont="1" applyAlignment="1">
      <alignment horizontal="center"/>
    </xf>
    <xf numFmtId="0" fontId="9" fillId="0" borderId="14" xfId="0" applyFont="1" applyBorder="1" applyAlignment="1">
      <alignment horizontal="center"/>
    </xf>
    <xf numFmtId="0" fontId="9" fillId="0" borderId="15" xfId="0" applyFont="1" applyBorder="1" applyAlignment="1">
      <alignment horizontal="center"/>
    </xf>
    <xf numFmtId="0" fontId="9" fillId="0" borderId="8" xfId="0" applyFont="1" applyBorder="1" applyAlignment="1">
      <alignment horizontal="center"/>
    </xf>
    <xf numFmtId="11" fontId="9" fillId="0" borderId="8" xfId="0" applyNumberFormat="1" applyFont="1" applyBorder="1" applyAlignment="1">
      <alignment horizontal="center"/>
    </xf>
    <xf numFmtId="0" fontId="9" fillId="0" borderId="16" xfId="0" applyFont="1" applyBorder="1" applyAlignment="1">
      <alignment horizontal="center"/>
    </xf>
    <xf numFmtId="0" fontId="8" fillId="0" borderId="0" xfId="0" applyFont="1" applyAlignment="1">
      <alignment horizontal="center"/>
    </xf>
    <xf numFmtId="0" fontId="0" fillId="2" borderId="0" xfId="0" applyFill="1"/>
    <xf numFmtId="0" fontId="9" fillId="0" borderId="0" xfId="0" applyFont="1"/>
    <xf numFmtId="0" fontId="0" fillId="3" borderId="0" xfId="0" applyFill="1"/>
    <xf numFmtId="0" fontId="0" fillId="0" borderId="2" xfId="0" applyBorder="1" applyAlignment="1">
      <alignment horizontal="center"/>
    </xf>
    <xf numFmtId="0" fontId="0" fillId="0" borderId="3" xfId="0" applyBorder="1" applyAlignment="1">
      <alignment horizontal="center"/>
    </xf>
    <xf numFmtId="11" fontId="0" fillId="0" borderId="4" xfId="0" applyNumberFormat="1" applyBorder="1" applyAlignment="1">
      <alignment horizontal="center"/>
    </xf>
    <xf numFmtId="11" fontId="0" fillId="0" borderId="0" xfId="0" applyNumberFormat="1" applyAlignment="1">
      <alignment horizontal="center"/>
    </xf>
    <xf numFmtId="0" fontId="0" fillId="0" borderId="21" xfId="0" applyBorder="1" applyAlignment="1">
      <alignment horizontal="center"/>
    </xf>
    <xf numFmtId="0" fontId="2" fillId="0" borderId="2" xfId="0" applyFont="1" applyBorder="1" applyAlignment="1">
      <alignment horizontal="center"/>
    </xf>
    <xf numFmtId="0" fontId="2" fillId="0" borderId="3" xfId="0" applyFont="1" applyBorder="1" applyAlignment="1">
      <alignment horizontal="center"/>
    </xf>
    <xf numFmtId="0" fontId="2" fillId="0" borderId="20" xfId="0" applyFont="1" applyBorder="1" applyAlignment="1">
      <alignment horizontal="center"/>
    </xf>
    <xf numFmtId="0" fontId="2" fillId="0" borderId="27" xfId="0" applyFont="1" applyBorder="1" applyAlignment="1">
      <alignment horizontal="center"/>
    </xf>
    <xf numFmtId="0" fontId="2" fillId="0" borderId="21" xfId="0" applyFont="1" applyBorder="1" applyAlignment="1">
      <alignment horizontal="center"/>
    </xf>
    <xf numFmtId="0" fontId="2" fillId="0" borderId="20" xfId="0" applyFont="1" applyBorder="1"/>
    <xf numFmtId="0" fontId="2" fillId="0" borderId="27" xfId="0" applyFont="1" applyBorder="1"/>
    <xf numFmtId="11" fontId="2" fillId="0" borderId="27" xfId="0" applyNumberFormat="1" applyFont="1" applyBorder="1" applyAlignment="1">
      <alignment horizontal="center"/>
    </xf>
    <xf numFmtId="11" fontId="2" fillId="0" borderId="21" xfId="0" applyNumberFormat="1" applyFont="1" applyBorder="1" applyAlignment="1">
      <alignment horizontal="center"/>
    </xf>
    <xf numFmtId="11" fontId="0" fillId="0" borderId="5" xfId="0" applyNumberFormat="1" applyBorder="1" applyAlignment="1">
      <alignment horizontal="center"/>
    </xf>
    <xf numFmtId="11" fontId="0" fillId="0" borderId="27" xfId="0" applyNumberFormat="1" applyBorder="1" applyAlignment="1">
      <alignment horizontal="center"/>
    </xf>
    <xf numFmtId="11" fontId="0" fillId="0" borderId="21" xfId="0" applyNumberFormat="1" applyBorder="1" applyAlignment="1">
      <alignment horizontal="center"/>
    </xf>
    <xf numFmtId="11" fontId="2" fillId="0" borderId="27" xfId="0" applyNumberFormat="1" applyFont="1" applyBorder="1"/>
    <xf numFmtId="11" fontId="2" fillId="0" borderId="21" xfId="0" applyNumberFormat="1" applyFont="1" applyBorder="1"/>
    <xf numFmtId="11" fontId="2" fillId="0" borderId="0" xfId="0" applyNumberFormat="1" applyFont="1" applyAlignment="1">
      <alignment horizontal="center"/>
    </xf>
    <xf numFmtId="11" fontId="0" fillId="0" borderId="2" xfId="0" applyNumberFormat="1" applyBorder="1" applyAlignment="1">
      <alignment horizontal="center"/>
    </xf>
    <xf numFmtId="11" fontId="0" fillId="0" borderId="3" xfId="0" applyNumberFormat="1" applyBorder="1" applyAlignment="1">
      <alignment horizontal="center"/>
    </xf>
    <xf numFmtId="11" fontId="2" fillId="0" borderId="0" xfId="0" applyNumberFormat="1" applyFont="1"/>
    <xf numFmtId="164" fontId="0" fillId="0" borderId="2" xfId="0" applyNumberFormat="1" applyBorder="1" applyAlignment="1">
      <alignment horizontal="center"/>
    </xf>
    <xf numFmtId="164" fontId="0" fillId="0" borderId="0" xfId="0" applyNumberFormat="1" applyAlignment="1">
      <alignment horizontal="center"/>
    </xf>
    <xf numFmtId="164" fontId="0" fillId="0" borderId="27" xfId="0" applyNumberFormat="1" applyBorder="1" applyAlignment="1">
      <alignment horizontal="center"/>
    </xf>
    <xf numFmtId="0" fontId="2" fillId="0" borderId="25" xfId="0" applyFont="1" applyBorder="1" applyAlignment="1">
      <alignment horizontal="center" wrapText="1"/>
    </xf>
    <xf numFmtId="0" fontId="2" fillId="0" borderId="26" xfId="0" applyFont="1" applyBorder="1" applyAlignment="1">
      <alignment horizontal="center"/>
    </xf>
    <xf numFmtId="0" fontId="2" fillId="0" borderId="26" xfId="0" applyFont="1" applyBorder="1" applyAlignment="1">
      <alignment horizontal="center" wrapText="1"/>
    </xf>
    <xf numFmtId="11" fontId="2" fillId="0" borderId="25" xfId="0" applyNumberFormat="1" applyFont="1" applyBorder="1" applyAlignment="1">
      <alignment horizontal="center" wrapText="1"/>
    </xf>
    <xf numFmtId="11" fontId="0" fillId="0" borderId="22" xfId="0" applyNumberFormat="1" applyBorder="1" applyAlignment="1">
      <alignment horizontal="center"/>
    </xf>
    <xf numFmtId="11" fontId="0" fillId="0" borderId="5" xfId="0" applyNumberFormat="1" applyBorder="1" applyAlignment="1">
      <alignment horizontal="center" wrapText="1"/>
    </xf>
    <xf numFmtId="11" fontId="0" fillId="0" borderId="20" xfId="0" applyNumberFormat="1" applyBorder="1" applyAlignment="1">
      <alignment horizontal="center"/>
    </xf>
    <xf numFmtId="11" fontId="0" fillId="0" borderId="23" xfId="0" applyNumberFormat="1" applyBorder="1" applyAlignment="1">
      <alignment horizontal="center"/>
    </xf>
    <xf numFmtId="11" fontId="2" fillId="0" borderId="20" xfId="0" applyNumberFormat="1" applyFont="1" applyBorder="1" applyAlignment="1">
      <alignment horizontal="center" wrapText="1"/>
    </xf>
    <xf numFmtId="11" fontId="2" fillId="0" borderId="21" xfId="0" applyNumberFormat="1" applyFont="1" applyBorder="1" applyAlignment="1">
      <alignment horizontal="center" wrapText="1"/>
    </xf>
    <xf numFmtId="11" fontId="2" fillId="0" borderId="27" xfId="0" applyNumberFormat="1" applyFont="1" applyBorder="1" applyAlignment="1">
      <alignment horizontal="center" wrapText="1"/>
    </xf>
    <xf numFmtId="11" fontId="2" fillId="0" borderId="23" xfId="0" applyNumberFormat="1" applyFont="1" applyBorder="1" applyAlignment="1">
      <alignment horizontal="center" wrapText="1"/>
    </xf>
    <xf numFmtId="11" fontId="2" fillId="0" borderId="2" xfId="0" applyNumberFormat="1" applyFont="1" applyBorder="1" applyAlignment="1">
      <alignment horizontal="center" wrapText="1"/>
    </xf>
    <xf numFmtId="11" fontId="2" fillId="0" borderId="28" xfId="0" applyNumberFormat="1" applyFont="1" applyBorder="1" applyAlignment="1">
      <alignment horizontal="center" wrapText="1"/>
    </xf>
    <xf numFmtId="11" fontId="2" fillId="0" borderId="3" xfId="0" applyNumberFormat="1" applyFont="1" applyBorder="1" applyAlignment="1">
      <alignment horizontal="center" wrapText="1"/>
    </xf>
    <xf numFmtId="2" fontId="0" fillId="0" borderId="0" xfId="0" applyNumberFormat="1" applyAlignment="1">
      <alignment horizontal="center" wrapText="1"/>
    </xf>
    <xf numFmtId="11" fontId="2" fillId="0" borderId="26" xfId="0" applyNumberFormat="1" applyFont="1" applyBorder="1" applyAlignment="1">
      <alignment horizontal="center" wrapText="1"/>
    </xf>
    <xf numFmtId="0" fontId="0" fillId="0" borderId="22" xfId="0" applyBorder="1" applyAlignment="1">
      <alignment horizontal="center"/>
    </xf>
    <xf numFmtId="0" fontId="0" fillId="0" borderId="23" xfId="0" applyBorder="1" applyAlignment="1">
      <alignment horizontal="center"/>
    </xf>
    <xf numFmtId="0" fontId="2" fillId="0" borderId="28" xfId="0" applyFont="1" applyBorder="1" applyAlignment="1">
      <alignment horizontal="center"/>
    </xf>
    <xf numFmtId="0" fontId="2" fillId="0" borderId="23" xfId="0" applyFont="1" applyBorder="1" applyAlignment="1">
      <alignment horizontal="center" wrapText="1"/>
    </xf>
    <xf numFmtId="0" fontId="2" fillId="0" borderId="23" xfId="0" applyFont="1" applyBorder="1" applyAlignment="1">
      <alignment horizontal="center"/>
    </xf>
    <xf numFmtId="0" fontId="0" fillId="0" borderId="28" xfId="0" applyBorder="1" applyAlignment="1">
      <alignment horizontal="center"/>
    </xf>
    <xf numFmtId="0" fontId="4" fillId="0" borderId="4" xfId="0" applyFont="1" applyBorder="1" applyAlignment="1">
      <alignment horizontal="center"/>
    </xf>
    <xf numFmtId="0" fontId="4" fillId="0" borderId="0" xfId="0" applyFont="1" applyAlignment="1">
      <alignment horizontal="center"/>
    </xf>
    <xf numFmtId="0" fontId="4" fillId="0" borderId="20" xfId="0" applyFont="1" applyBorder="1" applyAlignment="1">
      <alignment horizontal="center"/>
    </xf>
    <xf numFmtId="0" fontId="4" fillId="0" borderId="27" xfId="0" applyFont="1" applyBorder="1" applyAlignment="1">
      <alignment horizontal="center"/>
    </xf>
    <xf numFmtId="0" fontId="9" fillId="3" borderId="0" xfId="0" applyFont="1" applyFill="1" applyAlignment="1">
      <alignment horizontal="center"/>
    </xf>
    <xf numFmtId="0" fontId="9" fillId="2" borderId="0" xfId="0" applyFont="1" applyFill="1" applyAlignment="1">
      <alignment horizontal="center"/>
    </xf>
    <xf numFmtId="11" fontId="9" fillId="2" borderId="0" xfId="0" applyNumberFormat="1" applyFont="1" applyFill="1" applyAlignment="1">
      <alignment horizontal="center"/>
    </xf>
    <xf numFmtId="0" fontId="9" fillId="3" borderId="14" xfId="0" applyFont="1" applyFill="1" applyBorder="1" applyAlignment="1">
      <alignment horizontal="center"/>
    </xf>
    <xf numFmtId="11" fontId="9" fillId="3" borderId="14" xfId="0" applyNumberFormat="1" applyFont="1" applyFill="1" applyBorder="1" applyAlignment="1">
      <alignment horizontal="center"/>
    </xf>
    <xf numFmtId="0" fontId="0" fillId="0" borderId="15" xfId="0" applyBorder="1" applyAlignment="1">
      <alignment horizontal="center"/>
    </xf>
    <xf numFmtId="0" fontId="0" fillId="0" borderId="13" xfId="0" applyBorder="1" applyAlignment="1">
      <alignment horizontal="center"/>
    </xf>
    <xf numFmtId="0" fontId="9" fillId="2" borderId="8" xfId="0" applyFont="1" applyFill="1" applyBorder="1" applyAlignment="1">
      <alignment horizontal="center"/>
    </xf>
    <xf numFmtId="0" fontId="0" fillId="0" borderId="8" xfId="0" applyBorder="1" applyAlignment="1">
      <alignment horizontal="center"/>
    </xf>
    <xf numFmtId="0" fontId="2" fillId="0" borderId="11" xfId="0" applyFont="1" applyBorder="1" applyAlignment="1">
      <alignment horizontal="center"/>
    </xf>
    <xf numFmtId="0" fontId="8" fillId="0" borderId="15" xfId="0" applyFont="1" applyBorder="1" applyAlignment="1">
      <alignment horizontal="center"/>
    </xf>
    <xf numFmtId="0" fontId="8" fillId="0" borderId="8" xfId="0" applyFont="1" applyBorder="1" applyAlignment="1">
      <alignment horizontal="center"/>
    </xf>
    <xf numFmtId="0" fontId="8" fillId="0" borderId="16" xfId="0" applyFont="1" applyBorder="1" applyAlignment="1">
      <alignment horizontal="center"/>
    </xf>
    <xf numFmtId="11" fontId="9" fillId="0" borderId="0" xfId="0" applyNumberFormat="1" applyFont="1"/>
    <xf numFmtId="0" fontId="9" fillId="0" borderId="0" xfId="0" quotePrefix="1" applyFont="1"/>
    <xf numFmtId="0" fontId="9" fillId="0" borderId="14" xfId="0" quotePrefix="1" applyFont="1" applyBorder="1" applyAlignment="1">
      <alignment horizontal="center"/>
    </xf>
    <xf numFmtId="0" fontId="9" fillId="0" borderId="16" xfId="0" quotePrefix="1" applyFont="1" applyBorder="1" applyAlignment="1">
      <alignment horizontal="center"/>
    </xf>
    <xf numFmtId="164" fontId="0" fillId="0" borderId="0" xfId="0" applyNumberFormat="1"/>
    <xf numFmtId="164" fontId="8" fillId="0" borderId="6" xfId="0" applyNumberFormat="1" applyFont="1" applyBorder="1" applyAlignment="1">
      <alignment horizontal="center" wrapText="1"/>
    </xf>
    <xf numFmtId="164" fontId="9" fillId="0" borderId="0" xfId="0" applyNumberFormat="1" applyFont="1" applyAlignment="1">
      <alignment horizontal="center"/>
    </xf>
    <xf numFmtId="164" fontId="9" fillId="0" borderId="8" xfId="0" applyNumberFormat="1" applyFont="1" applyBorder="1" applyAlignment="1">
      <alignment horizontal="center"/>
    </xf>
    <xf numFmtId="164" fontId="9" fillId="0" borderId="0" xfId="0" applyNumberFormat="1" applyFont="1"/>
    <xf numFmtId="0" fontId="8" fillId="0" borderId="14" xfId="0" applyFont="1" applyBorder="1" applyAlignment="1">
      <alignment horizontal="center"/>
    </xf>
    <xf numFmtId="0" fontId="8" fillId="0" borderId="9" xfId="0" applyFont="1" applyBorder="1" applyAlignment="1">
      <alignment horizontal="center"/>
    </xf>
    <xf numFmtId="0" fontId="2" fillId="0" borderId="29" xfId="0" applyFont="1" applyBorder="1" applyAlignment="1">
      <alignment horizontal="center"/>
    </xf>
    <xf numFmtId="11" fontId="2" fillId="0" borderId="30" xfId="0" applyNumberFormat="1" applyFont="1" applyBorder="1" applyAlignment="1">
      <alignment horizontal="center"/>
    </xf>
    <xf numFmtId="11" fontId="0" fillId="0" borderId="14" xfId="0" applyNumberFormat="1" applyBorder="1" applyAlignment="1">
      <alignment horizontal="center"/>
    </xf>
    <xf numFmtId="11" fontId="0" fillId="0" borderId="8" xfId="0" applyNumberFormat="1" applyBorder="1" applyAlignment="1">
      <alignment horizontal="center"/>
    </xf>
    <xf numFmtId="11" fontId="0" fillId="0" borderId="16" xfId="0" applyNumberFormat="1" applyBorder="1" applyAlignment="1">
      <alignment horizontal="center"/>
    </xf>
    <xf numFmtId="11" fontId="2" fillId="0" borderId="11" xfId="0" applyNumberFormat="1" applyFont="1" applyBorder="1" applyAlignment="1">
      <alignment horizontal="center"/>
    </xf>
    <xf numFmtId="11" fontId="2" fillId="0" borderId="12" xfId="0" applyNumberFormat="1" applyFont="1" applyBorder="1" applyAlignment="1">
      <alignment horizontal="center"/>
    </xf>
    <xf numFmtId="0" fontId="6" fillId="0" borderId="15" xfId="0" applyFont="1" applyBorder="1" applyAlignment="1">
      <alignment horizontal="center"/>
    </xf>
    <xf numFmtId="11" fontId="6" fillId="0" borderId="15" xfId="0" applyNumberFormat="1" applyFont="1" applyBorder="1" applyAlignment="1">
      <alignment horizontal="center"/>
    </xf>
    <xf numFmtId="11" fontId="6" fillId="0" borderId="16" xfId="0" applyNumberFormat="1" applyFont="1" applyBorder="1" applyAlignment="1">
      <alignment horizontal="center"/>
    </xf>
    <xf numFmtId="0" fontId="5" fillId="0" borderId="13" xfId="0" applyFont="1" applyBorder="1" applyAlignment="1">
      <alignment horizontal="center"/>
    </xf>
    <xf numFmtId="11" fontId="5" fillId="0" borderId="13" xfId="0" applyNumberFormat="1" applyFont="1" applyBorder="1" applyAlignment="1">
      <alignment horizontal="center"/>
    </xf>
    <xf numFmtId="11" fontId="5" fillId="0" borderId="14" xfId="0" applyNumberFormat="1" applyFont="1" applyBorder="1" applyAlignment="1">
      <alignment horizontal="center"/>
    </xf>
    <xf numFmtId="165" fontId="5" fillId="0" borderId="0" xfId="0" applyNumberFormat="1" applyFont="1" applyAlignment="1">
      <alignment horizontal="center"/>
    </xf>
    <xf numFmtId="0" fontId="5" fillId="0" borderId="0" xfId="0" applyFont="1" applyAlignment="1">
      <alignment horizontal="center"/>
    </xf>
    <xf numFmtId="0" fontId="5" fillId="0" borderId="14" xfId="0" applyFont="1" applyBorder="1" applyAlignment="1">
      <alignment horizontal="center"/>
    </xf>
    <xf numFmtId="0" fontId="5" fillId="0" borderId="15" xfId="0" applyFont="1" applyBorder="1" applyAlignment="1">
      <alignment horizontal="center"/>
    </xf>
    <xf numFmtId="165" fontId="5" fillId="0" borderId="8" xfId="0" applyNumberFormat="1" applyFont="1" applyBorder="1" applyAlignment="1">
      <alignment horizontal="center"/>
    </xf>
    <xf numFmtId="0" fontId="5" fillId="0" borderId="8" xfId="0" applyFont="1" applyBorder="1" applyAlignment="1">
      <alignment horizontal="center"/>
    </xf>
    <xf numFmtId="0" fontId="5" fillId="0" borderId="16" xfId="0" applyFont="1" applyBorder="1" applyAlignment="1">
      <alignment horizontal="center"/>
    </xf>
    <xf numFmtId="11" fontId="5" fillId="0" borderId="15" xfId="0" applyNumberFormat="1" applyFont="1" applyBorder="1" applyAlignment="1">
      <alignment horizontal="center"/>
    </xf>
    <xf numFmtId="11" fontId="5" fillId="0" borderId="16" xfId="0" applyNumberFormat="1" applyFont="1" applyBorder="1" applyAlignment="1">
      <alignment horizontal="center"/>
    </xf>
    <xf numFmtId="0" fontId="6" fillId="0" borderId="15" xfId="0" applyFont="1" applyBorder="1" applyAlignment="1">
      <alignment horizontal="center" wrapText="1"/>
    </xf>
    <xf numFmtId="165" fontId="6" fillId="0" borderId="8" xfId="0" applyNumberFormat="1" applyFont="1" applyBorder="1" applyAlignment="1">
      <alignment horizontal="center" wrapText="1"/>
    </xf>
    <xf numFmtId="0" fontId="6" fillId="0" borderId="8" xfId="0" applyFont="1" applyBorder="1" applyAlignment="1">
      <alignment horizontal="center" wrapText="1"/>
    </xf>
    <xf numFmtId="0" fontId="6" fillId="0" borderId="16" xfId="0" applyFont="1" applyBorder="1" applyAlignment="1">
      <alignment horizontal="center" wrapText="1"/>
    </xf>
    <xf numFmtId="0" fontId="6" fillId="0" borderId="13" xfId="0" applyFont="1" applyBorder="1" applyAlignment="1">
      <alignment horizontal="center" wrapText="1"/>
    </xf>
    <xf numFmtId="165" fontId="6" fillId="0" borderId="0" xfId="0" applyNumberFormat="1" applyFont="1" applyAlignment="1">
      <alignment horizontal="center" wrapText="1"/>
    </xf>
    <xf numFmtId="0" fontId="6" fillId="0" borderId="0" xfId="0" applyFont="1" applyAlignment="1">
      <alignment horizontal="center" wrapText="1"/>
    </xf>
    <xf numFmtId="0" fontId="6" fillId="0" borderId="14" xfId="0" applyFont="1" applyBorder="1" applyAlignment="1">
      <alignment horizontal="center" wrapText="1"/>
    </xf>
    <xf numFmtId="0" fontId="5" fillId="0" borderId="11" xfId="0" applyFont="1" applyBorder="1" applyAlignment="1">
      <alignment horizontal="center"/>
    </xf>
    <xf numFmtId="165" fontId="5" fillId="0" borderId="7" xfId="0" applyNumberFormat="1" applyFont="1" applyBorder="1" applyAlignment="1">
      <alignment horizontal="center"/>
    </xf>
    <xf numFmtId="0" fontId="5" fillId="0" borderId="7" xfId="0" applyFont="1" applyBorder="1" applyAlignment="1">
      <alignment horizontal="center"/>
    </xf>
    <xf numFmtId="0" fontId="5" fillId="0" borderId="12" xfId="0" applyFont="1" applyBorder="1" applyAlignment="1">
      <alignment horizontal="center"/>
    </xf>
    <xf numFmtId="0" fontId="4" fillId="0" borderId="1" xfId="0" applyFont="1" applyBorder="1" applyAlignment="1">
      <alignment horizontal="center"/>
    </xf>
    <xf numFmtId="0" fontId="2" fillId="0" borderId="12" xfId="0" applyFont="1" applyBorder="1" applyAlignment="1">
      <alignment horizontal="center"/>
    </xf>
    <xf numFmtId="49" fontId="4" fillId="0" borderId="0" xfId="0" applyNumberFormat="1" applyFont="1" applyAlignment="1">
      <alignment horizontal="left"/>
    </xf>
    <xf numFmtId="49" fontId="2" fillId="0" borderId="0" xfId="0" applyNumberFormat="1" applyFont="1" applyAlignment="1">
      <alignment horizontal="left"/>
    </xf>
    <xf numFmtId="0" fontId="1" fillId="0" borderId="14" xfId="0" applyFont="1" applyBorder="1"/>
    <xf numFmtId="0" fontId="0" fillId="0" borderId="15" xfId="0" applyBorder="1"/>
    <xf numFmtId="0" fontId="2" fillId="0" borderId="8" xfId="0" applyFont="1" applyBorder="1" applyAlignment="1">
      <alignment horizontal="center" wrapText="1"/>
    </xf>
    <xf numFmtId="0" fontId="4" fillId="0" borderId="13" xfId="0" applyFont="1" applyBorder="1" applyAlignment="1">
      <alignment horizontal="center"/>
    </xf>
    <xf numFmtId="0" fontId="4" fillId="0" borderId="15" xfId="0" applyFont="1" applyBorder="1" applyAlignment="1">
      <alignment horizontal="center"/>
    </xf>
    <xf numFmtId="11" fontId="2" fillId="0" borderId="8" xfId="0" applyNumberFormat="1" applyFont="1" applyBorder="1" applyAlignment="1">
      <alignment horizontal="center" wrapText="1"/>
    </xf>
    <xf numFmtId="11" fontId="2" fillId="0" borderId="16" xfId="0" applyNumberFormat="1" applyFont="1" applyBorder="1" applyAlignment="1">
      <alignment horizontal="center" wrapText="1"/>
    </xf>
    <xf numFmtId="0" fontId="2" fillId="0" borderId="11" xfId="0" applyFont="1" applyBorder="1"/>
    <xf numFmtId="49" fontId="2" fillId="0" borderId="7" xfId="0" applyNumberFormat="1" applyFont="1" applyBorder="1" applyAlignment="1">
      <alignment horizontal="left"/>
    </xf>
    <xf numFmtId="0" fontId="2" fillId="0" borderId="12" xfId="0" applyFont="1" applyBorder="1"/>
    <xf numFmtId="49" fontId="0" fillId="0" borderId="0" xfId="0" applyNumberFormat="1" applyAlignment="1">
      <alignment horizontal="left" wrapText="1"/>
    </xf>
    <xf numFmtId="0" fontId="4" fillId="0" borderId="2" xfId="0" applyFont="1" applyBorder="1" applyAlignment="1">
      <alignment horizontal="center"/>
    </xf>
    <xf numFmtId="0" fontId="2" fillId="0" borderId="13" xfId="0" applyFont="1" applyBorder="1" applyAlignment="1">
      <alignment horizontal="center"/>
    </xf>
    <xf numFmtId="0" fontId="2" fillId="0" borderId="0" xfId="0" applyFont="1" applyAlignment="1">
      <alignment horizontal="center"/>
    </xf>
    <xf numFmtId="11" fontId="2" fillId="0" borderId="8" xfId="0" applyNumberFormat="1" applyFont="1" applyBorder="1" applyAlignment="1">
      <alignment horizontal="center"/>
    </xf>
    <xf numFmtId="0" fontId="2" fillId="0" borderId="15" xfId="0" applyFont="1" applyBorder="1" applyAlignment="1">
      <alignment horizontal="center"/>
    </xf>
    <xf numFmtId="11" fontId="2" fillId="0" borderId="16" xfId="0" applyNumberFormat="1" applyFont="1" applyBorder="1" applyAlignment="1">
      <alignment horizontal="center"/>
    </xf>
    <xf numFmtId="11" fontId="2" fillId="0" borderId="14" xfId="0" applyNumberFormat="1" applyFont="1" applyBorder="1" applyAlignment="1">
      <alignment horizontal="center"/>
    </xf>
    <xf numFmtId="0" fontId="0" fillId="0" borderId="6" xfId="0" applyBorder="1" applyAlignment="1">
      <alignment horizontal="center"/>
    </xf>
    <xf numFmtId="11" fontId="0" fillId="0" borderId="6" xfId="0" applyNumberFormat="1" applyBorder="1" applyAlignment="1">
      <alignment horizontal="center"/>
    </xf>
    <xf numFmtId="11" fontId="0" fillId="0" borderId="10" xfId="0" applyNumberFormat="1" applyBorder="1" applyAlignment="1">
      <alignment horizontal="center"/>
    </xf>
    <xf numFmtId="0" fontId="0" fillId="0" borderId="1" xfId="0" applyBorder="1"/>
    <xf numFmtId="0" fontId="0" fillId="0" borderId="0" xfId="0" applyAlignment="1">
      <alignment textRotation="90"/>
    </xf>
    <xf numFmtId="49" fontId="0" fillId="0" borderId="9" xfId="0" applyNumberFormat="1" applyBorder="1" applyAlignment="1">
      <alignment horizontal="center"/>
    </xf>
    <xf numFmtId="49" fontId="0" fillId="0" borderId="6" xfId="0" applyNumberFormat="1" applyBorder="1" applyAlignment="1">
      <alignment horizontal="center"/>
    </xf>
    <xf numFmtId="11" fontId="0" fillId="4" borderId="6" xfId="0" applyNumberFormat="1" applyFill="1" applyBorder="1" applyAlignment="1">
      <alignment horizontal="center"/>
    </xf>
    <xf numFmtId="11" fontId="0" fillId="4" borderId="10" xfId="0" applyNumberFormat="1" applyFill="1" applyBorder="1" applyAlignment="1">
      <alignment horizontal="center"/>
    </xf>
    <xf numFmtId="0" fontId="5" fillId="0" borderId="0" xfId="0" applyFont="1"/>
    <xf numFmtId="11" fontId="5" fillId="0" borderId="0" xfId="0" applyNumberFormat="1" applyFont="1"/>
    <xf numFmtId="0" fontId="5" fillId="0" borderId="5" xfId="0" applyFont="1" applyBorder="1"/>
    <xf numFmtId="0" fontId="5" fillId="0" borderId="27" xfId="0" applyFont="1" applyBorder="1"/>
    <xf numFmtId="0" fontId="5" fillId="0" borderId="21" xfId="0" applyFont="1" applyBorder="1"/>
    <xf numFmtId="0" fontId="6" fillId="0" borderId="27" xfId="0" applyFont="1" applyBorder="1"/>
    <xf numFmtId="0" fontId="6" fillId="0" borderId="21" xfId="0" applyFont="1" applyBorder="1"/>
    <xf numFmtId="0" fontId="6" fillId="0" borderId="20" xfId="0" applyFont="1" applyBorder="1"/>
    <xf numFmtId="0" fontId="5" fillId="0" borderId="4" xfId="0" applyFont="1" applyBorder="1"/>
    <xf numFmtId="0" fontId="5" fillId="0" borderId="20" xfId="0" applyFont="1" applyBorder="1"/>
    <xf numFmtId="0" fontId="6" fillId="0" borderId="24" xfId="0" applyFont="1" applyBorder="1"/>
    <xf numFmtId="0" fontId="6" fillId="0" borderId="25" xfId="0" applyFont="1" applyBorder="1"/>
    <xf numFmtId="0" fontId="5" fillId="0" borderId="22" xfId="0" applyFont="1" applyBorder="1"/>
    <xf numFmtId="0" fontId="5" fillId="0" borderId="23" xfId="0" applyFont="1" applyBorder="1"/>
    <xf numFmtId="0" fontId="13" fillId="0" borderId="0" xfId="0" applyFont="1"/>
    <xf numFmtId="0" fontId="13" fillId="0" borderId="27" xfId="0" applyFont="1" applyBorder="1"/>
    <xf numFmtId="11" fontId="5" fillId="0" borderId="27" xfId="0" applyNumberFormat="1" applyFont="1" applyBorder="1"/>
    <xf numFmtId="11" fontId="5" fillId="0" borderId="5" xfId="0" applyNumberFormat="1" applyFont="1" applyBorder="1"/>
    <xf numFmtId="0" fontId="0" fillId="0" borderId="9" xfId="0" applyBorder="1" applyAlignment="1">
      <alignment horizontal="left"/>
    </xf>
    <xf numFmtId="0" fontId="0" fillId="0" borderId="11" xfId="0" applyBorder="1" applyAlignment="1">
      <alignment horizontal="left"/>
    </xf>
    <xf numFmtId="0" fontId="0" fillId="0" borderId="15" xfId="0" applyBorder="1" applyAlignment="1">
      <alignment horizontal="left"/>
    </xf>
    <xf numFmtId="0" fontId="2" fillId="0" borderId="13" xfId="0" applyFont="1" applyBorder="1" applyAlignment="1">
      <alignment horizontal="left"/>
    </xf>
    <xf numFmtId="0" fontId="0" fillId="0" borderId="9" xfId="0" applyBorder="1" applyAlignment="1">
      <alignment horizontal="left" vertical="center"/>
    </xf>
    <xf numFmtId="0" fontId="0" fillId="0" borderId="13" xfId="0" applyBorder="1" applyAlignment="1">
      <alignment horizontal="left" vertical="center"/>
    </xf>
    <xf numFmtId="0" fontId="0" fillId="0" borderId="15" xfId="0" applyBorder="1" applyAlignment="1">
      <alignment horizontal="left" vertical="center"/>
    </xf>
    <xf numFmtId="0" fontId="0" fillId="0" borderId="17" xfId="0" applyBorder="1"/>
    <xf numFmtId="0" fontId="0" fillId="0" borderId="17" xfId="0" quotePrefix="1" applyBorder="1"/>
    <xf numFmtId="11" fontId="0" fillId="0" borderId="17" xfId="0" applyNumberFormat="1" applyBorder="1"/>
    <xf numFmtId="0" fontId="15" fillId="0" borderId="0" xfId="0" applyFont="1"/>
    <xf numFmtId="0" fontId="9" fillId="0" borderId="0" xfId="0" applyFont="1" applyAlignment="1">
      <alignment horizontal="right"/>
    </xf>
    <xf numFmtId="165" fontId="0" fillId="0" borderId="0" xfId="0" applyNumberFormat="1"/>
    <xf numFmtId="0" fontId="5" fillId="5" borderId="13" xfId="0" applyFont="1" applyFill="1" applyBorder="1" applyAlignment="1">
      <alignment horizontal="center"/>
    </xf>
    <xf numFmtId="11" fontId="5" fillId="5" borderId="13" xfId="0" applyNumberFormat="1" applyFont="1" applyFill="1" applyBorder="1" applyAlignment="1">
      <alignment horizontal="center"/>
    </xf>
    <xf numFmtId="11" fontId="5" fillId="5" borderId="14" xfId="0" applyNumberFormat="1" applyFont="1" applyFill="1" applyBorder="1" applyAlignment="1">
      <alignment horizontal="center"/>
    </xf>
    <xf numFmtId="165" fontId="5" fillId="5" borderId="0" xfId="0" applyNumberFormat="1" applyFont="1" applyFill="1" applyAlignment="1">
      <alignment horizontal="center"/>
    </xf>
    <xf numFmtId="0" fontId="5" fillId="5" borderId="0" xfId="0" applyFont="1" applyFill="1" applyAlignment="1">
      <alignment horizontal="center"/>
    </xf>
    <xf numFmtId="0" fontId="5" fillId="5" borderId="14" xfId="0" applyFont="1" applyFill="1" applyBorder="1" applyAlignment="1">
      <alignment horizontal="center"/>
    </xf>
    <xf numFmtId="0" fontId="0" fillId="5" borderId="0" xfId="0" applyFill="1"/>
    <xf numFmtId="0" fontId="10" fillId="0" borderId="0" xfId="0" applyFont="1"/>
    <xf numFmtId="0" fontId="2" fillId="0" borderId="4" xfId="0" applyFont="1" applyBorder="1"/>
    <xf numFmtId="0" fontId="2" fillId="0" borderId="5" xfId="0" applyFont="1" applyBorder="1"/>
    <xf numFmtId="0" fontId="6" fillId="0" borderId="26" xfId="0" applyFont="1" applyBorder="1"/>
    <xf numFmtId="49" fontId="6" fillId="0" borderId="27" xfId="0" applyNumberFormat="1" applyFont="1" applyBorder="1"/>
    <xf numFmtId="49" fontId="6" fillId="0" borderId="21" xfId="0" applyNumberFormat="1" applyFont="1" applyBorder="1"/>
    <xf numFmtId="49" fontId="6" fillId="0" borderId="25" xfId="0" applyNumberFormat="1" applyFont="1" applyBorder="1"/>
    <xf numFmtId="49" fontId="6" fillId="0" borderId="26" xfId="0" applyNumberFormat="1" applyFont="1" applyBorder="1"/>
    <xf numFmtId="49" fontId="6" fillId="0" borderId="24" xfId="0" applyNumberFormat="1" applyFont="1" applyBorder="1"/>
    <xf numFmtId="0" fontId="6" fillId="0" borderId="0" xfId="0" applyFont="1"/>
    <xf numFmtId="0" fontId="2" fillId="0" borderId="7" xfId="0" applyFont="1" applyBorder="1" applyAlignment="1">
      <alignment horizontal="center" wrapText="1"/>
    </xf>
    <xf numFmtId="0" fontId="2" fillId="0" borderId="0" xfId="0" applyFont="1" applyAlignment="1">
      <alignment horizontal="center" wrapText="1"/>
    </xf>
    <xf numFmtId="0" fontId="16" fillId="0" borderId="0" xfId="0" applyFont="1" applyAlignment="1">
      <alignment horizontal="center" wrapText="1"/>
    </xf>
    <xf numFmtId="0" fontId="17" fillId="0" borderId="0" xfId="0" applyFont="1" applyAlignment="1">
      <alignment horizontal="center"/>
    </xf>
    <xf numFmtId="10" fontId="17" fillId="0" borderId="0" xfId="0" applyNumberFormat="1" applyFont="1" applyAlignment="1">
      <alignment horizontal="center"/>
    </xf>
    <xf numFmtId="0" fontId="17" fillId="0" borderId="13" xfId="0" applyFont="1" applyBorder="1" applyAlignment="1">
      <alignment horizontal="center"/>
    </xf>
    <xf numFmtId="0" fontId="4" fillId="0" borderId="5" xfId="0" applyFont="1" applyBorder="1" applyAlignment="1">
      <alignment horizontal="center"/>
    </xf>
    <xf numFmtId="0" fontId="4" fillId="0" borderId="21" xfId="0" applyFont="1" applyBorder="1" applyAlignment="1">
      <alignment horizontal="center"/>
    </xf>
    <xf numFmtId="17" fontId="0" fillId="0" borderId="5" xfId="0" quotePrefix="1" applyNumberFormat="1" applyBorder="1" applyAlignment="1">
      <alignment horizontal="center"/>
    </xf>
    <xf numFmtId="11" fontId="0" fillId="0" borderId="5" xfId="0" quotePrefix="1" applyNumberFormat="1" applyBorder="1" applyAlignment="1">
      <alignment horizontal="center"/>
    </xf>
    <xf numFmtId="11" fontId="0" fillId="0" borderId="21" xfId="0" quotePrefix="1" applyNumberFormat="1" applyBorder="1" applyAlignment="1">
      <alignment horizontal="center"/>
    </xf>
    <xf numFmtId="1" fontId="0" fillId="0" borderId="0" xfId="0" applyNumberFormat="1" applyAlignment="1">
      <alignment horizontal="center"/>
    </xf>
    <xf numFmtId="1" fontId="0" fillId="0" borderId="27" xfId="0" applyNumberFormat="1" applyBorder="1" applyAlignment="1">
      <alignment horizontal="center"/>
    </xf>
    <xf numFmtId="0" fontId="2" fillId="0" borderId="16" xfId="0" applyFont="1" applyBorder="1" applyAlignment="1">
      <alignment horizontal="center" wrapText="1"/>
    </xf>
    <xf numFmtId="0" fontId="2" fillId="0" borderId="15" xfId="0" applyFont="1" applyBorder="1" applyAlignment="1">
      <alignment horizontal="center" wrapText="1"/>
    </xf>
    <xf numFmtId="11" fontId="0" fillId="0" borderId="30" xfId="0" applyNumberFormat="1" applyBorder="1" applyAlignment="1">
      <alignment horizontal="center"/>
    </xf>
    <xf numFmtId="11" fontId="2" fillId="0" borderId="34" xfId="0" applyNumberFormat="1" applyFont="1" applyBorder="1" applyAlignment="1">
      <alignment horizontal="center" wrapText="1"/>
    </xf>
    <xf numFmtId="11" fontId="0" fillId="0" borderId="35" xfId="0" applyNumberFormat="1" applyBorder="1" applyAlignment="1">
      <alignment horizontal="center"/>
    </xf>
    <xf numFmtId="0" fontId="2" fillId="0" borderId="15" xfId="0" applyFont="1" applyBorder="1" applyAlignment="1">
      <alignment wrapText="1"/>
    </xf>
    <xf numFmtId="0" fontId="2" fillId="0" borderId="8" xfId="0" applyFont="1" applyBorder="1" applyAlignment="1">
      <alignment wrapText="1"/>
    </xf>
    <xf numFmtId="0" fontId="2" fillId="0" borderId="16" xfId="0" applyFont="1" applyBorder="1" applyAlignment="1">
      <alignment wrapText="1"/>
    </xf>
    <xf numFmtId="0" fontId="0" fillId="0" borderId="36" xfId="0" applyBorder="1" applyAlignment="1">
      <alignment horizontal="center"/>
    </xf>
    <xf numFmtId="0" fontId="0" fillId="0" borderId="18" xfId="0" applyBorder="1" applyAlignment="1">
      <alignment horizontal="center"/>
    </xf>
    <xf numFmtId="0" fontId="5" fillId="0" borderId="8" xfId="0" applyFont="1" applyBorder="1"/>
    <xf numFmtId="0" fontId="0" fillId="0" borderId="19" xfId="0" applyBorder="1" applyAlignment="1">
      <alignment horizontal="center"/>
    </xf>
    <xf numFmtId="0" fontId="0" fillId="0" borderId="8" xfId="0" applyBorder="1"/>
    <xf numFmtId="0" fontId="2" fillId="0" borderId="9" xfId="0" applyFont="1" applyBorder="1" applyAlignment="1"/>
    <xf numFmtId="0" fontId="2" fillId="0" borderId="6" xfId="0" applyFont="1" applyBorder="1" applyAlignment="1"/>
    <xf numFmtId="0" fontId="2" fillId="0" borderId="10" xfId="0" applyFont="1" applyBorder="1" applyAlignment="1"/>
    <xf numFmtId="0" fontId="2" fillId="0" borderId="11" xfId="0" applyFont="1" applyBorder="1" applyAlignment="1">
      <alignment horizontal="center"/>
    </xf>
    <xf numFmtId="0" fontId="2" fillId="0" borderId="7" xfId="0" applyFont="1" applyBorder="1" applyAlignment="1">
      <alignment horizontal="center"/>
    </xf>
    <xf numFmtId="0" fontId="2" fillId="0" borderId="12" xfId="0" applyFont="1" applyBorder="1" applyAlignment="1">
      <alignment horizontal="center"/>
    </xf>
    <xf numFmtId="0" fontId="2" fillId="0" borderId="11" xfId="0" applyFont="1" applyBorder="1" applyAlignment="1">
      <alignment horizontal="center" wrapText="1"/>
    </xf>
    <xf numFmtId="0" fontId="2" fillId="0" borderId="13" xfId="0" applyFont="1" applyBorder="1" applyAlignment="1">
      <alignment horizontal="center" wrapText="1"/>
    </xf>
    <xf numFmtId="0" fontId="2" fillId="0" borderId="15" xfId="0" applyFont="1" applyBorder="1" applyAlignment="1">
      <alignment horizontal="center" wrapText="1"/>
    </xf>
    <xf numFmtId="0" fontId="2" fillId="0" borderId="12" xfId="0" applyFont="1" applyBorder="1" applyAlignment="1">
      <alignment horizontal="center" wrapText="1"/>
    </xf>
    <xf numFmtId="0" fontId="2" fillId="0" borderId="14" xfId="0" applyFont="1" applyBorder="1" applyAlignment="1">
      <alignment horizontal="center" wrapText="1"/>
    </xf>
    <xf numFmtId="0" fontId="2" fillId="0" borderId="16" xfId="0" applyFont="1" applyBorder="1" applyAlignment="1">
      <alignment horizontal="center" wrapText="1"/>
    </xf>
    <xf numFmtId="0" fontId="2" fillId="0" borderId="13" xfId="0" applyFont="1" applyBorder="1" applyAlignment="1">
      <alignment horizontal="center"/>
    </xf>
    <xf numFmtId="0" fontId="2" fillId="0" borderId="0" xfId="0" applyFont="1" applyAlignment="1">
      <alignment horizontal="center"/>
    </xf>
    <xf numFmtId="0" fontId="2" fillId="0" borderId="14" xfId="0" applyFont="1" applyBorder="1" applyAlignment="1">
      <alignment horizontal="center"/>
    </xf>
    <xf numFmtId="0" fontId="2" fillId="0" borderId="2" xfId="0" applyFont="1" applyBorder="1" applyAlignment="1">
      <alignment horizontal="center"/>
    </xf>
    <xf numFmtId="0" fontId="2" fillId="0" borderId="3" xfId="0" applyFont="1" applyBorder="1" applyAlignment="1">
      <alignment horizontal="center"/>
    </xf>
    <xf numFmtId="0" fontId="2" fillId="0" borderId="1" xfId="0" applyFont="1" applyBorder="1" applyAlignment="1">
      <alignment horizontal="center"/>
    </xf>
    <xf numFmtId="0" fontId="12" fillId="0" borderId="2" xfId="0" applyFont="1" applyBorder="1" applyAlignment="1">
      <alignment horizontal="center"/>
    </xf>
    <xf numFmtId="0" fontId="12" fillId="0" borderId="3" xfId="0" applyFont="1" applyBorder="1" applyAlignment="1">
      <alignment horizontal="center"/>
    </xf>
    <xf numFmtId="0" fontId="2" fillId="0" borderId="24" xfId="0" applyFont="1" applyBorder="1" applyAlignment="1">
      <alignment horizontal="center"/>
    </xf>
    <xf numFmtId="0" fontId="2" fillId="0" borderId="25" xfId="0" applyFont="1" applyBorder="1" applyAlignment="1">
      <alignment horizontal="center"/>
    </xf>
    <xf numFmtId="0" fontId="2" fillId="0" borderId="26" xfId="0" applyFont="1" applyBorder="1" applyAlignment="1">
      <alignment horizontal="center"/>
    </xf>
    <xf numFmtId="0" fontId="2" fillId="0" borderId="5" xfId="0" applyFont="1" applyBorder="1" applyAlignment="1">
      <alignment horizontal="center"/>
    </xf>
    <xf numFmtId="0" fontId="2" fillId="0" borderId="4" xfId="0" applyFont="1" applyBorder="1" applyAlignment="1">
      <alignment horizontal="center"/>
    </xf>
    <xf numFmtId="0" fontId="12" fillId="0" borderId="0" xfId="0" applyFont="1" applyAlignment="1">
      <alignment horizontal="center"/>
    </xf>
    <xf numFmtId="0" fontId="12" fillId="0" borderId="5" xfId="0" applyFont="1" applyBorder="1" applyAlignment="1">
      <alignment horizontal="center"/>
    </xf>
    <xf numFmtId="0" fontId="8" fillId="0" borderId="0" xfId="0" applyFont="1" applyAlignment="1"/>
    <xf numFmtId="0" fontId="9" fillId="0" borderId="0" xfId="0" applyFont="1" applyAlignment="1">
      <alignment horizontal="center"/>
    </xf>
    <xf numFmtId="0" fontId="2" fillId="0" borderId="0" xfId="0" applyFont="1" applyAlignment="1">
      <alignment horizontal="left"/>
    </xf>
    <xf numFmtId="0" fontId="9" fillId="0" borderId="14" xfId="0" applyFont="1" applyBorder="1" applyAlignment="1">
      <alignment horizontal="center"/>
    </xf>
    <xf numFmtId="0" fontId="8" fillId="0" borderId="0" xfId="0" applyFont="1" applyAlignment="1">
      <alignment horizontal="center"/>
    </xf>
    <xf numFmtId="0" fontId="2" fillId="0" borderId="2" xfId="0" applyFont="1" applyBorder="1" applyAlignment="1">
      <alignment horizontal="center" vertical="center"/>
    </xf>
    <xf numFmtId="0" fontId="2" fillId="0" borderId="28" xfId="0" applyFont="1" applyBorder="1" applyAlignment="1">
      <alignment horizontal="center" vertical="center"/>
    </xf>
    <xf numFmtId="0" fontId="2" fillId="0" borderId="3" xfId="0" applyFont="1" applyBorder="1" applyAlignment="1">
      <alignment horizontal="center" vertical="center"/>
    </xf>
    <xf numFmtId="11" fontId="2" fillId="0" borderId="1" xfId="0" applyNumberFormat="1" applyFont="1" applyBorder="1" applyAlignment="1">
      <alignment horizontal="center" vertical="center" wrapText="1"/>
    </xf>
    <xf numFmtId="11" fontId="2" fillId="0" borderId="2" xfId="0" applyNumberFormat="1" applyFont="1" applyBorder="1" applyAlignment="1">
      <alignment horizontal="center" vertical="center" wrapText="1"/>
    </xf>
    <xf numFmtId="11" fontId="2" fillId="0" borderId="3" xfId="0" applyNumberFormat="1" applyFont="1" applyBorder="1" applyAlignment="1">
      <alignment horizontal="center" vertical="center" wrapText="1"/>
    </xf>
    <xf numFmtId="0" fontId="2" fillId="0" borderId="28" xfId="0" applyFont="1" applyBorder="1" applyAlignment="1">
      <alignment horizontal="center" vertical="center" wrapText="1"/>
    </xf>
    <xf numFmtId="0" fontId="2" fillId="0" borderId="11" xfId="0" applyFont="1" applyBorder="1" applyAlignment="1">
      <alignment horizontal="center" vertical="center"/>
    </xf>
    <xf numFmtId="0" fontId="2" fillId="0" borderId="7" xfId="0" applyFont="1" applyBorder="1" applyAlignment="1">
      <alignment horizontal="center" vertical="center"/>
    </xf>
    <xf numFmtId="0" fontId="2" fillId="0" borderId="12" xfId="0" applyFont="1" applyBorder="1" applyAlignment="1">
      <alignment horizontal="center" vertical="center"/>
    </xf>
    <xf numFmtId="0" fontId="2" fillId="0" borderId="31" xfId="0" applyFont="1" applyBorder="1" applyAlignment="1">
      <alignment horizontal="center" vertical="center"/>
    </xf>
    <xf numFmtId="0" fontId="2" fillId="0" borderId="32" xfId="0" applyFont="1" applyBorder="1" applyAlignment="1">
      <alignment horizontal="center" vertical="center"/>
    </xf>
    <xf numFmtId="0" fontId="2" fillId="0" borderId="33" xfId="0" applyFont="1" applyBorder="1" applyAlignment="1">
      <alignment horizontal="center" vertical="center"/>
    </xf>
    <xf numFmtId="0" fontId="0" fillId="0" borderId="1" xfId="0" applyBorder="1" applyAlignment="1">
      <alignment horizontal="center" vertical="center"/>
    </xf>
    <xf numFmtId="0" fontId="0" fillId="0" borderId="4" xfId="0" applyBorder="1" applyAlignment="1">
      <alignment horizontal="center" vertical="center"/>
    </xf>
    <xf numFmtId="0" fontId="0" fillId="0" borderId="20" xfId="0" applyBorder="1" applyAlignment="1">
      <alignment horizontal="center" vertical="center"/>
    </xf>
    <xf numFmtId="0" fontId="0" fillId="0" borderId="4" xfId="0" applyBorder="1" applyAlignment="1">
      <alignment horizontal="center" vertical="center" textRotation="90" wrapText="1"/>
    </xf>
    <xf numFmtId="0" fontId="0" fillId="0" borderId="20" xfId="0" applyBorder="1" applyAlignment="1">
      <alignment horizontal="center" vertical="center" textRotation="90" wrapText="1"/>
    </xf>
    <xf numFmtId="0" fontId="2" fillId="0" borderId="1" xfId="0" applyFont="1" applyBorder="1" applyAlignment="1">
      <alignment horizontal="center" vertical="center"/>
    </xf>
    <xf numFmtId="0" fontId="0" fillId="0" borderId="4" xfId="0" applyBorder="1" applyAlignment="1">
      <alignment horizontal="center" vertical="center" textRotation="90"/>
    </xf>
    <xf numFmtId="0" fontId="2" fillId="0" borderId="20" xfId="0" applyFont="1" applyBorder="1" applyAlignment="1">
      <alignment horizontal="center" vertical="center"/>
    </xf>
    <xf numFmtId="0" fontId="0" fillId="0" borderId="1" xfId="0" applyBorder="1" applyAlignment="1">
      <alignment horizontal="center" vertical="center" textRotation="90" wrapText="1"/>
    </xf>
    <xf numFmtId="0" fontId="0" fillId="0" borderId="9" xfId="0" applyBorder="1" applyAlignment="1">
      <alignment horizontal="center"/>
    </xf>
    <xf numFmtId="0" fontId="0" fillId="0" borderId="6" xfId="0" applyBorder="1" applyAlignment="1">
      <alignment horizontal="center"/>
    </xf>
    <xf numFmtId="0" fontId="2" fillId="0" borderId="4" xfId="0" applyFont="1" applyBorder="1" applyAlignment="1">
      <alignment horizontal="center" vertical="center"/>
    </xf>
  </cellXfs>
  <cellStyles count="2">
    <cellStyle name="Hyperlink" xfId="1" builtinId="8"/>
    <cellStyle name="Normal" xfId="0" builtinId="0"/>
  </cellStyles>
  <dxfs count="79">
    <dxf>
      <fill>
        <patternFill patternType="solid">
          <fgColor rgb="FF00CCFF"/>
          <bgColor rgb="FF00CCFF"/>
        </patternFill>
      </fill>
    </dxf>
    <dxf>
      <fill>
        <patternFill patternType="solid">
          <fgColor rgb="FF00CCFF"/>
          <bgColor rgb="FF00CCFF"/>
        </patternFill>
      </fill>
    </dxf>
    <dxf>
      <fill>
        <patternFill patternType="solid">
          <fgColor rgb="FF00CCFF"/>
          <bgColor rgb="FF00CCFF"/>
        </patternFill>
      </fill>
    </dxf>
    <dxf>
      <fill>
        <patternFill patternType="solid">
          <fgColor rgb="FF00CCFF"/>
          <bgColor rgb="FF00CCFF"/>
        </patternFill>
      </fill>
    </dxf>
    <dxf>
      <fill>
        <patternFill patternType="solid">
          <fgColor rgb="FF00CCFF"/>
          <bgColor rgb="FF00CCFF"/>
        </patternFill>
      </fill>
    </dxf>
    <dxf>
      <fill>
        <patternFill patternType="solid">
          <fgColor rgb="FF00CCFF"/>
          <bgColor rgb="FF00CCFF"/>
        </patternFill>
      </fill>
    </dxf>
    <dxf>
      <fill>
        <patternFill patternType="solid">
          <fgColor rgb="FF00CCFF"/>
          <bgColor rgb="FF00CCFF"/>
        </patternFill>
      </fill>
    </dxf>
    <dxf>
      <fill>
        <patternFill patternType="solid">
          <fgColor rgb="FF00CCFF"/>
          <bgColor rgb="FF00CCFF"/>
        </patternFill>
      </fill>
    </dxf>
    <dxf>
      <fill>
        <patternFill patternType="solid">
          <fgColor rgb="FF00CCFF"/>
          <bgColor rgb="FF00CCFF"/>
        </patternFill>
      </fill>
    </dxf>
    <dxf>
      <fill>
        <patternFill patternType="solid">
          <fgColor rgb="FF00CCFF"/>
          <bgColor rgb="FF00CCFF"/>
        </patternFill>
      </fill>
    </dxf>
    <dxf>
      <fill>
        <patternFill patternType="solid">
          <fgColor rgb="FF00CCFF"/>
          <bgColor rgb="FF00CCFF"/>
        </patternFill>
      </fill>
    </dxf>
    <dxf>
      <fill>
        <patternFill patternType="solid">
          <fgColor rgb="FF00CCFF"/>
          <bgColor rgb="FF00CCFF"/>
        </patternFill>
      </fill>
    </dxf>
    <dxf>
      <fill>
        <patternFill patternType="solid">
          <fgColor rgb="FF00CCFF"/>
          <bgColor rgb="FF00CCFF"/>
        </patternFill>
      </fill>
    </dxf>
    <dxf>
      <fill>
        <patternFill patternType="solid">
          <fgColor rgb="FF00CCFF"/>
          <bgColor rgb="FF00CCFF"/>
        </patternFill>
      </fill>
    </dxf>
    <dxf>
      <fill>
        <patternFill patternType="solid">
          <fgColor rgb="FF00CCFF"/>
          <bgColor rgb="FF00CCFF"/>
        </patternFill>
      </fill>
    </dxf>
    <dxf>
      <fill>
        <patternFill patternType="solid">
          <fgColor rgb="FF00CCFF"/>
          <bgColor rgb="FF00CCFF"/>
        </patternFill>
      </fill>
    </dxf>
    <dxf>
      <fill>
        <patternFill patternType="solid">
          <fgColor rgb="FF00CCFF"/>
          <bgColor rgb="FF00CCFF"/>
        </patternFill>
      </fill>
    </dxf>
    <dxf>
      <fill>
        <patternFill patternType="solid">
          <fgColor rgb="FF00CCFF"/>
          <bgColor rgb="FF00CCFF"/>
        </patternFill>
      </fill>
    </dxf>
    <dxf>
      <fill>
        <patternFill patternType="solid">
          <fgColor rgb="FF00CCFF"/>
          <bgColor rgb="FF00CCFF"/>
        </patternFill>
      </fill>
    </dxf>
    <dxf>
      <fill>
        <patternFill patternType="solid">
          <fgColor rgb="FF00CCFF"/>
          <bgColor rgb="FF00CCFF"/>
        </patternFill>
      </fill>
    </dxf>
    <dxf>
      <fill>
        <patternFill patternType="solid">
          <fgColor rgb="FF00CCFF"/>
          <bgColor rgb="FF00CCFF"/>
        </patternFill>
      </fill>
    </dxf>
    <dxf>
      <fill>
        <patternFill patternType="solid">
          <fgColor rgb="FF00CCFF"/>
          <bgColor rgb="FF00CCFF"/>
        </patternFill>
      </fill>
    </dxf>
    <dxf>
      <fill>
        <patternFill patternType="solid">
          <fgColor rgb="FF00CCFF"/>
          <bgColor rgb="FF00CCFF"/>
        </patternFill>
      </fill>
    </dxf>
    <dxf>
      <fill>
        <patternFill patternType="solid">
          <fgColor rgb="FF00CCFF"/>
          <bgColor rgb="FF00CCFF"/>
        </patternFill>
      </fill>
    </dxf>
    <dxf>
      <fill>
        <patternFill patternType="solid">
          <fgColor rgb="FF00CCFF"/>
          <bgColor rgb="FF00CCFF"/>
        </patternFill>
      </fill>
    </dxf>
    <dxf>
      <fill>
        <patternFill patternType="solid">
          <fgColor rgb="FF00CCFF"/>
          <bgColor rgb="FF00CCFF"/>
        </patternFill>
      </fill>
    </dxf>
    <dxf>
      <fill>
        <patternFill patternType="solid">
          <fgColor rgb="FF00CCFF"/>
          <bgColor rgb="FF00CCFF"/>
        </patternFill>
      </fill>
    </dxf>
    <dxf>
      <fill>
        <patternFill patternType="solid">
          <fgColor rgb="FF00CCFF"/>
          <bgColor rgb="FF00CCFF"/>
        </patternFill>
      </fill>
    </dxf>
    <dxf>
      <fill>
        <patternFill patternType="solid">
          <fgColor rgb="FF00CCFF"/>
          <bgColor rgb="FF00CCFF"/>
        </patternFill>
      </fill>
    </dxf>
    <dxf>
      <fill>
        <patternFill patternType="solid">
          <fgColor rgb="FF00CCFF"/>
          <bgColor rgb="FF00CCFF"/>
        </patternFill>
      </fill>
    </dxf>
    <dxf>
      <fill>
        <patternFill patternType="solid">
          <fgColor rgb="FF00CCFF"/>
          <bgColor rgb="FF00CCFF"/>
        </patternFill>
      </fill>
    </dxf>
    <dxf>
      <fill>
        <patternFill patternType="solid">
          <fgColor rgb="FF00CCFF"/>
          <bgColor rgb="FF00CCFF"/>
        </patternFill>
      </fill>
    </dxf>
    <dxf>
      <fill>
        <patternFill patternType="solid">
          <fgColor rgb="FF00CCFF"/>
          <bgColor rgb="FF00CCFF"/>
        </patternFill>
      </fill>
    </dxf>
    <dxf>
      <fill>
        <patternFill patternType="solid">
          <fgColor rgb="FF00CCFF"/>
          <bgColor rgb="FF00CCFF"/>
        </patternFill>
      </fill>
    </dxf>
    <dxf>
      <fill>
        <patternFill patternType="solid">
          <fgColor rgb="FF00CCFF"/>
          <bgColor rgb="FF00CCFF"/>
        </patternFill>
      </fill>
    </dxf>
    <dxf>
      <fill>
        <patternFill patternType="solid">
          <fgColor rgb="FF00CCFF"/>
          <bgColor rgb="FF00CCFF"/>
        </patternFill>
      </fill>
    </dxf>
    <dxf>
      <fill>
        <patternFill patternType="solid">
          <fgColor rgb="FF00CCFF"/>
          <bgColor rgb="FF00CCFF"/>
        </patternFill>
      </fill>
    </dxf>
    <dxf>
      <fill>
        <patternFill patternType="solid">
          <fgColor rgb="FF00CCFF"/>
          <bgColor rgb="FF00CCFF"/>
        </patternFill>
      </fill>
    </dxf>
    <dxf>
      <fill>
        <patternFill patternType="solid">
          <fgColor rgb="FF00CCFF"/>
          <bgColor rgb="FF00CCFF"/>
        </patternFill>
      </fill>
    </dxf>
    <dxf>
      <fill>
        <patternFill patternType="solid">
          <fgColor rgb="FF00CCFF"/>
          <bgColor rgb="FF00CCFF"/>
        </patternFill>
      </fill>
    </dxf>
    <dxf>
      <fill>
        <patternFill patternType="solid">
          <fgColor rgb="FF00CCFF"/>
          <bgColor rgb="FF00CCFF"/>
        </patternFill>
      </fill>
    </dxf>
    <dxf>
      <fill>
        <patternFill patternType="solid">
          <fgColor rgb="FF00CCFF"/>
          <bgColor rgb="FF00CCFF"/>
        </patternFill>
      </fill>
    </dxf>
    <dxf>
      <fill>
        <patternFill patternType="solid">
          <fgColor rgb="FF00CCFF"/>
          <bgColor rgb="FF00CCFF"/>
        </patternFill>
      </fill>
    </dxf>
    <dxf>
      <fill>
        <patternFill patternType="solid">
          <fgColor rgb="FF00CCFF"/>
          <bgColor rgb="FF00CCFF"/>
        </patternFill>
      </fill>
    </dxf>
    <dxf>
      <fill>
        <patternFill patternType="solid">
          <fgColor rgb="FF00CCFF"/>
          <bgColor rgb="FF00CCFF"/>
        </patternFill>
      </fill>
    </dxf>
    <dxf>
      <fill>
        <patternFill patternType="solid">
          <fgColor rgb="FF00CCFF"/>
          <bgColor rgb="FF00CCFF"/>
        </patternFill>
      </fill>
    </dxf>
    <dxf>
      <fill>
        <patternFill patternType="solid">
          <fgColor rgb="FF00CCFF"/>
          <bgColor rgb="FF00CCFF"/>
        </patternFill>
      </fill>
    </dxf>
    <dxf>
      <fill>
        <patternFill patternType="solid">
          <fgColor rgb="FF00CCFF"/>
          <bgColor rgb="FF00CCFF"/>
        </patternFill>
      </fill>
    </dxf>
    <dxf>
      <fill>
        <patternFill patternType="solid">
          <fgColor rgb="FF00CCFF"/>
          <bgColor rgb="FF00CCFF"/>
        </patternFill>
      </fill>
    </dxf>
    <dxf>
      <fill>
        <patternFill patternType="solid">
          <fgColor rgb="FF00CCFF"/>
          <bgColor rgb="FF00CCFF"/>
        </patternFill>
      </fill>
    </dxf>
    <dxf>
      <fill>
        <patternFill patternType="solid">
          <fgColor rgb="FF00CCFF"/>
          <bgColor rgb="FF00CCFF"/>
        </patternFill>
      </fill>
    </dxf>
    <dxf>
      <fill>
        <patternFill patternType="solid">
          <fgColor rgb="FF00CCFF"/>
          <bgColor rgb="FF00CCFF"/>
        </patternFill>
      </fill>
    </dxf>
    <dxf>
      <fill>
        <patternFill patternType="solid">
          <fgColor rgb="FF00CCFF"/>
          <bgColor rgb="FF00CCFF"/>
        </patternFill>
      </fill>
    </dxf>
    <dxf>
      <fill>
        <patternFill patternType="solid">
          <fgColor rgb="FF00CCFF"/>
          <bgColor rgb="FF00CCFF"/>
        </patternFill>
      </fill>
    </dxf>
    <dxf>
      <fill>
        <patternFill patternType="solid">
          <fgColor rgb="FF00CCFF"/>
          <bgColor rgb="FF00CCFF"/>
        </patternFill>
      </fill>
    </dxf>
    <dxf>
      <fill>
        <patternFill patternType="solid">
          <fgColor rgb="FF00CCFF"/>
          <bgColor rgb="FF00CCFF"/>
        </patternFill>
      </fill>
    </dxf>
    <dxf>
      <fill>
        <patternFill patternType="solid">
          <fgColor rgb="FF00CCFF"/>
          <bgColor rgb="FF00CCFF"/>
        </patternFill>
      </fill>
    </dxf>
    <dxf>
      <fill>
        <patternFill patternType="solid">
          <fgColor rgb="FF00CCFF"/>
          <bgColor rgb="FF00CCFF"/>
        </patternFill>
      </fill>
    </dxf>
    <dxf>
      <fill>
        <patternFill patternType="solid">
          <fgColor rgb="FF00CCFF"/>
          <bgColor rgb="FF00CCFF"/>
        </patternFill>
      </fill>
    </dxf>
    <dxf>
      <fill>
        <patternFill patternType="solid">
          <fgColor rgb="FF00CCFF"/>
          <bgColor rgb="FF00CCFF"/>
        </patternFill>
      </fill>
    </dxf>
    <dxf>
      <fill>
        <patternFill patternType="solid">
          <fgColor rgb="FF00CCFF"/>
          <bgColor rgb="FF00CCFF"/>
        </patternFill>
      </fill>
    </dxf>
    <dxf>
      <fill>
        <patternFill patternType="solid">
          <fgColor rgb="FF00CCFF"/>
          <bgColor rgb="FF00CCFF"/>
        </patternFill>
      </fill>
    </dxf>
    <dxf>
      <fill>
        <patternFill patternType="solid">
          <fgColor rgb="FF00CCFF"/>
          <bgColor rgb="FF00CCFF"/>
        </patternFill>
      </fill>
    </dxf>
    <dxf>
      <fill>
        <patternFill patternType="solid">
          <fgColor rgb="FF00CCFF"/>
          <bgColor rgb="FF00CCFF"/>
        </patternFill>
      </fill>
    </dxf>
    <dxf>
      <fill>
        <patternFill patternType="solid">
          <fgColor rgb="FF00CCFF"/>
          <bgColor rgb="FF00CCFF"/>
        </patternFill>
      </fill>
    </dxf>
    <dxf>
      <fill>
        <patternFill patternType="solid">
          <fgColor rgb="FF00CCFF"/>
          <bgColor rgb="FF00CCFF"/>
        </patternFill>
      </fill>
    </dxf>
    <dxf>
      <fill>
        <patternFill patternType="solid">
          <fgColor rgb="FF00CCFF"/>
          <bgColor rgb="FF00CCFF"/>
        </patternFill>
      </fill>
    </dxf>
    <dxf>
      <fill>
        <patternFill patternType="solid">
          <fgColor rgb="FF00CCFF"/>
          <bgColor rgb="FF00CCFF"/>
        </patternFill>
      </fill>
    </dxf>
    <dxf>
      <fill>
        <patternFill patternType="solid">
          <fgColor rgb="FF00CCFF"/>
          <bgColor rgb="FF00CCFF"/>
        </patternFill>
      </fill>
    </dxf>
    <dxf>
      <fill>
        <patternFill patternType="solid">
          <fgColor rgb="FF00CCFF"/>
          <bgColor rgb="FF00CCFF"/>
        </patternFill>
      </fill>
    </dxf>
    <dxf>
      <fill>
        <patternFill patternType="solid">
          <fgColor rgb="FF00CCFF"/>
          <bgColor rgb="FF00CCFF"/>
        </patternFill>
      </fill>
    </dxf>
    <dxf>
      <fill>
        <patternFill patternType="solid">
          <fgColor rgb="FF00CCFF"/>
          <bgColor rgb="FF00CCFF"/>
        </patternFill>
      </fill>
    </dxf>
    <dxf>
      <fill>
        <patternFill patternType="solid">
          <fgColor rgb="FF00CCFF"/>
          <bgColor rgb="FF00CCFF"/>
        </patternFill>
      </fill>
    </dxf>
    <dxf>
      <fill>
        <patternFill patternType="solid">
          <fgColor rgb="FF00CCFF"/>
          <bgColor rgb="FF00CCFF"/>
        </patternFill>
      </fill>
    </dxf>
    <dxf>
      <fill>
        <patternFill patternType="solid">
          <fgColor rgb="FF00CCFF"/>
          <bgColor rgb="FF00CCFF"/>
        </patternFill>
      </fill>
    </dxf>
    <dxf>
      <fill>
        <patternFill patternType="solid">
          <fgColor rgb="FF00CCFF"/>
          <bgColor rgb="FF00CCFF"/>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Medium9"/>
  <colors>
    <mruColors>
      <color rgb="FF00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8" Type="http://schemas.openxmlformats.org/officeDocument/2006/relationships/worksheet" Target="worksheets/sheet8.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4.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0"/>
  <sheetViews>
    <sheetView tabSelected="1" zoomScale="120" zoomScaleNormal="120" workbookViewId="0">
      <selection activeCell="A2" sqref="A2"/>
    </sheetView>
  </sheetViews>
  <sheetFormatPr defaultColWidth="11.42578125" defaultRowHeight="15" x14ac:dyDescent="0.25"/>
  <cols>
    <col min="1" max="1" width="41.28515625" customWidth="1"/>
    <col min="2" max="2" width="17.140625" style="7" customWidth="1"/>
    <col min="3" max="3" width="77.140625" bestFit="1" customWidth="1"/>
  </cols>
  <sheetData>
    <row r="1" spans="1:3" x14ac:dyDescent="0.25">
      <c r="A1" s="1" t="s">
        <v>0</v>
      </c>
      <c r="B1" s="9"/>
    </row>
    <row r="2" spans="1:3" x14ac:dyDescent="0.25">
      <c r="A2" s="1"/>
      <c r="B2" s="9"/>
    </row>
    <row r="3" spans="1:3" x14ac:dyDescent="0.25">
      <c r="B3" s="9"/>
    </row>
    <row r="4" spans="1:3" x14ac:dyDescent="0.25">
      <c r="A4" s="232" t="s">
        <v>1</v>
      </c>
      <c r="B4" s="233" t="s">
        <v>2</v>
      </c>
      <c r="C4" s="234" t="s">
        <v>3</v>
      </c>
    </row>
    <row r="5" spans="1:3" x14ac:dyDescent="0.25">
      <c r="A5" s="18" t="s">
        <v>4</v>
      </c>
      <c r="B5" s="10" t="s">
        <v>5</v>
      </c>
      <c r="C5" s="11" t="s">
        <v>6</v>
      </c>
    </row>
    <row r="6" spans="1:3" x14ac:dyDescent="0.25">
      <c r="A6" s="12" t="s">
        <v>7</v>
      </c>
      <c r="B6" s="9" t="s">
        <v>8</v>
      </c>
      <c r="C6" s="13" t="s">
        <v>9</v>
      </c>
    </row>
    <row r="7" spans="1:3" x14ac:dyDescent="0.25">
      <c r="A7" s="12" t="s">
        <v>10</v>
      </c>
      <c r="B7" s="9" t="s">
        <v>8</v>
      </c>
      <c r="C7" s="13" t="s">
        <v>11</v>
      </c>
    </row>
    <row r="8" spans="1:3" x14ac:dyDescent="0.25">
      <c r="A8" s="12" t="s">
        <v>12</v>
      </c>
      <c r="B8" s="9" t="s">
        <v>13</v>
      </c>
      <c r="C8" s="13" t="s">
        <v>14</v>
      </c>
    </row>
    <row r="9" spans="1:3" x14ac:dyDescent="0.25">
      <c r="A9" s="12" t="s">
        <v>15</v>
      </c>
      <c r="B9" s="9" t="s">
        <v>16</v>
      </c>
      <c r="C9" s="14" t="s">
        <v>17</v>
      </c>
    </row>
    <row r="10" spans="1:3" x14ac:dyDescent="0.25">
      <c r="A10" s="12" t="s">
        <v>18</v>
      </c>
      <c r="B10" s="9" t="s">
        <v>19</v>
      </c>
      <c r="C10" s="14" t="s">
        <v>20</v>
      </c>
    </row>
    <row r="11" spans="1:3" x14ac:dyDescent="0.25">
      <c r="A11" s="12" t="s">
        <v>21</v>
      </c>
      <c r="B11" s="9" t="s">
        <v>22</v>
      </c>
      <c r="C11" s="13" t="s">
        <v>23</v>
      </c>
    </row>
    <row r="12" spans="1:3" x14ac:dyDescent="0.25">
      <c r="A12" s="12" t="s">
        <v>24</v>
      </c>
      <c r="B12" s="9" t="s">
        <v>25</v>
      </c>
      <c r="C12" s="13" t="s">
        <v>26</v>
      </c>
    </row>
    <row r="13" spans="1:3" x14ac:dyDescent="0.25">
      <c r="A13" s="12" t="s">
        <v>27</v>
      </c>
      <c r="B13" s="9" t="s">
        <v>28</v>
      </c>
      <c r="C13" s="13" t="s">
        <v>29</v>
      </c>
    </row>
    <row r="14" spans="1:3" x14ac:dyDescent="0.25">
      <c r="A14" s="12" t="s">
        <v>30</v>
      </c>
      <c r="B14" s="9" t="s">
        <v>8</v>
      </c>
      <c r="C14" s="13" t="s">
        <v>31</v>
      </c>
    </row>
    <row r="15" spans="1:3" x14ac:dyDescent="0.25">
      <c r="A15" s="12" t="s">
        <v>32</v>
      </c>
      <c r="B15" s="9" t="s">
        <v>33</v>
      </c>
      <c r="C15" s="14" t="s">
        <v>34</v>
      </c>
    </row>
    <row r="16" spans="1:3" x14ac:dyDescent="0.25">
      <c r="A16" s="12" t="s">
        <v>35</v>
      </c>
      <c r="B16" s="9" t="s">
        <v>8</v>
      </c>
      <c r="C16" s="13" t="s">
        <v>36</v>
      </c>
    </row>
    <row r="17" spans="1:3" x14ac:dyDescent="0.25">
      <c r="A17" s="12" t="s">
        <v>37</v>
      </c>
      <c r="B17" s="9" t="s">
        <v>38</v>
      </c>
      <c r="C17" s="13" t="s">
        <v>39</v>
      </c>
    </row>
    <row r="18" spans="1:3" x14ac:dyDescent="0.25">
      <c r="A18" s="12" t="s">
        <v>40</v>
      </c>
      <c r="B18" s="9" t="s">
        <v>8</v>
      </c>
      <c r="C18" s="13" t="s">
        <v>41</v>
      </c>
    </row>
    <row r="19" spans="1:3" x14ac:dyDescent="0.25">
      <c r="A19" s="12" t="s">
        <v>42</v>
      </c>
      <c r="B19" s="9" t="s">
        <v>43</v>
      </c>
      <c r="C19" s="13" t="s">
        <v>44</v>
      </c>
    </row>
    <row r="20" spans="1:3" x14ac:dyDescent="0.25">
      <c r="A20" s="12" t="s">
        <v>45</v>
      </c>
      <c r="B20" s="9" t="s">
        <v>46</v>
      </c>
      <c r="C20" s="14" t="s">
        <v>47</v>
      </c>
    </row>
    <row r="21" spans="1:3" x14ac:dyDescent="0.25">
      <c r="A21" s="12" t="s">
        <v>48</v>
      </c>
      <c r="B21" s="9" t="s">
        <v>49</v>
      </c>
      <c r="C21" s="14" t="s">
        <v>50</v>
      </c>
    </row>
    <row r="22" spans="1:3" x14ac:dyDescent="0.25">
      <c r="A22" s="12" t="s">
        <v>51</v>
      </c>
      <c r="B22" s="9" t="s">
        <v>8</v>
      </c>
      <c r="C22" s="13" t="s">
        <v>52</v>
      </c>
    </row>
    <row r="23" spans="1:3" x14ac:dyDescent="0.25">
      <c r="A23" s="12" t="s">
        <v>53</v>
      </c>
      <c r="B23" s="9" t="s">
        <v>16</v>
      </c>
      <c r="C23" s="14" t="s">
        <v>54</v>
      </c>
    </row>
    <row r="24" spans="1:3" x14ac:dyDescent="0.25">
      <c r="A24" s="12" t="s">
        <v>55</v>
      </c>
      <c r="B24" s="9" t="s">
        <v>8</v>
      </c>
      <c r="C24" s="14" t="s">
        <v>56</v>
      </c>
    </row>
    <row r="25" spans="1:3" x14ac:dyDescent="0.25">
      <c r="A25" s="12" t="s">
        <v>57</v>
      </c>
      <c r="B25" s="9" t="s">
        <v>8</v>
      </c>
      <c r="C25" s="13" t="s">
        <v>58</v>
      </c>
    </row>
    <row r="26" spans="1:3" x14ac:dyDescent="0.25">
      <c r="A26" s="12" t="s">
        <v>59</v>
      </c>
      <c r="B26" s="9" t="s">
        <v>60</v>
      </c>
      <c r="C26" s="13" t="s">
        <v>61</v>
      </c>
    </row>
    <row r="27" spans="1:3" x14ac:dyDescent="0.25">
      <c r="A27" s="12" t="s">
        <v>62</v>
      </c>
      <c r="B27" s="9" t="s">
        <v>63</v>
      </c>
      <c r="C27" s="13" t="s">
        <v>64</v>
      </c>
    </row>
    <row r="28" spans="1:3" x14ac:dyDescent="0.25">
      <c r="A28" s="12" t="s">
        <v>65</v>
      </c>
      <c r="B28" s="9" t="s">
        <v>66</v>
      </c>
      <c r="C28" s="13" t="s">
        <v>67</v>
      </c>
    </row>
    <row r="29" spans="1:3" x14ac:dyDescent="0.25">
      <c r="A29" s="12" t="s">
        <v>68</v>
      </c>
      <c r="B29" s="9" t="s">
        <v>8</v>
      </c>
      <c r="C29" s="13" t="s">
        <v>69</v>
      </c>
    </row>
    <row r="30" spans="1:3" x14ac:dyDescent="0.25">
      <c r="A30" s="12" t="s">
        <v>70</v>
      </c>
      <c r="B30" s="9" t="s">
        <v>71</v>
      </c>
      <c r="C30" s="13" t="s">
        <v>72</v>
      </c>
    </row>
    <row r="31" spans="1:3" x14ac:dyDescent="0.25">
      <c r="A31" s="12" t="s">
        <v>73</v>
      </c>
      <c r="B31" s="9" t="s">
        <v>74</v>
      </c>
      <c r="C31" s="13" t="s">
        <v>75</v>
      </c>
    </row>
    <row r="32" spans="1:3" x14ac:dyDescent="0.25">
      <c r="A32" s="12" t="s">
        <v>76</v>
      </c>
      <c r="B32" s="9" t="s">
        <v>77</v>
      </c>
      <c r="C32" s="13" t="s">
        <v>78</v>
      </c>
    </row>
    <row r="33" spans="1:3" x14ac:dyDescent="0.25">
      <c r="A33" s="15" t="s">
        <v>79</v>
      </c>
      <c r="B33" s="235" t="s">
        <v>80</v>
      </c>
      <c r="C33" s="14" t="s">
        <v>81</v>
      </c>
    </row>
    <row r="34" spans="1:3" ht="16.5" customHeight="1" x14ac:dyDescent="0.25">
      <c r="A34" s="15" t="s">
        <v>82</v>
      </c>
      <c r="B34" s="235" t="s">
        <v>83</v>
      </c>
      <c r="C34" s="13" t="s">
        <v>84</v>
      </c>
    </row>
    <row r="35" spans="1:3" ht="16.5" customHeight="1" x14ac:dyDescent="0.25">
      <c r="A35" s="15" t="s">
        <v>85</v>
      </c>
      <c r="B35" s="235" t="s">
        <v>8</v>
      </c>
      <c r="C35" s="13" t="s">
        <v>86</v>
      </c>
    </row>
    <row r="36" spans="1:3" x14ac:dyDescent="0.25">
      <c r="A36" s="15" t="s">
        <v>87</v>
      </c>
      <c r="B36" s="235" t="s">
        <v>88</v>
      </c>
      <c r="C36" s="14" t="s">
        <v>89</v>
      </c>
    </row>
    <row r="37" spans="1:3" x14ac:dyDescent="0.25">
      <c r="A37" s="15" t="s">
        <v>90</v>
      </c>
      <c r="B37" s="235" t="s">
        <v>91</v>
      </c>
      <c r="C37" s="14" t="s">
        <v>92</v>
      </c>
    </row>
    <row r="38" spans="1:3" x14ac:dyDescent="0.25">
      <c r="A38" s="15" t="s">
        <v>93</v>
      </c>
      <c r="B38" s="235" t="s">
        <v>94</v>
      </c>
      <c r="C38" s="13" t="s">
        <v>95</v>
      </c>
    </row>
    <row r="39" spans="1:3" x14ac:dyDescent="0.25">
      <c r="A39" s="15" t="s">
        <v>96</v>
      </c>
      <c r="B39" s="235" t="s">
        <v>8</v>
      </c>
      <c r="C39" s="13" t="s">
        <v>97</v>
      </c>
    </row>
    <row r="40" spans="1:3" x14ac:dyDescent="0.25">
      <c r="A40" s="15" t="s">
        <v>98</v>
      </c>
      <c r="B40" s="235" t="s">
        <v>33</v>
      </c>
      <c r="C40" s="13" t="s">
        <v>99</v>
      </c>
    </row>
    <row r="41" spans="1:3" x14ac:dyDescent="0.25">
      <c r="A41" s="15" t="s">
        <v>100</v>
      </c>
      <c r="B41" s="235" t="s">
        <v>101</v>
      </c>
      <c r="C41" s="13" t="s">
        <v>102</v>
      </c>
    </row>
    <row r="42" spans="1:3" x14ac:dyDescent="0.25">
      <c r="A42" s="15" t="s">
        <v>103</v>
      </c>
      <c r="B42" s="235" t="s">
        <v>104</v>
      </c>
      <c r="C42" s="13" t="s">
        <v>102</v>
      </c>
    </row>
    <row r="43" spans="1:3" x14ac:dyDescent="0.25">
      <c r="A43" s="15" t="s">
        <v>105</v>
      </c>
      <c r="B43" s="235" t="s">
        <v>8</v>
      </c>
      <c r="C43" s="13" t="s">
        <v>106</v>
      </c>
    </row>
    <row r="44" spans="1:3" x14ac:dyDescent="0.25">
      <c r="A44" s="15" t="s">
        <v>107</v>
      </c>
      <c r="B44" s="235" t="s">
        <v>8</v>
      </c>
      <c r="C44" s="13" t="s">
        <v>108</v>
      </c>
    </row>
    <row r="45" spans="1:3" x14ac:dyDescent="0.25">
      <c r="A45" s="15" t="s">
        <v>109</v>
      </c>
      <c r="B45" s="235" t="s">
        <v>110</v>
      </c>
      <c r="C45" s="14"/>
    </row>
    <row r="46" spans="1:3" x14ac:dyDescent="0.25">
      <c r="A46" s="15" t="s">
        <v>111</v>
      </c>
      <c r="B46" s="235" t="s">
        <v>8</v>
      </c>
      <c r="C46" s="13" t="s">
        <v>112</v>
      </c>
    </row>
    <row r="47" spans="1:3" x14ac:dyDescent="0.25">
      <c r="A47" s="15" t="s">
        <v>113</v>
      </c>
      <c r="B47" s="235" t="s">
        <v>8</v>
      </c>
      <c r="C47" s="13" t="s">
        <v>114</v>
      </c>
    </row>
    <row r="48" spans="1:3" x14ac:dyDescent="0.25">
      <c r="A48" s="15" t="s">
        <v>115</v>
      </c>
      <c r="B48" s="235" t="s">
        <v>8</v>
      </c>
      <c r="C48" s="13" t="s">
        <v>116</v>
      </c>
    </row>
    <row r="49" spans="1:3" x14ac:dyDescent="0.25">
      <c r="A49" s="15" t="s">
        <v>117</v>
      </c>
      <c r="B49" s="235" t="s">
        <v>8</v>
      </c>
      <c r="C49" s="13" t="s">
        <v>118</v>
      </c>
    </row>
    <row r="50" spans="1:3" x14ac:dyDescent="0.25">
      <c r="A50" s="15" t="s">
        <v>119</v>
      </c>
      <c r="B50" s="235" t="s">
        <v>8</v>
      </c>
      <c r="C50" s="13" t="s">
        <v>120</v>
      </c>
    </row>
    <row r="51" spans="1:3" x14ac:dyDescent="0.25">
      <c r="A51" s="15" t="s">
        <v>121</v>
      </c>
      <c r="B51" s="235" t="s">
        <v>122</v>
      </c>
      <c r="C51" s="13" t="s">
        <v>123</v>
      </c>
    </row>
    <row r="52" spans="1:3" x14ac:dyDescent="0.25">
      <c r="A52" s="15" t="s">
        <v>124</v>
      </c>
      <c r="B52" s="235" t="s">
        <v>125</v>
      </c>
      <c r="C52" s="13" t="s">
        <v>126</v>
      </c>
    </row>
    <row r="53" spans="1:3" x14ac:dyDescent="0.25">
      <c r="A53" s="15" t="s">
        <v>127</v>
      </c>
      <c r="B53" s="235" t="s">
        <v>128</v>
      </c>
      <c r="C53" s="21" t="s">
        <v>129</v>
      </c>
    </row>
    <row r="54" spans="1:3" x14ac:dyDescent="0.25">
      <c r="A54" s="15" t="s">
        <v>130</v>
      </c>
      <c r="B54" s="235" t="s">
        <v>8</v>
      </c>
      <c r="C54" s="13" t="s">
        <v>131</v>
      </c>
    </row>
    <row r="55" spans="1:3" x14ac:dyDescent="0.25">
      <c r="A55" s="15" t="s">
        <v>132</v>
      </c>
      <c r="B55" s="235" t="s">
        <v>8</v>
      </c>
      <c r="C55" s="13" t="s">
        <v>133</v>
      </c>
    </row>
    <row r="56" spans="1:3" x14ac:dyDescent="0.25">
      <c r="A56" s="12" t="s">
        <v>134</v>
      </c>
      <c r="B56" s="9" t="s">
        <v>135</v>
      </c>
      <c r="C56" s="13" t="s">
        <v>136</v>
      </c>
    </row>
    <row r="57" spans="1:3" x14ac:dyDescent="0.25">
      <c r="A57" s="12" t="s">
        <v>137</v>
      </c>
      <c r="B57" s="9" t="s">
        <v>138</v>
      </c>
      <c r="C57" s="14" t="s">
        <v>139</v>
      </c>
    </row>
    <row r="58" spans="1:3" x14ac:dyDescent="0.25">
      <c r="A58" s="12" t="s">
        <v>140</v>
      </c>
      <c r="B58" s="9" t="s">
        <v>8</v>
      </c>
      <c r="C58" s="13" t="s">
        <v>141</v>
      </c>
    </row>
    <row r="59" spans="1:3" x14ac:dyDescent="0.25">
      <c r="A59" s="12" t="s">
        <v>142</v>
      </c>
      <c r="B59" s="9" t="s">
        <v>8</v>
      </c>
      <c r="C59" s="13" t="s">
        <v>143</v>
      </c>
    </row>
    <row r="60" spans="1:3" x14ac:dyDescent="0.25">
      <c r="A60" s="12" t="s">
        <v>144</v>
      </c>
      <c r="B60" s="9" t="s">
        <v>8</v>
      </c>
      <c r="C60" s="14" t="s">
        <v>145</v>
      </c>
    </row>
    <row r="61" spans="1:3" x14ac:dyDescent="0.25">
      <c r="A61" s="12" t="s">
        <v>146</v>
      </c>
      <c r="B61" s="9" t="s">
        <v>147</v>
      </c>
      <c r="C61" s="13" t="s">
        <v>148</v>
      </c>
    </row>
    <row r="62" spans="1:3" x14ac:dyDescent="0.25">
      <c r="A62" s="16" t="s">
        <v>149</v>
      </c>
      <c r="B62" s="17" t="s">
        <v>8</v>
      </c>
      <c r="C62" s="3" t="s">
        <v>150</v>
      </c>
    </row>
    <row r="63" spans="1:3" x14ac:dyDescent="0.25">
      <c r="A63" s="2"/>
      <c r="B63" s="9"/>
      <c r="C63" s="2"/>
    </row>
    <row r="64" spans="1:3" x14ac:dyDescent="0.25">
      <c r="A64" s="4" t="s">
        <v>151</v>
      </c>
      <c r="B64" s="6" t="s">
        <v>2</v>
      </c>
      <c r="C64" s="5" t="s">
        <v>3</v>
      </c>
    </row>
    <row r="65" spans="1:3" x14ac:dyDescent="0.25">
      <c r="A65" s="18" t="s">
        <v>152</v>
      </c>
      <c r="B65" s="10">
        <v>1.6</v>
      </c>
      <c r="C65" s="11" t="s">
        <v>153</v>
      </c>
    </row>
    <row r="66" spans="1:3" x14ac:dyDescent="0.25">
      <c r="A66" s="19" t="s">
        <v>154</v>
      </c>
      <c r="B66" s="9" t="s">
        <v>77</v>
      </c>
      <c r="C66" s="13" t="s">
        <v>155</v>
      </c>
    </row>
    <row r="67" spans="1:3" x14ac:dyDescent="0.25">
      <c r="A67" s="19" t="s">
        <v>156</v>
      </c>
      <c r="B67" s="9">
        <v>92</v>
      </c>
      <c r="C67" s="13" t="s">
        <v>157</v>
      </c>
    </row>
    <row r="68" spans="1:3" x14ac:dyDescent="0.25">
      <c r="A68" s="19" t="s">
        <v>158</v>
      </c>
      <c r="B68" s="9" t="s">
        <v>159</v>
      </c>
      <c r="C68" s="21" t="s">
        <v>44</v>
      </c>
    </row>
    <row r="69" spans="1:3" x14ac:dyDescent="0.25">
      <c r="A69" s="19" t="s">
        <v>160</v>
      </c>
      <c r="B69" s="9" t="s">
        <v>8</v>
      </c>
      <c r="C69" s="13" t="s">
        <v>161</v>
      </c>
    </row>
    <row r="70" spans="1:3" x14ac:dyDescent="0.25">
      <c r="A70" s="19" t="s">
        <v>162</v>
      </c>
      <c r="B70" s="9" t="s">
        <v>8</v>
      </c>
      <c r="C70" s="13" t="s">
        <v>163</v>
      </c>
    </row>
    <row r="71" spans="1:3" x14ac:dyDescent="0.25">
      <c r="A71" s="19" t="s">
        <v>164</v>
      </c>
      <c r="B71" s="9">
        <v>101</v>
      </c>
      <c r="C71" s="21" t="s">
        <v>165</v>
      </c>
    </row>
    <row r="72" spans="1:3" x14ac:dyDescent="0.25">
      <c r="A72" s="19" t="s">
        <v>166</v>
      </c>
      <c r="B72" s="223" t="s">
        <v>8</v>
      </c>
      <c r="C72" s="13" t="s">
        <v>167</v>
      </c>
    </row>
    <row r="73" spans="1:3" x14ac:dyDescent="0.25">
      <c r="A73" s="19" t="s">
        <v>168</v>
      </c>
      <c r="B73" s="9">
        <v>2.1</v>
      </c>
      <c r="C73" s="13" t="s">
        <v>169</v>
      </c>
    </row>
    <row r="74" spans="1:3" x14ac:dyDescent="0.25">
      <c r="A74" s="20" t="s">
        <v>170</v>
      </c>
      <c r="B74" s="224" t="s">
        <v>8</v>
      </c>
      <c r="C74" s="14" t="s">
        <v>171</v>
      </c>
    </row>
    <row r="75" spans="1:3" x14ac:dyDescent="0.25">
      <c r="A75" s="19" t="s">
        <v>172</v>
      </c>
      <c r="B75" s="7" t="s">
        <v>173</v>
      </c>
      <c r="C75" s="13" t="s">
        <v>174</v>
      </c>
    </row>
    <row r="76" spans="1:3" x14ac:dyDescent="0.25">
      <c r="A76" s="19" t="s">
        <v>175</v>
      </c>
      <c r="B76" s="7" t="s">
        <v>176</v>
      </c>
      <c r="C76" s="13" t="s">
        <v>177</v>
      </c>
    </row>
    <row r="77" spans="1:3" x14ac:dyDescent="0.25">
      <c r="A77" s="19" t="s">
        <v>178</v>
      </c>
      <c r="B77" s="7" t="s">
        <v>179</v>
      </c>
      <c r="C77" s="13" t="s">
        <v>180</v>
      </c>
    </row>
    <row r="78" spans="1:3" x14ac:dyDescent="0.25">
      <c r="A78" s="19" t="s">
        <v>181</v>
      </c>
      <c r="B78" s="7" t="s">
        <v>8</v>
      </c>
      <c r="C78" s="13" t="s">
        <v>182</v>
      </c>
    </row>
    <row r="79" spans="1:3" ht="15.75" x14ac:dyDescent="0.25">
      <c r="A79" s="19" t="s">
        <v>183</v>
      </c>
      <c r="B79" s="7" t="s">
        <v>8</v>
      </c>
      <c r="C79" s="225" t="s">
        <v>184</v>
      </c>
    </row>
    <row r="80" spans="1:3" x14ac:dyDescent="0.25">
      <c r="A80" s="226" t="s">
        <v>185</v>
      </c>
      <c r="B80" s="8" t="s">
        <v>8</v>
      </c>
      <c r="C80" s="3" t="s">
        <v>186</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W91"/>
  <sheetViews>
    <sheetView zoomScale="78" workbookViewId="0">
      <selection activeCell="A2" sqref="A2"/>
    </sheetView>
  </sheetViews>
  <sheetFormatPr defaultColWidth="8.85546875" defaultRowHeight="15" x14ac:dyDescent="0.25"/>
  <cols>
    <col min="1" max="1" width="55.85546875" customWidth="1"/>
    <col min="2" max="3" width="8.85546875" style="92"/>
    <col min="4" max="4" width="10" customWidth="1"/>
    <col min="5" max="5" width="10" style="282" customWidth="1"/>
    <col min="6" max="6" width="10" customWidth="1"/>
    <col min="7" max="7" width="10" style="282" customWidth="1"/>
    <col min="8" max="8" width="10" customWidth="1"/>
    <col min="9" max="9" width="10" style="282" customWidth="1"/>
    <col min="10" max="10" width="10" customWidth="1"/>
    <col min="11" max="11" width="10" style="282" customWidth="1"/>
    <col min="12" max="13" width="10" customWidth="1"/>
    <col min="14" max="14" width="10" style="282" customWidth="1"/>
    <col min="15" max="15" width="10" customWidth="1"/>
    <col min="16" max="16" width="10" style="282" customWidth="1"/>
    <col min="17" max="17" width="10" customWidth="1"/>
    <col min="18" max="18" width="10" style="282" customWidth="1"/>
    <col min="19" max="19" width="10" customWidth="1"/>
    <col min="20" max="20" width="10" style="282" customWidth="1"/>
    <col min="21" max="22" width="10" customWidth="1"/>
    <col min="23" max="23" width="10" style="282" customWidth="1"/>
    <col min="24" max="24" width="10" customWidth="1"/>
    <col min="25" max="25" width="10" style="282" customWidth="1"/>
    <col min="26" max="26" width="10" customWidth="1"/>
    <col min="27" max="27" width="10" style="282" customWidth="1"/>
    <col min="28" max="28" width="10" customWidth="1"/>
    <col min="29" max="29" width="10" style="282" customWidth="1"/>
    <col min="30" max="31" width="10" customWidth="1"/>
    <col min="32" max="32" width="10" style="282" customWidth="1"/>
    <col min="33" max="33" width="10" customWidth="1"/>
    <col min="34" max="34" width="10" style="282" customWidth="1"/>
    <col min="35" max="35" width="10" customWidth="1"/>
    <col min="36" max="36" width="10" style="282" customWidth="1"/>
    <col min="37" max="37" width="10" customWidth="1"/>
    <col min="38" max="38" width="10" style="282" customWidth="1"/>
    <col min="39" max="40" width="10" customWidth="1"/>
    <col min="41" max="41" width="10" style="282" customWidth="1"/>
    <col min="42" max="42" width="10" customWidth="1"/>
    <col min="43" max="43" width="10" style="282" customWidth="1"/>
    <col min="44" max="44" width="10" customWidth="1"/>
    <col min="45" max="45" width="10" style="282" customWidth="1"/>
    <col min="46" max="46" width="10" customWidth="1"/>
    <col min="47" max="47" width="10" style="282" customWidth="1"/>
    <col min="48" max="48" width="10" customWidth="1"/>
  </cols>
  <sheetData>
    <row r="1" spans="1:49" x14ac:dyDescent="0.25">
      <c r="A1" s="1" t="s">
        <v>1265</v>
      </c>
    </row>
    <row r="2" spans="1:49" x14ac:dyDescent="0.25">
      <c r="A2" t="s">
        <v>1266</v>
      </c>
    </row>
    <row r="3" spans="1:49" x14ac:dyDescent="0.25">
      <c r="A3" s="1"/>
    </row>
    <row r="4" spans="1:49" x14ac:dyDescent="0.25">
      <c r="A4" s="1"/>
    </row>
    <row r="5" spans="1:49" s="1" customFormat="1" x14ac:dyDescent="0.25">
      <c r="A5" s="172"/>
      <c r="B5" s="192"/>
      <c r="C5" s="193"/>
      <c r="D5" s="329" t="s">
        <v>1267</v>
      </c>
      <c r="E5" s="330"/>
      <c r="F5" s="330"/>
      <c r="G5" s="330"/>
      <c r="H5" s="330"/>
      <c r="I5" s="330"/>
      <c r="J5" s="330"/>
      <c r="K5" s="330"/>
      <c r="L5" s="331"/>
      <c r="M5" s="330" t="s">
        <v>1268</v>
      </c>
      <c r="N5" s="330"/>
      <c r="O5" s="330"/>
      <c r="P5" s="330"/>
      <c r="Q5" s="330"/>
      <c r="R5" s="330"/>
      <c r="S5" s="330"/>
      <c r="T5" s="330"/>
      <c r="U5" s="330"/>
      <c r="V5" s="329" t="s">
        <v>1269</v>
      </c>
      <c r="W5" s="330"/>
      <c r="X5" s="330"/>
      <c r="Y5" s="330"/>
      <c r="Z5" s="330"/>
      <c r="AA5" s="330"/>
      <c r="AB5" s="330"/>
      <c r="AC5" s="330"/>
      <c r="AD5" s="331"/>
      <c r="AE5" s="330" t="s">
        <v>1270</v>
      </c>
      <c r="AF5" s="330"/>
      <c r="AG5" s="330"/>
      <c r="AH5" s="330"/>
      <c r="AI5" s="330"/>
      <c r="AJ5" s="330"/>
      <c r="AK5" s="330"/>
      <c r="AL5" s="330"/>
      <c r="AM5" s="330"/>
      <c r="AN5" s="329" t="s">
        <v>1271</v>
      </c>
      <c r="AO5" s="330"/>
      <c r="AP5" s="330"/>
      <c r="AQ5" s="330"/>
      <c r="AR5" s="330"/>
      <c r="AS5" s="330"/>
      <c r="AT5" s="330"/>
      <c r="AU5" s="330"/>
      <c r="AV5" s="331"/>
    </row>
    <row r="6" spans="1:49" s="1" customFormat="1" ht="42.95" customHeight="1" x14ac:dyDescent="0.25">
      <c r="A6" s="194" t="s">
        <v>1272</v>
      </c>
      <c r="B6" s="195" t="s">
        <v>1273</v>
      </c>
      <c r="C6" s="196" t="s">
        <v>1274</v>
      </c>
      <c r="D6" s="209" t="s">
        <v>1275</v>
      </c>
      <c r="E6" s="210" t="s">
        <v>1276</v>
      </c>
      <c r="F6" s="211" t="s">
        <v>1277</v>
      </c>
      <c r="G6" s="210" t="s">
        <v>1278</v>
      </c>
      <c r="H6" s="211" t="s">
        <v>1279</v>
      </c>
      <c r="I6" s="210" t="s">
        <v>1280</v>
      </c>
      <c r="J6" s="211" t="s">
        <v>1281</v>
      </c>
      <c r="K6" s="210" t="s">
        <v>1282</v>
      </c>
      <c r="L6" s="212" t="s">
        <v>327</v>
      </c>
      <c r="M6" s="211" t="s">
        <v>1275</v>
      </c>
      <c r="N6" s="210" t="s">
        <v>1276</v>
      </c>
      <c r="O6" s="211" t="s">
        <v>1277</v>
      </c>
      <c r="P6" s="210" t="s">
        <v>1278</v>
      </c>
      <c r="Q6" s="211" t="s">
        <v>1279</v>
      </c>
      <c r="R6" s="210" t="s">
        <v>1280</v>
      </c>
      <c r="S6" s="211" t="s">
        <v>1281</v>
      </c>
      <c r="T6" s="210" t="s">
        <v>1282</v>
      </c>
      <c r="U6" s="211" t="s">
        <v>327</v>
      </c>
      <c r="V6" s="213" t="s">
        <v>1275</v>
      </c>
      <c r="W6" s="214" t="s">
        <v>1276</v>
      </c>
      <c r="X6" s="215" t="s">
        <v>1277</v>
      </c>
      <c r="Y6" s="214" t="s">
        <v>1278</v>
      </c>
      <c r="Z6" s="215" t="s">
        <v>1279</v>
      </c>
      <c r="AA6" s="214" t="s">
        <v>1280</v>
      </c>
      <c r="AB6" s="215" t="s">
        <v>1281</v>
      </c>
      <c r="AC6" s="214" t="s">
        <v>1282</v>
      </c>
      <c r="AD6" s="216" t="s">
        <v>327</v>
      </c>
      <c r="AE6" s="211" t="s">
        <v>1275</v>
      </c>
      <c r="AF6" s="210" t="s">
        <v>1276</v>
      </c>
      <c r="AG6" s="211" t="s">
        <v>1277</v>
      </c>
      <c r="AH6" s="210" t="s">
        <v>1278</v>
      </c>
      <c r="AI6" s="211" t="s">
        <v>1279</v>
      </c>
      <c r="AJ6" s="210" t="s">
        <v>1280</v>
      </c>
      <c r="AK6" s="211" t="s">
        <v>1281</v>
      </c>
      <c r="AL6" s="210" t="s">
        <v>1282</v>
      </c>
      <c r="AM6" s="211" t="s">
        <v>327</v>
      </c>
      <c r="AN6" s="209" t="s">
        <v>1275</v>
      </c>
      <c r="AO6" s="210" t="s">
        <v>1276</v>
      </c>
      <c r="AP6" s="211" t="s">
        <v>1277</v>
      </c>
      <c r="AQ6" s="210" t="s">
        <v>1278</v>
      </c>
      <c r="AR6" s="211" t="s">
        <v>1279</v>
      </c>
      <c r="AS6" s="210" t="s">
        <v>1280</v>
      </c>
      <c r="AT6" s="211" t="s">
        <v>1281</v>
      </c>
      <c r="AU6" s="210" t="s">
        <v>1282</v>
      </c>
      <c r="AV6" s="212" t="s">
        <v>327</v>
      </c>
    </row>
    <row r="7" spans="1:49" x14ac:dyDescent="0.25">
      <c r="A7" s="197" t="s">
        <v>1283</v>
      </c>
      <c r="B7" s="198">
        <v>7.0000000000000005E-8</v>
      </c>
      <c r="C7" s="199">
        <v>5.4600000000000004E-4</v>
      </c>
      <c r="D7" s="197">
        <v>9</v>
      </c>
      <c r="E7" s="200">
        <v>4.4640000000000001E-3</v>
      </c>
      <c r="F7" s="201">
        <v>9</v>
      </c>
      <c r="G7" s="200">
        <v>4.4640000000000001E-3</v>
      </c>
      <c r="H7" s="201">
        <v>9</v>
      </c>
      <c r="I7" s="200">
        <v>4.4640000000000001E-3</v>
      </c>
      <c r="J7" s="201">
        <v>0</v>
      </c>
      <c r="K7" s="200">
        <v>0</v>
      </c>
      <c r="L7" s="202" t="s">
        <v>1284</v>
      </c>
      <c r="M7" s="201">
        <v>6</v>
      </c>
      <c r="N7" s="200">
        <v>3.9449999999999997E-3</v>
      </c>
      <c r="O7" s="201">
        <v>6</v>
      </c>
      <c r="P7" s="200">
        <v>3.9449999999999997E-3</v>
      </c>
      <c r="Q7" s="201">
        <v>6</v>
      </c>
      <c r="R7" s="200">
        <v>3.9449999999999997E-3</v>
      </c>
      <c r="S7" s="201">
        <v>0</v>
      </c>
      <c r="T7" s="200">
        <v>0</v>
      </c>
      <c r="U7" s="201" t="s">
        <v>1284</v>
      </c>
      <c r="V7" s="217">
        <v>3</v>
      </c>
      <c r="W7" s="218">
        <v>8.3330000000000001E-3</v>
      </c>
      <c r="X7" s="219">
        <v>3</v>
      </c>
      <c r="Y7" s="218">
        <v>8.3330000000000001E-3</v>
      </c>
      <c r="Z7" s="219">
        <v>3</v>
      </c>
      <c r="AA7" s="218">
        <v>8.3330000000000001E-3</v>
      </c>
      <c r="AB7" s="219">
        <v>0</v>
      </c>
      <c r="AC7" s="218">
        <v>0</v>
      </c>
      <c r="AD7" s="220"/>
      <c r="AE7" s="201">
        <v>0</v>
      </c>
      <c r="AF7" s="200">
        <v>0</v>
      </c>
      <c r="AG7" s="201">
        <v>0</v>
      </c>
      <c r="AH7" s="200">
        <v>0</v>
      </c>
      <c r="AI7" s="201">
        <v>0</v>
      </c>
      <c r="AJ7" s="200">
        <v>0</v>
      </c>
      <c r="AK7" s="201">
        <v>0</v>
      </c>
      <c r="AL7" s="200">
        <v>0</v>
      </c>
      <c r="AM7" s="201"/>
      <c r="AN7" s="197">
        <v>0</v>
      </c>
      <c r="AO7" s="200">
        <v>0</v>
      </c>
      <c r="AP7" s="201">
        <v>0</v>
      </c>
      <c r="AQ7" s="200">
        <v>0</v>
      </c>
      <c r="AR7" s="201">
        <v>0</v>
      </c>
      <c r="AS7" s="200">
        <v>0</v>
      </c>
      <c r="AT7" s="201">
        <v>0</v>
      </c>
      <c r="AU7" s="200">
        <v>0</v>
      </c>
      <c r="AV7" s="202"/>
      <c r="AW7" t="s">
        <v>1285</v>
      </c>
    </row>
    <row r="8" spans="1:49" x14ac:dyDescent="0.25">
      <c r="A8" s="197" t="s">
        <v>1286</v>
      </c>
      <c r="B8" s="198">
        <v>1.5E-6</v>
      </c>
      <c r="C8" s="199">
        <v>2.3419999999999999E-3</v>
      </c>
      <c r="D8" s="197">
        <v>88</v>
      </c>
      <c r="E8" s="200">
        <v>4.3651000000000002E-2</v>
      </c>
      <c r="F8" s="201">
        <v>97</v>
      </c>
      <c r="G8" s="200">
        <v>4.8114999999999998E-2</v>
      </c>
      <c r="H8" s="201">
        <v>58</v>
      </c>
      <c r="I8" s="200">
        <v>2.877E-2</v>
      </c>
      <c r="J8" s="201">
        <v>39</v>
      </c>
      <c r="K8" s="200">
        <v>1.9345000000000001E-2</v>
      </c>
      <c r="L8" s="202" t="s">
        <v>1287</v>
      </c>
      <c r="M8" s="201">
        <v>31</v>
      </c>
      <c r="N8" s="200">
        <v>2.0381E-2</v>
      </c>
      <c r="O8" s="201">
        <v>32</v>
      </c>
      <c r="P8" s="200">
        <v>2.1038999999999999E-2</v>
      </c>
      <c r="Q8" s="201">
        <v>28</v>
      </c>
      <c r="R8" s="200">
        <v>1.8408999999999998E-2</v>
      </c>
      <c r="S8" s="201">
        <v>4</v>
      </c>
      <c r="T8" s="200">
        <v>2.63E-3</v>
      </c>
      <c r="U8" s="201" t="s">
        <v>1288</v>
      </c>
      <c r="V8" s="197">
        <v>47</v>
      </c>
      <c r="W8" s="200">
        <v>0.13055600000000001</v>
      </c>
      <c r="X8" s="201">
        <v>52</v>
      </c>
      <c r="Y8" s="200">
        <v>0.14444399999999999</v>
      </c>
      <c r="Z8" s="201">
        <v>17</v>
      </c>
      <c r="AA8" s="200">
        <v>4.7222E-2</v>
      </c>
      <c r="AB8" s="201">
        <v>35</v>
      </c>
      <c r="AC8" s="200">
        <v>9.7222000000000003E-2</v>
      </c>
      <c r="AD8" s="202" t="s">
        <v>1289</v>
      </c>
      <c r="AE8" s="201">
        <v>8</v>
      </c>
      <c r="AF8" s="200">
        <v>0.5</v>
      </c>
      <c r="AG8" s="201">
        <v>11</v>
      </c>
      <c r="AH8" s="200">
        <v>0.6875</v>
      </c>
      <c r="AI8" s="201">
        <v>11</v>
      </c>
      <c r="AJ8" s="200">
        <v>0.6875</v>
      </c>
      <c r="AK8" s="201">
        <v>0</v>
      </c>
      <c r="AL8" s="200">
        <v>0</v>
      </c>
      <c r="AM8" s="201" t="s">
        <v>1290</v>
      </c>
      <c r="AN8" s="197">
        <v>2</v>
      </c>
      <c r="AO8" s="200">
        <v>1.6806999999999999E-2</v>
      </c>
      <c r="AP8" s="201">
        <v>2</v>
      </c>
      <c r="AQ8" s="200">
        <v>1.6806999999999999E-2</v>
      </c>
      <c r="AR8" s="201">
        <v>2</v>
      </c>
      <c r="AS8" s="200">
        <v>1.6806999999999999E-2</v>
      </c>
      <c r="AT8" s="201">
        <v>0</v>
      </c>
      <c r="AU8" s="200">
        <v>0</v>
      </c>
      <c r="AV8" s="202"/>
      <c r="AW8" t="s">
        <v>1285</v>
      </c>
    </row>
    <row r="9" spans="1:49" x14ac:dyDescent="0.25">
      <c r="A9" s="197" t="s">
        <v>1291</v>
      </c>
      <c r="B9" s="198">
        <v>1E-8</v>
      </c>
      <c r="C9" s="199">
        <v>3.2499999999999997E-5</v>
      </c>
      <c r="D9" s="197">
        <v>39</v>
      </c>
      <c r="E9" s="200">
        <v>1.9345000000000001E-2</v>
      </c>
      <c r="F9" s="201">
        <v>45</v>
      </c>
      <c r="G9" s="200">
        <v>2.2321000000000001E-2</v>
      </c>
      <c r="H9" s="201">
        <v>24</v>
      </c>
      <c r="I9" s="200">
        <v>1.1905000000000001E-2</v>
      </c>
      <c r="J9" s="201">
        <v>21</v>
      </c>
      <c r="K9" s="200">
        <v>1.0416999999999999E-2</v>
      </c>
      <c r="L9" s="202" t="s">
        <v>1292</v>
      </c>
      <c r="M9" s="201">
        <v>22</v>
      </c>
      <c r="N9" s="200">
        <v>1.4463999999999999E-2</v>
      </c>
      <c r="O9" s="201">
        <v>22</v>
      </c>
      <c r="P9" s="200">
        <v>1.4463999999999999E-2</v>
      </c>
      <c r="Q9" s="201">
        <v>4</v>
      </c>
      <c r="R9" s="200">
        <v>2.63E-3</v>
      </c>
      <c r="S9" s="201">
        <v>18</v>
      </c>
      <c r="T9" s="200">
        <v>1.1834000000000001E-2</v>
      </c>
      <c r="U9" s="201" t="s">
        <v>1293</v>
      </c>
      <c r="V9" s="197">
        <v>15</v>
      </c>
      <c r="W9" s="200">
        <v>4.1667000000000003E-2</v>
      </c>
      <c r="X9" s="201">
        <v>20</v>
      </c>
      <c r="Y9" s="200">
        <v>5.5556000000000001E-2</v>
      </c>
      <c r="Z9" s="201">
        <v>17</v>
      </c>
      <c r="AA9" s="200">
        <v>4.7222E-2</v>
      </c>
      <c r="AB9" s="201">
        <v>3</v>
      </c>
      <c r="AC9" s="200">
        <v>8.3330000000000001E-3</v>
      </c>
      <c r="AD9" s="202" t="s">
        <v>1294</v>
      </c>
      <c r="AE9" s="201">
        <v>2</v>
      </c>
      <c r="AF9" s="200">
        <v>0.125</v>
      </c>
      <c r="AG9" s="201">
        <v>3</v>
      </c>
      <c r="AH9" s="200">
        <v>0.1875</v>
      </c>
      <c r="AI9" s="201">
        <v>3</v>
      </c>
      <c r="AJ9" s="200">
        <v>0.1875</v>
      </c>
      <c r="AK9" s="201">
        <v>0</v>
      </c>
      <c r="AL9" s="200">
        <v>0</v>
      </c>
      <c r="AM9" s="201"/>
      <c r="AN9" s="197">
        <v>0</v>
      </c>
      <c r="AO9" s="200">
        <v>0</v>
      </c>
      <c r="AP9" s="201">
        <v>0</v>
      </c>
      <c r="AQ9" s="200">
        <v>0</v>
      </c>
      <c r="AR9" s="201">
        <v>0</v>
      </c>
      <c r="AS9" s="200">
        <v>0</v>
      </c>
      <c r="AT9" s="201">
        <v>0</v>
      </c>
      <c r="AU9" s="200">
        <v>0</v>
      </c>
      <c r="AV9" s="202"/>
      <c r="AW9" t="s">
        <v>1285</v>
      </c>
    </row>
    <row r="10" spans="1:49" x14ac:dyDescent="0.25">
      <c r="A10" s="197" t="s">
        <v>1295</v>
      </c>
      <c r="B10" s="198">
        <v>1E-8</v>
      </c>
      <c r="C10" s="199">
        <v>3.2499999999999997E-5</v>
      </c>
      <c r="D10" s="197">
        <v>103</v>
      </c>
      <c r="E10" s="200">
        <v>5.1090999999999998E-2</v>
      </c>
      <c r="F10" s="201">
        <v>116</v>
      </c>
      <c r="G10" s="200">
        <v>5.7540000000000001E-2</v>
      </c>
      <c r="H10" s="201">
        <v>100</v>
      </c>
      <c r="I10" s="200">
        <v>4.9603000000000001E-2</v>
      </c>
      <c r="J10" s="201">
        <v>16</v>
      </c>
      <c r="K10" s="200">
        <v>7.9369999999999996E-3</v>
      </c>
      <c r="L10" s="202" t="s">
        <v>1296</v>
      </c>
      <c r="M10" s="201">
        <v>49</v>
      </c>
      <c r="N10" s="200">
        <v>3.2216000000000002E-2</v>
      </c>
      <c r="O10" s="201">
        <v>58</v>
      </c>
      <c r="P10" s="200">
        <v>3.8133E-2</v>
      </c>
      <c r="Q10" s="201">
        <v>57</v>
      </c>
      <c r="R10" s="200">
        <v>3.7475000000000001E-2</v>
      </c>
      <c r="S10" s="201">
        <v>1</v>
      </c>
      <c r="T10" s="200">
        <v>6.5700000000000003E-4</v>
      </c>
      <c r="U10" s="201" t="s">
        <v>1297</v>
      </c>
      <c r="V10" s="197">
        <v>40</v>
      </c>
      <c r="W10" s="200">
        <v>0.111111</v>
      </c>
      <c r="X10" s="201">
        <v>44</v>
      </c>
      <c r="Y10" s="200">
        <v>0.122222</v>
      </c>
      <c r="Z10" s="201">
        <v>29</v>
      </c>
      <c r="AA10" s="200">
        <v>8.0556000000000003E-2</v>
      </c>
      <c r="AB10" s="201">
        <v>15</v>
      </c>
      <c r="AC10" s="200">
        <v>4.1667000000000003E-2</v>
      </c>
      <c r="AD10" s="202" t="s">
        <v>1298</v>
      </c>
      <c r="AE10" s="201">
        <v>7</v>
      </c>
      <c r="AF10" s="200">
        <v>0.4375</v>
      </c>
      <c r="AG10" s="201">
        <v>7</v>
      </c>
      <c r="AH10" s="200">
        <v>0.4375</v>
      </c>
      <c r="AI10" s="201">
        <v>7</v>
      </c>
      <c r="AJ10" s="200">
        <v>0.4375</v>
      </c>
      <c r="AK10" s="201">
        <v>0</v>
      </c>
      <c r="AL10" s="200">
        <v>0</v>
      </c>
      <c r="AM10" s="201"/>
      <c r="AN10" s="197">
        <v>7</v>
      </c>
      <c r="AO10" s="200">
        <v>5.8824000000000001E-2</v>
      </c>
      <c r="AP10" s="201">
        <v>7</v>
      </c>
      <c r="AQ10" s="200">
        <v>5.8824000000000001E-2</v>
      </c>
      <c r="AR10" s="201">
        <v>7</v>
      </c>
      <c r="AS10" s="200">
        <v>5.8824000000000001E-2</v>
      </c>
      <c r="AT10" s="201">
        <v>0</v>
      </c>
      <c r="AU10" s="200">
        <v>0</v>
      </c>
      <c r="AV10" s="202" t="s">
        <v>1299</v>
      </c>
      <c r="AW10" t="s">
        <v>1285</v>
      </c>
    </row>
    <row r="11" spans="1:49" x14ac:dyDescent="0.25">
      <c r="A11" s="197" t="s">
        <v>1300</v>
      </c>
      <c r="B11" s="198">
        <v>1.4899999999999999E-6</v>
      </c>
      <c r="C11" s="199">
        <v>2.3419999999999999E-3</v>
      </c>
      <c r="D11" s="197">
        <v>113</v>
      </c>
      <c r="E11" s="200">
        <v>5.6051999999999998E-2</v>
      </c>
      <c r="F11" s="201">
        <v>115</v>
      </c>
      <c r="G11" s="200">
        <v>5.7043999999999997E-2</v>
      </c>
      <c r="H11" s="201">
        <v>5</v>
      </c>
      <c r="I11" s="200">
        <v>2.48E-3</v>
      </c>
      <c r="J11" s="201">
        <v>110</v>
      </c>
      <c r="K11" s="200">
        <v>5.4563E-2</v>
      </c>
      <c r="L11" s="202" t="s">
        <v>1301</v>
      </c>
      <c r="M11" s="201">
        <v>6</v>
      </c>
      <c r="N11" s="200">
        <v>3.9449999999999997E-3</v>
      </c>
      <c r="O11" s="201">
        <v>6</v>
      </c>
      <c r="P11" s="200">
        <v>3.9449999999999997E-3</v>
      </c>
      <c r="Q11" s="201">
        <v>0</v>
      </c>
      <c r="R11" s="200">
        <v>0</v>
      </c>
      <c r="S11" s="201">
        <v>6</v>
      </c>
      <c r="T11" s="200">
        <v>3.9449999999999997E-3</v>
      </c>
      <c r="U11" s="201" t="s">
        <v>1302</v>
      </c>
      <c r="V11" s="197">
        <v>104</v>
      </c>
      <c r="W11" s="200">
        <v>0.28888900000000001</v>
      </c>
      <c r="X11" s="201">
        <v>106</v>
      </c>
      <c r="Y11" s="200">
        <v>0.29444399999999998</v>
      </c>
      <c r="Z11" s="201">
        <v>3</v>
      </c>
      <c r="AA11" s="200">
        <v>8.3330000000000001E-3</v>
      </c>
      <c r="AB11" s="201">
        <v>103</v>
      </c>
      <c r="AC11" s="200">
        <v>0.286111</v>
      </c>
      <c r="AD11" s="202" t="s">
        <v>1303</v>
      </c>
      <c r="AE11" s="201">
        <v>2</v>
      </c>
      <c r="AF11" s="200">
        <v>0.125</v>
      </c>
      <c r="AG11" s="201">
        <v>2</v>
      </c>
      <c r="AH11" s="200">
        <v>0.125</v>
      </c>
      <c r="AI11" s="201">
        <v>2</v>
      </c>
      <c r="AJ11" s="200">
        <v>0.125</v>
      </c>
      <c r="AK11" s="201">
        <v>0</v>
      </c>
      <c r="AL11" s="200">
        <v>0</v>
      </c>
      <c r="AM11" s="201"/>
      <c r="AN11" s="197">
        <v>1</v>
      </c>
      <c r="AO11" s="200">
        <v>8.4030000000000007E-3</v>
      </c>
      <c r="AP11" s="201">
        <v>1</v>
      </c>
      <c r="AQ11" s="200">
        <v>8.4030000000000007E-3</v>
      </c>
      <c r="AR11" s="201">
        <v>0</v>
      </c>
      <c r="AS11" s="200">
        <v>0</v>
      </c>
      <c r="AT11" s="201">
        <v>1</v>
      </c>
      <c r="AU11" s="200">
        <v>8.4030000000000007E-3</v>
      </c>
      <c r="AV11" s="202" t="s">
        <v>1304</v>
      </c>
      <c r="AW11" t="s">
        <v>1285</v>
      </c>
    </row>
    <row r="12" spans="1:49" x14ac:dyDescent="0.25">
      <c r="A12" s="197" t="s">
        <v>1305</v>
      </c>
      <c r="B12" s="198">
        <v>2E-8</v>
      </c>
      <c r="C12" s="199">
        <v>5.8E-5</v>
      </c>
      <c r="D12" s="197">
        <v>91</v>
      </c>
      <c r="E12" s="200">
        <v>4.5138999999999999E-2</v>
      </c>
      <c r="F12" s="201">
        <v>101</v>
      </c>
      <c r="G12" s="200">
        <v>5.0098999999999998E-2</v>
      </c>
      <c r="H12" s="201">
        <v>59</v>
      </c>
      <c r="I12" s="200">
        <v>2.9266E-2</v>
      </c>
      <c r="J12" s="201">
        <v>42</v>
      </c>
      <c r="K12" s="200">
        <v>2.0833000000000001E-2</v>
      </c>
      <c r="L12" s="202" t="s">
        <v>1306</v>
      </c>
      <c r="M12" s="201">
        <v>19</v>
      </c>
      <c r="N12" s="200">
        <v>1.2492E-2</v>
      </c>
      <c r="O12" s="201">
        <v>19</v>
      </c>
      <c r="P12" s="200">
        <v>1.2492E-2</v>
      </c>
      <c r="Q12" s="201">
        <v>18</v>
      </c>
      <c r="R12" s="200">
        <v>1.1834000000000001E-2</v>
      </c>
      <c r="S12" s="201">
        <v>1</v>
      </c>
      <c r="T12" s="200">
        <v>6.5700000000000003E-4</v>
      </c>
      <c r="U12" s="201" t="s">
        <v>1307</v>
      </c>
      <c r="V12" s="197">
        <v>61</v>
      </c>
      <c r="W12" s="200">
        <v>0.16944400000000001</v>
      </c>
      <c r="X12" s="201">
        <v>67</v>
      </c>
      <c r="Y12" s="200">
        <v>0.186111</v>
      </c>
      <c r="Z12" s="201">
        <v>26</v>
      </c>
      <c r="AA12" s="200">
        <v>7.2221999999999995E-2</v>
      </c>
      <c r="AB12" s="201">
        <v>41</v>
      </c>
      <c r="AC12" s="200">
        <v>0.113889</v>
      </c>
      <c r="AD12" s="202" t="s">
        <v>1308</v>
      </c>
      <c r="AE12" s="201">
        <v>8</v>
      </c>
      <c r="AF12" s="200">
        <v>0.5</v>
      </c>
      <c r="AG12" s="201">
        <v>12</v>
      </c>
      <c r="AH12" s="200">
        <v>0.75</v>
      </c>
      <c r="AI12" s="201">
        <v>12</v>
      </c>
      <c r="AJ12" s="200">
        <v>0.75</v>
      </c>
      <c r="AK12" s="201">
        <v>0</v>
      </c>
      <c r="AL12" s="200">
        <v>0</v>
      </c>
      <c r="AM12" s="201"/>
      <c r="AN12" s="197">
        <v>3</v>
      </c>
      <c r="AO12" s="200">
        <v>2.521E-2</v>
      </c>
      <c r="AP12" s="201">
        <v>3</v>
      </c>
      <c r="AQ12" s="200">
        <v>2.521E-2</v>
      </c>
      <c r="AR12" s="201">
        <v>3</v>
      </c>
      <c r="AS12" s="200">
        <v>2.521E-2</v>
      </c>
      <c r="AT12" s="201">
        <v>0</v>
      </c>
      <c r="AU12" s="200">
        <v>0</v>
      </c>
      <c r="AV12" s="202" t="s">
        <v>1309</v>
      </c>
      <c r="AW12" t="s">
        <v>1285</v>
      </c>
    </row>
    <row r="13" spans="1:49" x14ac:dyDescent="0.25">
      <c r="A13" s="197" t="s">
        <v>1310</v>
      </c>
      <c r="B13" s="198">
        <v>1E-8</v>
      </c>
      <c r="C13" s="199">
        <v>3.2499999999999997E-5</v>
      </c>
      <c r="D13" s="197">
        <v>97</v>
      </c>
      <c r="E13" s="200">
        <v>4.8114999999999998E-2</v>
      </c>
      <c r="F13" s="201">
        <v>105</v>
      </c>
      <c r="G13" s="200">
        <v>5.2082999999999997E-2</v>
      </c>
      <c r="H13" s="201">
        <v>94</v>
      </c>
      <c r="I13" s="200">
        <v>4.6627000000000002E-2</v>
      </c>
      <c r="J13" s="201">
        <v>11</v>
      </c>
      <c r="K13" s="200">
        <v>5.4559999999999999E-3</v>
      </c>
      <c r="L13" s="202" t="s">
        <v>1311</v>
      </c>
      <c r="M13" s="201">
        <v>42</v>
      </c>
      <c r="N13" s="200">
        <v>2.7612999999999999E-2</v>
      </c>
      <c r="O13" s="201">
        <v>42</v>
      </c>
      <c r="P13" s="200">
        <v>2.7612999999999999E-2</v>
      </c>
      <c r="Q13" s="201">
        <v>41</v>
      </c>
      <c r="R13" s="200">
        <v>2.6956000000000001E-2</v>
      </c>
      <c r="S13" s="201">
        <v>1</v>
      </c>
      <c r="T13" s="200">
        <v>6.5700000000000003E-4</v>
      </c>
      <c r="U13" s="201" t="s">
        <v>1312</v>
      </c>
      <c r="V13" s="197">
        <v>40</v>
      </c>
      <c r="W13" s="200">
        <v>0.111111</v>
      </c>
      <c r="X13" s="201">
        <v>43</v>
      </c>
      <c r="Y13" s="200">
        <v>0.11944399999999999</v>
      </c>
      <c r="Z13" s="201">
        <v>34</v>
      </c>
      <c r="AA13" s="200">
        <v>9.4444E-2</v>
      </c>
      <c r="AB13" s="201">
        <v>9</v>
      </c>
      <c r="AC13" s="200">
        <v>2.5000000000000001E-2</v>
      </c>
      <c r="AD13" s="202" t="s">
        <v>1313</v>
      </c>
      <c r="AE13" s="201">
        <v>11</v>
      </c>
      <c r="AF13" s="200">
        <v>0.6875</v>
      </c>
      <c r="AG13" s="201">
        <v>15</v>
      </c>
      <c r="AH13" s="200">
        <v>0.9375</v>
      </c>
      <c r="AI13" s="201">
        <v>14</v>
      </c>
      <c r="AJ13" s="200">
        <v>0.875</v>
      </c>
      <c r="AK13" s="201">
        <v>1</v>
      </c>
      <c r="AL13" s="200">
        <v>6.25E-2</v>
      </c>
      <c r="AM13" s="201" t="s">
        <v>1314</v>
      </c>
      <c r="AN13" s="197">
        <v>4</v>
      </c>
      <c r="AO13" s="200">
        <v>3.3612999999999997E-2</v>
      </c>
      <c r="AP13" s="201">
        <v>5</v>
      </c>
      <c r="AQ13" s="200">
        <v>4.2016999999999999E-2</v>
      </c>
      <c r="AR13" s="201">
        <v>5</v>
      </c>
      <c r="AS13" s="200">
        <v>4.2016999999999999E-2</v>
      </c>
      <c r="AT13" s="201">
        <v>0</v>
      </c>
      <c r="AU13" s="200">
        <v>0</v>
      </c>
      <c r="AV13" s="202" t="s">
        <v>1315</v>
      </c>
      <c r="AW13" t="s">
        <v>1285</v>
      </c>
    </row>
    <row r="14" spans="1:49" x14ac:dyDescent="0.25">
      <c r="A14" s="197" t="s">
        <v>1316</v>
      </c>
      <c r="B14" s="198">
        <v>9.7999999999999993E-7</v>
      </c>
      <c r="C14" s="199">
        <v>1.658E-3</v>
      </c>
      <c r="D14" s="197">
        <v>43</v>
      </c>
      <c r="E14" s="200">
        <v>2.1329000000000001E-2</v>
      </c>
      <c r="F14" s="201">
        <v>45</v>
      </c>
      <c r="G14" s="200">
        <v>2.2321000000000001E-2</v>
      </c>
      <c r="H14" s="201">
        <v>43</v>
      </c>
      <c r="I14" s="200">
        <v>2.1329000000000001E-2</v>
      </c>
      <c r="J14" s="201">
        <v>2</v>
      </c>
      <c r="K14" s="200">
        <v>9.9200000000000004E-4</v>
      </c>
      <c r="L14" s="202"/>
      <c r="M14" s="201">
        <v>7</v>
      </c>
      <c r="N14" s="200">
        <v>4.6020000000000002E-3</v>
      </c>
      <c r="O14" s="201">
        <v>7</v>
      </c>
      <c r="P14" s="200">
        <v>4.6020000000000002E-3</v>
      </c>
      <c r="Q14" s="201">
        <v>7</v>
      </c>
      <c r="R14" s="200">
        <v>4.6020000000000002E-3</v>
      </c>
      <c r="S14" s="201">
        <v>0</v>
      </c>
      <c r="T14" s="200">
        <v>0</v>
      </c>
      <c r="U14" s="201"/>
      <c r="V14" s="197">
        <v>27</v>
      </c>
      <c r="W14" s="200">
        <v>7.4999999999999997E-2</v>
      </c>
      <c r="X14" s="201">
        <v>27</v>
      </c>
      <c r="Y14" s="200">
        <v>7.4999999999999997E-2</v>
      </c>
      <c r="Z14" s="201">
        <v>25</v>
      </c>
      <c r="AA14" s="200">
        <v>6.9444000000000006E-2</v>
      </c>
      <c r="AB14" s="201">
        <v>2</v>
      </c>
      <c r="AC14" s="200">
        <v>5.5560000000000002E-3</v>
      </c>
      <c r="AD14" s="202"/>
      <c r="AE14" s="201">
        <v>6</v>
      </c>
      <c r="AF14" s="200">
        <v>0.375</v>
      </c>
      <c r="AG14" s="201">
        <v>8</v>
      </c>
      <c r="AH14" s="200">
        <v>0.5</v>
      </c>
      <c r="AI14" s="201">
        <v>8</v>
      </c>
      <c r="AJ14" s="200">
        <v>0.5</v>
      </c>
      <c r="AK14" s="201">
        <v>0</v>
      </c>
      <c r="AL14" s="200">
        <v>0</v>
      </c>
      <c r="AM14" s="201"/>
      <c r="AN14" s="197">
        <v>3</v>
      </c>
      <c r="AO14" s="200">
        <v>2.521E-2</v>
      </c>
      <c r="AP14" s="201">
        <v>3</v>
      </c>
      <c r="AQ14" s="200">
        <v>2.521E-2</v>
      </c>
      <c r="AR14" s="201">
        <v>3</v>
      </c>
      <c r="AS14" s="200">
        <v>2.521E-2</v>
      </c>
      <c r="AT14" s="201">
        <v>0</v>
      </c>
      <c r="AU14" s="200">
        <v>0</v>
      </c>
      <c r="AV14" s="202"/>
      <c r="AW14" t="s">
        <v>1285</v>
      </c>
    </row>
    <row r="15" spans="1:49" x14ac:dyDescent="0.25">
      <c r="A15" s="197" t="s">
        <v>1317</v>
      </c>
      <c r="B15" s="198">
        <v>1.4000000000000001E-7</v>
      </c>
      <c r="C15" s="199">
        <v>3.3399999999999999E-4</v>
      </c>
      <c r="D15" s="197">
        <v>49</v>
      </c>
      <c r="E15" s="200">
        <v>2.4306000000000001E-2</v>
      </c>
      <c r="F15" s="201">
        <v>49</v>
      </c>
      <c r="G15" s="200">
        <v>2.4306000000000001E-2</v>
      </c>
      <c r="H15" s="201">
        <v>35</v>
      </c>
      <c r="I15" s="200">
        <v>1.7361000000000001E-2</v>
      </c>
      <c r="J15" s="201">
        <v>14</v>
      </c>
      <c r="K15" s="200">
        <v>6.9439999999999997E-3</v>
      </c>
      <c r="L15" s="202" t="s">
        <v>1318</v>
      </c>
      <c r="M15" s="201">
        <v>11</v>
      </c>
      <c r="N15" s="200">
        <v>7.2319999999999997E-3</v>
      </c>
      <c r="O15" s="201">
        <v>11</v>
      </c>
      <c r="P15" s="200">
        <v>7.2319999999999997E-3</v>
      </c>
      <c r="Q15" s="201">
        <v>6</v>
      </c>
      <c r="R15" s="200">
        <v>3.9449999999999997E-3</v>
      </c>
      <c r="S15" s="201">
        <v>5</v>
      </c>
      <c r="T15" s="200">
        <v>3.287E-3</v>
      </c>
      <c r="U15" s="201" t="s">
        <v>1319</v>
      </c>
      <c r="V15" s="197">
        <v>32</v>
      </c>
      <c r="W15" s="200">
        <v>8.8888999999999996E-2</v>
      </c>
      <c r="X15" s="201">
        <v>32</v>
      </c>
      <c r="Y15" s="200">
        <v>8.8888999999999996E-2</v>
      </c>
      <c r="Z15" s="201">
        <v>26</v>
      </c>
      <c r="AA15" s="200">
        <v>7.2221999999999995E-2</v>
      </c>
      <c r="AB15" s="201">
        <v>6</v>
      </c>
      <c r="AC15" s="200">
        <v>1.6667000000000001E-2</v>
      </c>
      <c r="AD15" s="202" t="s">
        <v>1320</v>
      </c>
      <c r="AE15" s="201">
        <v>3</v>
      </c>
      <c r="AF15" s="200">
        <v>0.1875</v>
      </c>
      <c r="AG15" s="201">
        <v>3</v>
      </c>
      <c r="AH15" s="200">
        <v>0.1875</v>
      </c>
      <c r="AI15" s="201">
        <v>2</v>
      </c>
      <c r="AJ15" s="200">
        <v>0.125</v>
      </c>
      <c r="AK15" s="201">
        <v>1</v>
      </c>
      <c r="AL15" s="200">
        <v>6.25E-2</v>
      </c>
      <c r="AM15" s="201"/>
      <c r="AN15" s="197">
        <v>3</v>
      </c>
      <c r="AO15" s="200">
        <v>2.521E-2</v>
      </c>
      <c r="AP15" s="201">
        <v>3</v>
      </c>
      <c r="AQ15" s="200">
        <v>2.521E-2</v>
      </c>
      <c r="AR15" s="201">
        <v>1</v>
      </c>
      <c r="AS15" s="200">
        <v>8.4030000000000007E-3</v>
      </c>
      <c r="AT15" s="201">
        <v>2</v>
      </c>
      <c r="AU15" s="200">
        <v>1.6806999999999999E-2</v>
      </c>
      <c r="AV15" s="202" t="s">
        <v>1321</v>
      </c>
      <c r="AW15" t="s">
        <v>1285</v>
      </c>
    </row>
    <row r="16" spans="1:49" x14ac:dyDescent="0.25">
      <c r="A16" s="197" t="s">
        <v>1322</v>
      </c>
      <c r="B16" s="198">
        <v>5.0999999999999999E-7</v>
      </c>
      <c r="C16" s="199">
        <v>9.859999999999999E-4</v>
      </c>
      <c r="D16" s="197">
        <v>116</v>
      </c>
      <c r="E16" s="200">
        <v>5.7540000000000001E-2</v>
      </c>
      <c r="F16" s="201">
        <v>126</v>
      </c>
      <c r="G16" s="200">
        <v>6.25E-2</v>
      </c>
      <c r="H16" s="201">
        <v>53</v>
      </c>
      <c r="I16" s="200">
        <v>2.6290000000000001E-2</v>
      </c>
      <c r="J16" s="201">
        <v>73</v>
      </c>
      <c r="K16" s="200">
        <v>3.6209999999999999E-2</v>
      </c>
      <c r="L16" s="202" t="s">
        <v>1323</v>
      </c>
      <c r="M16" s="201">
        <v>22</v>
      </c>
      <c r="N16" s="200">
        <v>1.4463999999999999E-2</v>
      </c>
      <c r="O16" s="201">
        <v>23</v>
      </c>
      <c r="P16" s="200">
        <v>1.5122E-2</v>
      </c>
      <c r="Q16" s="201">
        <v>23</v>
      </c>
      <c r="R16" s="200">
        <v>1.5122E-2</v>
      </c>
      <c r="S16" s="201">
        <v>0</v>
      </c>
      <c r="T16" s="200">
        <v>0</v>
      </c>
      <c r="U16" s="201" t="s">
        <v>1324</v>
      </c>
      <c r="V16" s="197">
        <v>87</v>
      </c>
      <c r="W16" s="200">
        <v>0.24166699999999999</v>
      </c>
      <c r="X16" s="201">
        <v>94</v>
      </c>
      <c r="Y16" s="200">
        <v>0.26111099999999998</v>
      </c>
      <c r="Z16" s="201">
        <v>21</v>
      </c>
      <c r="AA16" s="200">
        <v>5.8333000000000003E-2</v>
      </c>
      <c r="AB16" s="201">
        <v>73</v>
      </c>
      <c r="AC16" s="200">
        <v>0.20277800000000001</v>
      </c>
      <c r="AD16" s="202" t="s">
        <v>1325</v>
      </c>
      <c r="AE16" s="201">
        <v>5</v>
      </c>
      <c r="AF16" s="200">
        <v>0.3125</v>
      </c>
      <c r="AG16" s="201">
        <v>7</v>
      </c>
      <c r="AH16" s="200">
        <v>0.4375</v>
      </c>
      <c r="AI16" s="201">
        <v>7</v>
      </c>
      <c r="AJ16" s="200">
        <v>0.4375</v>
      </c>
      <c r="AK16" s="201">
        <v>0</v>
      </c>
      <c r="AL16" s="200">
        <v>0</v>
      </c>
      <c r="AM16" s="201"/>
      <c r="AN16" s="197">
        <v>2</v>
      </c>
      <c r="AO16" s="200">
        <v>1.6806999999999999E-2</v>
      </c>
      <c r="AP16" s="201">
        <v>2</v>
      </c>
      <c r="AQ16" s="200">
        <v>1.6806999999999999E-2</v>
      </c>
      <c r="AR16" s="201">
        <v>2</v>
      </c>
      <c r="AS16" s="200">
        <v>1.6806999999999999E-2</v>
      </c>
      <c r="AT16" s="201">
        <v>0</v>
      </c>
      <c r="AU16" s="200">
        <v>0</v>
      </c>
      <c r="AV16" s="202" t="s">
        <v>1326</v>
      </c>
      <c r="AW16" t="s">
        <v>1285</v>
      </c>
    </row>
    <row r="17" spans="1:49" x14ac:dyDescent="0.25">
      <c r="A17" s="197" t="s">
        <v>1327</v>
      </c>
      <c r="B17" s="198">
        <v>2E-8</v>
      </c>
      <c r="C17" s="199">
        <v>5.8E-5</v>
      </c>
      <c r="D17" s="197">
        <v>160</v>
      </c>
      <c r="E17" s="200">
        <v>7.9365000000000005E-2</v>
      </c>
      <c r="F17" s="201">
        <v>174</v>
      </c>
      <c r="G17" s="200">
        <v>8.6309999999999998E-2</v>
      </c>
      <c r="H17" s="201">
        <v>49</v>
      </c>
      <c r="I17" s="200">
        <v>2.4306000000000001E-2</v>
      </c>
      <c r="J17" s="201">
        <v>125</v>
      </c>
      <c r="K17" s="200">
        <v>6.2003999999999997E-2</v>
      </c>
      <c r="L17" s="202" t="s">
        <v>1328</v>
      </c>
      <c r="M17" s="201">
        <v>18</v>
      </c>
      <c r="N17" s="200">
        <v>1.1834000000000001E-2</v>
      </c>
      <c r="O17" s="201">
        <v>18</v>
      </c>
      <c r="P17" s="200">
        <v>1.1834000000000001E-2</v>
      </c>
      <c r="Q17" s="201">
        <v>16</v>
      </c>
      <c r="R17" s="200">
        <v>1.0519000000000001E-2</v>
      </c>
      <c r="S17" s="201">
        <v>2</v>
      </c>
      <c r="T17" s="200">
        <v>1.315E-3</v>
      </c>
      <c r="U17" s="201" t="s">
        <v>1329</v>
      </c>
      <c r="V17" s="197">
        <v>133</v>
      </c>
      <c r="W17" s="200">
        <v>0.36944399999999999</v>
      </c>
      <c r="X17" s="201">
        <v>142</v>
      </c>
      <c r="Y17" s="200">
        <v>0.39444400000000002</v>
      </c>
      <c r="Z17" s="201">
        <v>20</v>
      </c>
      <c r="AA17" s="200">
        <v>5.5556000000000001E-2</v>
      </c>
      <c r="AB17" s="201">
        <v>122</v>
      </c>
      <c r="AC17" s="200">
        <v>0.338889</v>
      </c>
      <c r="AD17" s="202" t="s">
        <v>1330</v>
      </c>
      <c r="AE17" s="201">
        <v>6</v>
      </c>
      <c r="AF17" s="200">
        <v>0.375</v>
      </c>
      <c r="AG17" s="201">
        <v>11</v>
      </c>
      <c r="AH17" s="200">
        <v>0.6875</v>
      </c>
      <c r="AI17" s="201">
        <v>10</v>
      </c>
      <c r="AJ17" s="200">
        <v>0.625</v>
      </c>
      <c r="AK17" s="201">
        <v>1</v>
      </c>
      <c r="AL17" s="200">
        <v>6.25E-2</v>
      </c>
      <c r="AM17" s="201" t="s">
        <v>1331</v>
      </c>
      <c r="AN17" s="197">
        <v>3</v>
      </c>
      <c r="AO17" s="200">
        <v>2.521E-2</v>
      </c>
      <c r="AP17" s="201">
        <v>3</v>
      </c>
      <c r="AQ17" s="200">
        <v>2.521E-2</v>
      </c>
      <c r="AR17" s="201">
        <v>3</v>
      </c>
      <c r="AS17" s="200">
        <v>2.521E-2</v>
      </c>
      <c r="AT17" s="201">
        <v>0</v>
      </c>
      <c r="AU17" s="200">
        <v>0</v>
      </c>
      <c r="AV17" s="202"/>
      <c r="AW17" t="s">
        <v>1285</v>
      </c>
    </row>
    <row r="18" spans="1:49" x14ac:dyDescent="0.25">
      <c r="A18" s="197" t="s">
        <v>1332</v>
      </c>
      <c r="B18" s="198">
        <v>1E-8</v>
      </c>
      <c r="C18" s="199">
        <v>3.2499999999999997E-5</v>
      </c>
      <c r="D18" s="197">
        <v>50</v>
      </c>
      <c r="E18" s="200">
        <v>2.4802000000000001E-2</v>
      </c>
      <c r="F18" s="201">
        <v>54</v>
      </c>
      <c r="G18" s="200">
        <v>2.6786000000000001E-2</v>
      </c>
      <c r="H18" s="201">
        <v>52</v>
      </c>
      <c r="I18" s="200">
        <v>2.5794000000000001E-2</v>
      </c>
      <c r="J18" s="201">
        <v>2</v>
      </c>
      <c r="K18" s="200">
        <v>9.9200000000000004E-4</v>
      </c>
      <c r="L18" s="202" t="s">
        <v>1333</v>
      </c>
      <c r="M18" s="201">
        <v>23</v>
      </c>
      <c r="N18" s="200">
        <v>1.5122E-2</v>
      </c>
      <c r="O18" s="201">
        <v>23</v>
      </c>
      <c r="P18" s="200">
        <v>1.5122E-2</v>
      </c>
      <c r="Q18" s="201">
        <v>23</v>
      </c>
      <c r="R18" s="200">
        <v>1.5122E-2</v>
      </c>
      <c r="S18" s="201">
        <v>0</v>
      </c>
      <c r="T18" s="200">
        <v>0</v>
      </c>
      <c r="U18" s="201" t="s">
        <v>1334</v>
      </c>
      <c r="V18" s="197">
        <v>20</v>
      </c>
      <c r="W18" s="200">
        <v>5.5556000000000001E-2</v>
      </c>
      <c r="X18" s="201">
        <v>22</v>
      </c>
      <c r="Y18" s="200">
        <v>6.1110999999999999E-2</v>
      </c>
      <c r="Z18" s="201">
        <v>20</v>
      </c>
      <c r="AA18" s="200">
        <v>5.5556000000000001E-2</v>
      </c>
      <c r="AB18" s="201">
        <v>2</v>
      </c>
      <c r="AC18" s="200">
        <v>5.5560000000000002E-3</v>
      </c>
      <c r="AD18" s="202" t="s">
        <v>1335</v>
      </c>
      <c r="AE18" s="201">
        <v>7</v>
      </c>
      <c r="AF18" s="200">
        <v>0.4375</v>
      </c>
      <c r="AG18" s="201">
        <v>9</v>
      </c>
      <c r="AH18" s="200">
        <v>0.5625</v>
      </c>
      <c r="AI18" s="201">
        <v>9</v>
      </c>
      <c r="AJ18" s="200">
        <v>0.5625</v>
      </c>
      <c r="AK18" s="201">
        <v>0</v>
      </c>
      <c r="AL18" s="200">
        <v>0</v>
      </c>
      <c r="AM18" s="201"/>
      <c r="AN18" s="197">
        <v>0</v>
      </c>
      <c r="AO18" s="200">
        <v>0</v>
      </c>
      <c r="AP18" s="201">
        <v>0</v>
      </c>
      <c r="AQ18" s="200">
        <v>0</v>
      </c>
      <c r="AR18" s="201">
        <v>0</v>
      </c>
      <c r="AS18" s="200">
        <v>0</v>
      </c>
      <c r="AT18" s="201">
        <v>0</v>
      </c>
      <c r="AU18" s="200">
        <v>0</v>
      </c>
      <c r="AV18" s="202"/>
      <c r="AW18" t="s">
        <v>1285</v>
      </c>
    </row>
    <row r="19" spans="1:49" x14ac:dyDescent="0.25">
      <c r="A19" s="197" t="s">
        <v>1336</v>
      </c>
      <c r="B19" s="198">
        <v>2.4999999999999999E-7</v>
      </c>
      <c r="C19" s="199">
        <v>5.4900000000000001E-4</v>
      </c>
      <c r="D19" s="197">
        <v>96</v>
      </c>
      <c r="E19" s="200">
        <v>4.7619000000000002E-2</v>
      </c>
      <c r="F19" s="201">
        <v>99</v>
      </c>
      <c r="G19" s="200">
        <v>4.9106999999999998E-2</v>
      </c>
      <c r="H19" s="201">
        <v>3</v>
      </c>
      <c r="I19" s="200">
        <v>1.488E-3</v>
      </c>
      <c r="J19" s="201">
        <v>96</v>
      </c>
      <c r="K19" s="200">
        <v>4.7619000000000002E-2</v>
      </c>
      <c r="L19" s="202" t="s">
        <v>1337</v>
      </c>
      <c r="M19" s="201">
        <v>6</v>
      </c>
      <c r="N19" s="200">
        <v>3.9449999999999997E-3</v>
      </c>
      <c r="O19" s="201">
        <v>6</v>
      </c>
      <c r="P19" s="200">
        <v>3.9449999999999997E-3</v>
      </c>
      <c r="Q19" s="201">
        <v>0</v>
      </c>
      <c r="R19" s="200">
        <v>0</v>
      </c>
      <c r="S19" s="201">
        <v>6</v>
      </c>
      <c r="T19" s="200">
        <v>3.9449999999999997E-3</v>
      </c>
      <c r="U19" s="201" t="s">
        <v>1338</v>
      </c>
      <c r="V19" s="197">
        <v>89</v>
      </c>
      <c r="W19" s="200">
        <v>0.247222</v>
      </c>
      <c r="X19" s="201">
        <v>92</v>
      </c>
      <c r="Y19" s="200">
        <v>0.25555600000000001</v>
      </c>
      <c r="Z19" s="201">
        <v>3</v>
      </c>
      <c r="AA19" s="200">
        <v>8.3330000000000001E-3</v>
      </c>
      <c r="AB19" s="201">
        <v>89</v>
      </c>
      <c r="AC19" s="200">
        <v>0.247222</v>
      </c>
      <c r="AD19" s="202" t="s">
        <v>1339</v>
      </c>
      <c r="AE19" s="201">
        <v>0</v>
      </c>
      <c r="AF19" s="200">
        <v>0</v>
      </c>
      <c r="AG19" s="201">
        <v>0</v>
      </c>
      <c r="AH19" s="200">
        <v>0</v>
      </c>
      <c r="AI19" s="201">
        <v>0</v>
      </c>
      <c r="AJ19" s="200">
        <v>0</v>
      </c>
      <c r="AK19" s="201">
        <v>0</v>
      </c>
      <c r="AL19" s="200">
        <v>0</v>
      </c>
      <c r="AM19" s="201"/>
      <c r="AN19" s="197">
        <v>1</v>
      </c>
      <c r="AO19" s="200">
        <v>8.4030000000000007E-3</v>
      </c>
      <c r="AP19" s="201">
        <v>1</v>
      </c>
      <c r="AQ19" s="200">
        <v>8.4030000000000007E-3</v>
      </c>
      <c r="AR19" s="201">
        <v>0</v>
      </c>
      <c r="AS19" s="200">
        <v>0</v>
      </c>
      <c r="AT19" s="201">
        <v>1</v>
      </c>
      <c r="AU19" s="200">
        <v>8.4030000000000007E-3</v>
      </c>
      <c r="AV19" s="202" t="s">
        <v>1340</v>
      </c>
      <c r="AW19" t="s">
        <v>1285</v>
      </c>
    </row>
    <row r="20" spans="1:49" x14ac:dyDescent="0.25">
      <c r="A20" s="197" t="s">
        <v>1341</v>
      </c>
      <c r="B20" s="198">
        <v>2E-8</v>
      </c>
      <c r="C20" s="199">
        <v>5.8E-5</v>
      </c>
      <c r="D20" s="197">
        <v>49</v>
      </c>
      <c r="E20" s="200">
        <v>2.4306000000000001E-2</v>
      </c>
      <c r="F20" s="201">
        <v>52</v>
      </c>
      <c r="G20" s="200">
        <v>2.5794000000000001E-2</v>
      </c>
      <c r="H20" s="201">
        <v>47</v>
      </c>
      <c r="I20" s="200">
        <v>2.3313E-2</v>
      </c>
      <c r="J20" s="201">
        <v>5</v>
      </c>
      <c r="K20" s="200">
        <v>2.48E-3</v>
      </c>
      <c r="L20" s="202" t="s">
        <v>1342</v>
      </c>
      <c r="M20" s="201">
        <v>17</v>
      </c>
      <c r="N20" s="200">
        <v>1.1176999999999999E-2</v>
      </c>
      <c r="O20" s="201">
        <v>18</v>
      </c>
      <c r="P20" s="200">
        <v>1.1834000000000001E-2</v>
      </c>
      <c r="Q20" s="201">
        <v>17</v>
      </c>
      <c r="R20" s="200">
        <v>1.1176999999999999E-2</v>
      </c>
      <c r="S20" s="201">
        <v>1</v>
      </c>
      <c r="T20" s="200">
        <v>6.5700000000000003E-4</v>
      </c>
      <c r="U20" s="201" t="s">
        <v>1343</v>
      </c>
      <c r="V20" s="197">
        <v>26</v>
      </c>
      <c r="W20" s="200">
        <v>7.2221999999999995E-2</v>
      </c>
      <c r="X20" s="201">
        <v>28</v>
      </c>
      <c r="Y20" s="200">
        <v>7.7778E-2</v>
      </c>
      <c r="Z20" s="201">
        <v>24</v>
      </c>
      <c r="AA20" s="200">
        <v>6.6667000000000004E-2</v>
      </c>
      <c r="AB20" s="201">
        <v>4</v>
      </c>
      <c r="AC20" s="200">
        <v>1.1110999999999999E-2</v>
      </c>
      <c r="AD20" s="202" t="s">
        <v>1344</v>
      </c>
      <c r="AE20" s="201">
        <v>4</v>
      </c>
      <c r="AF20" s="200">
        <v>0.25</v>
      </c>
      <c r="AG20" s="201">
        <v>4</v>
      </c>
      <c r="AH20" s="200">
        <v>0.25</v>
      </c>
      <c r="AI20" s="201">
        <v>4</v>
      </c>
      <c r="AJ20" s="200">
        <v>0.25</v>
      </c>
      <c r="AK20" s="201">
        <v>0</v>
      </c>
      <c r="AL20" s="200">
        <v>0</v>
      </c>
      <c r="AM20" s="201"/>
      <c r="AN20" s="197">
        <v>2</v>
      </c>
      <c r="AO20" s="200">
        <v>1.6806999999999999E-2</v>
      </c>
      <c r="AP20" s="201">
        <v>2</v>
      </c>
      <c r="AQ20" s="200">
        <v>1.6806999999999999E-2</v>
      </c>
      <c r="AR20" s="201">
        <v>2</v>
      </c>
      <c r="AS20" s="200">
        <v>1.6806999999999999E-2</v>
      </c>
      <c r="AT20" s="201">
        <v>0</v>
      </c>
      <c r="AU20" s="200">
        <v>0</v>
      </c>
      <c r="AV20" s="202"/>
      <c r="AW20" t="s">
        <v>1285</v>
      </c>
    </row>
    <row r="21" spans="1:49" x14ac:dyDescent="0.25">
      <c r="A21" s="197" t="s">
        <v>1345</v>
      </c>
      <c r="B21" s="198">
        <v>3.7E-7</v>
      </c>
      <c r="C21" s="199">
        <v>7.3300000000000004E-4</v>
      </c>
      <c r="D21" s="197">
        <v>29</v>
      </c>
      <c r="E21" s="200">
        <v>1.4385E-2</v>
      </c>
      <c r="F21" s="201">
        <v>31</v>
      </c>
      <c r="G21" s="200">
        <v>1.5377E-2</v>
      </c>
      <c r="H21" s="201">
        <v>28</v>
      </c>
      <c r="I21" s="200">
        <v>1.3889E-2</v>
      </c>
      <c r="J21" s="201">
        <v>3</v>
      </c>
      <c r="K21" s="200">
        <v>1.488E-3</v>
      </c>
      <c r="L21" s="202" t="s">
        <v>1346</v>
      </c>
      <c r="M21" s="201">
        <v>10</v>
      </c>
      <c r="N21" s="200">
        <v>6.5750000000000001E-3</v>
      </c>
      <c r="O21" s="201">
        <v>10</v>
      </c>
      <c r="P21" s="200">
        <v>6.5750000000000001E-3</v>
      </c>
      <c r="Q21" s="201">
        <v>10</v>
      </c>
      <c r="R21" s="200">
        <v>6.5750000000000001E-3</v>
      </c>
      <c r="S21" s="201">
        <v>0</v>
      </c>
      <c r="T21" s="200">
        <v>0</v>
      </c>
      <c r="U21" s="201" t="s">
        <v>1346</v>
      </c>
      <c r="V21" s="197">
        <v>11</v>
      </c>
      <c r="W21" s="200">
        <v>3.0556E-2</v>
      </c>
      <c r="X21" s="201">
        <v>11</v>
      </c>
      <c r="Y21" s="200">
        <v>3.0556E-2</v>
      </c>
      <c r="Z21" s="201">
        <v>8</v>
      </c>
      <c r="AA21" s="200">
        <v>2.2221999999999999E-2</v>
      </c>
      <c r="AB21" s="201">
        <v>3</v>
      </c>
      <c r="AC21" s="200">
        <v>8.3330000000000001E-3</v>
      </c>
      <c r="AD21" s="202"/>
      <c r="AE21" s="201">
        <v>7</v>
      </c>
      <c r="AF21" s="200">
        <v>0.4375</v>
      </c>
      <c r="AG21" s="201">
        <v>9</v>
      </c>
      <c r="AH21" s="200">
        <v>0.5625</v>
      </c>
      <c r="AI21" s="201">
        <v>9</v>
      </c>
      <c r="AJ21" s="200">
        <v>0.5625</v>
      </c>
      <c r="AK21" s="201">
        <v>0</v>
      </c>
      <c r="AL21" s="200">
        <v>0</v>
      </c>
      <c r="AM21" s="201"/>
      <c r="AN21" s="197">
        <v>1</v>
      </c>
      <c r="AO21" s="200">
        <v>8.4030000000000007E-3</v>
      </c>
      <c r="AP21" s="201">
        <v>1</v>
      </c>
      <c r="AQ21" s="200">
        <v>8.4030000000000007E-3</v>
      </c>
      <c r="AR21" s="201">
        <v>1</v>
      </c>
      <c r="AS21" s="200">
        <v>8.4030000000000007E-3</v>
      </c>
      <c r="AT21" s="201">
        <v>0</v>
      </c>
      <c r="AU21" s="200">
        <v>0</v>
      </c>
      <c r="AV21" s="202"/>
      <c r="AW21" t="s">
        <v>1285</v>
      </c>
    </row>
    <row r="22" spans="1:49" x14ac:dyDescent="0.25">
      <c r="A22" s="197" t="s">
        <v>1347</v>
      </c>
      <c r="B22" s="198">
        <v>1E-8</v>
      </c>
      <c r="C22" s="199">
        <v>3.2499999999999997E-5</v>
      </c>
      <c r="D22" s="197">
        <v>158</v>
      </c>
      <c r="E22" s="200">
        <v>7.8372999999999998E-2</v>
      </c>
      <c r="F22" s="201">
        <v>185</v>
      </c>
      <c r="G22" s="200">
        <v>9.1766E-2</v>
      </c>
      <c r="H22" s="201">
        <v>136</v>
      </c>
      <c r="I22" s="200">
        <v>6.7460000000000006E-2</v>
      </c>
      <c r="J22" s="201">
        <v>49</v>
      </c>
      <c r="K22" s="200">
        <v>2.4306000000000001E-2</v>
      </c>
      <c r="L22" s="202" t="s">
        <v>1348</v>
      </c>
      <c r="M22" s="201">
        <v>55</v>
      </c>
      <c r="N22" s="200">
        <v>3.6159999999999998E-2</v>
      </c>
      <c r="O22" s="201">
        <v>57</v>
      </c>
      <c r="P22" s="200">
        <v>3.7475000000000001E-2</v>
      </c>
      <c r="Q22" s="201">
        <v>55</v>
      </c>
      <c r="R22" s="200">
        <v>3.6159999999999998E-2</v>
      </c>
      <c r="S22" s="201">
        <v>2</v>
      </c>
      <c r="T22" s="200">
        <v>1.315E-3</v>
      </c>
      <c r="U22" s="201" t="s">
        <v>1349</v>
      </c>
      <c r="V22" s="197">
        <v>80</v>
      </c>
      <c r="W22" s="200">
        <v>0.222222</v>
      </c>
      <c r="X22" s="201">
        <v>88</v>
      </c>
      <c r="Y22" s="200">
        <v>0.24444399999999999</v>
      </c>
      <c r="Z22" s="201">
        <v>42</v>
      </c>
      <c r="AA22" s="200">
        <v>0.11666700000000001</v>
      </c>
      <c r="AB22" s="201">
        <v>46</v>
      </c>
      <c r="AC22" s="200">
        <v>0.127778</v>
      </c>
      <c r="AD22" s="202" t="s">
        <v>1350</v>
      </c>
      <c r="AE22" s="201">
        <v>13</v>
      </c>
      <c r="AF22" s="200">
        <v>0.8125</v>
      </c>
      <c r="AG22" s="201">
        <v>29</v>
      </c>
      <c r="AH22" s="200">
        <v>1.8125</v>
      </c>
      <c r="AI22" s="201">
        <v>29</v>
      </c>
      <c r="AJ22" s="200">
        <v>1.8125</v>
      </c>
      <c r="AK22" s="201">
        <v>0</v>
      </c>
      <c r="AL22" s="200">
        <v>0</v>
      </c>
      <c r="AM22" s="201" t="s">
        <v>1351</v>
      </c>
      <c r="AN22" s="197">
        <v>10</v>
      </c>
      <c r="AO22" s="200">
        <v>8.4033999999999998E-2</v>
      </c>
      <c r="AP22" s="201">
        <v>11</v>
      </c>
      <c r="AQ22" s="200">
        <v>9.2437000000000005E-2</v>
      </c>
      <c r="AR22" s="201">
        <v>10</v>
      </c>
      <c r="AS22" s="200">
        <v>8.4033999999999998E-2</v>
      </c>
      <c r="AT22" s="201">
        <v>1</v>
      </c>
      <c r="AU22" s="200">
        <v>8.4030000000000007E-3</v>
      </c>
      <c r="AV22" s="202" t="s">
        <v>1352</v>
      </c>
      <c r="AW22" t="s">
        <v>1285</v>
      </c>
    </row>
    <row r="23" spans="1:49" x14ac:dyDescent="0.25">
      <c r="A23" s="197" t="s">
        <v>1353</v>
      </c>
      <c r="B23" s="198">
        <v>1.9999999999999999E-6</v>
      </c>
      <c r="C23" s="199">
        <v>3.0639999999999999E-3</v>
      </c>
      <c r="D23" s="197">
        <v>90</v>
      </c>
      <c r="E23" s="200">
        <v>4.4643000000000002E-2</v>
      </c>
      <c r="F23" s="201">
        <v>100</v>
      </c>
      <c r="G23" s="200">
        <v>4.9603000000000001E-2</v>
      </c>
      <c r="H23" s="201">
        <v>80</v>
      </c>
      <c r="I23" s="200">
        <v>3.9683000000000003E-2</v>
      </c>
      <c r="J23" s="201">
        <v>20</v>
      </c>
      <c r="K23" s="200">
        <v>9.9209999999999993E-3</v>
      </c>
      <c r="L23" s="202" t="s">
        <v>1354</v>
      </c>
      <c r="M23" s="201">
        <v>42</v>
      </c>
      <c r="N23" s="200">
        <v>2.7612999999999999E-2</v>
      </c>
      <c r="O23" s="201">
        <v>45</v>
      </c>
      <c r="P23" s="200">
        <v>2.9586000000000001E-2</v>
      </c>
      <c r="Q23" s="201">
        <v>45</v>
      </c>
      <c r="R23" s="200">
        <v>2.9586000000000001E-2</v>
      </c>
      <c r="S23" s="201">
        <v>0</v>
      </c>
      <c r="T23" s="200">
        <v>0</v>
      </c>
      <c r="U23" s="201" t="s">
        <v>1355</v>
      </c>
      <c r="V23" s="197">
        <v>43</v>
      </c>
      <c r="W23" s="200">
        <v>0.11944399999999999</v>
      </c>
      <c r="X23" s="201">
        <v>46</v>
      </c>
      <c r="Y23" s="200">
        <v>0.127778</v>
      </c>
      <c r="Z23" s="201">
        <v>27</v>
      </c>
      <c r="AA23" s="200">
        <v>7.4999999999999997E-2</v>
      </c>
      <c r="AB23" s="201">
        <v>19</v>
      </c>
      <c r="AC23" s="200">
        <v>5.2777999999999999E-2</v>
      </c>
      <c r="AD23" s="202" t="s">
        <v>1356</v>
      </c>
      <c r="AE23" s="201">
        <v>3</v>
      </c>
      <c r="AF23" s="200">
        <v>0.1875</v>
      </c>
      <c r="AG23" s="201">
        <v>7</v>
      </c>
      <c r="AH23" s="200">
        <v>0.4375</v>
      </c>
      <c r="AI23" s="201">
        <v>6</v>
      </c>
      <c r="AJ23" s="200">
        <v>0.375</v>
      </c>
      <c r="AK23" s="201">
        <v>1</v>
      </c>
      <c r="AL23" s="200">
        <v>6.25E-2</v>
      </c>
      <c r="AM23" s="201" t="s">
        <v>1357</v>
      </c>
      <c r="AN23" s="197">
        <v>2</v>
      </c>
      <c r="AO23" s="200">
        <v>1.6806999999999999E-2</v>
      </c>
      <c r="AP23" s="201">
        <v>2</v>
      </c>
      <c r="AQ23" s="200">
        <v>1.6806999999999999E-2</v>
      </c>
      <c r="AR23" s="201">
        <v>2</v>
      </c>
      <c r="AS23" s="200">
        <v>1.6806999999999999E-2</v>
      </c>
      <c r="AT23" s="201">
        <v>0</v>
      </c>
      <c r="AU23" s="200">
        <v>0</v>
      </c>
      <c r="AV23" s="202" t="s">
        <v>1358</v>
      </c>
      <c r="AW23" t="s">
        <v>1285</v>
      </c>
    </row>
    <row r="24" spans="1:49" x14ac:dyDescent="0.25">
      <c r="A24" s="197" t="s">
        <v>1359</v>
      </c>
      <c r="B24" s="198">
        <v>1E-8</v>
      </c>
      <c r="C24" s="199">
        <v>3.2499999999999997E-5</v>
      </c>
      <c r="D24" s="197">
        <v>98</v>
      </c>
      <c r="E24" s="200">
        <v>4.8611000000000001E-2</v>
      </c>
      <c r="F24" s="201">
        <v>108</v>
      </c>
      <c r="G24" s="200">
        <v>5.3571000000000001E-2</v>
      </c>
      <c r="H24" s="201">
        <v>99</v>
      </c>
      <c r="I24" s="200">
        <v>4.9106999999999998E-2</v>
      </c>
      <c r="J24" s="201">
        <v>9</v>
      </c>
      <c r="K24" s="200">
        <v>4.4640000000000001E-3</v>
      </c>
      <c r="L24" s="202" t="s">
        <v>1360</v>
      </c>
      <c r="M24" s="201">
        <v>62</v>
      </c>
      <c r="N24" s="200">
        <v>4.0763000000000001E-2</v>
      </c>
      <c r="O24" s="201">
        <v>70</v>
      </c>
      <c r="P24" s="200">
        <v>4.6022E-2</v>
      </c>
      <c r="Q24" s="201">
        <v>67</v>
      </c>
      <c r="R24" s="200">
        <v>4.4049999999999999E-2</v>
      </c>
      <c r="S24" s="201">
        <v>3</v>
      </c>
      <c r="T24" s="200">
        <v>1.9719999999999998E-3</v>
      </c>
      <c r="U24" s="201" t="s">
        <v>1361</v>
      </c>
      <c r="V24" s="197">
        <v>26</v>
      </c>
      <c r="W24" s="200">
        <v>7.2221999999999995E-2</v>
      </c>
      <c r="X24" s="201">
        <v>28</v>
      </c>
      <c r="Y24" s="200">
        <v>7.7778E-2</v>
      </c>
      <c r="Z24" s="201">
        <v>22</v>
      </c>
      <c r="AA24" s="200">
        <v>6.1110999999999999E-2</v>
      </c>
      <c r="AB24" s="201">
        <v>6</v>
      </c>
      <c r="AC24" s="200">
        <v>1.6667000000000001E-2</v>
      </c>
      <c r="AD24" s="202" t="s">
        <v>1362</v>
      </c>
      <c r="AE24" s="201">
        <v>5</v>
      </c>
      <c r="AF24" s="200">
        <v>0.3125</v>
      </c>
      <c r="AG24" s="201">
        <v>5</v>
      </c>
      <c r="AH24" s="200">
        <v>0.3125</v>
      </c>
      <c r="AI24" s="201">
        <v>5</v>
      </c>
      <c r="AJ24" s="200">
        <v>0.3125</v>
      </c>
      <c r="AK24" s="201">
        <v>0</v>
      </c>
      <c r="AL24" s="200">
        <v>0</v>
      </c>
      <c r="AM24" s="201"/>
      <c r="AN24" s="197">
        <v>5</v>
      </c>
      <c r="AO24" s="200">
        <v>4.2016999999999999E-2</v>
      </c>
      <c r="AP24" s="201">
        <v>5</v>
      </c>
      <c r="AQ24" s="200">
        <v>4.2016999999999999E-2</v>
      </c>
      <c r="AR24" s="201">
        <v>5</v>
      </c>
      <c r="AS24" s="200">
        <v>4.2016999999999999E-2</v>
      </c>
      <c r="AT24" s="201">
        <v>0</v>
      </c>
      <c r="AU24" s="200">
        <v>0</v>
      </c>
      <c r="AV24" s="202" t="s">
        <v>1363</v>
      </c>
      <c r="AW24" t="s">
        <v>1285</v>
      </c>
    </row>
    <row r="25" spans="1:49" x14ac:dyDescent="0.25">
      <c r="A25" s="197" t="s">
        <v>1364</v>
      </c>
      <c r="B25" s="198">
        <v>1E-8</v>
      </c>
      <c r="C25" s="199">
        <v>3.2499999999999997E-5</v>
      </c>
      <c r="D25" s="197">
        <v>188</v>
      </c>
      <c r="E25" s="200">
        <v>9.3254000000000004E-2</v>
      </c>
      <c r="F25" s="201">
        <v>214</v>
      </c>
      <c r="G25" s="200">
        <v>0.106151</v>
      </c>
      <c r="H25" s="201">
        <v>151</v>
      </c>
      <c r="I25" s="200">
        <v>7.4900999999999995E-2</v>
      </c>
      <c r="J25" s="201">
        <v>63</v>
      </c>
      <c r="K25" s="200">
        <v>3.125E-2</v>
      </c>
      <c r="L25" s="202" t="s">
        <v>1365</v>
      </c>
      <c r="M25" s="201">
        <v>81</v>
      </c>
      <c r="N25" s="200">
        <v>5.3254000000000003E-2</v>
      </c>
      <c r="O25" s="201">
        <v>85</v>
      </c>
      <c r="P25" s="200">
        <v>5.5884000000000003E-2</v>
      </c>
      <c r="Q25" s="201">
        <v>79</v>
      </c>
      <c r="R25" s="200">
        <v>5.194E-2</v>
      </c>
      <c r="S25" s="201">
        <v>6</v>
      </c>
      <c r="T25" s="200">
        <v>3.9449999999999997E-3</v>
      </c>
      <c r="U25" s="201" t="s">
        <v>1366</v>
      </c>
      <c r="V25" s="197">
        <v>86</v>
      </c>
      <c r="W25" s="200">
        <v>0.23888899999999999</v>
      </c>
      <c r="X25" s="201">
        <v>104</v>
      </c>
      <c r="Y25" s="200">
        <v>0.28888900000000001</v>
      </c>
      <c r="Z25" s="201">
        <v>48</v>
      </c>
      <c r="AA25" s="200">
        <v>0.13333300000000001</v>
      </c>
      <c r="AB25" s="201">
        <v>56</v>
      </c>
      <c r="AC25" s="200">
        <v>0.155556</v>
      </c>
      <c r="AD25" s="202" t="s">
        <v>1367</v>
      </c>
      <c r="AE25" s="201">
        <v>10</v>
      </c>
      <c r="AF25" s="200">
        <v>0.625</v>
      </c>
      <c r="AG25" s="201">
        <v>14</v>
      </c>
      <c r="AH25" s="200">
        <v>0.875</v>
      </c>
      <c r="AI25" s="201">
        <v>14</v>
      </c>
      <c r="AJ25" s="200">
        <v>0.875</v>
      </c>
      <c r="AK25" s="201">
        <v>0</v>
      </c>
      <c r="AL25" s="200">
        <v>0</v>
      </c>
      <c r="AM25" s="201"/>
      <c r="AN25" s="197">
        <v>11</v>
      </c>
      <c r="AO25" s="200">
        <v>9.2437000000000005E-2</v>
      </c>
      <c r="AP25" s="201">
        <v>11</v>
      </c>
      <c r="AQ25" s="200">
        <v>9.2437000000000005E-2</v>
      </c>
      <c r="AR25" s="201">
        <v>10</v>
      </c>
      <c r="AS25" s="200">
        <v>8.4033999999999998E-2</v>
      </c>
      <c r="AT25" s="201">
        <v>1</v>
      </c>
      <c r="AU25" s="200">
        <v>8.4030000000000007E-3</v>
      </c>
      <c r="AV25" s="202" t="s">
        <v>1368</v>
      </c>
      <c r="AW25" t="s">
        <v>1285</v>
      </c>
    </row>
    <row r="26" spans="1:49" x14ac:dyDescent="0.25">
      <c r="A26" s="197" t="s">
        <v>1369</v>
      </c>
      <c r="B26" s="198">
        <v>6.0999999999999998E-7</v>
      </c>
      <c r="C26" s="199">
        <v>1.1440000000000001E-3</v>
      </c>
      <c r="D26" s="197">
        <v>84</v>
      </c>
      <c r="E26" s="200">
        <v>4.1667000000000003E-2</v>
      </c>
      <c r="F26" s="201">
        <v>101</v>
      </c>
      <c r="G26" s="200">
        <v>5.0098999999999998E-2</v>
      </c>
      <c r="H26" s="201">
        <v>82</v>
      </c>
      <c r="I26" s="200">
        <v>4.0675000000000003E-2</v>
      </c>
      <c r="J26" s="201">
        <v>19</v>
      </c>
      <c r="K26" s="200">
        <v>9.4249999999999994E-3</v>
      </c>
      <c r="L26" s="202" t="s">
        <v>1370</v>
      </c>
      <c r="M26" s="201">
        <v>29</v>
      </c>
      <c r="N26" s="200">
        <v>1.9066E-2</v>
      </c>
      <c r="O26" s="201">
        <v>30</v>
      </c>
      <c r="P26" s="200">
        <v>1.9723999999999998E-2</v>
      </c>
      <c r="Q26" s="201">
        <v>29</v>
      </c>
      <c r="R26" s="200">
        <v>1.9066E-2</v>
      </c>
      <c r="S26" s="201">
        <v>1</v>
      </c>
      <c r="T26" s="200">
        <v>6.5700000000000003E-4</v>
      </c>
      <c r="U26" s="201" t="s">
        <v>1371</v>
      </c>
      <c r="V26" s="197">
        <v>45</v>
      </c>
      <c r="W26" s="200">
        <v>0.125</v>
      </c>
      <c r="X26" s="201">
        <v>54</v>
      </c>
      <c r="Y26" s="200">
        <v>0.15</v>
      </c>
      <c r="Z26" s="201">
        <v>36</v>
      </c>
      <c r="AA26" s="200">
        <v>0.1</v>
      </c>
      <c r="AB26" s="201">
        <v>18</v>
      </c>
      <c r="AC26" s="200">
        <v>0.05</v>
      </c>
      <c r="AD26" s="202" t="s">
        <v>1372</v>
      </c>
      <c r="AE26" s="201">
        <v>8</v>
      </c>
      <c r="AF26" s="200">
        <v>0.5</v>
      </c>
      <c r="AG26" s="201">
        <v>14</v>
      </c>
      <c r="AH26" s="200">
        <v>0.875</v>
      </c>
      <c r="AI26" s="201">
        <v>14</v>
      </c>
      <c r="AJ26" s="200">
        <v>0.875</v>
      </c>
      <c r="AK26" s="201">
        <v>0</v>
      </c>
      <c r="AL26" s="200">
        <v>0</v>
      </c>
      <c r="AM26" s="201" t="s">
        <v>1373</v>
      </c>
      <c r="AN26" s="197">
        <v>2</v>
      </c>
      <c r="AO26" s="200">
        <v>1.6806999999999999E-2</v>
      </c>
      <c r="AP26" s="201">
        <v>3</v>
      </c>
      <c r="AQ26" s="200">
        <v>2.521E-2</v>
      </c>
      <c r="AR26" s="201">
        <v>3</v>
      </c>
      <c r="AS26" s="200">
        <v>2.521E-2</v>
      </c>
      <c r="AT26" s="201">
        <v>0</v>
      </c>
      <c r="AU26" s="200">
        <v>0</v>
      </c>
      <c r="AV26" s="202"/>
      <c r="AW26" t="s">
        <v>1285</v>
      </c>
    </row>
    <row r="27" spans="1:49" x14ac:dyDescent="0.25">
      <c r="A27" s="197" t="s">
        <v>1374</v>
      </c>
      <c r="B27" s="198">
        <v>8.4E-7</v>
      </c>
      <c r="C27" s="199">
        <v>1.451E-3</v>
      </c>
      <c r="D27" s="197">
        <v>152</v>
      </c>
      <c r="E27" s="200">
        <v>7.5397000000000006E-2</v>
      </c>
      <c r="F27" s="201">
        <v>164</v>
      </c>
      <c r="G27" s="200">
        <v>8.1349000000000005E-2</v>
      </c>
      <c r="H27" s="201">
        <v>41</v>
      </c>
      <c r="I27" s="200">
        <v>2.0337000000000001E-2</v>
      </c>
      <c r="J27" s="201">
        <v>123</v>
      </c>
      <c r="K27" s="200">
        <v>6.1011999999999997E-2</v>
      </c>
      <c r="L27" s="202" t="s">
        <v>1375</v>
      </c>
      <c r="M27" s="201">
        <v>16</v>
      </c>
      <c r="N27" s="200">
        <v>1.0519000000000001E-2</v>
      </c>
      <c r="O27" s="201">
        <v>17</v>
      </c>
      <c r="P27" s="200">
        <v>1.1176999999999999E-2</v>
      </c>
      <c r="Q27" s="201">
        <v>16</v>
      </c>
      <c r="R27" s="200">
        <v>1.0519000000000001E-2</v>
      </c>
      <c r="S27" s="201">
        <v>1</v>
      </c>
      <c r="T27" s="200">
        <v>6.5700000000000003E-4</v>
      </c>
      <c r="U27" s="201" t="s">
        <v>1376</v>
      </c>
      <c r="V27" s="197">
        <v>126</v>
      </c>
      <c r="W27" s="200">
        <v>0.35</v>
      </c>
      <c r="X27" s="201">
        <v>134</v>
      </c>
      <c r="Y27" s="200">
        <v>0.372222</v>
      </c>
      <c r="Z27" s="201">
        <v>12</v>
      </c>
      <c r="AA27" s="200">
        <v>3.3333000000000002E-2</v>
      </c>
      <c r="AB27" s="201">
        <v>122</v>
      </c>
      <c r="AC27" s="200">
        <v>0.338889</v>
      </c>
      <c r="AD27" s="202" t="s">
        <v>1377</v>
      </c>
      <c r="AE27" s="201">
        <v>6</v>
      </c>
      <c r="AF27" s="200">
        <v>0.375</v>
      </c>
      <c r="AG27" s="201">
        <v>9</v>
      </c>
      <c r="AH27" s="200">
        <v>0.5625</v>
      </c>
      <c r="AI27" s="201">
        <v>9</v>
      </c>
      <c r="AJ27" s="200">
        <v>0.5625</v>
      </c>
      <c r="AK27" s="201">
        <v>0</v>
      </c>
      <c r="AL27" s="200">
        <v>0</v>
      </c>
      <c r="AM27" s="201"/>
      <c r="AN27" s="197">
        <v>4</v>
      </c>
      <c r="AO27" s="200">
        <v>3.3612999999999997E-2</v>
      </c>
      <c r="AP27" s="201">
        <v>4</v>
      </c>
      <c r="AQ27" s="200">
        <v>3.3612999999999997E-2</v>
      </c>
      <c r="AR27" s="201">
        <v>4</v>
      </c>
      <c r="AS27" s="200">
        <v>3.3612999999999997E-2</v>
      </c>
      <c r="AT27" s="201">
        <v>0</v>
      </c>
      <c r="AU27" s="200">
        <v>0</v>
      </c>
      <c r="AV27" s="202" t="s">
        <v>1378</v>
      </c>
      <c r="AW27" t="s">
        <v>1285</v>
      </c>
    </row>
    <row r="28" spans="1:49" x14ac:dyDescent="0.25">
      <c r="A28" s="197" t="s">
        <v>1379</v>
      </c>
      <c r="B28" s="198">
        <v>2.9999999999999997E-8</v>
      </c>
      <c r="C28" s="199">
        <v>8.3999999999999995E-5</v>
      </c>
      <c r="D28" s="197">
        <v>75</v>
      </c>
      <c r="E28" s="200">
        <v>3.7201999999999999E-2</v>
      </c>
      <c r="F28" s="201">
        <v>81</v>
      </c>
      <c r="G28" s="200">
        <v>4.0178999999999999E-2</v>
      </c>
      <c r="H28" s="201">
        <v>64</v>
      </c>
      <c r="I28" s="200">
        <v>3.1746000000000003E-2</v>
      </c>
      <c r="J28" s="201">
        <v>17</v>
      </c>
      <c r="K28" s="200">
        <v>8.4329999999999995E-3</v>
      </c>
      <c r="L28" s="202" t="s">
        <v>1380</v>
      </c>
      <c r="M28" s="201">
        <v>22</v>
      </c>
      <c r="N28" s="200">
        <v>1.4463999999999999E-2</v>
      </c>
      <c r="O28" s="201">
        <v>22</v>
      </c>
      <c r="P28" s="200">
        <v>1.4463999999999999E-2</v>
      </c>
      <c r="Q28" s="201">
        <v>21</v>
      </c>
      <c r="R28" s="200">
        <v>1.3807E-2</v>
      </c>
      <c r="S28" s="201">
        <v>1</v>
      </c>
      <c r="T28" s="200">
        <v>6.5700000000000003E-4</v>
      </c>
      <c r="U28" s="201" t="s">
        <v>1381</v>
      </c>
      <c r="V28" s="197">
        <v>41</v>
      </c>
      <c r="W28" s="200">
        <v>0.113889</v>
      </c>
      <c r="X28" s="201">
        <v>46</v>
      </c>
      <c r="Y28" s="200">
        <v>0.127778</v>
      </c>
      <c r="Z28" s="201">
        <v>30</v>
      </c>
      <c r="AA28" s="200">
        <v>8.3333000000000004E-2</v>
      </c>
      <c r="AB28" s="201">
        <v>16</v>
      </c>
      <c r="AC28" s="200">
        <v>4.4443999999999997E-2</v>
      </c>
      <c r="AD28" s="202" t="s">
        <v>1382</v>
      </c>
      <c r="AE28" s="201">
        <v>9</v>
      </c>
      <c r="AF28" s="200">
        <v>0.5625</v>
      </c>
      <c r="AG28" s="201">
        <v>10</v>
      </c>
      <c r="AH28" s="200">
        <v>0.625</v>
      </c>
      <c r="AI28" s="201">
        <v>10</v>
      </c>
      <c r="AJ28" s="200">
        <v>0.625</v>
      </c>
      <c r="AK28" s="201">
        <v>0</v>
      </c>
      <c r="AL28" s="200">
        <v>0</v>
      </c>
      <c r="AM28" s="201"/>
      <c r="AN28" s="197">
        <v>3</v>
      </c>
      <c r="AO28" s="200">
        <v>2.521E-2</v>
      </c>
      <c r="AP28" s="201">
        <v>3</v>
      </c>
      <c r="AQ28" s="200">
        <v>2.521E-2</v>
      </c>
      <c r="AR28" s="201">
        <v>3</v>
      </c>
      <c r="AS28" s="200">
        <v>2.521E-2</v>
      </c>
      <c r="AT28" s="201">
        <v>0</v>
      </c>
      <c r="AU28" s="200">
        <v>0</v>
      </c>
      <c r="AV28" s="202"/>
      <c r="AW28" t="s">
        <v>1285</v>
      </c>
    </row>
    <row r="29" spans="1:49" x14ac:dyDescent="0.25">
      <c r="A29" s="197" t="s">
        <v>1383</v>
      </c>
      <c r="B29" s="198">
        <v>1.9000000000000001E-7</v>
      </c>
      <c r="C29" s="199">
        <v>4.4099999999999999E-4</v>
      </c>
      <c r="D29" s="197">
        <v>100</v>
      </c>
      <c r="E29" s="200">
        <v>4.9603000000000001E-2</v>
      </c>
      <c r="F29" s="201">
        <v>105</v>
      </c>
      <c r="G29" s="200">
        <v>5.2082999999999997E-2</v>
      </c>
      <c r="H29" s="201">
        <v>44</v>
      </c>
      <c r="I29" s="200">
        <v>2.1825000000000001E-2</v>
      </c>
      <c r="J29" s="201">
        <v>61</v>
      </c>
      <c r="K29" s="200">
        <v>3.0258E-2</v>
      </c>
      <c r="L29" s="202" t="s">
        <v>1384</v>
      </c>
      <c r="M29" s="201">
        <v>24</v>
      </c>
      <c r="N29" s="200">
        <v>1.5779000000000001E-2</v>
      </c>
      <c r="O29" s="201">
        <v>25</v>
      </c>
      <c r="P29" s="200">
        <v>1.6437E-2</v>
      </c>
      <c r="Q29" s="201">
        <v>21</v>
      </c>
      <c r="R29" s="200">
        <v>1.3807E-2</v>
      </c>
      <c r="S29" s="201">
        <v>4</v>
      </c>
      <c r="T29" s="200">
        <v>2.63E-3</v>
      </c>
      <c r="U29" s="201" t="s">
        <v>1385</v>
      </c>
      <c r="V29" s="197">
        <v>70</v>
      </c>
      <c r="W29" s="200">
        <v>0.19444400000000001</v>
      </c>
      <c r="X29" s="201">
        <v>71</v>
      </c>
      <c r="Y29" s="200">
        <v>0.19722200000000001</v>
      </c>
      <c r="Z29" s="201">
        <v>14</v>
      </c>
      <c r="AA29" s="200">
        <v>3.8889E-2</v>
      </c>
      <c r="AB29" s="201">
        <v>57</v>
      </c>
      <c r="AC29" s="200">
        <v>0.158333</v>
      </c>
      <c r="AD29" s="202" t="s">
        <v>1386</v>
      </c>
      <c r="AE29" s="201">
        <v>6</v>
      </c>
      <c r="AF29" s="200">
        <v>0.375</v>
      </c>
      <c r="AG29" s="201">
        <v>9</v>
      </c>
      <c r="AH29" s="200">
        <v>0.5625</v>
      </c>
      <c r="AI29" s="201">
        <v>9</v>
      </c>
      <c r="AJ29" s="200">
        <v>0.5625</v>
      </c>
      <c r="AK29" s="201">
        <v>0</v>
      </c>
      <c r="AL29" s="200">
        <v>0</v>
      </c>
      <c r="AM29" s="201"/>
      <c r="AN29" s="197">
        <v>0</v>
      </c>
      <c r="AO29" s="200">
        <v>0</v>
      </c>
      <c r="AP29" s="201">
        <v>0</v>
      </c>
      <c r="AQ29" s="200">
        <v>0</v>
      </c>
      <c r="AR29" s="201">
        <v>0</v>
      </c>
      <c r="AS29" s="200">
        <v>0</v>
      </c>
      <c r="AT29" s="201">
        <v>0</v>
      </c>
      <c r="AU29" s="200">
        <v>0</v>
      </c>
      <c r="AV29" s="202"/>
      <c r="AW29" t="s">
        <v>1285</v>
      </c>
    </row>
    <row r="30" spans="1:49" x14ac:dyDescent="0.25">
      <c r="A30" s="197" t="s">
        <v>1387</v>
      </c>
      <c r="B30" s="198">
        <v>6.9999999999999999E-6</v>
      </c>
      <c r="C30" s="199">
        <v>9.972E-3</v>
      </c>
      <c r="D30" s="197">
        <v>58</v>
      </c>
      <c r="E30" s="200">
        <v>2.877E-2</v>
      </c>
      <c r="F30" s="201">
        <v>62</v>
      </c>
      <c r="G30" s="200">
        <v>3.0754E-2</v>
      </c>
      <c r="H30" s="201">
        <v>53</v>
      </c>
      <c r="I30" s="200">
        <v>2.6290000000000001E-2</v>
      </c>
      <c r="J30" s="201">
        <v>9</v>
      </c>
      <c r="K30" s="200">
        <v>4.4640000000000001E-3</v>
      </c>
      <c r="L30" s="202" t="s">
        <v>1388</v>
      </c>
      <c r="M30" s="201">
        <v>22</v>
      </c>
      <c r="N30" s="200">
        <v>1.4463999999999999E-2</v>
      </c>
      <c r="O30" s="201">
        <v>22</v>
      </c>
      <c r="P30" s="200">
        <v>1.4463999999999999E-2</v>
      </c>
      <c r="Q30" s="201">
        <v>21</v>
      </c>
      <c r="R30" s="200">
        <v>1.3807E-2</v>
      </c>
      <c r="S30" s="201">
        <v>1</v>
      </c>
      <c r="T30" s="200">
        <v>6.5700000000000003E-4</v>
      </c>
      <c r="U30" s="201" t="s">
        <v>1389</v>
      </c>
      <c r="V30" s="197">
        <v>33</v>
      </c>
      <c r="W30" s="200">
        <v>9.1666999999999998E-2</v>
      </c>
      <c r="X30" s="201">
        <v>37</v>
      </c>
      <c r="Y30" s="200">
        <v>0.10277799999999999</v>
      </c>
      <c r="Z30" s="201">
        <v>29</v>
      </c>
      <c r="AA30" s="200">
        <v>8.0556000000000003E-2</v>
      </c>
      <c r="AB30" s="201">
        <v>8</v>
      </c>
      <c r="AC30" s="200">
        <v>2.2221999999999999E-2</v>
      </c>
      <c r="AD30" s="202" t="s">
        <v>1390</v>
      </c>
      <c r="AE30" s="201">
        <v>2</v>
      </c>
      <c r="AF30" s="200">
        <v>0.125</v>
      </c>
      <c r="AG30" s="201">
        <v>2</v>
      </c>
      <c r="AH30" s="200">
        <v>0.125</v>
      </c>
      <c r="AI30" s="201">
        <v>2</v>
      </c>
      <c r="AJ30" s="200">
        <v>0.125</v>
      </c>
      <c r="AK30" s="201">
        <v>0</v>
      </c>
      <c r="AL30" s="200">
        <v>0</v>
      </c>
      <c r="AM30" s="201"/>
      <c r="AN30" s="197">
        <v>1</v>
      </c>
      <c r="AO30" s="200">
        <v>8.4030000000000007E-3</v>
      </c>
      <c r="AP30" s="201">
        <v>1</v>
      </c>
      <c r="AQ30" s="200">
        <v>8.4030000000000007E-3</v>
      </c>
      <c r="AR30" s="201">
        <v>1</v>
      </c>
      <c r="AS30" s="200">
        <v>8.4030000000000007E-3</v>
      </c>
      <c r="AT30" s="201">
        <v>0</v>
      </c>
      <c r="AU30" s="200">
        <v>0</v>
      </c>
      <c r="AV30" s="202"/>
      <c r="AW30" t="s">
        <v>1285</v>
      </c>
    </row>
    <row r="31" spans="1:49" x14ac:dyDescent="0.25">
      <c r="A31" s="197" t="s">
        <v>1391</v>
      </c>
      <c r="B31" s="198">
        <v>1E-8</v>
      </c>
      <c r="C31" s="199">
        <v>3.2499999999999997E-5</v>
      </c>
      <c r="D31" s="197">
        <v>43</v>
      </c>
      <c r="E31" s="200">
        <v>2.1329000000000001E-2</v>
      </c>
      <c r="F31" s="201">
        <v>48</v>
      </c>
      <c r="G31" s="200">
        <v>2.3810000000000001E-2</v>
      </c>
      <c r="H31" s="201">
        <v>41</v>
      </c>
      <c r="I31" s="200">
        <v>2.0337000000000001E-2</v>
      </c>
      <c r="J31" s="201">
        <v>7</v>
      </c>
      <c r="K31" s="200">
        <v>3.4719999999999998E-3</v>
      </c>
      <c r="L31" s="202" t="s">
        <v>1392</v>
      </c>
      <c r="M31" s="201">
        <v>15</v>
      </c>
      <c r="N31" s="200">
        <v>9.8619999999999992E-3</v>
      </c>
      <c r="O31" s="201">
        <v>16</v>
      </c>
      <c r="P31" s="200">
        <v>1.0519000000000001E-2</v>
      </c>
      <c r="Q31" s="201">
        <v>16</v>
      </c>
      <c r="R31" s="200">
        <v>1.0519000000000001E-2</v>
      </c>
      <c r="S31" s="201">
        <v>0</v>
      </c>
      <c r="T31" s="200">
        <v>0</v>
      </c>
      <c r="U31" s="201" t="s">
        <v>1393</v>
      </c>
      <c r="V31" s="197">
        <v>21</v>
      </c>
      <c r="W31" s="200">
        <v>5.8333000000000003E-2</v>
      </c>
      <c r="X31" s="201">
        <v>23</v>
      </c>
      <c r="Y31" s="200">
        <v>6.3889000000000001E-2</v>
      </c>
      <c r="Z31" s="201">
        <v>16</v>
      </c>
      <c r="AA31" s="200">
        <v>4.4443999999999997E-2</v>
      </c>
      <c r="AB31" s="201">
        <v>7</v>
      </c>
      <c r="AC31" s="200">
        <v>1.9443999999999999E-2</v>
      </c>
      <c r="AD31" s="202" t="s">
        <v>1394</v>
      </c>
      <c r="AE31" s="201">
        <v>6</v>
      </c>
      <c r="AF31" s="200">
        <v>0.375</v>
      </c>
      <c r="AG31" s="201">
        <v>8</v>
      </c>
      <c r="AH31" s="200">
        <v>0.5</v>
      </c>
      <c r="AI31" s="201">
        <v>8</v>
      </c>
      <c r="AJ31" s="200">
        <v>0.5</v>
      </c>
      <c r="AK31" s="201">
        <v>0</v>
      </c>
      <c r="AL31" s="200">
        <v>0</v>
      </c>
      <c r="AM31" s="201"/>
      <c r="AN31" s="197">
        <v>1</v>
      </c>
      <c r="AO31" s="200">
        <v>8.4030000000000007E-3</v>
      </c>
      <c r="AP31" s="201">
        <v>1</v>
      </c>
      <c r="AQ31" s="200">
        <v>8.4030000000000007E-3</v>
      </c>
      <c r="AR31" s="201">
        <v>1</v>
      </c>
      <c r="AS31" s="200">
        <v>8.4030000000000007E-3</v>
      </c>
      <c r="AT31" s="201">
        <v>0</v>
      </c>
      <c r="AU31" s="200">
        <v>0</v>
      </c>
      <c r="AV31" s="202" t="s">
        <v>1395</v>
      </c>
      <c r="AW31" t="s">
        <v>1285</v>
      </c>
    </row>
    <row r="32" spans="1:49" x14ac:dyDescent="0.25">
      <c r="A32" s="197" t="s">
        <v>1396</v>
      </c>
      <c r="B32" s="198">
        <v>3.4999999999999999E-6</v>
      </c>
      <c r="C32" s="199">
        <v>5.1669999999999997E-3</v>
      </c>
      <c r="D32" s="197">
        <v>22</v>
      </c>
      <c r="E32" s="200">
        <v>1.0913000000000001E-2</v>
      </c>
      <c r="F32" s="201">
        <v>22</v>
      </c>
      <c r="G32" s="200">
        <v>1.0913000000000001E-2</v>
      </c>
      <c r="H32" s="201">
        <v>22</v>
      </c>
      <c r="I32" s="200">
        <v>1.0913000000000001E-2</v>
      </c>
      <c r="J32" s="201">
        <v>0</v>
      </c>
      <c r="K32" s="200">
        <v>0</v>
      </c>
      <c r="L32" s="202" t="s">
        <v>1397</v>
      </c>
      <c r="M32" s="201">
        <v>11</v>
      </c>
      <c r="N32" s="200">
        <v>7.2319999999999997E-3</v>
      </c>
      <c r="O32" s="201">
        <v>11</v>
      </c>
      <c r="P32" s="200">
        <v>7.2319999999999997E-3</v>
      </c>
      <c r="Q32" s="201">
        <v>11</v>
      </c>
      <c r="R32" s="200">
        <v>7.2319999999999997E-3</v>
      </c>
      <c r="S32" s="201">
        <v>0</v>
      </c>
      <c r="T32" s="200">
        <v>0</v>
      </c>
      <c r="U32" s="201" t="s">
        <v>1397</v>
      </c>
      <c r="V32" s="197">
        <v>9</v>
      </c>
      <c r="W32" s="200">
        <v>2.5000000000000001E-2</v>
      </c>
      <c r="X32" s="201">
        <v>9</v>
      </c>
      <c r="Y32" s="200">
        <v>2.5000000000000001E-2</v>
      </c>
      <c r="Z32" s="201">
        <v>9</v>
      </c>
      <c r="AA32" s="200">
        <v>2.5000000000000001E-2</v>
      </c>
      <c r="AB32" s="201">
        <v>0</v>
      </c>
      <c r="AC32" s="200">
        <v>0</v>
      </c>
      <c r="AD32" s="202"/>
      <c r="AE32" s="201">
        <v>1</v>
      </c>
      <c r="AF32" s="200">
        <v>6.25E-2</v>
      </c>
      <c r="AG32" s="201">
        <v>1</v>
      </c>
      <c r="AH32" s="200">
        <v>6.25E-2</v>
      </c>
      <c r="AI32" s="201">
        <v>1</v>
      </c>
      <c r="AJ32" s="200">
        <v>6.25E-2</v>
      </c>
      <c r="AK32" s="201">
        <v>0</v>
      </c>
      <c r="AL32" s="200">
        <v>0</v>
      </c>
      <c r="AM32" s="201"/>
      <c r="AN32" s="197">
        <v>1</v>
      </c>
      <c r="AO32" s="200">
        <v>8.4030000000000007E-3</v>
      </c>
      <c r="AP32" s="201">
        <v>1</v>
      </c>
      <c r="AQ32" s="200">
        <v>8.4030000000000007E-3</v>
      </c>
      <c r="AR32" s="201">
        <v>1</v>
      </c>
      <c r="AS32" s="200">
        <v>8.4030000000000007E-3</v>
      </c>
      <c r="AT32" s="201">
        <v>0</v>
      </c>
      <c r="AU32" s="200">
        <v>0</v>
      </c>
      <c r="AV32" s="202"/>
      <c r="AW32" t="s">
        <v>1285</v>
      </c>
    </row>
    <row r="33" spans="1:49" x14ac:dyDescent="0.25">
      <c r="A33" s="197" t="s">
        <v>1398</v>
      </c>
      <c r="B33" s="198">
        <v>5.9999999999999995E-8</v>
      </c>
      <c r="C33" s="199">
        <v>1.6200000000000001E-4</v>
      </c>
      <c r="D33" s="197">
        <v>84</v>
      </c>
      <c r="E33" s="200">
        <v>4.1667000000000003E-2</v>
      </c>
      <c r="F33" s="201">
        <v>87</v>
      </c>
      <c r="G33" s="200">
        <v>4.3154999999999999E-2</v>
      </c>
      <c r="H33" s="201">
        <v>87</v>
      </c>
      <c r="I33" s="200">
        <v>4.3154999999999999E-2</v>
      </c>
      <c r="J33" s="201">
        <v>0</v>
      </c>
      <c r="K33" s="200">
        <v>0</v>
      </c>
      <c r="L33" s="202" t="s">
        <v>1399</v>
      </c>
      <c r="M33" s="201">
        <v>52</v>
      </c>
      <c r="N33" s="200">
        <v>3.4188000000000003E-2</v>
      </c>
      <c r="O33" s="201">
        <v>52</v>
      </c>
      <c r="P33" s="200">
        <v>3.4188000000000003E-2</v>
      </c>
      <c r="Q33" s="201">
        <v>52</v>
      </c>
      <c r="R33" s="200">
        <v>3.4188000000000003E-2</v>
      </c>
      <c r="S33" s="201">
        <v>0</v>
      </c>
      <c r="T33" s="200">
        <v>0</v>
      </c>
      <c r="U33" s="201" t="s">
        <v>1400</v>
      </c>
      <c r="V33" s="197">
        <v>19</v>
      </c>
      <c r="W33" s="200">
        <v>5.2777999999999999E-2</v>
      </c>
      <c r="X33" s="201">
        <v>21</v>
      </c>
      <c r="Y33" s="200">
        <v>5.8333000000000003E-2</v>
      </c>
      <c r="Z33" s="201">
        <v>21</v>
      </c>
      <c r="AA33" s="200">
        <v>5.8333000000000003E-2</v>
      </c>
      <c r="AB33" s="201">
        <v>0</v>
      </c>
      <c r="AC33" s="200">
        <v>0</v>
      </c>
      <c r="AD33" s="202" t="s">
        <v>1401</v>
      </c>
      <c r="AE33" s="201">
        <v>3</v>
      </c>
      <c r="AF33" s="200">
        <v>0.1875</v>
      </c>
      <c r="AG33" s="201">
        <v>4</v>
      </c>
      <c r="AH33" s="200">
        <v>0.25</v>
      </c>
      <c r="AI33" s="201">
        <v>4</v>
      </c>
      <c r="AJ33" s="200">
        <v>0.25</v>
      </c>
      <c r="AK33" s="201">
        <v>0</v>
      </c>
      <c r="AL33" s="200">
        <v>0</v>
      </c>
      <c r="AM33" s="201"/>
      <c r="AN33" s="197">
        <v>10</v>
      </c>
      <c r="AO33" s="200">
        <v>8.4033999999999998E-2</v>
      </c>
      <c r="AP33" s="201">
        <v>10</v>
      </c>
      <c r="AQ33" s="200">
        <v>8.4033999999999998E-2</v>
      </c>
      <c r="AR33" s="201">
        <v>10</v>
      </c>
      <c r="AS33" s="200">
        <v>8.4033999999999998E-2</v>
      </c>
      <c r="AT33" s="201">
        <v>0</v>
      </c>
      <c r="AU33" s="200">
        <v>0</v>
      </c>
      <c r="AV33" s="202" t="s">
        <v>1402</v>
      </c>
      <c r="AW33" t="s">
        <v>1285</v>
      </c>
    </row>
    <row r="34" spans="1:49" x14ac:dyDescent="0.25">
      <c r="A34" s="197" t="s">
        <v>1403</v>
      </c>
      <c r="B34" s="198">
        <v>8.9999999999999999E-8</v>
      </c>
      <c r="C34" s="199">
        <v>2.2800000000000001E-4</v>
      </c>
      <c r="D34" s="197">
        <v>152</v>
      </c>
      <c r="E34" s="200">
        <v>7.5397000000000006E-2</v>
      </c>
      <c r="F34" s="201">
        <v>162</v>
      </c>
      <c r="G34" s="200">
        <v>8.0356999999999998E-2</v>
      </c>
      <c r="H34" s="201">
        <v>32</v>
      </c>
      <c r="I34" s="200">
        <v>1.5873000000000002E-2</v>
      </c>
      <c r="J34" s="201">
        <v>130</v>
      </c>
      <c r="K34" s="200">
        <v>6.4484E-2</v>
      </c>
      <c r="L34" s="202" t="s">
        <v>1404</v>
      </c>
      <c r="M34" s="201">
        <v>20</v>
      </c>
      <c r="N34" s="200">
        <v>1.3148999999999999E-2</v>
      </c>
      <c r="O34" s="201">
        <v>20</v>
      </c>
      <c r="P34" s="200">
        <v>1.3148999999999999E-2</v>
      </c>
      <c r="Q34" s="201">
        <v>7</v>
      </c>
      <c r="R34" s="200">
        <v>4.6020000000000002E-3</v>
      </c>
      <c r="S34" s="201">
        <v>13</v>
      </c>
      <c r="T34" s="200">
        <v>8.5470000000000008E-3</v>
      </c>
      <c r="U34" s="201" t="s">
        <v>1405</v>
      </c>
      <c r="V34" s="197">
        <v>128</v>
      </c>
      <c r="W34" s="200">
        <v>0.35555599999999998</v>
      </c>
      <c r="X34" s="201">
        <v>137</v>
      </c>
      <c r="Y34" s="200">
        <v>0.38055600000000001</v>
      </c>
      <c r="Z34" s="201">
        <v>20</v>
      </c>
      <c r="AA34" s="200">
        <v>5.5556000000000001E-2</v>
      </c>
      <c r="AB34" s="201">
        <v>117</v>
      </c>
      <c r="AC34" s="200">
        <v>0.32500000000000001</v>
      </c>
      <c r="AD34" s="202" t="s">
        <v>1406</v>
      </c>
      <c r="AE34" s="201">
        <v>3</v>
      </c>
      <c r="AF34" s="200">
        <v>0.1875</v>
      </c>
      <c r="AG34" s="201">
        <v>4</v>
      </c>
      <c r="AH34" s="200">
        <v>0.25</v>
      </c>
      <c r="AI34" s="201">
        <v>4</v>
      </c>
      <c r="AJ34" s="200">
        <v>0.25</v>
      </c>
      <c r="AK34" s="201">
        <v>0</v>
      </c>
      <c r="AL34" s="200">
        <v>0</v>
      </c>
      <c r="AM34" s="201"/>
      <c r="AN34" s="197">
        <v>1</v>
      </c>
      <c r="AO34" s="200">
        <v>8.4030000000000007E-3</v>
      </c>
      <c r="AP34" s="201">
        <v>1</v>
      </c>
      <c r="AQ34" s="200">
        <v>8.4030000000000007E-3</v>
      </c>
      <c r="AR34" s="201">
        <v>1</v>
      </c>
      <c r="AS34" s="200">
        <v>8.4030000000000007E-3</v>
      </c>
      <c r="AT34" s="201">
        <v>0</v>
      </c>
      <c r="AU34" s="200">
        <v>0</v>
      </c>
      <c r="AV34" s="202"/>
      <c r="AW34" t="s">
        <v>1285</v>
      </c>
    </row>
    <row r="35" spans="1:49" x14ac:dyDescent="0.25">
      <c r="A35" s="197" t="s">
        <v>1407</v>
      </c>
      <c r="B35" s="198">
        <v>4.4000000000000002E-6</v>
      </c>
      <c r="C35" s="199">
        <v>6.3800000000000003E-3</v>
      </c>
      <c r="D35" s="197">
        <v>79</v>
      </c>
      <c r="E35" s="200">
        <v>3.9187E-2</v>
      </c>
      <c r="F35" s="201">
        <v>88</v>
      </c>
      <c r="G35" s="200">
        <v>4.3651000000000002E-2</v>
      </c>
      <c r="H35" s="201">
        <v>61</v>
      </c>
      <c r="I35" s="200">
        <v>3.0258E-2</v>
      </c>
      <c r="J35" s="201">
        <v>27</v>
      </c>
      <c r="K35" s="200">
        <v>1.3393E-2</v>
      </c>
      <c r="L35" s="202" t="s">
        <v>1408</v>
      </c>
      <c r="M35" s="201">
        <v>31</v>
      </c>
      <c r="N35" s="200">
        <v>2.0381E-2</v>
      </c>
      <c r="O35" s="201">
        <v>34</v>
      </c>
      <c r="P35" s="200">
        <v>2.2353999999999999E-2</v>
      </c>
      <c r="Q35" s="201">
        <v>33</v>
      </c>
      <c r="R35" s="200">
        <v>2.1696E-2</v>
      </c>
      <c r="S35" s="201">
        <v>1</v>
      </c>
      <c r="T35" s="200">
        <v>6.5700000000000003E-4</v>
      </c>
      <c r="U35" s="201" t="s">
        <v>1409</v>
      </c>
      <c r="V35" s="197">
        <v>41</v>
      </c>
      <c r="W35" s="200">
        <v>0.113889</v>
      </c>
      <c r="X35" s="201">
        <v>45</v>
      </c>
      <c r="Y35" s="200">
        <v>0.125</v>
      </c>
      <c r="Z35" s="201">
        <v>20</v>
      </c>
      <c r="AA35" s="200">
        <v>5.5556000000000001E-2</v>
      </c>
      <c r="AB35" s="201">
        <v>25</v>
      </c>
      <c r="AC35" s="200">
        <v>6.9444000000000006E-2</v>
      </c>
      <c r="AD35" s="202" t="s">
        <v>1410</v>
      </c>
      <c r="AE35" s="201">
        <v>6</v>
      </c>
      <c r="AF35" s="200">
        <v>0.375</v>
      </c>
      <c r="AG35" s="201">
        <v>8</v>
      </c>
      <c r="AH35" s="200">
        <v>0.5</v>
      </c>
      <c r="AI35" s="201">
        <v>7</v>
      </c>
      <c r="AJ35" s="200">
        <v>0.4375</v>
      </c>
      <c r="AK35" s="201">
        <v>1</v>
      </c>
      <c r="AL35" s="200">
        <v>6.25E-2</v>
      </c>
      <c r="AM35" s="201"/>
      <c r="AN35" s="197">
        <v>1</v>
      </c>
      <c r="AO35" s="200">
        <v>8.4030000000000007E-3</v>
      </c>
      <c r="AP35" s="201">
        <v>1</v>
      </c>
      <c r="AQ35" s="200">
        <v>8.4030000000000007E-3</v>
      </c>
      <c r="AR35" s="201">
        <v>1</v>
      </c>
      <c r="AS35" s="200">
        <v>8.4030000000000007E-3</v>
      </c>
      <c r="AT35" s="201">
        <v>0</v>
      </c>
      <c r="AU35" s="200">
        <v>0</v>
      </c>
      <c r="AV35" s="202" t="s">
        <v>1411</v>
      </c>
      <c r="AW35" t="s">
        <v>1285</v>
      </c>
    </row>
    <row r="36" spans="1:49" x14ac:dyDescent="0.25">
      <c r="A36" s="197" t="s">
        <v>1412</v>
      </c>
      <c r="B36" s="198">
        <v>2.7E-6</v>
      </c>
      <c r="C36" s="199">
        <v>4.0600000000000002E-3</v>
      </c>
      <c r="D36" s="197">
        <v>87</v>
      </c>
      <c r="E36" s="200">
        <v>4.3154999999999999E-2</v>
      </c>
      <c r="F36" s="201">
        <v>105</v>
      </c>
      <c r="G36" s="200">
        <v>5.2082999999999997E-2</v>
      </c>
      <c r="H36" s="201">
        <v>43</v>
      </c>
      <c r="I36" s="200">
        <v>2.1329000000000001E-2</v>
      </c>
      <c r="J36" s="201">
        <v>62</v>
      </c>
      <c r="K36" s="200">
        <v>3.0754E-2</v>
      </c>
      <c r="L36" s="202" t="s">
        <v>1413</v>
      </c>
      <c r="M36" s="201">
        <v>5</v>
      </c>
      <c r="N36" s="200">
        <v>3.287E-3</v>
      </c>
      <c r="O36" s="201">
        <v>5</v>
      </c>
      <c r="P36" s="200">
        <v>3.287E-3</v>
      </c>
      <c r="Q36" s="201">
        <v>5</v>
      </c>
      <c r="R36" s="200">
        <v>3.287E-3</v>
      </c>
      <c r="S36" s="201">
        <v>0</v>
      </c>
      <c r="T36" s="200">
        <v>0</v>
      </c>
      <c r="U36" s="201"/>
      <c r="V36" s="197">
        <v>75</v>
      </c>
      <c r="W36" s="200">
        <v>0.20833299999999999</v>
      </c>
      <c r="X36" s="201">
        <v>89</v>
      </c>
      <c r="Y36" s="200">
        <v>0.247222</v>
      </c>
      <c r="Z36" s="201">
        <v>28</v>
      </c>
      <c r="AA36" s="200">
        <v>7.7778E-2</v>
      </c>
      <c r="AB36" s="201">
        <v>61</v>
      </c>
      <c r="AC36" s="200">
        <v>0.16944400000000001</v>
      </c>
      <c r="AD36" s="202" t="s">
        <v>1413</v>
      </c>
      <c r="AE36" s="201">
        <v>6</v>
      </c>
      <c r="AF36" s="200">
        <v>0.375</v>
      </c>
      <c r="AG36" s="201">
        <v>10</v>
      </c>
      <c r="AH36" s="200">
        <v>0.625</v>
      </c>
      <c r="AI36" s="201">
        <v>10</v>
      </c>
      <c r="AJ36" s="200">
        <v>0.625</v>
      </c>
      <c r="AK36" s="201">
        <v>0</v>
      </c>
      <c r="AL36" s="200">
        <v>0</v>
      </c>
      <c r="AM36" s="201"/>
      <c r="AN36" s="197">
        <v>1</v>
      </c>
      <c r="AO36" s="200">
        <v>8.4030000000000007E-3</v>
      </c>
      <c r="AP36" s="201">
        <v>1</v>
      </c>
      <c r="AQ36" s="200">
        <v>8.4030000000000007E-3</v>
      </c>
      <c r="AR36" s="201">
        <v>0</v>
      </c>
      <c r="AS36" s="200">
        <v>0</v>
      </c>
      <c r="AT36" s="201">
        <v>1</v>
      </c>
      <c r="AU36" s="200">
        <v>8.4030000000000007E-3</v>
      </c>
      <c r="AV36" s="202"/>
      <c r="AW36" t="s">
        <v>1285</v>
      </c>
    </row>
    <row r="37" spans="1:49" x14ac:dyDescent="0.25">
      <c r="A37" s="197" t="s">
        <v>1414</v>
      </c>
      <c r="B37" s="198">
        <v>7.7000000000000004E-7</v>
      </c>
      <c r="C37" s="199">
        <v>1.389E-3</v>
      </c>
      <c r="D37" s="197">
        <v>63</v>
      </c>
      <c r="E37" s="200">
        <v>3.125E-2</v>
      </c>
      <c r="F37" s="201">
        <v>70</v>
      </c>
      <c r="G37" s="200">
        <v>3.4722000000000003E-2</v>
      </c>
      <c r="H37" s="201">
        <v>62</v>
      </c>
      <c r="I37" s="200">
        <v>3.0754E-2</v>
      </c>
      <c r="J37" s="201">
        <v>8</v>
      </c>
      <c r="K37" s="200">
        <v>3.9680000000000002E-3</v>
      </c>
      <c r="L37" s="202" t="s">
        <v>1415</v>
      </c>
      <c r="M37" s="201">
        <v>26</v>
      </c>
      <c r="N37" s="200">
        <v>1.7094000000000002E-2</v>
      </c>
      <c r="O37" s="201">
        <v>27</v>
      </c>
      <c r="P37" s="200">
        <v>1.7750999999999999E-2</v>
      </c>
      <c r="Q37" s="201">
        <v>24</v>
      </c>
      <c r="R37" s="200">
        <v>1.5779000000000001E-2</v>
      </c>
      <c r="S37" s="201">
        <v>3</v>
      </c>
      <c r="T37" s="200">
        <v>1.9719999999999998E-3</v>
      </c>
      <c r="U37" s="201" t="s">
        <v>1416</v>
      </c>
      <c r="V37" s="197">
        <v>29</v>
      </c>
      <c r="W37" s="200">
        <v>8.0556000000000003E-2</v>
      </c>
      <c r="X37" s="201">
        <v>31</v>
      </c>
      <c r="Y37" s="200">
        <v>8.6110999999999993E-2</v>
      </c>
      <c r="Z37" s="201">
        <v>26</v>
      </c>
      <c r="AA37" s="200">
        <v>7.2221999999999995E-2</v>
      </c>
      <c r="AB37" s="201">
        <v>5</v>
      </c>
      <c r="AC37" s="200">
        <v>1.3889E-2</v>
      </c>
      <c r="AD37" s="202" t="s">
        <v>1417</v>
      </c>
      <c r="AE37" s="201">
        <v>8</v>
      </c>
      <c r="AF37" s="200">
        <v>0.5</v>
      </c>
      <c r="AG37" s="201">
        <v>12</v>
      </c>
      <c r="AH37" s="200">
        <v>0.75</v>
      </c>
      <c r="AI37" s="201">
        <v>12</v>
      </c>
      <c r="AJ37" s="200">
        <v>0.75</v>
      </c>
      <c r="AK37" s="201">
        <v>0</v>
      </c>
      <c r="AL37" s="200">
        <v>0</v>
      </c>
      <c r="AM37" s="201"/>
      <c r="AN37" s="197">
        <v>0</v>
      </c>
      <c r="AO37" s="200">
        <v>0</v>
      </c>
      <c r="AP37" s="201">
        <v>0</v>
      </c>
      <c r="AQ37" s="200">
        <v>0</v>
      </c>
      <c r="AR37" s="201">
        <v>0</v>
      </c>
      <c r="AS37" s="200">
        <v>0</v>
      </c>
      <c r="AT37" s="201">
        <v>0</v>
      </c>
      <c r="AU37" s="200">
        <v>0</v>
      </c>
      <c r="AV37" s="202"/>
      <c r="AW37" t="s">
        <v>1285</v>
      </c>
    </row>
    <row r="38" spans="1:49" x14ac:dyDescent="0.25">
      <c r="A38" s="197" t="s">
        <v>1418</v>
      </c>
      <c r="B38" s="198">
        <v>1.3E-7</v>
      </c>
      <c r="C38" s="199">
        <v>3.2000000000000003E-4</v>
      </c>
      <c r="D38" s="197">
        <v>44</v>
      </c>
      <c r="E38" s="200">
        <v>2.1825000000000001E-2</v>
      </c>
      <c r="F38" s="201">
        <v>48</v>
      </c>
      <c r="G38" s="200">
        <v>2.3810000000000001E-2</v>
      </c>
      <c r="H38" s="201">
        <v>43</v>
      </c>
      <c r="I38" s="200">
        <v>2.1329000000000001E-2</v>
      </c>
      <c r="J38" s="201">
        <v>5</v>
      </c>
      <c r="K38" s="200">
        <v>2.48E-3</v>
      </c>
      <c r="L38" s="202" t="s">
        <v>1419</v>
      </c>
      <c r="M38" s="201">
        <v>17</v>
      </c>
      <c r="N38" s="200">
        <v>1.1176999999999999E-2</v>
      </c>
      <c r="O38" s="201">
        <v>17</v>
      </c>
      <c r="P38" s="200">
        <v>1.1176999999999999E-2</v>
      </c>
      <c r="Q38" s="201">
        <v>17</v>
      </c>
      <c r="R38" s="200">
        <v>1.1176999999999999E-2</v>
      </c>
      <c r="S38" s="201">
        <v>0</v>
      </c>
      <c r="T38" s="200">
        <v>0</v>
      </c>
      <c r="U38" s="201"/>
      <c r="V38" s="197">
        <v>24</v>
      </c>
      <c r="W38" s="200">
        <v>6.6667000000000004E-2</v>
      </c>
      <c r="X38" s="201">
        <v>26</v>
      </c>
      <c r="Y38" s="200">
        <v>7.2221999999999995E-2</v>
      </c>
      <c r="Z38" s="201">
        <v>21</v>
      </c>
      <c r="AA38" s="200">
        <v>5.8333000000000003E-2</v>
      </c>
      <c r="AB38" s="201">
        <v>5</v>
      </c>
      <c r="AC38" s="200">
        <v>1.3889E-2</v>
      </c>
      <c r="AD38" s="202" t="s">
        <v>1419</v>
      </c>
      <c r="AE38" s="201">
        <v>3</v>
      </c>
      <c r="AF38" s="200">
        <v>0.1875</v>
      </c>
      <c r="AG38" s="201">
        <v>5</v>
      </c>
      <c r="AH38" s="200">
        <v>0.3125</v>
      </c>
      <c r="AI38" s="201">
        <v>5</v>
      </c>
      <c r="AJ38" s="200">
        <v>0.3125</v>
      </c>
      <c r="AK38" s="201">
        <v>0</v>
      </c>
      <c r="AL38" s="200">
        <v>0</v>
      </c>
      <c r="AM38" s="201"/>
      <c r="AN38" s="197">
        <v>0</v>
      </c>
      <c r="AO38" s="200">
        <v>0</v>
      </c>
      <c r="AP38" s="201">
        <v>0</v>
      </c>
      <c r="AQ38" s="200">
        <v>0</v>
      </c>
      <c r="AR38" s="201">
        <v>0</v>
      </c>
      <c r="AS38" s="200">
        <v>0</v>
      </c>
      <c r="AT38" s="201">
        <v>0</v>
      </c>
      <c r="AU38" s="200">
        <v>0</v>
      </c>
      <c r="AV38" s="202"/>
      <c r="AW38" t="s">
        <v>1285</v>
      </c>
    </row>
    <row r="39" spans="1:49" x14ac:dyDescent="0.25">
      <c r="A39" s="197" t="s">
        <v>1420</v>
      </c>
      <c r="B39" s="198">
        <v>1E-8</v>
      </c>
      <c r="C39" s="199">
        <v>3.2499999999999997E-5</v>
      </c>
      <c r="D39" s="197">
        <v>127</v>
      </c>
      <c r="E39" s="200">
        <v>6.2995999999999996E-2</v>
      </c>
      <c r="F39" s="201">
        <v>145</v>
      </c>
      <c r="G39" s="200">
        <v>7.1925000000000003E-2</v>
      </c>
      <c r="H39" s="201">
        <v>110</v>
      </c>
      <c r="I39" s="200">
        <v>5.4563E-2</v>
      </c>
      <c r="J39" s="201">
        <v>35</v>
      </c>
      <c r="K39" s="200">
        <v>1.7361000000000001E-2</v>
      </c>
      <c r="L39" s="202" t="s">
        <v>1421</v>
      </c>
      <c r="M39" s="201">
        <v>53</v>
      </c>
      <c r="N39" s="200">
        <v>3.4845000000000001E-2</v>
      </c>
      <c r="O39" s="201">
        <v>54</v>
      </c>
      <c r="P39" s="200">
        <v>3.5503E-2</v>
      </c>
      <c r="Q39" s="201">
        <v>53</v>
      </c>
      <c r="R39" s="200">
        <v>3.4845000000000001E-2</v>
      </c>
      <c r="S39" s="201">
        <v>1</v>
      </c>
      <c r="T39" s="200">
        <v>6.5700000000000003E-4</v>
      </c>
      <c r="U39" s="201" t="s">
        <v>1422</v>
      </c>
      <c r="V39" s="197">
        <v>59</v>
      </c>
      <c r="W39" s="200">
        <v>0.16388900000000001</v>
      </c>
      <c r="X39" s="201">
        <v>63</v>
      </c>
      <c r="Y39" s="200">
        <v>0.17499999999999999</v>
      </c>
      <c r="Z39" s="201">
        <v>30</v>
      </c>
      <c r="AA39" s="200">
        <v>8.3333000000000004E-2</v>
      </c>
      <c r="AB39" s="201">
        <v>33</v>
      </c>
      <c r="AC39" s="200">
        <v>9.1666999999999998E-2</v>
      </c>
      <c r="AD39" s="202" t="s">
        <v>1423</v>
      </c>
      <c r="AE39" s="201">
        <v>10</v>
      </c>
      <c r="AF39" s="200">
        <v>0.625</v>
      </c>
      <c r="AG39" s="201">
        <v>21</v>
      </c>
      <c r="AH39" s="200">
        <v>1.3125</v>
      </c>
      <c r="AI39" s="201">
        <v>20</v>
      </c>
      <c r="AJ39" s="200">
        <v>1.25</v>
      </c>
      <c r="AK39" s="201">
        <v>1</v>
      </c>
      <c r="AL39" s="200">
        <v>6.25E-2</v>
      </c>
      <c r="AM39" s="201" t="s">
        <v>1424</v>
      </c>
      <c r="AN39" s="197">
        <v>5</v>
      </c>
      <c r="AO39" s="200">
        <v>4.2016999999999999E-2</v>
      </c>
      <c r="AP39" s="201">
        <v>7</v>
      </c>
      <c r="AQ39" s="200">
        <v>5.8824000000000001E-2</v>
      </c>
      <c r="AR39" s="201">
        <v>7</v>
      </c>
      <c r="AS39" s="200">
        <v>5.8824000000000001E-2</v>
      </c>
      <c r="AT39" s="201">
        <v>0</v>
      </c>
      <c r="AU39" s="200">
        <v>0</v>
      </c>
      <c r="AV39" s="202" t="s">
        <v>1425</v>
      </c>
      <c r="AW39" t="s">
        <v>1285</v>
      </c>
    </row>
    <row r="40" spans="1:49" x14ac:dyDescent="0.25">
      <c r="A40" s="197" t="s">
        <v>1426</v>
      </c>
      <c r="B40" s="198">
        <v>1.5E-6</v>
      </c>
      <c r="C40" s="199">
        <v>2.3419999999999999E-3</v>
      </c>
      <c r="D40" s="197">
        <v>10</v>
      </c>
      <c r="E40" s="200">
        <v>4.96E-3</v>
      </c>
      <c r="F40" s="201">
        <v>10</v>
      </c>
      <c r="G40" s="200">
        <v>4.96E-3</v>
      </c>
      <c r="H40" s="201">
        <v>3</v>
      </c>
      <c r="I40" s="200">
        <v>1.488E-3</v>
      </c>
      <c r="J40" s="201">
        <v>7</v>
      </c>
      <c r="K40" s="200">
        <v>3.4719999999999998E-3</v>
      </c>
      <c r="L40" s="202" t="s">
        <v>1427</v>
      </c>
      <c r="M40" s="201">
        <v>6</v>
      </c>
      <c r="N40" s="200">
        <v>3.9449999999999997E-3</v>
      </c>
      <c r="O40" s="201">
        <v>6</v>
      </c>
      <c r="P40" s="200">
        <v>3.9449999999999997E-3</v>
      </c>
      <c r="Q40" s="201">
        <v>1</v>
      </c>
      <c r="R40" s="200">
        <v>6.5700000000000003E-4</v>
      </c>
      <c r="S40" s="201">
        <v>5</v>
      </c>
      <c r="T40" s="200">
        <v>3.287E-3</v>
      </c>
      <c r="U40" s="201" t="s">
        <v>1427</v>
      </c>
      <c r="V40" s="197">
        <v>4</v>
      </c>
      <c r="W40" s="200">
        <v>1.1110999999999999E-2</v>
      </c>
      <c r="X40" s="201">
        <v>4</v>
      </c>
      <c r="Y40" s="200">
        <v>1.1110999999999999E-2</v>
      </c>
      <c r="Z40" s="201">
        <v>2</v>
      </c>
      <c r="AA40" s="200">
        <v>5.5560000000000002E-3</v>
      </c>
      <c r="AB40" s="201">
        <v>2</v>
      </c>
      <c r="AC40" s="200">
        <v>5.5560000000000002E-3</v>
      </c>
      <c r="AD40" s="202"/>
      <c r="AE40" s="201">
        <v>0</v>
      </c>
      <c r="AF40" s="200">
        <v>0</v>
      </c>
      <c r="AG40" s="201">
        <v>0</v>
      </c>
      <c r="AH40" s="200">
        <v>0</v>
      </c>
      <c r="AI40" s="201">
        <v>0</v>
      </c>
      <c r="AJ40" s="200">
        <v>0</v>
      </c>
      <c r="AK40" s="201">
        <v>0</v>
      </c>
      <c r="AL40" s="200">
        <v>0</v>
      </c>
      <c r="AM40" s="201"/>
      <c r="AN40" s="197">
        <v>0</v>
      </c>
      <c r="AO40" s="200">
        <v>0</v>
      </c>
      <c r="AP40" s="201">
        <v>0</v>
      </c>
      <c r="AQ40" s="200">
        <v>0</v>
      </c>
      <c r="AR40" s="201">
        <v>0</v>
      </c>
      <c r="AS40" s="200">
        <v>0</v>
      </c>
      <c r="AT40" s="201">
        <v>0</v>
      </c>
      <c r="AU40" s="200">
        <v>0</v>
      </c>
      <c r="AV40" s="202"/>
      <c r="AW40" t="s">
        <v>1285</v>
      </c>
    </row>
    <row r="41" spans="1:49" x14ac:dyDescent="0.25">
      <c r="A41" s="197" t="s">
        <v>1428</v>
      </c>
      <c r="B41" s="198">
        <v>7.0000000000000005E-8</v>
      </c>
      <c r="C41" s="199">
        <v>1.83E-4</v>
      </c>
      <c r="D41" s="197">
        <v>119</v>
      </c>
      <c r="E41" s="200">
        <v>5.9027999999999997E-2</v>
      </c>
      <c r="F41" s="201">
        <v>137</v>
      </c>
      <c r="G41" s="200">
        <v>6.7956000000000003E-2</v>
      </c>
      <c r="H41" s="201">
        <v>34</v>
      </c>
      <c r="I41" s="200">
        <v>1.6865000000000002E-2</v>
      </c>
      <c r="J41" s="201">
        <v>103</v>
      </c>
      <c r="K41" s="200">
        <v>5.1090999999999998E-2</v>
      </c>
      <c r="L41" s="202" t="s">
        <v>1429</v>
      </c>
      <c r="M41" s="201">
        <v>16</v>
      </c>
      <c r="N41" s="200">
        <v>1.0519000000000001E-2</v>
      </c>
      <c r="O41" s="201">
        <v>16</v>
      </c>
      <c r="P41" s="200">
        <v>1.0519000000000001E-2</v>
      </c>
      <c r="Q41" s="201">
        <v>13</v>
      </c>
      <c r="R41" s="200">
        <v>8.5470000000000008E-3</v>
      </c>
      <c r="S41" s="201">
        <v>3</v>
      </c>
      <c r="T41" s="200">
        <v>1.9719999999999998E-3</v>
      </c>
      <c r="U41" s="201" t="s">
        <v>1430</v>
      </c>
      <c r="V41" s="197">
        <v>96</v>
      </c>
      <c r="W41" s="200">
        <v>0.26666699999999999</v>
      </c>
      <c r="X41" s="201">
        <v>113</v>
      </c>
      <c r="Y41" s="200">
        <v>0.31388899999999997</v>
      </c>
      <c r="Z41" s="201">
        <v>14</v>
      </c>
      <c r="AA41" s="200">
        <v>3.8889E-2</v>
      </c>
      <c r="AB41" s="201">
        <v>99</v>
      </c>
      <c r="AC41" s="200">
        <v>0.27500000000000002</v>
      </c>
      <c r="AD41" s="202" t="s">
        <v>1431</v>
      </c>
      <c r="AE41" s="201">
        <v>4</v>
      </c>
      <c r="AF41" s="200">
        <v>0.25</v>
      </c>
      <c r="AG41" s="201">
        <v>5</v>
      </c>
      <c r="AH41" s="200">
        <v>0.3125</v>
      </c>
      <c r="AI41" s="201">
        <v>5</v>
      </c>
      <c r="AJ41" s="200">
        <v>0.3125</v>
      </c>
      <c r="AK41" s="201">
        <v>0</v>
      </c>
      <c r="AL41" s="200">
        <v>0</v>
      </c>
      <c r="AM41" s="201"/>
      <c r="AN41" s="197">
        <v>3</v>
      </c>
      <c r="AO41" s="200">
        <v>2.521E-2</v>
      </c>
      <c r="AP41" s="201">
        <v>3</v>
      </c>
      <c r="AQ41" s="200">
        <v>2.521E-2</v>
      </c>
      <c r="AR41" s="201">
        <v>2</v>
      </c>
      <c r="AS41" s="200">
        <v>1.6806999999999999E-2</v>
      </c>
      <c r="AT41" s="201">
        <v>1</v>
      </c>
      <c r="AU41" s="200">
        <v>8.4030000000000007E-3</v>
      </c>
      <c r="AV41" s="202" t="s">
        <v>1432</v>
      </c>
      <c r="AW41" t="s">
        <v>1285</v>
      </c>
    </row>
    <row r="42" spans="1:49" x14ac:dyDescent="0.25">
      <c r="A42" s="197" t="s">
        <v>1433</v>
      </c>
      <c r="B42" s="198">
        <v>3.3000000000000002E-7</v>
      </c>
      <c r="C42" s="199">
        <v>6.87E-4</v>
      </c>
      <c r="D42" s="197">
        <v>60</v>
      </c>
      <c r="E42" s="200">
        <v>2.9762E-2</v>
      </c>
      <c r="F42" s="201">
        <v>63</v>
      </c>
      <c r="G42" s="200">
        <v>3.125E-2</v>
      </c>
      <c r="H42" s="201">
        <v>40</v>
      </c>
      <c r="I42" s="200">
        <v>1.9841000000000001E-2</v>
      </c>
      <c r="J42" s="201">
        <v>23</v>
      </c>
      <c r="K42" s="200">
        <v>1.1409000000000001E-2</v>
      </c>
      <c r="L42" s="202" t="s">
        <v>1434</v>
      </c>
      <c r="M42" s="201">
        <v>10</v>
      </c>
      <c r="N42" s="200">
        <v>6.5750000000000001E-3</v>
      </c>
      <c r="O42" s="201">
        <v>10</v>
      </c>
      <c r="P42" s="200">
        <v>6.5750000000000001E-3</v>
      </c>
      <c r="Q42" s="201">
        <v>10</v>
      </c>
      <c r="R42" s="200">
        <v>6.5750000000000001E-3</v>
      </c>
      <c r="S42" s="201">
        <v>0</v>
      </c>
      <c r="T42" s="200">
        <v>0</v>
      </c>
      <c r="U42" s="201" t="s">
        <v>1435</v>
      </c>
      <c r="V42" s="197">
        <v>43</v>
      </c>
      <c r="W42" s="200">
        <v>0.11944399999999999</v>
      </c>
      <c r="X42" s="201">
        <v>44</v>
      </c>
      <c r="Y42" s="200">
        <v>0.122222</v>
      </c>
      <c r="Z42" s="201">
        <v>21</v>
      </c>
      <c r="AA42" s="200">
        <v>5.8333000000000003E-2</v>
      </c>
      <c r="AB42" s="201">
        <v>23</v>
      </c>
      <c r="AC42" s="200">
        <v>6.3889000000000001E-2</v>
      </c>
      <c r="AD42" s="202" t="s">
        <v>1436</v>
      </c>
      <c r="AE42" s="201">
        <v>7</v>
      </c>
      <c r="AF42" s="200">
        <v>0.4375</v>
      </c>
      <c r="AG42" s="201">
        <v>9</v>
      </c>
      <c r="AH42" s="200">
        <v>0.5625</v>
      </c>
      <c r="AI42" s="201">
        <v>9</v>
      </c>
      <c r="AJ42" s="200">
        <v>0.5625</v>
      </c>
      <c r="AK42" s="201">
        <v>0</v>
      </c>
      <c r="AL42" s="200">
        <v>0</v>
      </c>
      <c r="AM42" s="201"/>
      <c r="AN42" s="197">
        <v>0</v>
      </c>
      <c r="AO42" s="200">
        <v>0</v>
      </c>
      <c r="AP42" s="201">
        <v>0</v>
      </c>
      <c r="AQ42" s="200">
        <v>0</v>
      </c>
      <c r="AR42" s="201">
        <v>0</v>
      </c>
      <c r="AS42" s="200">
        <v>0</v>
      </c>
      <c r="AT42" s="201">
        <v>0</v>
      </c>
      <c r="AU42" s="200">
        <v>0</v>
      </c>
      <c r="AV42" s="202"/>
      <c r="AW42" t="s">
        <v>1285</v>
      </c>
    </row>
    <row r="43" spans="1:49" x14ac:dyDescent="0.25">
      <c r="A43" s="197" t="s">
        <v>1437</v>
      </c>
      <c r="B43" s="198">
        <v>1E-8</v>
      </c>
      <c r="C43" s="199">
        <v>3.2499999999999997E-5</v>
      </c>
      <c r="D43" s="197">
        <v>92</v>
      </c>
      <c r="E43" s="200">
        <v>4.5635000000000002E-2</v>
      </c>
      <c r="F43" s="201">
        <v>103</v>
      </c>
      <c r="G43" s="200">
        <v>5.1090999999999998E-2</v>
      </c>
      <c r="H43" s="201">
        <v>46</v>
      </c>
      <c r="I43" s="200">
        <v>2.2817E-2</v>
      </c>
      <c r="J43" s="201">
        <v>57</v>
      </c>
      <c r="K43" s="200">
        <v>2.8274000000000001E-2</v>
      </c>
      <c r="L43" s="202" t="s">
        <v>1438</v>
      </c>
      <c r="M43" s="201">
        <v>23</v>
      </c>
      <c r="N43" s="200">
        <v>1.5122E-2</v>
      </c>
      <c r="O43" s="201">
        <v>23</v>
      </c>
      <c r="P43" s="200">
        <v>1.5122E-2</v>
      </c>
      <c r="Q43" s="201">
        <v>23</v>
      </c>
      <c r="R43" s="200">
        <v>1.5122E-2</v>
      </c>
      <c r="S43" s="201">
        <v>0</v>
      </c>
      <c r="T43" s="200">
        <v>0</v>
      </c>
      <c r="U43" s="201"/>
      <c r="V43" s="197">
        <v>64</v>
      </c>
      <c r="W43" s="200">
        <v>0.17777799999999999</v>
      </c>
      <c r="X43" s="201">
        <v>73</v>
      </c>
      <c r="Y43" s="200">
        <v>0.20277800000000001</v>
      </c>
      <c r="Z43" s="201">
        <v>16</v>
      </c>
      <c r="AA43" s="200">
        <v>4.4443999999999997E-2</v>
      </c>
      <c r="AB43" s="201">
        <v>57</v>
      </c>
      <c r="AC43" s="200">
        <v>0.158333</v>
      </c>
      <c r="AD43" s="202" t="s">
        <v>1438</v>
      </c>
      <c r="AE43" s="201">
        <v>5</v>
      </c>
      <c r="AF43" s="200">
        <v>0.3125</v>
      </c>
      <c r="AG43" s="201">
        <v>7</v>
      </c>
      <c r="AH43" s="200">
        <v>0.4375</v>
      </c>
      <c r="AI43" s="201">
        <v>7</v>
      </c>
      <c r="AJ43" s="200">
        <v>0.4375</v>
      </c>
      <c r="AK43" s="201">
        <v>0</v>
      </c>
      <c r="AL43" s="200">
        <v>0</v>
      </c>
      <c r="AM43" s="201"/>
      <c r="AN43" s="197">
        <v>0</v>
      </c>
      <c r="AO43" s="200">
        <v>0</v>
      </c>
      <c r="AP43" s="201">
        <v>0</v>
      </c>
      <c r="AQ43" s="200">
        <v>0</v>
      </c>
      <c r="AR43" s="201">
        <v>0</v>
      </c>
      <c r="AS43" s="200">
        <v>0</v>
      </c>
      <c r="AT43" s="201">
        <v>0</v>
      </c>
      <c r="AU43" s="200">
        <v>0</v>
      </c>
      <c r="AV43" s="202"/>
      <c r="AW43" t="s">
        <v>1285</v>
      </c>
    </row>
    <row r="44" spans="1:49" x14ac:dyDescent="0.25">
      <c r="A44" s="197" t="s">
        <v>1439</v>
      </c>
      <c r="B44" s="198">
        <v>1E-8</v>
      </c>
      <c r="C44" s="199">
        <v>3.2499999999999997E-5</v>
      </c>
      <c r="D44" s="197">
        <v>112</v>
      </c>
      <c r="E44" s="200">
        <v>5.5556000000000001E-2</v>
      </c>
      <c r="F44" s="201">
        <v>124</v>
      </c>
      <c r="G44" s="200">
        <v>6.1508E-2</v>
      </c>
      <c r="H44" s="201">
        <v>97</v>
      </c>
      <c r="I44" s="200">
        <v>4.8114999999999998E-2</v>
      </c>
      <c r="J44" s="201">
        <v>27</v>
      </c>
      <c r="K44" s="200">
        <v>1.3393E-2</v>
      </c>
      <c r="L44" s="202" t="s">
        <v>1440</v>
      </c>
      <c r="M44" s="201">
        <v>42</v>
      </c>
      <c r="N44" s="200">
        <v>2.7612999999999999E-2</v>
      </c>
      <c r="O44" s="201">
        <v>43</v>
      </c>
      <c r="P44" s="200">
        <v>2.8271000000000001E-2</v>
      </c>
      <c r="Q44" s="201">
        <v>41</v>
      </c>
      <c r="R44" s="200">
        <v>2.6956000000000001E-2</v>
      </c>
      <c r="S44" s="201">
        <v>2</v>
      </c>
      <c r="T44" s="200">
        <v>1.315E-3</v>
      </c>
      <c r="U44" s="201" t="s">
        <v>1441</v>
      </c>
      <c r="V44" s="197">
        <v>60</v>
      </c>
      <c r="W44" s="200">
        <v>0.16666700000000001</v>
      </c>
      <c r="X44" s="201">
        <v>69</v>
      </c>
      <c r="Y44" s="200">
        <v>0.191667</v>
      </c>
      <c r="Z44" s="201">
        <v>44</v>
      </c>
      <c r="AA44" s="200">
        <v>0.122222</v>
      </c>
      <c r="AB44" s="201">
        <v>25</v>
      </c>
      <c r="AC44" s="200">
        <v>6.9444000000000006E-2</v>
      </c>
      <c r="AD44" s="202" t="s">
        <v>1442</v>
      </c>
      <c r="AE44" s="201">
        <v>6</v>
      </c>
      <c r="AF44" s="200">
        <v>0.375</v>
      </c>
      <c r="AG44" s="201">
        <v>8</v>
      </c>
      <c r="AH44" s="200">
        <v>0.5</v>
      </c>
      <c r="AI44" s="201">
        <v>8</v>
      </c>
      <c r="AJ44" s="200">
        <v>0.5</v>
      </c>
      <c r="AK44" s="201">
        <v>0</v>
      </c>
      <c r="AL44" s="200">
        <v>0</v>
      </c>
      <c r="AM44" s="201"/>
      <c r="AN44" s="197">
        <v>4</v>
      </c>
      <c r="AO44" s="200">
        <v>3.3612999999999997E-2</v>
      </c>
      <c r="AP44" s="201">
        <v>4</v>
      </c>
      <c r="AQ44" s="200">
        <v>3.3612999999999997E-2</v>
      </c>
      <c r="AR44" s="201">
        <v>4</v>
      </c>
      <c r="AS44" s="200">
        <v>3.3612999999999997E-2</v>
      </c>
      <c r="AT44" s="201">
        <v>0</v>
      </c>
      <c r="AU44" s="200">
        <v>0</v>
      </c>
      <c r="AV44" s="202" t="s">
        <v>1443</v>
      </c>
      <c r="AW44" t="s">
        <v>1285</v>
      </c>
    </row>
    <row r="45" spans="1:49" x14ac:dyDescent="0.25">
      <c r="A45" s="197" t="s">
        <v>1444</v>
      </c>
      <c r="B45" s="198">
        <v>3.7E-7</v>
      </c>
      <c r="C45" s="199">
        <v>7.3300000000000004E-4</v>
      </c>
      <c r="D45" s="197">
        <v>39</v>
      </c>
      <c r="E45" s="200">
        <v>1.9345000000000001E-2</v>
      </c>
      <c r="F45" s="201">
        <v>41</v>
      </c>
      <c r="G45" s="200">
        <v>2.0337000000000001E-2</v>
      </c>
      <c r="H45" s="201">
        <v>36</v>
      </c>
      <c r="I45" s="200">
        <v>1.7857000000000001E-2</v>
      </c>
      <c r="J45" s="201">
        <v>5</v>
      </c>
      <c r="K45" s="200">
        <v>2.48E-3</v>
      </c>
      <c r="L45" s="202" t="s">
        <v>1445</v>
      </c>
      <c r="M45" s="201">
        <v>12</v>
      </c>
      <c r="N45" s="200">
        <v>7.8899999999999994E-3</v>
      </c>
      <c r="O45" s="201">
        <v>12</v>
      </c>
      <c r="P45" s="200">
        <v>7.8899999999999994E-3</v>
      </c>
      <c r="Q45" s="201">
        <v>12</v>
      </c>
      <c r="R45" s="200">
        <v>7.8899999999999994E-3</v>
      </c>
      <c r="S45" s="201">
        <v>0</v>
      </c>
      <c r="T45" s="200">
        <v>0</v>
      </c>
      <c r="U45" s="201" t="s">
        <v>1445</v>
      </c>
      <c r="V45" s="197">
        <v>20</v>
      </c>
      <c r="W45" s="200">
        <v>5.5556000000000001E-2</v>
      </c>
      <c r="X45" s="201">
        <v>20</v>
      </c>
      <c r="Y45" s="200">
        <v>5.5556000000000001E-2</v>
      </c>
      <c r="Z45" s="201">
        <v>15</v>
      </c>
      <c r="AA45" s="200">
        <v>4.1667000000000003E-2</v>
      </c>
      <c r="AB45" s="201">
        <v>5</v>
      </c>
      <c r="AC45" s="200">
        <v>1.3889E-2</v>
      </c>
      <c r="AD45" s="202"/>
      <c r="AE45" s="201">
        <v>4</v>
      </c>
      <c r="AF45" s="200">
        <v>0.25</v>
      </c>
      <c r="AG45" s="201">
        <v>6</v>
      </c>
      <c r="AH45" s="200">
        <v>0.375</v>
      </c>
      <c r="AI45" s="201">
        <v>6</v>
      </c>
      <c r="AJ45" s="200">
        <v>0.375</v>
      </c>
      <c r="AK45" s="201">
        <v>0</v>
      </c>
      <c r="AL45" s="200">
        <v>0</v>
      </c>
      <c r="AM45" s="201"/>
      <c r="AN45" s="197">
        <v>3</v>
      </c>
      <c r="AO45" s="200">
        <v>2.521E-2</v>
      </c>
      <c r="AP45" s="201">
        <v>3</v>
      </c>
      <c r="AQ45" s="200">
        <v>2.521E-2</v>
      </c>
      <c r="AR45" s="201">
        <v>3</v>
      </c>
      <c r="AS45" s="200">
        <v>2.521E-2</v>
      </c>
      <c r="AT45" s="201">
        <v>0</v>
      </c>
      <c r="AU45" s="200">
        <v>0</v>
      </c>
      <c r="AV45" s="202"/>
      <c r="AW45" t="s">
        <v>1285</v>
      </c>
    </row>
    <row r="46" spans="1:49" x14ac:dyDescent="0.25">
      <c r="A46" s="197" t="s">
        <v>1446</v>
      </c>
      <c r="B46" s="198">
        <v>1E-8</v>
      </c>
      <c r="C46" s="199">
        <v>3.2499999999999997E-5</v>
      </c>
      <c r="D46" s="197">
        <v>107</v>
      </c>
      <c r="E46" s="200">
        <v>5.3074999999999997E-2</v>
      </c>
      <c r="F46" s="201">
        <v>119</v>
      </c>
      <c r="G46" s="200">
        <v>5.9027999999999997E-2</v>
      </c>
      <c r="H46" s="201">
        <v>74</v>
      </c>
      <c r="I46" s="200">
        <v>3.6706000000000003E-2</v>
      </c>
      <c r="J46" s="201">
        <v>45</v>
      </c>
      <c r="K46" s="200">
        <v>2.2321000000000001E-2</v>
      </c>
      <c r="L46" s="202" t="s">
        <v>1447</v>
      </c>
      <c r="M46" s="201">
        <v>32</v>
      </c>
      <c r="N46" s="200">
        <v>2.1038999999999999E-2</v>
      </c>
      <c r="O46" s="201">
        <v>32</v>
      </c>
      <c r="P46" s="200">
        <v>2.1038999999999999E-2</v>
      </c>
      <c r="Q46" s="201">
        <v>28</v>
      </c>
      <c r="R46" s="200">
        <v>1.8408999999999998E-2</v>
      </c>
      <c r="S46" s="201">
        <v>4</v>
      </c>
      <c r="T46" s="200">
        <v>2.63E-3</v>
      </c>
      <c r="U46" s="201" t="s">
        <v>1448</v>
      </c>
      <c r="V46" s="197">
        <v>68</v>
      </c>
      <c r="W46" s="200">
        <v>0.188889</v>
      </c>
      <c r="X46" s="201">
        <v>78</v>
      </c>
      <c r="Y46" s="200">
        <v>0.216667</v>
      </c>
      <c r="Z46" s="201">
        <v>38</v>
      </c>
      <c r="AA46" s="200">
        <v>0.105556</v>
      </c>
      <c r="AB46" s="201">
        <v>40</v>
      </c>
      <c r="AC46" s="200">
        <v>0.111111</v>
      </c>
      <c r="AD46" s="202" t="s">
        <v>1449</v>
      </c>
      <c r="AE46" s="201">
        <v>7</v>
      </c>
      <c r="AF46" s="200">
        <v>0.4375</v>
      </c>
      <c r="AG46" s="201">
        <v>9</v>
      </c>
      <c r="AH46" s="200">
        <v>0.5625</v>
      </c>
      <c r="AI46" s="201">
        <v>8</v>
      </c>
      <c r="AJ46" s="200">
        <v>0.5</v>
      </c>
      <c r="AK46" s="201">
        <v>1</v>
      </c>
      <c r="AL46" s="200">
        <v>6.25E-2</v>
      </c>
      <c r="AM46" s="201" t="s">
        <v>1450</v>
      </c>
      <c r="AN46" s="197">
        <v>0</v>
      </c>
      <c r="AO46" s="200">
        <v>0</v>
      </c>
      <c r="AP46" s="201">
        <v>0</v>
      </c>
      <c r="AQ46" s="200">
        <v>0</v>
      </c>
      <c r="AR46" s="201">
        <v>0</v>
      </c>
      <c r="AS46" s="200">
        <v>0</v>
      </c>
      <c r="AT46" s="201">
        <v>0</v>
      </c>
      <c r="AU46" s="200">
        <v>0</v>
      </c>
      <c r="AV46" s="202"/>
      <c r="AW46" t="s">
        <v>1285</v>
      </c>
    </row>
    <row r="47" spans="1:49" x14ac:dyDescent="0.25">
      <c r="A47" s="197" t="s">
        <v>1451</v>
      </c>
      <c r="B47" s="198">
        <v>6.1999999999999999E-7</v>
      </c>
      <c r="C47" s="199">
        <v>1.1440000000000001E-3</v>
      </c>
      <c r="D47" s="197">
        <v>149</v>
      </c>
      <c r="E47" s="200">
        <v>7.3909000000000002E-2</v>
      </c>
      <c r="F47" s="201">
        <v>174</v>
      </c>
      <c r="G47" s="200">
        <v>8.6309999999999998E-2</v>
      </c>
      <c r="H47" s="201">
        <v>76</v>
      </c>
      <c r="I47" s="200">
        <v>3.7698000000000002E-2</v>
      </c>
      <c r="J47" s="201">
        <v>98</v>
      </c>
      <c r="K47" s="200">
        <v>4.8611000000000001E-2</v>
      </c>
      <c r="L47" s="202" t="s">
        <v>1452</v>
      </c>
      <c r="M47" s="201">
        <v>31</v>
      </c>
      <c r="N47" s="200">
        <v>2.0381E-2</v>
      </c>
      <c r="O47" s="201">
        <v>31</v>
      </c>
      <c r="P47" s="200">
        <v>2.0381E-2</v>
      </c>
      <c r="Q47" s="201">
        <v>26</v>
      </c>
      <c r="R47" s="200">
        <v>1.7094000000000002E-2</v>
      </c>
      <c r="S47" s="201">
        <v>5</v>
      </c>
      <c r="T47" s="200">
        <v>3.287E-3</v>
      </c>
      <c r="U47" s="201" t="s">
        <v>1453</v>
      </c>
      <c r="V47" s="197">
        <v>103</v>
      </c>
      <c r="W47" s="200">
        <v>0.286111</v>
      </c>
      <c r="X47" s="201">
        <v>123</v>
      </c>
      <c r="Y47" s="200">
        <v>0.341667</v>
      </c>
      <c r="Z47" s="201">
        <v>31</v>
      </c>
      <c r="AA47" s="200">
        <v>8.6110999999999993E-2</v>
      </c>
      <c r="AB47" s="201">
        <v>92</v>
      </c>
      <c r="AC47" s="200">
        <v>0.25555600000000001</v>
      </c>
      <c r="AD47" s="202" t="s">
        <v>1454</v>
      </c>
      <c r="AE47" s="201">
        <v>13</v>
      </c>
      <c r="AF47" s="200">
        <v>0.8125</v>
      </c>
      <c r="AG47" s="201">
        <v>18</v>
      </c>
      <c r="AH47" s="200">
        <v>1.125</v>
      </c>
      <c r="AI47" s="201">
        <v>17</v>
      </c>
      <c r="AJ47" s="200">
        <v>1.0625</v>
      </c>
      <c r="AK47" s="201">
        <v>1</v>
      </c>
      <c r="AL47" s="200">
        <v>6.25E-2</v>
      </c>
      <c r="AM47" s="201"/>
      <c r="AN47" s="197">
        <v>2</v>
      </c>
      <c r="AO47" s="200">
        <v>1.6806999999999999E-2</v>
      </c>
      <c r="AP47" s="201">
        <v>2</v>
      </c>
      <c r="AQ47" s="200">
        <v>1.6806999999999999E-2</v>
      </c>
      <c r="AR47" s="201">
        <v>2</v>
      </c>
      <c r="AS47" s="200">
        <v>1.6806999999999999E-2</v>
      </c>
      <c r="AT47" s="201">
        <v>0</v>
      </c>
      <c r="AU47" s="200">
        <v>0</v>
      </c>
      <c r="AV47" s="202" t="s">
        <v>1455</v>
      </c>
      <c r="AW47" t="s">
        <v>1285</v>
      </c>
    </row>
    <row r="48" spans="1:49" x14ac:dyDescent="0.25">
      <c r="A48" s="197" t="s">
        <v>1456</v>
      </c>
      <c r="B48" s="198">
        <v>2.2000000000000001E-7</v>
      </c>
      <c r="C48" s="199">
        <v>4.9600000000000002E-4</v>
      </c>
      <c r="D48" s="197">
        <v>40</v>
      </c>
      <c r="E48" s="200">
        <v>1.9841000000000001E-2</v>
      </c>
      <c r="F48" s="201">
        <v>42</v>
      </c>
      <c r="G48" s="200">
        <v>2.0833000000000001E-2</v>
      </c>
      <c r="H48" s="201">
        <v>26</v>
      </c>
      <c r="I48" s="200">
        <v>1.2897E-2</v>
      </c>
      <c r="J48" s="201">
        <v>16</v>
      </c>
      <c r="K48" s="200">
        <v>7.9369999999999996E-3</v>
      </c>
      <c r="L48" s="202" t="s">
        <v>1457</v>
      </c>
      <c r="M48" s="201">
        <v>10</v>
      </c>
      <c r="N48" s="200">
        <v>6.5750000000000001E-3</v>
      </c>
      <c r="O48" s="201">
        <v>10</v>
      </c>
      <c r="P48" s="200">
        <v>6.5750000000000001E-3</v>
      </c>
      <c r="Q48" s="201">
        <v>9</v>
      </c>
      <c r="R48" s="200">
        <v>5.9170000000000004E-3</v>
      </c>
      <c r="S48" s="201">
        <v>1</v>
      </c>
      <c r="T48" s="200">
        <v>6.5700000000000003E-4</v>
      </c>
      <c r="U48" s="201" t="s">
        <v>1458</v>
      </c>
      <c r="V48" s="197">
        <v>27</v>
      </c>
      <c r="W48" s="200">
        <v>7.4999999999999997E-2</v>
      </c>
      <c r="X48" s="201">
        <v>27</v>
      </c>
      <c r="Y48" s="200">
        <v>7.4999999999999997E-2</v>
      </c>
      <c r="Z48" s="201">
        <v>12</v>
      </c>
      <c r="AA48" s="200">
        <v>3.3333000000000002E-2</v>
      </c>
      <c r="AB48" s="201">
        <v>15</v>
      </c>
      <c r="AC48" s="200">
        <v>4.1667000000000003E-2</v>
      </c>
      <c r="AD48" s="202" t="s">
        <v>1459</v>
      </c>
      <c r="AE48" s="201">
        <v>2</v>
      </c>
      <c r="AF48" s="200">
        <v>0.125</v>
      </c>
      <c r="AG48" s="201">
        <v>4</v>
      </c>
      <c r="AH48" s="200">
        <v>0.25</v>
      </c>
      <c r="AI48" s="201">
        <v>4</v>
      </c>
      <c r="AJ48" s="200">
        <v>0.25</v>
      </c>
      <c r="AK48" s="201">
        <v>0</v>
      </c>
      <c r="AL48" s="200">
        <v>0</v>
      </c>
      <c r="AM48" s="201"/>
      <c r="AN48" s="197">
        <v>1</v>
      </c>
      <c r="AO48" s="200">
        <v>8.4030000000000007E-3</v>
      </c>
      <c r="AP48" s="201">
        <v>1</v>
      </c>
      <c r="AQ48" s="200">
        <v>8.4030000000000007E-3</v>
      </c>
      <c r="AR48" s="201">
        <v>1</v>
      </c>
      <c r="AS48" s="200">
        <v>8.4030000000000007E-3</v>
      </c>
      <c r="AT48" s="201">
        <v>0</v>
      </c>
      <c r="AU48" s="200">
        <v>0</v>
      </c>
      <c r="AV48" s="202"/>
      <c r="AW48" t="s">
        <v>1285</v>
      </c>
    </row>
    <row r="49" spans="1:49" x14ac:dyDescent="0.25">
      <c r="A49" s="197" t="s">
        <v>1460</v>
      </c>
      <c r="B49" s="198">
        <v>1E-8</v>
      </c>
      <c r="C49" s="199">
        <v>3.2499999999999997E-5</v>
      </c>
      <c r="D49" s="197">
        <v>55</v>
      </c>
      <c r="E49" s="200">
        <v>2.7282000000000001E-2</v>
      </c>
      <c r="F49" s="201">
        <v>63</v>
      </c>
      <c r="G49" s="200">
        <v>3.125E-2</v>
      </c>
      <c r="H49" s="201">
        <v>56</v>
      </c>
      <c r="I49" s="200">
        <v>2.7778000000000001E-2</v>
      </c>
      <c r="J49" s="201">
        <v>7</v>
      </c>
      <c r="K49" s="200">
        <v>3.4719999999999998E-3</v>
      </c>
      <c r="L49" s="202" t="s">
        <v>1461</v>
      </c>
      <c r="M49" s="201">
        <v>24</v>
      </c>
      <c r="N49" s="200">
        <v>1.5779000000000001E-2</v>
      </c>
      <c r="O49" s="201">
        <v>25</v>
      </c>
      <c r="P49" s="200">
        <v>1.6437E-2</v>
      </c>
      <c r="Q49" s="201">
        <v>24</v>
      </c>
      <c r="R49" s="200">
        <v>1.5779000000000001E-2</v>
      </c>
      <c r="S49" s="201">
        <v>1</v>
      </c>
      <c r="T49" s="200">
        <v>6.5700000000000003E-4</v>
      </c>
      <c r="U49" s="201" t="s">
        <v>1462</v>
      </c>
      <c r="V49" s="197">
        <v>22</v>
      </c>
      <c r="W49" s="200">
        <v>6.1110999999999999E-2</v>
      </c>
      <c r="X49" s="201">
        <v>23</v>
      </c>
      <c r="Y49" s="200">
        <v>6.3889000000000001E-2</v>
      </c>
      <c r="Z49" s="201">
        <v>17</v>
      </c>
      <c r="AA49" s="200">
        <v>4.7222E-2</v>
      </c>
      <c r="AB49" s="201">
        <v>6</v>
      </c>
      <c r="AC49" s="200">
        <v>1.6667000000000001E-2</v>
      </c>
      <c r="AD49" s="202" t="s">
        <v>1463</v>
      </c>
      <c r="AE49" s="201">
        <v>8</v>
      </c>
      <c r="AF49" s="200">
        <v>0.5</v>
      </c>
      <c r="AG49" s="201">
        <v>14</v>
      </c>
      <c r="AH49" s="200">
        <v>0.875</v>
      </c>
      <c r="AI49" s="201">
        <v>14</v>
      </c>
      <c r="AJ49" s="200">
        <v>0.875</v>
      </c>
      <c r="AK49" s="201">
        <v>0</v>
      </c>
      <c r="AL49" s="200">
        <v>0</v>
      </c>
      <c r="AM49" s="201"/>
      <c r="AN49" s="197">
        <v>1</v>
      </c>
      <c r="AO49" s="200">
        <v>8.4030000000000007E-3</v>
      </c>
      <c r="AP49" s="201">
        <v>1</v>
      </c>
      <c r="AQ49" s="200">
        <v>8.4030000000000007E-3</v>
      </c>
      <c r="AR49" s="201">
        <v>1</v>
      </c>
      <c r="AS49" s="200">
        <v>8.4030000000000007E-3</v>
      </c>
      <c r="AT49" s="201">
        <v>0</v>
      </c>
      <c r="AU49" s="200">
        <v>0</v>
      </c>
      <c r="AV49" s="202"/>
      <c r="AW49" t="s">
        <v>1285</v>
      </c>
    </row>
    <row r="50" spans="1:49" x14ac:dyDescent="0.25">
      <c r="A50" s="197" t="s">
        <v>1464</v>
      </c>
      <c r="B50" s="198">
        <v>1E-8</v>
      </c>
      <c r="C50" s="199">
        <v>3.2499999999999997E-5</v>
      </c>
      <c r="D50" s="197">
        <v>69</v>
      </c>
      <c r="E50" s="200">
        <v>3.4225999999999999E-2</v>
      </c>
      <c r="F50" s="201">
        <v>79</v>
      </c>
      <c r="G50" s="200">
        <v>3.9187E-2</v>
      </c>
      <c r="H50" s="201">
        <v>75</v>
      </c>
      <c r="I50" s="200">
        <v>3.7201999999999999E-2</v>
      </c>
      <c r="J50" s="201">
        <v>4</v>
      </c>
      <c r="K50" s="200">
        <v>1.9840000000000001E-3</v>
      </c>
      <c r="L50" s="202" t="s">
        <v>1465</v>
      </c>
      <c r="M50" s="201">
        <v>36</v>
      </c>
      <c r="N50" s="200">
        <v>2.3668999999999999E-2</v>
      </c>
      <c r="O50" s="201">
        <v>39</v>
      </c>
      <c r="P50" s="200">
        <v>2.5641000000000001E-2</v>
      </c>
      <c r="Q50" s="201">
        <v>37</v>
      </c>
      <c r="R50" s="200">
        <v>2.4326E-2</v>
      </c>
      <c r="S50" s="201">
        <v>2</v>
      </c>
      <c r="T50" s="200">
        <v>1.315E-3</v>
      </c>
      <c r="U50" s="201" t="s">
        <v>1466</v>
      </c>
      <c r="V50" s="197">
        <v>21</v>
      </c>
      <c r="W50" s="200">
        <v>5.8333000000000003E-2</v>
      </c>
      <c r="X50" s="201">
        <v>23</v>
      </c>
      <c r="Y50" s="200">
        <v>6.3889000000000001E-2</v>
      </c>
      <c r="Z50" s="201">
        <v>21</v>
      </c>
      <c r="AA50" s="200">
        <v>5.8333000000000003E-2</v>
      </c>
      <c r="AB50" s="201">
        <v>2</v>
      </c>
      <c r="AC50" s="200">
        <v>5.5560000000000002E-3</v>
      </c>
      <c r="AD50" s="202" t="s">
        <v>1467</v>
      </c>
      <c r="AE50" s="201">
        <v>7</v>
      </c>
      <c r="AF50" s="200">
        <v>0.4375</v>
      </c>
      <c r="AG50" s="201">
        <v>11</v>
      </c>
      <c r="AH50" s="200">
        <v>0.6875</v>
      </c>
      <c r="AI50" s="201">
        <v>11</v>
      </c>
      <c r="AJ50" s="200">
        <v>0.6875</v>
      </c>
      <c r="AK50" s="201">
        <v>0</v>
      </c>
      <c r="AL50" s="200">
        <v>0</v>
      </c>
      <c r="AM50" s="201" t="s">
        <v>1468</v>
      </c>
      <c r="AN50" s="197">
        <v>5</v>
      </c>
      <c r="AO50" s="200">
        <v>4.2016999999999999E-2</v>
      </c>
      <c r="AP50" s="201">
        <v>6</v>
      </c>
      <c r="AQ50" s="200">
        <v>5.042E-2</v>
      </c>
      <c r="AR50" s="201">
        <v>6</v>
      </c>
      <c r="AS50" s="200">
        <v>5.042E-2</v>
      </c>
      <c r="AT50" s="201">
        <v>0</v>
      </c>
      <c r="AU50" s="200">
        <v>0</v>
      </c>
      <c r="AV50" s="202" t="s">
        <v>1469</v>
      </c>
      <c r="AW50" t="s">
        <v>1285</v>
      </c>
    </row>
    <row r="51" spans="1:49" x14ac:dyDescent="0.25">
      <c r="A51" s="197" t="s">
        <v>1470</v>
      </c>
      <c r="B51" s="198">
        <v>1E-8</v>
      </c>
      <c r="C51" s="199">
        <v>3.2499999999999997E-5</v>
      </c>
      <c r="D51" s="197">
        <v>315</v>
      </c>
      <c r="E51" s="200">
        <v>0.15625</v>
      </c>
      <c r="F51" s="201">
        <v>374</v>
      </c>
      <c r="G51" s="200">
        <v>0.18551599999999999</v>
      </c>
      <c r="H51" s="201">
        <v>83</v>
      </c>
      <c r="I51" s="200">
        <v>4.1170999999999999E-2</v>
      </c>
      <c r="J51" s="201">
        <v>291</v>
      </c>
      <c r="K51" s="200">
        <v>0.144345</v>
      </c>
      <c r="L51" s="202" t="s">
        <v>1471</v>
      </c>
      <c r="M51" s="201">
        <v>43</v>
      </c>
      <c r="N51" s="200">
        <v>2.8271000000000001E-2</v>
      </c>
      <c r="O51" s="201">
        <v>43</v>
      </c>
      <c r="P51" s="200">
        <v>2.8271000000000001E-2</v>
      </c>
      <c r="Q51" s="201">
        <v>37</v>
      </c>
      <c r="R51" s="200">
        <v>2.4326E-2</v>
      </c>
      <c r="S51" s="201">
        <v>6</v>
      </c>
      <c r="T51" s="200">
        <v>3.9449999999999997E-3</v>
      </c>
      <c r="U51" s="201" t="s">
        <v>1472</v>
      </c>
      <c r="V51" s="197">
        <v>260</v>
      </c>
      <c r="W51" s="200">
        <v>0.72222200000000003</v>
      </c>
      <c r="X51" s="201">
        <v>314</v>
      </c>
      <c r="Y51" s="200">
        <v>0.87222200000000005</v>
      </c>
      <c r="Z51" s="201">
        <v>31</v>
      </c>
      <c r="AA51" s="200">
        <v>8.6110999999999993E-2</v>
      </c>
      <c r="AB51" s="201">
        <v>283</v>
      </c>
      <c r="AC51" s="200">
        <v>0.786111</v>
      </c>
      <c r="AD51" s="202" t="s">
        <v>1473</v>
      </c>
      <c r="AE51" s="201">
        <v>9</v>
      </c>
      <c r="AF51" s="200">
        <v>0.5625</v>
      </c>
      <c r="AG51" s="201">
        <v>14</v>
      </c>
      <c r="AH51" s="200">
        <v>0.875</v>
      </c>
      <c r="AI51" s="201">
        <v>13</v>
      </c>
      <c r="AJ51" s="200">
        <v>0.8125</v>
      </c>
      <c r="AK51" s="201">
        <v>1</v>
      </c>
      <c r="AL51" s="200">
        <v>6.25E-2</v>
      </c>
      <c r="AM51" s="201" t="s">
        <v>1474</v>
      </c>
      <c r="AN51" s="197">
        <v>3</v>
      </c>
      <c r="AO51" s="200">
        <v>2.521E-2</v>
      </c>
      <c r="AP51" s="201">
        <v>3</v>
      </c>
      <c r="AQ51" s="200">
        <v>2.521E-2</v>
      </c>
      <c r="AR51" s="201">
        <v>2</v>
      </c>
      <c r="AS51" s="200">
        <v>1.6806999999999999E-2</v>
      </c>
      <c r="AT51" s="201">
        <v>1</v>
      </c>
      <c r="AU51" s="200">
        <v>8.4030000000000007E-3</v>
      </c>
      <c r="AV51" s="202" t="s">
        <v>1475</v>
      </c>
      <c r="AW51" t="s">
        <v>1285</v>
      </c>
    </row>
    <row r="52" spans="1:49" x14ac:dyDescent="0.25">
      <c r="A52" s="197" t="s">
        <v>1476</v>
      </c>
      <c r="B52" s="198">
        <v>1E-8</v>
      </c>
      <c r="C52" s="199">
        <v>3.2499999999999997E-5</v>
      </c>
      <c r="D52" s="197">
        <v>228</v>
      </c>
      <c r="E52" s="200">
        <v>0.113095</v>
      </c>
      <c r="F52" s="201">
        <v>261</v>
      </c>
      <c r="G52" s="200">
        <v>0.129464</v>
      </c>
      <c r="H52" s="201">
        <v>237</v>
      </c>
      <c r="I52" s="200">
        <v>0.11756</v>
      </c>
      <c r="J52" s="201">
        <v>24</v>
      </c>
      <c r="K52" s="200">
        <v>1.1905000000000001E-2</v>
      </c>
      <c r="L52" s="202" t="s">
        <v>1477</v>
      </c>
      <c r="M52" s="201">
        <v>125</v>
      </c>
      <c r="N52" s="200">
        <v>8.2183000000000006E-2</v>
      </c>
      <c r="O52" s="201">
        <v>142</v>
      </c>
      <c r="P52" s="200">
        <v>9.3359999999999999E-2</v>
      </c>
      <c r="Q52" s="201">
        <v>141</v>
      </c>
      <c r="R52" s="200">
        <v>9.2702000000000007E-2</v>
      </c>
      <c r="S52" s="201">
        <v>1</v>
      </c>
      <c r="T52" s="200">
        <v>6.5700000000000003E-4</v>
      </c>
      <c r="U52" s="201" t="s">
        <v>1478</v>
      </c>
      <c r="V52" s="197">
        <v>83</v>
      </c>
      <c r="W52" s="200">
        <v>0.23055600000000001</v>
      </c>
      <c r="X52" s="201">
        <v>95</v>
      </c>
      <c r="Y52" s="200">
        <v>0.26388899999999998</v>
      </c>
      <c r="Z52" s="201">
        <v>72</v>
      </c>
      <c r="AA52" s="200">
        <v>0.2</v>
      </c>
      <c r="AB52" s="201">
        <v>23</v>
      </c>
      <c r="AC52" s="200">
        <v>6.3889000000000001E-2</v>
      </c>
      <c r="AD52" s="202" t="s">
        <v>1479</v>
      </c>
      <c r="AE52" s="201">
        <v>10</v>
      </c>
      <c r="AF52" s="200">
        <v>0.625</v>
      </c>
      <c r="AG52" s="201">
        <v>14</v>
      </c>
      <c r="AH52" s="200">
        <v>0.875</v>
      </c>
      <c r="AI52" s="201">
        <v>14</v>
      </c>
      <c r="AJ52" s="200">
        <v>0.875</v>
      </c>
      <c r="AK52" s="201">
        <v>0</v>
      </c>
      <c r="AL52" s="200">
        <v>0</v>
      </c>
      <c r="AM52" s="201" t="s">
        <v>1480</v>
      </c>
      <c r="AN52" s="197">
        <v>10</v>
      </c>
      <c r="AO52" s="200">
        <v>8.4033999999999998E-2</v>
      </c>
      <c r="AP52" s="201">
        <v>10</v>
      </c>
      <c r="AQ52" s="200">
        <v>8.4033999999999998E-2</v>
      </c>
      <c r="AR52" s="201">
        <v>10</v>
      </c>
      <c r="AS52" s="200">
        <v>8.4033999999999998E-2</v>
      </c>
      <c r="AT52" s="201">
        <v>0</v>
      </c>
      <c r="AU52" s="200">
        <v>0</v>
      </c>
      <c r="AV52" s="202" t="s">
        <v>1481</v>
      </c>
      <c r="AW52" t="s">
        <v>1285</v>
      </c>
    </row>
    <row r="53" spans="1:49" x14ac:dyDescent="0.25">
      <c r="A53" s="197" t="s">
        <v>1482</v>
      </c>
      <c r="B53" s="198">
        <v>1E-8</v>
      </c>
      <c r="C53" s="199">
        <v>3.2499999999999997E-5</v>
      </c>
      <c r="D53" s="197">
        <v>59</v>
      </c>
      <c r="E53" s="200">
        <v>2.9266E-2</v>
      </c>
      <c r="F53" s="201">
        <v>64</v>
      </c>
      <c r="G53" s="200">
        <v>3.1746000000000003E-2</v>
      </c>
      <c r="H53" s="201">
        <v>57</v>
      </c>
      <c r="I53" s="200">
        <v>2.8274000000000001E-2</v>
      </c>
      <c r="J53" s="201">
        <v>7</v>
      </c>
      <c r="K53" s="200">
        <v>3.4719999999999998E-3</v>
      </c>
      <c r="L53" s="202" t="s">
        <v>1483</v>
      </c>
      <c r="M53" s="201">
        <v>16</v>
      </c>
      <c r="N53" s="200">
        <v>1.0519000000000001E-2</v>
      </c>
      <c r="O53" s="201">
        <v>17</v>
      </c>
      <c r="P53" s="200">
        <v>1.1176999999999999E-2</v>
      </c>
      <c r="Q53" s="201">
        <v>17</v>
      </c>
      <c r="R53" s="200">
        <v>1.1176999999999999E-2</v>
      </c>
      <c r="S53" s="201">
        <v>0</v>
      </c>
      <c r="T53" s="200">
        <v>0</v>
      </c>
      <c r="U53" s="201" t="s">
        <v>1484</v>
      </c>
      <c r="V53" s="197">
        <v>32</v>
      </c>
      <c r="W53" s="200">
        <v>8.8888999999999996E-2</v>
      </c>
      <c r="X53" s="201">
        <v>33</v>
      </c>
      <c r="Y53" s="200">
        <v>9.1666999999999998E-2</v>
      </c>
      <c r="Z53" s="201">
        <v>26</v>
      </c>
      <c r="AA53" s="200">
        <v>7.2221999999999995E-2</v>
      </c>
      <c r="AB53" s="201">
        <v>7</v>
      </c>
      <c r="AC53" s="200">
        <v>1.9443999999999999E-2</v>
      </c>
      <c r="AD53" s="202" t="s">
        <v>1485</v>
      </c>
      <c r="AE53" s="201">
        <v>7</v>
      </c>
      <c r="AF53" s="200">
        <v>0.4375</v>
      </c>
      <c r="AG53" s="201">
        <v>10</v>
      </c>
      <c r="AH53" s="200">
        <v>0.625</v>
      </c>
      <c r="AI53" s="201">
        <v>10</v>
      </c>
      <c r="AJ53" s="200">
        <v>0.625</v>
      </c>
      <c r="AK53" s="201">
        <v>0</v>
      </c>
      <c r="AL53" s="200">
        <v>0</v>
      </c>
      <c r="AM53" s="201" t="s">
        <v>1486</v>
      </c>
      <c r="AN53" s="197">
        <v>4</v>
      </c>
      <c r="AO53" s="200">
        <v>3.3612999999999997E-2</v>
      </c>
      <c r="AP53" s="201">
        <v>4</v>
      </c>
      <c r="AQ53" s="200">
        <v>3.3612999999999997E-2</v>
      </c>
      <c r="AR53" s="201">
        <v>4</v>
      </c>
      <c r="AS53" s="200">
        <v>3.3612999999999997E-2</v>
      </c>
      <c r="AT53" s="201">
        <v>0</v>
      </c>
      <c r="AU53" s="200">
        <v>0</v>
      </c>
      <c r="AV53" s="202"/>
      <c r="AW53" t="s">
        <v>1285</v>
      </c>
    </row>
    <row r="54" spans="1:49" x14ac:dyDescent="0.25">
      <c r="A54" s="197" t="s">
        <v>1487</v>
      </c>
      <c r="B54" s="198">
        <v>1E-8</v>
      </c>
      <c r="C54" s="199">
        <v>3.2499999999999997E-5</v>
      </c>
      <c r="D54" s="197">
        <v>75</v>
      </c>
      <c r="E54" s="200">
        <v>3.7201999999999999E-2</v>
      </c>
      <c r="F54" s="201">
        <v>82</v>
      </c>
      <c r="G54" s="200">
        <v>4.0675000000000003E-2</v>
      </c>
      <c r="H54" s="201">
        <v>71</v>
      </c>
      <c r="I54" s="200">
        <v>3.5217999999999999E-2</v>
      </c>
      <c r="J54" s="201">
        <v>11</v>
      </c>
      <c r="K54" s="200">
        <v>5.4559999999999999E-3</v>
      </c>
      <c r="L54" s="202" t="s">
        <v>1488</v>
      </c>
      <c r="M54" s="201">
        <v>25</v>
      </c>
      <c r="N54" s="200">
        <v>1.6437E-2</v>
      </c>
      <c r="O54" s="201">
        <v>25</v>
      </c>
      <c r="P54" s="200">
        <v>1.6437E-2</v>
      </c>
      <c r="Q54" s="201">
        <v>23</v>
      </c>
      <c r="R54" s="200">
        <v>1.5122E-2</v>
      </c>
      <c r="S54" s="201">
        <v>2</v>
      </c>
      <c r="T54" s="200">
        <v>1.315E-3</v>
      </c>
      <c r="U54" s="201" t="s">
        <v>1489</v>
      </c>
      <c r="V54" s="197">
        <v>40</v>
      </c>
      <c r="W54" s="200">
        <v>0.111111</v>
      </c>
      <c r="X54" s="201">
        <v>42</v>
      </c>
      <c r="Y54" s="200">
        <v>0.11666700000000001</v>
      </c>
      <c r="Z54" s="201">
        <v>34</v>
      </c>
      <c r="AA54" s="200">
        <v>9.4444E-2</v>
      </c>
      <c r="AB54" s="201">
        <v>8</v>
      </c>
      <c r="AC54" s="200">
        <v>2.2221999999999999E-2</v>
      </c>
      <c r="AD54" s="202" t="s">
        <v>1490</v>
      </c>
      <c r="AE54" s="201">
        <v>9</v>
      </c>
      <c r="AF54" s="200">
        <v>0.5625</v>
      </c>
      <c r="AG54" s="201">
        <v>14</v>
      </c>
      <c r="AH54" s="200">
        <v>0.875</v>
      </c>
      <c r="AI54" s="201">
        <v>14</v>
      </c>
      <c r="AJ54" s="200">
        <v>0.875</v>
      </c>
      <c r="AK54" s="201">
        <v>0</v>
      </c>
      <c r="AL54" s="200">
        <v>0</v>
      </c>
      <c r="AM54" s="201"/>
      <c r="AN54" s="197">
        <v>1</v>
      </c>
      <c r="AO54" s="200">
        <v>8.4030000000000007E-3</v>
      </c>
      <c r="AP54" s="201">
        <v>1</v>
      </c>
      <c r="AQ54" s="200">
        <v>8.4030000000000007E-3</v>
      </c>
      <c r="AR54" s="201">
        <v>0</v>
      </c>
      <c r="AS54" s="200">
        <v>0</v>
      </c>
      <c r="AT54" s="201">
        <v>1</v>
      </c>
      <c r="AU54" s="200">
        <v>8.4030000000000007E-3</v>
      </c>
      <c r="AV54" s="202"/>
      <c r="AW54" t="s">
        <v>1285</v>
      </c>
    </row>
    <row r="55" spans="1:49" x14ac:dyDescent="0.25">
      <c r="A55" s="197" t="s">
        <v>1491</v>
      </c>
      <c r="B55" s="198">
        <v>2.8000000000000002E-7</v>
      </c>
      <c r="C55" s="199">
        <v>5.9800000000000001E-4</v>
      </c>
      <c r="D55" s="197">
        <v>84</v>
      </c>
      <c r="E55" s="200">
        <v>4.1667000000000003E-2</v>
      </c>
      <c r="F55" s="201">
        <v>88</v>
      </c>
      <c r="G55" s="200">
        <v>4.3651000000000002E-2</v>
      </c>
      <c r="H55" s="201">
        <v>78</v>
      </c>
      <c r="I55" s="200">
        <v>3.8690000000000002E-2</v>
      </c>
      <c r="J55" s="201">
        <v>10</v>
      </c>
      <c r="K55" s="200">
        <v>4.96E-3</v>
      </c>
      <c r="L55" s="202" t="s">
        <v>1492</v>
      </c>
      <c r="M55" s="201">
        <v>19</v>
      </c>
      <c r="N55" s="200">
        <v>1.2492E-2</v>
      </c>
      <c r="O55" s="201">
        <v>19</v>
      </c>
      <c r="P55" s="200">
        <v>1.2492E-2</v>
      </c>
      <c r="Q55" s="201">
        <v>19</v>
      </c>
      <c r="R55" s="200">
        <v>1.2492E-2</v>
      </c>
      <c r="S55" s="201">
        <v>0</v>
      </c>
      <c r="T55" s="200">
        <v>0</v>
      </c>
      <c r="U55" s="201" t="s">
        <v>1493</v>
      </c>
      <c r="V55" s="197">
        <v>56</v>
      </c>
      <c r="W55" s="200">
        <v>0.155556</v>
      </c>
      <c r="X55" s="201">
        <v>60</v>
      </c>
      <c r="Y55" s="200">
        <v>0.16666700000000001</v>
      </c>
      <c r="Z55" s="201">
        <v>50</v>
      </c>
      <c r="AA55" s="200">
        <v>0.13888900000000001</v>
      </c>
      <c r="AB55" s="201">
        <v>10</v>
      </c>
      <c r="AC55" s="200">
        <v>2.7778000000000001E-2</v>
      </c>
      <c r="AD55" s="202" t="s">
        <v>1494</v>
      </c>
      <c r="AE55" s="201">
        <v>5</v>
      </c>
      <c r="AF55" s="200">
        <v>0.3125</v>
      </c>
      <c r="AG55" s="201">
        <v>5</v>
      </c>
      <c r="AH55" s="200">
        <v>0.3125</v>
      </c>
      <c r="AI55" s="201">
        <v>5</v>
      </c>
      <c r="AJ55" s="200">
        <v>0.3125</v>
      </c>
      <c r="AK55" s="201">
        <v>0</v>
      </c>
      <c r="AL55" s="200">
        <v>0</v>
      </c>
      <c r="AM55" s="201"/>
      <c r="AN55" s="197">
        <v>4</v>
      </c>
      <c r="AO55" s="200">
        <v>3.3612999999999997E-2</v>
      </c>
      <c r="AP55" s="201">
        <v>4</v>
      </c>
      <c r="AQ55" s="200">
        <v>3.3612999999999997E-2</v>
      </c>
      <c r="AR55" s="201">
        <v>4</v>
      </c>
      <c r="AS55" s="200">
        <v>3.3612999999999997E-2</v>
      </c>
      <c r="AT55" s="201">
        <v>0</v>
      </c>
      <c r="AU55" s="200">
        <v>0</v>
      </c>
      <c r="AV55" s="202"/>
      <c r="AW55" t="s">
        <v>1285</v>
      </c>
    </row>
    <row r="56" spans="1:49" x14ac:dyDescent="0.25">
      <c r="A56" s="197" t="s">
        <v>1495</v>
      </c>
      <c r="B56" s="198">
        <v>1E-8</v>
      </c>
      <c r="C56" s="199">
        <v>3.2499999999999997E-5</v>
      </c>
      <c r="D56" s="197">
        <v>55</v>
      </c>
      <c r="E56" s="200">
        <v>2.7282000000000001E-2</v>
      </c>
      <c r="F56" s="201">
        <v>59</v>
      </c>
      <c r="G56" s="200">
        <v>2.9266E-2</v>
      </c>
      <c r="H56" s="201">
        <v>43</v>
      </c>
      <c r="I56" s="200">
        <v>2.1329000000000001E-2</v>
      </c>
      <c r="J56" s="201">
        <v>16</v>
      </c>
      <c r="K56" s="200">
        <v>7.9369999999999996E-3</v>
      </c>
      <c r="L56" s="202" t="s">
        <v>1496</v>
      </c>
      <c r="M56" s="201">
        <v>12</v>
      </c>
      <c r="N56" s="200">
        <v>7.8899999999999994E-3</v>
      </c>
      <c r="O56" s="201">
        <v>12</v>
      </c>
      <c r="P56" s="200">
        <v>7.8899999999999994E-3</v>
      </c>
      <c r="Q56" s="201">
        <v>12</v>
      </c>
      <c r="R56" s="200">
        <v>7.8899999999999994E-3</v>
      </c>
      <c r="S56" s="201">
        <v>0</v>
      </c>
      <c r="T56" s="200">
        <v>0</v>
      </c>
      <c r="U56" s="201" t="s">
        <v>1497</v>
      </c>
      <c r="V56" s="197">
        <v>35</v>
      </c>
      <c r="W56" s="200">
        <v>9.7222000000000003E-2</v>
      </c>
      <c r="X56" s="201">
        <v>37</v>
      </c>
      <c r="Y56" s="200">
        <v>0.10277799999999999</v>
      </c>
      <c r="Z56" s="201">
        <v>22</v>
      </c>
      <c r="AA56" s="200">
        <v>6.1110999999999999E-2</v>
      </c>
      <c r="AB56" s="201">
        <v>15</v>
      </c>
      <c r="AC56" s="200">
        <v>4.1667000000000003E-2</v>
      </c>
      <c r="AD56" s="202" t="s">
        <v>1498</v>
      </c>
      <c r="AE56" s="201">
        <v>5</v>
      </c>
      <c r="AF56" s="200">
        <v>0.3125</v>
      </c>
      <c r="AG56" s="201">
        <v>7</v>
      </c>
      <c r="AH56" s="200">
        <v>0.4375</v>
      </c>
      <c r="AI56" s="201">
        <v>6</v>
      </c>
      <c r="AJ56" s="200">
        <v>0.375</v>
      </c>
      <c r="AK56" s="201">
        <v>1</v>
      </c>
      <c r="AL56" s="200">
        <v>6.25E-2</v>
      </c>
      <c r="AM56" s="201" t="s">
        <v>1499</v>
      </c>
      <c r="AN56" s="197">
        <v>3</v>
      </c>
      <c r="AO56" s="200">
        <v>2.521E-2</v>
      </c>
      <c r="AP56" s="201">
        <v>3</v>
      </c>
      <c r="AQ56" s="200">
        <v>2.521E-2</v>
      </c>
      <c r="AR56" s="201">
        <v>3</v>
      </c>
      <c r="AS56" s="200">
        <v>2.521E-2</v>
      </c>
      <c r="AT56" s="201">
        <v>0</v>
      </c>
      <c r="AU56" s="200">
        <v>0</v>
      </c>
      <c r="AV56" s="202" t="s">
        <v>1500</v>
      </c>
      <c r="AW56" t="s">
        <v>1285</v>
      </c>
    </row>
    <row r="57" spans="1:49" x14ac:dyDescent="0.25">
      <c r="A57" s="197" t="s">
        <v>1501</v>
      </c>
      <c r="B57" s="198">
        <v>1E-8</v>
      </c>
      <c r="C57" s="199">
        <v>3.2499999999999997E-5</v>
      </c>
      <c r="D57" s="197">
        <v>71</v>
      </c>
      <c r="E57" s="200">
        <v>3.5217999999999999E-2</v>
      </c>
      <c r="F57" s="201">
        <v>76</v>
      </c>
      <c r="G57" s="200">
        <v>3.7698000000000002E-2</v>
      </c>
      <c r="H57" s="201">
        <v>69</v>
      </c>
      <c r="I57" s="200">
        <v>3.4225999999999999E-2</v>
      </c>
      <c r="J57" s="201">
        <v>7</v>
      </c>
      <c r="K57" s="200">
        <v>3.4719999999999998E-3</v>
      </c>
      <c r="L57" s="202" t="s">
        <v>1502</v>
      </c>
      <c r="M57" s="201">
        <v>40</v>
      </c>
      <c r="N57" s="200">
        <v>2.6297999999999998E-2</v>
      </c>
      <c r="O57" s="201">
        <v>41</v>
      </c>
      <c r="P57" s="200">
        <v>2.6956000000000001E-2</v>
      </c>
      <c r="Q57" s="201">
        <v>39</v>
      </c>
      <c r="R57" s="200">
        <v>2.5641000000000001E-2</v>
      </c>
      <c r="S57" s="201">
        <v>2</v>
      </c>
      <c r="T57" s="200">
        <v>1.315E-3</v>
      </c>
      <c r="U57" s="201" t="s">
        <v>1503</v>
      </c>
      <c r="V57" s="197">
        <v>26</v>
      </c>
      <c r="W57" s="200">
        <v>7.2221999999999995E-2</v>
      </c>
      <c r="X57" s="201">
        <v>29</v>
      </c>
      <c r="Y57" s="200">
        <v>8.0556000000000003E-2</v>
      </c>
      <c r="Z57" s="201">
        <v>24</v>
      </c>
      <c r="AA57" s="200">
        <v>6.6667000000000004E-2</v>
      </c>
      <c r="AB57" s="201">
        <v>5</v>
      </c>
      <c r="AC57" s="200">
        <v>1.3889E-2</v>
      </c>
      <c r="AD57" s="202" t="s">
        <v>1504</v>
      </c>
      <c r="AE57" s="201">
        <v>3</v>
      </c>
      <c r="AF57" s="200">
        <v>0.1875</v>
      </c>
      <c r="AG57" s="201">
        <v>4</v>
      </c>
      <c r="AH57" s="200">
        <v>0.25</v>
      </c>
      <c r="AI57" s="201">
        <v>4</v>
      </c>
      <c r="AJ57" s="200">
        <v>0.25</v>
      </c>
      <c r="AK57" s="201">
        <v>0</v>
      </c>
      <c r="AL57" s="200">
        <v>0</v>
      </c>
      <c r="AM57" s="201"/>
      <c r="AN57" s="197">
        <v>2</v>
      </c>
      <c r="AO57" s="200">
        <v>1.6806999999999999E-2</v>
      </c>
      <c r="AP57" s="201">
        <v>2</v>
      </c>
      <c r="AQ57" s="200">
        <v>1.6806999999999999E-2</v>
      </c>
      <c r="AR57" s="201">
        <v>2</v>
      </c>
      <c r="AS57" s="200">
        <v>1.6806999999999999E-2</v>
      </c>
      <c r="AT57" s="201">
        <v>0</v>
      </c>
      <c r="AU57" s="200">
        <v>0</v>
      </c>
      <c r="AV57" s="202" t="s">
        <v>1505</v>
      </c>
      <c r="AW57" t="s">
        <v>1285</v>
      </c>
    </row>
    <row r="58" spans="1:49" x14ac:dyDescent="0.25">
      <c r="A58" s="197" t="s">
        <v>1506</v>
      </c>
      <c r="B58" s="198">
        <v>1E-8</v>
      </c>
      <c r="C58" s="199">
        <v>3.2499999999999997E-5</v>
      </c>
      <c r="D58" s="197">
        <v>79</v>
      </c>
      <c r="E58" s="200">
        <v>3.9187E-2</v>
      </c>
      <c r="F58" s="201">
        <v>81</v>
      </c>
      <c r="G58" s="200">
        <v>4.0178999999999999E-2</v>
      </c>
      <c r="H58" s="201">
        <v>77</v>
      </c>
      <c r="I58" s="200">
        <v>3.8193999999999999E-2</v>
      </c>
      <c r="J58" s="201">
        <v>4</v>
      </c>
      <c r="K58" s="200">
        <v>1.9840000000000001E-3</v>
      </c>
      <c r="L58" s="202" t="s">
        <v>1507</v>
      </c>
      <c r="M58" s="201">
        <v>33</v>
      </c>
      <c r="N58" s="200">
        <v>2.1696E-2</v>
      </c>
      <c r="O58" s="201">
        <v>33</v>
      </c>
      <c r="P58" s="200">
        <v>2.1696E-2</v>
      </c>
      <c r="Q58" s="201">
        <v>32</v>
      </c>
      <c r="R58" s="200">
        <v>2.1038999999999999E-2</v>
      </c>
      <c r="S58" s="201">
        <v>1</v>
      </c>
      <c r="T58" s="200">
        <v>6.5700000000000003E-4</v>
      </c>
      <c r="U58" s="201" t="s">
        <v>1508</v>
      </c>
      <c r="V58" s="197">
        <v>38</v>
      </c>
      <c r="W58" s="200">
        <v>0.105556</v>
      </c>
      <c r="X58" s="201">
        <v>40</v>
      </c>
      <c r="Y58" s="200">
        <v>0.111111</v>
      </c>
      <c r="Z58" s="201">
        <v>37</v>
      </c>
      <c r="AA58" s="200">
        <v>0.10277799999999999</v>
      </c>
      <c r="AB58" s="201">
        <v>3</v>
      </c>
      <c r="AC58" s="200">
        <v>8.3330000000000001E-3</v>
      </c>
      <c r="AD58" s="202" t="s">
        <v>1509</v>
      </c>
      <c r="AE58" s="201">
        <v>3</v>
      </c>
      <c r="AF58" s="200">
        <v>0.1875</v>
      </c>
      <c r="AG58" s="201">
        <v>3</v>
      </c>
      <c r="AH58" s="200">
        <v>0.1875</v>
      </c>
      <c r="AI58" s="201">
        <v>3</v>
      </c>
      <c r="AJ58" s="200">
        <v>0.1875</v>
      </c>
      <c r="AK58" s="201">
        <v>0</v>
      </c>
      <c r="AL58" s="200">
        <v>0</v>
      </c>
      <c r="AM58" s="201"/>
      <c r="AN58" s="197">
        <v>5</v>
      </c>
      <c r="AO58" s="200">
        <v>4.2016999999999999E-2</v>
      </c>
      <c r="AP58" s="201">
        <v>5</v>
      </c>
      <c r="AQ58" s="200">
        <v>4.2016999999999999E-2</v>
      </c>
      <c r="AR58" s="201">
        <v>5</v>
      </c>
      <c r="AS58" s="200">
        <v>4.2016999999999999E-2</v>
      </c>
      <c r="AT58" s="201">
        <v>0</v>
      </c>
      <c r="AU58" s="200">
        <v>0</v>
      </c>
      <c r="AV58" s="202" t="s">
        <v>1510</v>
      </c>
      <c r="AW58" t="s">
        <v>1285</v>
      </c>
    </row>
    <row r="59" spans="1:49" x14ac:dyDescent="0.25">
      <c r="A59" s="197" t="s">
        <v>1511</v>
      </c>
      <c r="B59" s="198">
        <v>1.1000000000000001E-6</v>
      </c>
      <c r="C59" s="199">
        <v>1.823E-3</v>
      </c>
      <c r="D59" s="197">
        <v>81</v>
      </c>
      <c r="E59" s="200">
        <v>4.0178999999999999E-2</v>
      </c>
      <c r="F59" s="201">
        <v>90</v>
      </c>
      <c r="G59" s="200">
        <v>4.4643000000000002E-2</v>
      </c>
      <c r="H59" s="201">
        <v>70</v>
      </c>
      <c r="I59" s="200">
        <v>3.4722000000000003E-2</v>
      </c>
      <c r="J59" s="201">
        <v>20</v>
      </c>
      <c r="K59" s="200">
        <v>9.9209999999999993E-3</v>
      </c>
      <c r="L59" s="202" t="s">
        <v>1512</v>
      </c>
      <c r="M59" s="201">
        <v>25</v>
      </c>
      <c r="N59" s="200">
        <v>1.6437E-2</v>
      </c>
      <c r="O59" s="201">
        <v>25</v>
      </c>
      <c r="P59" s="200">
        <v>1.6437E-2</v>
      </c>
      <c r="Q59" s="201">
        <v>23</v>
      </c>
      <c r="R59" s="200">
        <v>1.5122E-2</v>
      </c>
      <c r="S59" s="201">
        <v>2</v>
      </c>
      <c r="T59" s="200">
        <v>1.315E-3</v>
      </c>
      <c r="U59" s="201" t="s">
        <v>1513</v>
      </c>
      <c r="V59" s="197">
        <v>46</v>
      </c>
      <c r="W59" s="200">
        <v>0.127778</v>
      </c>
      <c r="X59" s="201">
        <v>51</v>
      </c>
      <c r="Y59" s="200">
        <v>0.14166699999999999</v>
      </c>
      <c r="Z59" s="201">
        <v>34</v>
      </c>
      <c r="AA59" s="200">
        <v>9.4444E-2</v>
      </c>
      <c r="AB59" s="201">
        <v>17</v>
      </c>
      <c r="AC59" s="200">
        <v>4.7222E-2</v>
      </c>
      <c r="AD59" s="202" t="s">
        <v>1514</v>
      </c>
      <c r="AE59" s="201">
        <v>6</v>
      </c>
      <c r="AF59" s="200">
        <v>0.375</v>
      </c>
      <c r="AG59" s="201">
        <v>10</v>
      </c>
      <c r="AH59" s="200">
        <v>0.625</v>
      </c>
      <c r="AI59" s="201">
        <v>10</v>
      </c>
      <c r="AJ59" s="200">
        <v>0.625</v>
      </c>
      <c r="AK59" s="201">
        <v>0</v>
      </c>
      <c r="AL59" s="200">
        <v>0</v>
      </c>
      <c r="AM59" s="201"/>
      <c r="AN59" s="197">
        <v>4</v>
      </c>
      <c r="AO59" s="200">
        <v>3.3612999999999997E-2</v>
      </c>
      <c r="AP59" s="201">
        <v>4</v>
      </c>
      <c r="AQ59" s="200">
        <v>3.3612999999999997E-2</v>
      </c>
      <c r="AR59" s="201">
        <v>3</v>
      </c>
      <c r="AS59" s="200">
        <v>2.521E-2</v>
      </c>
      <c r="AT59" s="201">
        <v>1</v>
      </c>
      <c r="AU59" s="200">
        <v>8.4030000000000007E-3</v>
      </c>
      <c r="AV59" s="202" t="s">
        <v>1515</v>
      </c>
      <c r="AW59" t="s">
        <v>1285</v>
      </c>
    </row>
    <row r="60" spans="1:49" x14ac:dyDescent="0.25">
      <c r="A60" s="197" t="s">
        <v>1516</v>
      </c>
      <c r="B60" s="198">
        <v>1E-8</v>
      </c>
      <c r="C60" s="199">
        <v>3.2499999999999997E-5</v>
      </c>
      <c r="D60" s="197">
        <v>115</v>
      </c>
      <c r="E60" s="200">
        <v>5.7043999999999997E-2</v>
      </c>
      <c r="F60" s="201">
        <v>128</v>
      </c>
      <c r="G60" s="200">
        <v>6.3492000000000007E-2</v>
      </c>
      <c r="H60" s="201">
        <v>113</v>
      </c>
      <c r="I60" s="200">
        <v>5.6051999999999998E-2</v>
      </c>
      <c r="J60" s="201">
        <v>15</v>
      </c>
      <c r="K60" s="200">
        <v>7.4400000000000004E-3</v>
      </c>
      <c r="L60" s="202" t="s">
        <v>1517</v>
      </c>
      <c r="M60" s="201">
        <v>48</v>
      </c>
      <c r="N60" s="200">
        <v>3.1558000000000003E-2</v>
      </c>
      <c r="O60" s="201">
        <v>49</v>
      </c>
      <c r="P60" s="200">
        <v>3.2216000000000002E-2</v>
      </c>
      <c r="Q60" s="201">
        <v>49</v>
      </c>
      <c r="R60" s="200">
        <v>3.2216000000000002E-2</v>
      </c>
      <c r="S60" s="201">
        <v>0</v>
      </c>
      <c r="T60" s="200">
        <v>0</v>
      </c>
      <c r="U60" s="201" t="s">
        <v>1518</v>
      </c>
      <c r="V60" s="197">
        <v>49</v>
      </c>
      <c r="W60" s="200">
        <v>0.13611100000000001</v>
      </c>
      <c r="X60" s="201">
        <v>54</v>
      </c>
      <c r="Y60" s="200">
        <v>0.15</v>
      </c>
      <c r="Z60" s="201">
        <v>39</v>
      </c>
      <c r="AA60" s="200">
        <v>0.108333</v>
      </c>
      <c r="AB60" s="201">
        <v>15</v>
      </c>
      <c r="AC60" s="200">
        <v>4.1667000000000003E-2</v>
      </c>
      <c r="AD60" s="202" t="s">
        <v>1519</v>
      </c>
      <c r="AE60" s="201">
        <v>10</v>
      </c>
      <c r="AF60" s="200">
        <v>0.625</v>
      </c>
      <c r="AG60" s="201">
        <v>17</v>
      </c>
      <c r="AH60" s="200">
        <v>1.0625</v>
      </c>
      <c r="AI60" s="201">
        <v>17</v>
      </c>
      <c r="AJ60" s="200">
        <v>1.0625</v>
      </c>
      <c r="AK60" s="201">
        <v>0</v>
      </c>
      <c r="AL60" s="200">
        <v>0</v>
      </c>
      <c r="AM60" s="201"/>
      <c r="AN60" s="197">
        <v>8</v>
      </c>
      <c r="AO60" s="200">
        <v>6.7226999999999995E-2</v>
      </c>
      <c r="AP60" s="201">
        <v>8</v>
      </c>
      <c r="AQ60" s="200">
        <v>6.7226999999999995E-2</v>
      </c>
      <c r="AR60" s="201">
        <v>8</v>
      </c>
      <c r="AS60" s="200">
        <v>6.7226999999999995E-2</v>
      </c>
      <c r="AT60" s="201">
        <v>0</v>
      </c>
      <c r="AU60" s="200">
        <v>0</v>
      </c>
      <c r="AV60" s="202" t="s">
        <v>1520</v>
      </c>
      <c r="AW60" t="s">
        <v>1285</v>
      </c>
    </row>
    <row r="61" spans="1:49" x14ac:dyDescent="0.25">
      <c r="A61" s="197" t="s">
        <v>1521</v>
      </c>
      <c r="B61" s="198">
        <v>8.1999999999999998E-7</v>
      </c>
      <c r="C61" s="199">
        <v>1.4469999999999999E-3</v>
      </c>
      <c r="D61" s="197">
        <v>59</v>
      </c>
      <c r="E61" s="200">
        <v>2.9266E-2</v>
      </c>
      <c r="F61" s="201">
        <v>65</v>
      </c>
      <c r="G61" s="200">
        <v>3.2242E-2</v>
      </c>
      <c r="H61" s="201">
        <v>60</v>
      </c>
      <c r="I61" s="200">
        <v>2.9762E-2</v>
      </c>
      <c r="J61" s="201">
        <v>5</v>
      </c>
      <c r="K61" s="200">
        <v>2.48E-3</v>
      </c>
      <c r="L61" s="202" t="s">
        <v>1522</v>
      </c>
      <c r="M61" s="201">
        <v>24</v>
      </c>
      <c r="N61" s="200">
        <v>1.5779000000000001E-2</v>
      </c>
      <c r="O61" s="201">
        <v>24</v>
      </c>
      <c r="P61" s="200">
        <v>1.5779000000000001E-2</v>
      </c>
      <c r="Q61" s="201">
        <v>23</v>
      </c>
      <c r="R61" s="200">
        <v>1.5122E-2</v>
      </c>
      <c r="S61" s="201">
        <v>1</v>
      </c>
      <c r="T61" s="200">
        <v>6.5700000000000003E-4</v>
      </c>
      <c r="U61" s="201" t="s">
        <v>1523</v>
      </c>
      <c r="V61" s="197">
        <v>25</v>
      </c>
      <c r="W61" s="200">
        <v>6.9444000000000006E-2</v>
      </c>
      <c r="X61" s="201">
        <v>26</v>
      </c>
      <c r="Y61" s="200">
        <v>7.2221999999999995E-2</v>
      </c>
      <c r="Z61" s="201">
        <v>22</v>
      </c>
      <c r="AA61" s="200">
        <v>6.1110999999999999E-2</v>
      </c>
      <c r="AB61" s="201">
        <v>4</v>
      </c>
      <c r="AC61" s="200">
        <v>1.1110999999999999E-2</v>
      </c>
      <c r="AD61" s="202" t="s">
        <v>1524</v>
      </c>
      <c r="AE61" s="201">
        <v>8</v>
      </c>
      <c r="AF61" s="200">
        <v>0.5</v>
      </c>
      <c r="AG61" s="201">
        <v>13</v>
      </c>
      <c r="AH61" s="200">
        <v>0.8125</v>
      </c>
      <c r="AI61" s="201">
        <v>13</v>
      </c>
      <c r="AJ61" s="200">
        <v>0.8125</v>
      </c>
      <c r="AK61" s="201">
        <v>0</v>
      </c>
      <c r="AL61" s="200">
        <v>0</v>
      </c>
      <c r="AM61" s="201"/>
      <c r="AN61" s="197">
        <v>2</v>
      </c>
      <c r="AO61" s="200">
        <v>1.6806999999999999E-2</v>
      </c>
      <c r="AP61" s="201">
        <v>2</v>
      </c>
      <c r="AQ61" s="200">
        <v>1.6806999999999999E-2</v>
      </c>
      <c r="AR61" s="201">
        <v>2</v>
      </c>
      <c r="AS61" s="200">
        <v>1.6806999999999999E-2</v>
      </c>
      <c r="AT61" s="201">
        <v>0</v>
      </c>
      <c r="AU61" s="200">
        <v>0</v>
      </c>
      <c r="AV61" s="202" t="s">
        <v>1525</v>
      </c>
      <c r="AW61" t="s">
        <v>1285</v>
      </c>
    </row>
    <row r="62" spans="1:49" x14ac:dyDescent="0.25">
      <c r="A62" s="197" t="s">
        <v>1526</v>
      </c>
      <c r="B62" s="198">
        <v>1E-8</v>
      </c>
      <c r="C62" s="199">
        <v>3.2499999999999997E-5</v>
      </c>
      <c r="D62" s="197">
        <v>64</v>
      </c>
      <c r="E62" s="200">
        <v>3.1746000000000003E-2</v>
      </c>
      <c r="F62" s="201">
        <v>70</v>
      </c>
      <c r="G62" s="200">
        <v>3.4722000000000003E-2</v>
      </c>
      <c r="H62" s="201">
        <v>63</v>
      </c>
      <c r="I62" s="200">
        <v>3.125E-2</v>
      </c>
      <c r="J62" s="201">
        <v>7</v>
      </c>
      <c r="K62" s="200">
        <v>3.4719999999999998E-3</v>
      </c>
      <c r="L62" s="202" t="s">
        <v>1527</v>
      </c>
      <c r="M62" s="201">
        <v>25</v>
      </c>
      <c r="N62" s="200">
        <v>1.6437E-2</v>
      </c>
      <c r="O62" s="201">
        <v>25</v>
      </c>
      <c r="P62" s="200">
        <v>1.6437E-2</v>
      </c>
      <c r="Q62" s="201">
        <v>24</v>
      </c>
      <c r="R62" s="200">
        <v>1.5779000000000001E-2</v>
      </c>
      <c r="S62" s="201">
        <v>1</v>
      </c>
      <c r="T62" s="200">
        <v>6.5700000000000003E-4</v>
      </c>
      <c r="U62" s="201" t="s">
        <v>1528</v>
      </c>
      <c r="V62" s="197">
        <v>26</v>
      </c>
      <c r="W62" s="200">
        <v>7.2221999999999995E-2</v>
      </c>
      <c r="X62" s="201">
        <v>30</v>
      </c>
      <c r="Y62" s="200">
        <v>8.3333000000000004E-2</v>
      </c>
      <c r="Z62" s="201">
        <v>24</v>
      </c>
      <c r="AA62" s="200">
        <v>6.6667000000000004E-2</v>
      </c>
      <c r="AB62" s="201">
        <v>6</v>
      </c>
      <c r="AC62" s="200">
        <v>1.6667000000000001E-2</v>
      </c>
      <c r="AD62" s="202" t="s">
        <v>1529</v>
      </c>
      <c r="AE62" s="201">
        <v>7</v>
      </c>
      <c r="AF62" s="200">
        <v>0.4375</v>
      </c>
      <c r="AG62" s="201">
        <v>9</v>
      </c>
      <c r="AH62" s="200">
        <v>0.5625</v>
      </c>
      <c r="AI62" s="201">
        <v>9</v>
      </c>
      <c r="AJ62" s="200">
        <v>0.5625</v>
      </c>
      <c r="AK62" s="201">
        <v>0</v>
      </c>
      <c r="AL62" s="200">
        <v>0</v>
      </c>
      <c r="AM62" s="201"/>
      <c r="AN62" s="197">
        <v>6</v>
      </c>
      <c r="AO62" s="200">
        <v>5.042E-2</v>
      </c>
      <c r="AP62" s="201">
        <v>6</v>
      </c>
      <c r="AQ62" s="200">
        <v>5.042E-2</v>
      </c>
      <c r="AR62" s="201">
        <v>6</v>
      </c>
      <c r="AS62" s="200">
        <v>5.042E-2</v>
      </c>
      <c r="AT62" s="201">
        <v>0</v>
      </c>
      <c r="AU62" s="200">
        <v>0</v>
      </c>
      <c r="AV62" s="202" t="s">
        <v>1530</v>
      </c>
      <c r="AW62" t="s">
        <v>1285</v>
      </c>
    </row>
    <row r="63" spans="1:49" x14ac:dyDescent="0.25">
      <c r="A63" s="197" t="s">
        <v>1531</v>
      </c>
      <c r="B63" s="198">
        <v>1E-8</v>
      </c>
      <c r="C63" s="199">
        <v>3.2499999999999997E-5</v>
      </c>
      <c r="D63" s="197">
        <v>126</v>
      </c>
      <c r="E63" s="200">
        <v>6.25E-2</v>
      </c>
      <c r="F63" s="201">
        <v>132</v>
      </c>
      <c r="G63" s="200">
        <v>6.5476000000000006E-2</v>
      </c>
      <c r="H63" s="201">
        <v>16</v>
      </c>
      <c r="I63" s="200">
        <v>7.9369999999999996E-3</v>
      </c>
      <c r="J63" s="201">
        <v>116</v>
      </c>
      <c r="K63" s="200">
        <v>5.7540000000000001E-2</v>
      </c>
      <c r="L63" s="202" t="s">
        <v>1532</v>
      </c>
      <c r="M63" s="201">
        <v>16</v>
      </c>
      <c r="N63" s="200">
        <v>1.0519000000000001E-2</v>
      </c>
      <c r="O63" s="201">
        <v>16</v>
      </c>
      <c r="P63" s="200">
        <v>1.0519000000000001E-2</v>
      </c>
      <c r="Q63" s="201">
        <v>4</v>
      </c>
      <c r="R63" s="200">
        <v>2.63E-3</v>
      </c>
      <c r="S63" s="201">
        <v>12</v>
      </c>
      <c r="T63" s="200">
        <v>7.8899999999999994E-3</v>
      </c>
      <c r="U63" s="201" t="s">
        <v>1533</v>
      </c>
      <c r="V63" s="197">
        <v>108</v>
      </c>
      <c r="W63" s="200">
        <v>0.3</v>
      </c>
      <c r="X63" s="201">
        <v>114</v>
      </c>
      <c r="Y63" s="200">
        <v>0.31666699999999998</v>
      </c>
      <c r="Z63" s="201">
        <v>11</v>
      </c>
      <c r="AA63" s="200">
        <v>3.0556E-2</v>
      </c>
      <c r="AB63" s="201">
        <v>103</v>
      </c>
      <c r="AC63" s="200">
        <v>0.286111</v>
      </c>
      <c r="AD63" s="202" t="s">
        <v>1534</v>
      </c>
      <c r="AE63" s="201">
        <v>1</v>
      </c>
      <c r="AF63" s="200">
        <v>6.25E-2</v>
      </c>
      <c r="AG63" s="201">
        <v>1</v>
      </c>
      <c r="AH63" s="200">
        <v>6.25E-2</v>
      </c>
      <c r="AI63" s="201">
        <v>1</v>
      </c>
      <c r="AJ63" s="200">
        <v>6.25E-2</v>
      </c>
      <c r="AK63" s="201">
        <v>0</v>
      </c>
      <c r="AL63" s="200">
        <v>0</v>
      </c>
      <c r="AM63" s="201"/>
      <c r="AN63" s="197">
        <v>1</v>
      </c>
      <c r="AO63" s="200">
        <v>8.4030000000000007E-3</v>
      </c>
      <c r="AP63" s="201">
        <v>1</v>
      </c>
      <c r="AQ63" s="200">
        <v>8.4030000000000007E-3</v>
      </c>
      <c r="AR63" s="201">
        <v>0</v>
      </c>
      <c r="AS63" s="200">
        <v>0</v>
      </c>
      <c r="AT63" s="201">
        <v>1</v>
      </c>
      <c r="AU63" s="200">
        <v>8.4030000000000007E-3</v>
      </c>
      <c r="AV63" s="202" t="s">
        <v>1535</v>
      </c>
      <c r="AW63" t="s">
        <v>1285</v>
      </c>
    </row>
    <row r="64" spans="1:49" x14ac:dyDescent="0.25">
      <c r="A64" s="197" t="s">
        <v>1536</v>
      </c>
      <c r="B64" s="198">
        <v>1E-8</v>
      </c>
      <c r="C64" s="199">
        <v>3.2499999999999997E-5</v>
      </c>
      <c r="D64" s="197">
        <v>195</v>
      </c>
      <c r="E64" s="200">
        <v>9.6726000000000006E-2</v>
      </c>
      <c r="F64" s="201">
        <v>247</v>
      </c>
      <c r="G64" s="200">
        <v>0.12252</v>
      </c>
      <c r="H64" s="201">
        <v>132</v>
      </c>
      <c r="I64" s="200">
        <v>6.5476000000000006E-2</v>
      </c>
      <c r="J64" s="201">
        <v>115</v>
      </c>
      <c r="K64" s="200">
        <v>5.7043999999999997E-2</v>
      </c>
      <c r="L64" s="202" t="s">
        <v>1537</v>
      </c>
      <c r="M64" s="201">
        <v>60</v>
      </c>
      <c r="N64" s="200">
        <v>3.9447999999999997E-2</v>
      </c>
      <c r="O64" s="201">
        <v>64</v>
      </c>
      <c r="P64" s="200">
        <v>4.2077999999999997E-2</v>
      </c>
      <c r="Q64" s="201">
        <v>57</v>
      </c>
      <c r="R64" s="200">
        <v>3.7475000000000001E-2</v>
      </c>
      <c r="S64" s="201">
        <v>7</v>
      </c>
      <c r="T64" s="200">
        <v>4.6020000000000002E-3</v>
      </c>
      <c r="U64" s="201" t="s">
        <v>1538</v>
      </c>
      <c r="V64" s="197">
        <v>127</v>
      </c>
      <c r="W64" s="200">
        <v>0.35277799999999998</v>
      </c>
      <c r="X64" s="201">
        <v>168</v>
      </c>
      <c r="Y64" s="200">
        <v>0.466667</v>
      </c>
      <c r="Z64" s="201">
        <v>60</v>
      </c>
      <c r="AA64" s="200">
        <v>0.16666700000000001</v>
      </c>
      <c r="AB64" s="201">
        <v>108</v>
      </c>
      <c r="AC64" s="200">
        <v>0.3</v>
      </c>
      <c r="AD64" s="202" t="s">
        <v>1539</v>
      </c>
      <c r="AE64" s="201">
        <v>5</v>
      </c>
      <c r="AF64" s="200">
        <v>0.3125</v>
      </c>
      <c r="AG64" s="201">
        <v>12</v>
      </c>
      <c r="AH64" s="200">
        <v>0.75</v>
      </c>
      <c r="AI64" s="201">
        <v>12</v>
      </c>
      <c r="AJ64" s="200">
        <v>0.75</v>
      </c>
      <c r="AK64" s="201">
        <v>0</v>
      </c>
      <c r="AL64" s="200">
        <v>0</v>
      </c>
      <c r="AM64" s="201"/>
      <c r="AN64" s="197">
        <v>3</v>
      </c>
      <c r="AO64" s="200">
        <v>2.521E-2</v>
      </c>
      <c r="AP64" s="201">
        <v>3</v>
      </c>
      <c r="AQ64" s="200">
        <v>2.521E-2</v>
      </c>
      <c r="AR64" s="201">
        <v>3</v>
      </c>
      <c r="AS64" s="200">
        <v>2.521E-2</v>
      </c>
      <c r="AT64" s="201">
        <v>0</v>
      </c>
      <c r="AU64" s="200">
        <v>0</v>
      </c>
      <c r="AV64" s="202" t="s">
        <v>1540</v>
      </c>
      <c r="AW64" t="s">
        <v>1285</v>
      </c>
    </row>
    <row r="65" spans="1:49" s="289" customFormat="1" x14ac:dyDescent="0.25">
      <c r="A65" s="283" t="s">
        <v>1541</v>
      </c>
      <c r="B65" s="284">
        <v>7.0000000000000005E-8</v>
      </c>
      <c r="C65" s="285">
        <v>6.4800000000000003E-4</v>
      </c>
      <c r="D65" s="283">
        <v>165</v>
      </c>
      <c r="E65" s="286">
        <v>8.1845000000000001E-2</v>
      </c>
      <c r="F65" s="287">
        <v>188</v>
      </c>
      <c r="G65" s="286">
        <v>9.3254000000000004E-2</v>
      </c>
      <c r="H65" s="287">
        <v>154</v>
      </c>
      <c r="I65" s="286">
        <v>7.6388999999999999E-2</v>
      </c>
      <c r="J65" s="287">
        <v>34</v>
      </c>
      <c r="K65" s="286">
        <v>1.6865000000000002E-2</v>
      </c>
      <c r="L65" s="288" t="s">
        <v>1542</v>
      </c>
      <c r="M65" s="287">
        <v>47</v>
      </c>
      <c r="N65" s="286">
        <v>3.0901000000000001E-2</v>
      </c>
      <c r="O65" s="287">
        <v>48</v>
      </c>
      <c r="P65" s="286">
        <v>3.1558000000000003E-2</v>
      </c>
      <c r="Q65" s="287">
        <v>46</v>
      </c>
      <c r="R65" s="286">
        <v>3.0242999999999999E-2</v>
      </c>
      <c r="S65" s="287">
        <v>2</v>
      </c>
      <c r="T65" s="286">
        <v>1.315E-3</v>
      </c>
      <c r="U65" s="287" t="s">
        <v>1508</v>
      </c>
      <c r="V65" s="283">
        <v>103</v>
      </c>
      <c r="W65" s="286">
        <v>0.286111</v>
      </c>
      <c r="X65" s="287">
        <v>125</v>
      </c>
      <c r="Y65" s="286">
        <v>0.34722199999999998</v>
      </c>
      <c r="Z65" s="287">
        <v>93</v>
      </c>
      <c r="AA65" s="286">
        <v>0.25833299999999998</v>
      </c>
      <c r="AB65" s="287">
        <v>32</v>
      </c>
      <c r="AC65" s="286">
        <v>8.8888999999999996E-2</v>
      </c>
      <c r="AD65" s="288" t="s">
        <v>1543</v>
      </c>
      <c r="AE65" s="287">
        <v>9</v>
      </c>
      <c r="AF65" s="286">
        <v>0.5625</v>
      </c>
      <c r="AG65" s="287">
        <v>9</v>
      </c>
      <c r="AH65" s="286">
        <v>0.5625</v>
      </c>
      <c r="AI65" s="287">
        <v>9</v>
      </c>
      <c r="AJ65" s="286">
        <v>0.5625</v>
      </c>
      <c r="AK65" s="287">
        <v>0</v>
      </c>
      <c r="AL65" s="286">
        <v>0</v>
      </c>
      <c r="AM65" s="287"/>
      <c r="AN65" s="283">
        <v>6</v>
      </c>
      <c r="AO65" s="286">
        <v>5.042E-2</v>
      </c>
      <c r="AP65" s="287">
        <v>6</v>
      </c>
      <c r="AQ65" s="286">
        <v>5.042E-2</v>
      </c>
      <c r="AR65" s="287">
        <v>6</v>
      </c>
      <c r="AS65" s="286">
        <v>5.042E-2</v>
      </c>
      <c r="AT65" s="287">
        <v>0</v>
      </c>
      <c r="AU65" s="286">
        <v>0</v>
      </c>
      <c r="AV65" s="288" t="s">
        <v>1510</v>
      </c>
      <c r="AW65" s="289" t="s">
        <v>1285</v>
      </c>
    </row>
    <row r="66" spans="1:49" s="289" customFormat="1" x14ac:dyDescent="0.25">
      <c r="A66" s="283" t="s">
        <v>1544</v>
      </c>
      <c r="B66" s="284">
        <v>1E-8</v>
      </c>
      <c r="C66" s="285">
        <v>1.85E-4</v>
      </c>
      <c r="D66" s="283">
        <v>75</v>
      </c>
      <c r="E66" s="286">
        <v>3.7201999999999999E-2</v>
      </c>
      <c r="F66" s="287">
        <v>81</v>
      </c>
      <c r="G66" s="286">
        <v>4.0178999999999999E-2</v>
      </c>
      <c r="H66" s="287">
        <v>48</v>
      </c>
      <c r="I66" s="286">
        <v>2.3810000000000001E-2</v>
      </c>
      <c r="J66" s="287">
        <v>33</v>
      </c>
      <c r="K66" s="286">
        <v>1.6369000000000002E-2</v>
      </c>
      <c r="L66" s="288" t="s">
        <v>1545</v>
      </c>
      <c r="M66" s="287">
        <v>14</v>
      </c>
      <c r="N66" s="286">
        <v>9.2040000000000004E-3</v>
      </c>
      <c r="O66" s="287">
        <v>14</v>
      </c>
      <c r="P66" s="286">
        <v>9.2040000000000004E-3</v>
      </c>
      <c r="Q66" s="287">
        <v>14</v>
      </c>
      <c r="R66" s="286">
        <v>9.2040000000000004E-3</v>
      </c>
      <c r="S66" s="287">
        <v>0</v>
      </c>
      <c r="T66" s="286">
        <v>0</v>
      </c>
      <c r="U66" s="287" t="s">
        <v>1546</v>
      </c>
      <c r="V66" s="283">
        <v>56</v>
      </c>
      <c r="W66" s="286">
        <v>0.155556</v>
      </c>
      <c r="X66" s="287">
        <v>62</v>
      </c>
      <c r="Y66" s="286">
        <v>0.17222199999999999</v>
      </c>
      <c r="Z66" s="287">
        <v>29</v>
      </c>
      <c r="AA66" s="286">
        <v>8.0556000000000003E-2</v>
      </c>
      <c r="AB66" s="287">
        <v>33</v>
      </c>
      <c r="AC66" s="286">
        <v>9.1666999999999998E-2</v>
      </c>
      <c r="AD66" s="288" t="s">
        <v>1547</v>
      </c>
      <c r="AE66" s="287">
        <v>3</v>
      </c>
      <c r="AF66" s="286">
        <v>0.1875</v>
      </c>
      <c r="AG66" s="287">
        <v>3</v>
      </c>
      <c r="AH66" s="286">
        <v>0.1875</v>
      </c>
      <c r="AI66" s="287">
        <v>3</v>
      </c>
      <c r="AJ66" s="286">
        <v>0.1875</v>
      </c>
      <c r="AK66" s="287">
        <v>0</v>
      </c>
      <c r="AL66" s="286">
        <v>0</v>
      </c>
      <c r="AM66" s="287" t="s">
        <v>1548</v>
      </c>
      <c r="AN66" s="283">
        <v>2</v>
      </c>
      <c r="AO66" s="286">
        <v>1.6806999999999999E-2</v>
      </c>
      <c r="AP66" s="287">
        <v>2</v>
      </c>
      <c r="AQ66" s="286">
        <v>1.6806999999999999E-2</v>
      </c>
      <c r="AR66" s="287">
        <v>2</v>
      </c>
      <c r="AS66" s="286">
        <v>1.6806999999999999E-2</v>
      </c>
      <c r="AT66" s="287">
        <v>0</v>
      </c>
      <c r="AU66" s="286">
        <v>0</v>
      </c>
      <c r="AV66" s="288" t="s">
        <v>1548</v>
      </c>
      <c r="AW66" s="289" t="s">
        <v>1285</v>
      </c>
    </row>
    <row r="67" spans="1:49" x14ac:dyDescent="0.25">
      <c r="A67" s="197" t="s">
        <v>1549</v>
      </c>
      <c r="B67" s="198">
        <v>1E-8</v>
      </c>
      <c r="C67" s="199">
        <v>3.8400000000000001E-4</v>
      </c>
      <c r="D67" s="197">
        <v>54</v>
      </c>
      <c r="E67" s="200">
        <v>2.6786000000000001E-2</v>
      </c>
      <c r="F67" s="201">
        <v>55</v>
      </c>
      <c r="G67" s="200">
        <v>2.7282000000000001E-2</v>
      </c>
      <c r="H67" s="201">
        <v>6</v>
      </c>
      <c r="I67" s="200">
        <v>2.9759999999999999E-3</v>
      </c>
      <c r="J67" s="201">
        <v>49</v>
      </c>
      <c r="K67" s="200">
        <v>2.4306000000000001E-2</v>
      </c>
      <c r="L67" s="202" t="s">
        <v>1550</v>
      </c>
      <c r="M67" s="201">
        <v>11</v>
      </c>
      <c r="N67" s="200">
        <v>7.2319999999999997E-3</v>
      </c>
      <c r="O67" s="201">
        <v>11</v>
      </c>
      <c r="P67" s="200">
        <v>7.2319999999999997E-3</v>
      </c>
      <c r="Q67" s="201">
        <v>2</v>
      </c>
      <c r="R67" s="200">
        <v>1.315E-3</v>
      </c>
      <c r="S67" s="201">
        <v>9</v>
      </c>
      <c r="T67" s="200">
        <v>5.9170000000000004E-3</v>
      </c>
      <c r="U67" s="201" t="s">
        <v>1551</v>
      </c>
      <c r="V67" s="197">
        <v>41</v>
      </c>
      <c r="W67" s="200">
        <v>0.113889</v>
      </c>
      <c r="X67" s="201">
        <v>42</v>
      </c>
      <c r="Y67" s="200">
        <v>0.11666700000000001</v>
      </c>
      <c r="Z67" s="201">
        <v>3</v>
      </c>
      <c r="AA67" s="200">
        <v>8.3330000000000001E-3</v>
      </c>
      <c r="AB67" s="201">
        <v>39</v>
      </c>
      <c r="AC67" s="200">
        <v>0.108333</v>
      </c>
      <c r="AD67" s="202" t="s">
        <v>1552</v>
      </c>
      <c r="AE67" s="201">
        <v>1</v>
      </c>
      <c r="AF67" s="200">
        <v>6.25E-2</v>
      </c>
      <c r="AG67" s="201">
        <v>1</v>
      </c>
      <c r="AH67" s="200">
        <v>6.25E-2</v>
      </c>
      <c r="AI67" s="201">
        <v>1</v>
      </c>
      <c r="AJ67" s="200">
        <v>6.25E-2</v>
      </c>
      <c r="AK67" s="201">
        <v>0</v>
      </c>
      <c r="AL67" s="200">
        <v>0</v>
      </c>
      <c r="AM67" s="201"/>
      <c r="AN67" s="197">
        <v>1</v>
      </c>
      <c r="AO67" s="200">
        <v>8.4030000000000007E-3</v>
      </c>
      <c r="AP67" s="201">
        <v>1</v>
      </c>
      <c r="AQ67" s="200">
        <v>8.4030000000000007E-3</v>
      </c>
      <c r="AR67" s="201">
        <v>0</v>
      </c>
      <c r="AS67" s="200">
        <v>0</v>
      </c>
      <c r="AT67" s="201">
        <v>1</v>
      </c>
      <c r="AU67" s="200">
        <v>8.4030000000000007E-3</v>
      </c>
      <c r="AV67" s="202" t="s">
        <v>1553</v>
      </c>
      <c r="AW67" t="s">
        <v>1285</v>
      </c>
    </row>
    <row r="68" spans="1:49" x14ac:dyDescent="0.25">
      <c r="A68" s="197" t="s">
        <v>1554</v>
      </c>
      <c r="B68" s="198">
        <v>1E-8</v>
      </c>
      <c r="C68" s="199">
        <v>3.8400000000000001E-4</v>
      </c>
      <c r="D68" s="197">
        <v>41</v>
      </c>
      <c r="E68" s="200">
        <v>2.0337000000000001E-2</v>
      </c>
      <c r="F68" s="201">
        <v>42</v>
      </c>
      <c r="G68" s="200">
        <v>2.0833000000000001E-2</v>
      </c>
      <c r="H68" s="201">
        <v>40</v>
      </c>
      <c r="I68" s="200">
        <v>1.9841000000000001E-2</v>
      </c>
      <c r="J68" s="201">
        <v>2</v>
      </c>
      <c r="K68" s="200">
        <v>9.9200000000000004E-4</v>
      </c>
      <c r="L68" s="202" t="s">
        <v>1555</v>
      </c>
      <c r="M68" s="201">
        <v>20</v>
      </c>
      <c r="N68" s="200">
        <v>1.3148999999999999E-2</v>
      </c>
      <c r="O68" s="201">
        <v>20</v>
      </c>
      <c r="P68" s="200">
        <v>1.3148999999999999E-2</v>
      </c>
      <c r="Q68" s="201">
        <v>20</v>
      </c>
      <c r="R68" s="200">
        <v>1.3148999999999999E-2</v>
      </c>
      <c r="S68" s="201">
        <v>0</v>
      </c>
      <c r="T68" s="200">
        <v>0</v>
      </c>
      <c r="U68" s="201" t="s">
        <v>1556</v>
      </c>
      <c r="V68" s="197">
        <v>16</v>
      </c>
      <c r="W68" s="200">
        <v>4.4443999999999997E-2</v>
      </c>
      <c r="X68" s="201">
        <v>17</v>
      </c>
      <c r="Y68" s="200">
        <v>4.7222E-2</v>
      </c>
      <c r="Z68" s="201">
        <v>15</v>
      </c>
      <c r="AA68" s="200">
        <v>4.1667000000000003E-2</v>
      </c>
      <c r="AB68" s="201">
        <v>2</v>
      </c>
      <c r="AC68" s="200">
        <v>5.5560000000000002E-3</v>
      </c>
      <c r="AD68" s="202"/>
      <c r="AE68" s="201">
        <v>2</v>
      </c>
      <c r="AF68" s="200">
        <v>0.125</v>
      </c>
      <c r="AG68" s="201">
        <v>2</v>
      </c>
      <c r="AH68" s="200">
        <v>0.125</v>
      </c>
      <c r="AI68" s="201">
        <v>2</v>
      </c>
      <c r="AJ68" s="200">
        <v>0.125</v>
      </c>
      <c r="AK68" s="201">
        <v>0</v>
      </c>
      <c r="AL68" s="200">
        <v>0</v>
      </c>
      <c r="AM68" s="201"/>
      <c r="AN68" s="197">
        <v>3</v>
      </c>
      <c r="AO68" s="200">
        <v>2.521E-2</v>
      </c>
      <c r="AP68" s="201">
        <v>3</v>
      </c>
      <c r="AQ68" s="200">
        <v>2.521E-2</v>
      </c>
      <c r="AR68" s="201">
        <v>3</v>
      </c>
      <c r="AS68" s="200">
        <v>2.521E-2</v>
      </c>
      <c r="AT68" s="201">
        <v>0</v>
      </c>
      <c r="AU68" s="200">
        <v>0</v>
      </c>
      <c r="AV68" s="202" t="s">
        <v>1557</v>
      </c>
      <c r="AW68" t="s">
        <v>1285</v>
      </c>
    </row>
    <row r="69" spans="1:49" x14ac:dyDescent="0.25">
      <c r="A69" s="197" t="s">
        <v>1558</v>
      </c>
      <c r="B69" s="198">
        <v>4.7999999999999996E-7</v>
      </c>
      <c r="C69" s="199">
        <v>6.2069999999999998E-3</v>
      </c>
      <c r="D69" s="197">
        <v>21</v>
      </c>
      <c r="E69" s="200">
        <v>1.0416999999999999E-2</v>
      </c>
      <c r="F69" s="201">
        <v>21</v>
      </c>
      <c r="G69" s="200">
        <v>1.0416999999999999E-2</v>
      </c>
      <c r="H69" s="201">
        <v>19</v>
      </c>
      <c r="I69" s="200">
        <v>9.4249999999999994E-3</v>
      </c>
      <c r="J69" s="201">
        <v>2</v>
      </c>
      <c r="K69" s="200">
        <v>9.9200000000000004E-4</v>
      </c>
      <c r="L69" s="202"/>
      <c r="M69" s="201">
        <v>12</v>
      </c>
      <c r="N69" s="200">
        <v>7.8899999999999994E-3</v>
      </c>
      <c r="O69" s="201">
        <v>12</v>
      </c>
      <c r="P69" s="200">
        <v>7.8899999999999994E-3</v>
      </c>
      <c r="Q69" s="201">
        <v>12</v>
      </c>
      <c r="R69" s="200">
        <v>7.8899999999999994E-3</v>
      </c>
      <c r="S69" s="201">
        <v>0</v>
      </c>
      <c r="T69" s="200">
        <v>0</v>
      </c>
      <c r="U69" s="201"/>
      <c r="V69" s="197">
        <v>7</v>
      </c>
      <c r="W69" s="200">
        <v>1.9443999999999999E-2</v>
      </c>
      <c r="X69" s="201">
        <v>7</v>
      </c>
      <c r="Y69" s="200">
        <v>1.9443999999999999E-2</v>
      </c>
      <c r="Z69" s="201">
        <v>5</v>
      </c>
      <c r="AA69" s="200">
        <v>1.3889E-2</v>
      </c>
      <c r="AB69" s="201">
        <v>2</v>
      </c>
      <c r="AC69" s="200">
        <v>5.5560000000000002E-3</v>
      </c>
      <c r="AD69" s="202"/>
      <c r="AE69" s="201">
        <v>2</v>
      </c>
      <c r="AF69" s="200">
        <v>0.125</v>
      </c>
      <c r="AG69" s="201">
        <v>2</v>
      </c>
      <c r="AH69" s="200">
        <v>0.125</v>
      </c>
      <c r="AI69" s="201">
        <v>2</v>
      </c>
      <c r="AJ69" s="200">
        <v>0.125</v>
      </c>
      <c r="AK69" s="201">
        <v>0</v>
      </c>
      <c r="AL69" s="200">
        <v>0</v>
      </c>
      <c r="AM69" s="201"/>
      <c r="AN69" s="197">
        <v>0</v>
      </c>
      <c r="AO69" s="200">
        <v>0</v>
      </c>
      <c r="AP69" s="201">
        <v>0</v>
      </c>
      <c r="AQ69" s="200">
        <v>0</v>
      </c>
      <c r="AR69" s="201">
        <v>0</v>
      </c>
      <c r="AS69" s="200">
        <v>0</v>
      </c>
      <c r="AT69" s="201">
        <v>0</v>
      </c>
      <c r="AU69" s="200">
        <v>0</v>
      </c>
      <c r="AV69" s="202"/>
      <c r="AW69" t="s">
        <v>1285</v>
      </c>
    </row>
    <row r="70" spans="1:49" x14ac:dyDescent="0.25">
      <c r="A70" s="197" t="s">
        <v>1559</v>
      </c>
      <c r="B70" s="198">
        <v>1E-8</v>
      </c>
      <c r="C70" s="199">
        <v>5.3999999999999998E-5</v>
      </c>
      <c r="D70" s="197">
        <v>225</v>
      </c>
      <c r="E70" s="200">
        <v>0.111607</v>
      </c>
      <c r="F70" s="201">
        <v>238</v>
      </c>
      <c r="G70" s="200">
        <v>0.11805599999999999</v>
      </c>
      <c r="H70" s="201">
        <v>206</v>
      </c>
      <c r="I70" s="200">
        <v>0.102183</v>
      </c>
      <c r="J70" s="201">
        <v>32</v>
      </c>
      <c r="K70" s="200">
        <v>1.5873000000000002E-2</v>
      </c>
      <c r="L70" s="202" t="s">
        <v>1560</v>
      </c>
      <c r="M70" s="201">
        <v>142</v>
      </c>
      <c r="N70" s="200">
        <v>9.3359999999999999E-2</v>
      </c>
      <c r="O70" s="201">
        <v>145</v>
      </c>
      <c r="P70" s="200">
        <v>9.5332E-2</v>
      </c>
      <c r="Q70" s="201">
        <v>139</v>
      </c>
      <c r="R70" s="200">
        <v>9.1386999999999996E-2</v>
      </c>
      <c r="S70" s="201">
        <v>6</v>
      </c>
      <c r="T70" s="200">
        <v>3.9449999999999997E-3</v>
      </c>
      <c r="U70" s="201" t="s">
        <v>1561</v>
      </c>
      <c r="V70" s="197">
        <v>69</v>
      </c>
      <c r="W70" s="200">
        <v>0.191667</v>
      </c>
      <c r="X70" s="201">
        <v>77</v>
      </c>
      <c r="Y70" s="200">
        <v>0.213889</v>
      </c>
      <c r="Z70" s="201">
        <v>51</v>
      </c>
      <c r="AA70" s="200">
        <v>0.14166699999999999</v>
      </c>
      <c r="AB70" s="201">
        <v>26</v>
      </c>
      <c r="AC70" s="200">
        <v>7.2221999999999995E-2</v>
      </c>
      <c r="AD70" s="202" t="s">
        <v>1562</v>
      </c>
      <c r="AE70" s="201">
        <v>6</v>
      </c>
      <c r="AF70" s="200">
        <v>0.375</v>
      </c>
      <c r="AG70" s="201">
        <v>8</v>
      </c>
      <c r="AH70" s="200">
        <v>0.5</v>
      </c>
      <c r="AI70" s="201">
        <v>8</v>
      </c>
      <c r="AJ70" s="200">
        <v>0.5</v>
      </c>
      <c r="AK70" s="201">
        <v>0</v>
      </c>
      <c r="AL70" s="200">
        <v>0</v>
      </c>
      <c r="AM70" s="201" t="s">
        <v>1563</v>
      </c>
      <c r="AN70" s="197">
        <v>8</v>
      </c>
      <c r="AO70" s="200">
        <v>6.7226999999999995E-2</v>
      </c>
      <c r="AP70" s="201">
        <v>8</v>
      </c>
      <c r="AQ70" s="200">
        <v>6.7226999999999995E-2</v>
      </c>
      <c r="AR70" s="201">
        <v>8</v>
      </c>
      <c r="AS70" s="200">
        <v>6.7226999999999995E-2</v>
      </c>
      <c r="AT70" s="201">
        <v>0</v>
      </c>
      <c r="AU70" s="200">
        <v>0</v>
      </c>
      <c r="AV70" s="202" t="s">
        <v>1564</v>
      </c>
      <c r="AW70" t="s">
        <v>1285</v>
      </c>
    </row>
    <row r="71" spans="1:49" x14ac:dyDescent="0.25">
      <c r="A71" s="197" t="s">
        <v>1565</v>
      </c>
      <c r="B71" s="198">
        <v>1E-8</v>
      </c>
      <c r="C71" s="199">
        <v>5.3999999999999998E-5</v>
      </c>
      <c r="D71" s="197">
        <v>29</v>
      </c>
      <c r="E71" s="200">
        <v>1.4385E-2</v>
      </c>
      <c r="F71" s="201">
        <v>29</v>
      </c>
      <c r="G71" s="200">
        <v>1.4385E-2</v>
      </c>
      <c r="H71" s="201">
        <v>17</v>
      </c>
      <c r="I71" s="200">
        <v>8.4329999999999995E-3</v>
      </c>
      <c r="J71" s="201">
        <v>12</v>
      </c>
      <c r="K71" s="200">
        <v>5.9519999999999998E-3</v>
      </c>
      <c r="L71" s="202" t="s">
        <v>1566</v>
      </c>
      <c r="M71" s="201">
        <v>12</v>
      </c>
      <c r="N71" s="200">
        <v>7.8899999999999994E-3</v>
      </c>
      <c r="O71" s="201">
        <v>12</v>
      </c>
      <c r="P71" s="200">
        <v>7.8899999999999994E-3</v>
      </c>
      <c r="Q71" s="201">
        <v>8</v>
      </c>
      <c r="R71" s="200">
        <v>5.2599999999999999E-3</v>
      </c>
      <c r="S71" s="201">
        <v>4</v>
      </c>
      <c r="T71" s="200">
        <v>2.63E-3</v>
      </c>
      <c r="U71" s="201" t="s">
        <v>1566</v>
      </c>
      <c r="V71" s="197">
        <v>12</v>
      </c>
      <c r="W71" s="200">
        <v>3.3333000000000002E-2</v>
      </c>
      <c r="X71" s="201">
        <v>12</v>
      </c>
      <c r="Y71" s="200">
        <v>3.3333000000000002E-2</v>
      </c>
      <c r="Z71" s="201">
        <v>5</v>
      </c>
      <c r="AA71" s="200">
        <v>1.3889E-2</v>
      </c>
      <c r="AB71" s="201">
        <v>7</v>
      </c>
      <c r="AC71" s="200">
        <v>1.9443999999999999E-2</v>
      </c>
      <c r="AD71" s="202"/>
      <c r="AE71" s="201">
        <v>4</v>
      </c>
      <c r="AF71" s="200">
        <v>0.25</v>
      </c>
      <c r="AG71" s="201">
        <v>4</v>
      </c>
      <c r="AH71" s="200">
        <v>0.25</v>
      </c>
      <c r="AI71" s="201">
        <v>4</v>
      </c>
      <c r="AJ71" s="200">
        <v>0.25</v>
      </c>
      <c r="AK71" s="201">
        <v>0</v>
      </c>
      <c r="AL71" s="200">
        <v>0</v>
      </c>
      <c r="AM71" s="201"/>
      <c r="AN71" s="197">
        <v>1</v>
      </c>
      <c r="AO71" s="200">
        <v>8.4030000000000007E-3</v>
      </c>
      <c r="AP71" s="201">
        <v>1</v>
      </c>
      <c r="AQ71" s="200">
        <v>8.4030000000000007E-3</v>
      </c>
      <c r="AR71" s="201">
        <v>0</v>
      </c>
      <c r="AS71" s="200">
        <v>0</v>
      </c>
      <c r="AT71" s="201">
        <v>1</v>
      </c>
      <c r="AU71" s="200">
        <v>8.4030000000000007E-3</v>
      </c>
      <c r="AV71" s="202"/>
      <c r="AW71" t="s">
        <v>1285</v>
      </c>
    </row>
    <row r="72" spans="1:49" x14ac:dyDescent="0.25">
      <c r="A72" s="197" t="s">
        <v>1567</v>
      </c>
      <c r="B72" s="198">
        <v>1.7E-6</v>
      </c>
      <c r="C72" s="199">
        <v>9.4540000000000006E-3</v>
      </c>
      <c r="D72" s="197">
        <v>28</v>
      </c>
      <c r="E72" s="200">
        <v>1.3889E-2</v>
      </c>
      <c r="F72" s="201">
        <v>28</v>
      </c>
      <c r="G72" s="200">
        <v>1.3889E-2</v>
      </c>
      <c r="H72" s="201">
        <v>23</v>
      </c>
      <c r="I72" s="200">
        <v>1.1409000000000001E-2</v>
      </c>
      <c r="J72" s="201">
        <v>5</v>
      </c>
      <c r="K72" s="200">
        <v>2.48E-3</v>
      </c>
      <c r="L72" s="202" t="s">
        <v>1568</v>
      </c>
      <c r="M72" s="201">
        <v>15</v>
      </c>
      <c r="N72" s="200">
        <v>9.8619999999999992E-3</v>
      </c>
      <c r="O72" s="201">
        <v>15</v>
      </c>
      <c r="P72" s="200">
        <v>9.8619999999999992E-3</v>
      </c>
      <c r="Q72" s="201">
        <v>13</v>
      </c>
      <c r="R72" s="200">
        <v>8.5470000000000008E-3</v>
      </c>
      <c r="S72" s="201">
        <v>2</v>
      </c>
      <c r="T72" s="200">
        <v>1.315E-3</v>
      </c>
      <c r="U72" s="201" t="s">
        <v>1569</v>
      </c>
      <c r="V72" s="197">
        <v>11</v>
      </c>
      <c r="W72" s="200">
        <v>3.0556E-2</v>
      </c>
      <c r="X72" s="201">
        <v>11</v>
      </c>
      <c r="Y72" s="200">
        <v>3.0556E-2</v>
      </c>
      <c r="Z72" s="201">
        <v>8</v>
      </c>
      <c r="AA72" s="200">
        <v>2.2221999999999999E-2</v>
      </c>
      <c r="AB72" s="201">
        <v>3</v>
      </c>
      <c r="AC72" s="200">
        <v>8.3330000000000001E-3</v>
      </c>
      <c r="AD72" s="202" t="s">
        <v>1570</v>
      </c>
      <c r="AE72" s="201">
        <v>2</v>
      </c>
      <c r="AF72" s="200">
        <v>0.125</v>
      </c>
      <c r="AG72" s="201">
        <v>2</v>
      </c>
      <c r="AH72" s="200">
        <v>0.125</v>
      </c>
      <c r="AI72" s="201">
        <v>2</v>
      </c>
      <c r="AJ72" s="200">
        <v>0.125</v>
      </c>
      <c r="AK72" s="201">
        <v>0</v>
      </c>
      <c r="AL72" s="200">
        <v>0</v>
      </c>
      <c r="AM72" s="201"/>
      <c r="AN72" s="197">
        <v>0</v>
      </c>
      <c r="AO72" s="200">
        <v>0</v>
      </c>
      <c r="AP72" s="201">
        <v>0</v>
      </c>
      <c r="AQ72" s="200">
        <v>0</v>
      </c>
      <c r="AR72" s="201">
        <v>0</v>
      </c>
      <c r="AS72" s="200">
        <v>0</v>
      </c>
      <c r="AT72" s="201">
        <v>0</v>
      </c>
      <c r="AU72" s="200">
        <v>0</v>
      </c>
      <c r="AV72" s="202"/>
      <c r="AW72" t="s">
        <v>1285</v>
      </c>
    </row>
    <row r="73" spans="1:49" x14ac:dyDescent="0.25">
      <c r="A73" s="197" t="s">
        <v>1571</v>
      </c>
      <c r="B73" s="198">
        <v>5.7999999999999995E-7</v>
      </c>
      <c r="C73" s="199">
        <v>3.754E-3</v>
      </c>
      <c r="D73" s="197">
        <v>12</v>
      </c>
      <c r="E73" s="200">
        <v>5.9519999999999998E-3</v>
      </c>
      <c r="F73" s="201">
        <v>12</v>
      </c>
      <c r="G73" s="200">
        <v>5.9519999999999998E-3</v>
      </c>
      <c r="H73" s="201">
        <v>8</v>
      </c>
      <c r="I73" s="200">
        <v>3.9680000000000002E-3</v>
      </c>
      <c r="J73" s="201">
        <v>4</v>
      </c>
      <c r="K73" s="200">
        <v>1.9840000000000001E-3</v>
      </c>
      <c r="L73" s="202"/>
      <c r="M73" s="201">
        <v>6</v>
      </c>
      <c r="N73" s="200">
        <v>3.9449999999999997E-3</v>
      </c>
      <c r="O73" s="201">
        <v>6</v>
      </c>
      <c r="P73" s="200">
        <v>3.9449999999999997E-3</v>
      </c>
      <c r="Q73" s="201">
        <v>2</v>
      </c>
      <c r="R73" s="200">
        <v>1.315E-3</v>
      </c>
      <c r="S73" s="201">
        <v>4</v>
      </c>
      <c r="T73" s="200">
        <v>2.63E-3</v>
      </c>
      <c r="U73" s="201"/>
      <c r="V73" s="197">
        <v>5</v>
      </c>
      <c r="W73" s="200">
        <v>1.3889E-2</v>
      </c>
      <c r="X73" s="201">
        <v>5</v>
      </c>
      <c r="Y73" s="200">
        <v>1.3889E-2</v>
      </c>
      <c r="Z73" s="201">
        <v>5</v>
      </c>
      <c r="AA73" s="200">
        <v>1.3889E-2</v>
      </c>
      <c r="AB73" s="201">
        <v>0</v>
      </c>
      <c r="AC73" s="200">
        <v>0</v>
      </c>
      <c r="AD73" s="202"/>
      <c r="AE73" s="201">
        <v>0</v>
      </c>
      <c r="AF73" s="200">
        <v>0</v>
      </c>
      <c r="AG73" s="201">
        <v>0</v>
      </c>
      <c r="AH73" s="200">
        <v>0</v>
      </c>
      <c r="AI73" s="201">
        <v>0</v>
      </c>
      <c r="AJ73" s="200">
        <v>0</v>
      </c>
      <c r="AK73" s="201">
        <v>0</v>
      </c>
      <c r="AL73" s="200">
        <v>0</v>
      </c>
      <c r="AM73" s="201"/>
      <c r="AN73" s="197">
        <v>1</v>
      </c>
      <c r="AO73" s="200">
        <v>8.4030000000000007E-3</v>
      </c>
      <c r="AP73" s="201">
        <v>1</v>
      </c>
      <c r="AQ73" s="200">
        <v>8.4030000000000007E-3</v>
      </c>
      <c r="AR73" s="201">
        <v>1</v>
      </c>
      <c r="AS73" s="200">
        <v>8.4030000000000007E-3</v>
      </c>
      <c r="AT73" s="201">
        <v>0</v>
      </c>
      <c r="AU73" s="200">
        <v>0</v>
      </c>
      <c r="AV73" s="202"/>
      <c r="AW73" t="s">
        <v>1285</v>
      </c>
    </row>
    <row r="74" spans="1:49" x14ac:dyDescent="0.25">
      <c r="A74" s="197" t="s">
        <v>1572</v>
      </c>
      <c r="B74" s="198">
        <v>1E-8</v>
      </c>
      <c r="C74" s="199">
        <v>1.25E-4</v>
      </c>
      <c r="D74" s="197">
        <v>99</v>
      </c>
      <c r="E74" s="200">
        <v>4.9106999999999998E-2</v>
      </c>
      <c r="F74" s="201">
        <v>101</v>
      </c>
      <c r="G74" s="200">
        <v>5.0098999999999998E-2</v>
      </c>
      <c r="H74" s="201">
        <v>91</v>
      </c>
      <c r="I74" s="200">
        <v>4.5138999999999999E-2</v>
      </c>
      <c r="J74" s="201">
        <v>10</v>
      </c>
      <c r="K74" s="200">
        <v>4.96E-3</v>
      </c>
      <c r="L74" s="202" t="s">
        <v>1573</v>
      </c>
      <c r="M74" s="201">
        <v>57</v>
      </c>
      <c r="N74" s="200">
        <v>3.7475000000000001E-2</v>
      </c>
      <c r="O74" s="201">
        <v>59</v>
      </c>
      <c r="P74" s="200">
        <v>3.8789999999999998E-2</v>
      </c>
      <c r="Q74" s="201">
        <v>59</v>
      </c>
      <c r="R74" s="200">
        <v>3.8789999999999998E-2</v>
      </c>
      <c r="S74" s="201">
        <v>0</v>
      </c>
      <c r="T74" s="200">
        <v>0</v>
      </c>
      <c r="U74" s="201" t="s">
        <v>1574</v>
      </c>
      <c r="V74" s="197">
        <v>31</v>
      </c>
      <c r="W74" s="200">
        <v>8.6110999999999993E-2</v>
      </c>
      <c r="X74" s="201">
        <v>31</v>
      </c>
      <c r="Y74" s="200">
        <v>8.6110999999999993E-2</v>
      </c>
      <c r="Z74" s="201">
        <v>21</v>
      </c>
      <c r="AA74" s="200">
        <v>5.8333000000000003E-2</v>
      </c>
      <c r="AB74" s="201">
        <v>10</v>
      </c>
      <c r="AC74" s="200">
        <v>2.7778000000000001E-2</v>
      </c>
      <c r="AD74" s="202" t="s">
        <v>1575</v>
      </c>
      <c r="AE74" s="201">
        <v>3</v>
      </c>
      <c r="AF74" s="200">
        <v>0.1875</v>
      </c>
      <c r="AG74" s="201">
        <v>3</v>
      </c>
      <c r="AH74" s="200">
        <v>0.1875</v>
      </c>
      <c r="AI74" s="201">
        <v>3</v>
      </c>
      <c r="AJ74" s="200">
        <v>0.1875</v>
      </c>
      <c r="AK74" s="201">
        <v>0</v>
      </c>
      <c r="AL74" s="200">
        <v>0</v>
      </c>
      <c r="AM74" s="201"/>
      <c r="AN74" s="197">
        <v>8</v>
      </c>
      <c r="AO74" s="200">
        <v>6.7226999999999995E-2</v>
      </c>
      <c r="AP74" s="201">
        <v>8</v>
      </c>
      <c r="AQ74" s="200">
        <v>6.7226999999999995E-2</v>
      </c>
      <c r="AR74" s="201">
        <v>8</v>
      </c>
      <c r="AS74" s="200">
        <v>6.7226999999999995E-2</v>
      </c>
      <c r="AT74" s="201">
        <v>0</v>
      </c>
      <c r="AU74" s="200">
        <v>0</v>
      </c>
      <c r="AV74" s="202" t="s">
        <v>1368</v>
      </c>
      <c r="AW74" t="s">
        <v>1285</v>
      </c>
    </row>
    <row r="75" spans="1:49" x14ac:dyDescent="0.25">
      <c r="A75" s="197" t="s">
        <v>1576</v>
      </c>
      <c r="B75" s="198">
        <v>1E-8</v>
      </c>
      <c r="C75" s="199">
        <v>1.25E-4</v>
      </c>
      <c r="D75" s="197">
        <v>36</v>
      </c>
      <c r="E75" s="200">
        <v>1.7857000000000001E-2</v>
      </c>
      <c r="F75" s="201">
        <v>40</v>
      </c>
      <c r="G75" s="200">
        <v>1.9841000000000001E-2</v>
      </c>
      <c r="H75" s="201">
        <v>35</v>
      </c>
      <c r="I75" s="200">
        <v>1.7361000000000001E-2</v>
      </c>
      <c r="J75" s="201">
        <v>5</v>
      </c>
      <c r="K75" s="200">
        <v>2.48E-3</v>
      </c>
      <c r="L75" s="202" t="s">
        <v>1577</v>
      </c>
      <c r="M75" s="201">
        <v>16</v>
      </c>
      <c r="N75" s="200">
        <v>1.0519000000000001E-2</v>
      </c>
      <c r="O75" s="201">
        <v>17</v>
      </c>
      <c r="P75" s="200">
        <v>1.1176999999999999E-2</v>
      </c>
      <c r="Q75" s="201">
        <v>17</v>
      </c>
      <c r="R75" s="200">
        <v>1.1176999999999999E-2</v>
      </c>
      <c r="S75" s="201">
        <v>0</v>
      </c>
      <c r="T75" s="200">
        <v>0</v>
      </c>
      <c r="U75" s="201" t="s">
        <v>1371</v>
      </c>
      <c r="V75" s="197">
        <v>14</v>
      </c>
      <c r="W75" s="200">
        <v>3.8889E-2</v>
      </c>
      <c r="X75" s="201">
        <v>15</v>
      </c>
      <c r="Y75" s="200">
        <v>4.1667000000000003E-2</v>
      </c>
      <c r="Z75" s="201">
        <v>10</v>
      </c>
      <c r="AA75" s="200">
        <v>2.7778000000000001E-2</v>
      </c>
      <c r="AB75" s="201">
        <v>5</v>
      </c>
      <c r="AC75" s="200">
        <v>1.3889E-2</v>
      </c>
      <c r="AD75" s="202" t="s">
        <v>1578</v>
      </c>
      <c r="AE75" s="201">
        <v>4</v>
      </c>
      <c r="AF75" s="200">
        <v>0.25</v>
      </c>
      <c r="AG75" s="201">
        <v>5</v>
      </c>
      <c r="AH75" s="200">
        <v>0.3125</v>
      </c>
      <c r="AI75" s="201">
        <v>5</v>
      </c>
      <c r="AJ75" s="200">
        <v>0.3125</v>
      </c>
      <c r="AK75" s="201">
        <v>0</v>
      </c>
      <c r="AL75" s="200">
        <v>0</v>
      </c>
      <c r="AM75" s="201" t="s">
        <v>1373</v>
      </c>
      <c r="AN75" s="197">
        <v>2</v>
      </c>
      <c r="AO75" s="200">
        <v>1.6806999999999999E-2</v>
      </c>
      <c r="AP75" s="201">
        <v>3</v>
      </c>
      <c r="AQ75" s="200">
        <v>2.521E-2</v>
      </c>
      <c r="AR75" s="201">
        <v>3</v>
      </c>
      <c r="AS75" s="200">
        <v>2.521E-2</v>
      </c>
      <c r="AT75" s="201">
        <v>0</v>
      </c>
      <c r="AU75" s="200">
        <v>0</v>
      </c>
      <c r="AV75" s="202"/>
      <c r="AW75" t="s">
        <v>1285</v>
      </c>
    </row>
    <row r="76" spans="1:49" x14ac:dyDescent="0.25">
      <c r="A76" s="197" t="s">
        <v>1579</v>
      </c>
      <c r="B76" s="198">
        <v>2.9999999999999997E-8</v>
      </c>
      <c r="C76" s="199">
        <v>2.5000000000000001E-4</v>
      </c>
      <c r="D76" s="197">
        <v>50</v>
      </c>
      <c r="E76" s="200">
        <v>2.4802000000000001E-2</v>
      </c>
      <c r="F76" s="201">
        <v>54</v>
      </c>
      <c r="G76" s="200">
        <v>2.6786000000000001E-2</v>
      </c>
      <c r="H76" s="201">
        <v>39</v>
      </c>
      <c r="I76" s="200">
        <v>1.9345000000000001E-2</v>
      </c>
      <c r="J76" s="201">
        <v>15</v>
      </c>
      <c r="K76" s="200">
        <v>7.4400000000000004E-3</v>
      </c>
      <c r="L76" s="202" t="s">
        <v>1380</v>
      </c>
      <c r="M76" s="201">
        <v>16</v>
      </c>
      <c r="N76" s="200">
        <v>1.0519000000000001E-2</v>
      </c>
      <c r="O76" s="201">
        <v>16</v>
      </c>
      <c r="P76" s="200">
        <v>1.0519000000000001E-2</v>
      </c>
      <c r="Q76" s="201">
        <v>15</v>
      </c>
      <c r="R76" s="200">
        <v>9.8619999999999992E-3</v>
      </c>
      <c r="S76" s="201">
        <v>1</v>
      </c>
      <c r="T76" s="200">
        <v>6.5700000000000003E-4</v>
      </c>
      <c r="U76" s="201" t="s">
        <v>1381</v>
      </c>
      <c r="V76" s="197">
        <v>30</v>
      </c>
      <c r="W76" s="200">
        <v>8.3333000000000004E-2</v>
      </c>
      <c r="X76" s="201">
        <v>34</v>
      </c>
      <c r="Y76" s="200">
        <v>9.4444E-2</v>
      </c>
      <c r="Z76" s="201">
        <v>20</v>
      </c>
      <c r="AA76" s="200">
        <v>5.5556000000000001E-2</v>
      </c>
      <c r="AB76" s="201">
        <v>14</v>
      </c>
      <c r="AC76" s="200">
        <v>3.8889E-2</v>
      </c>
      <c r="AD76" s="202" t="s">
        <v>1382</v>
      </c>
      <c r="AE76" s="201">
        <v>1</v>
      </c>
      <c r="AF76" s="200">
        <v>6.25E-2</v>
      </c>
      <c r="AG76" s="201">
        <v>1</v>
      </c>
      <c r="AH76" s="200">
        <v>6.25E-2</v>
      </c>
      <c r="AI76" s="201">
        <v>1</v>
      </c>
      <c r="AJ76" s="200">
        <v>6.25E-2</v>
      </c>
      <c r="AK76" s="201">
        <v>0</v>
      </c>
      <c r="AL76" s="200">
        <v>0</v>
      </c>
      <c r="AM76" s="201"/>
      <c r="AN76" s="197">
        <v>3</v>
      </c>
      <c r="AO76" s="200">
        <v>2.521E-2</v>
      </c>
      <c r="AP76" s="201">
        <v>3</v>
      </c>
      <c r="AQ76" s="200">
        <v>2.521E-2</v>
      </c>
      <c r="AR76" s="201">
        <v>3</v>
      </c>
      <c r="AS76" s="200">
        <v>2.521E-2</v>
      </c>
      <c r="AT76" s="201">
        <v>0</v>
      </c>
      <c r="AU76" s="200">
        <v>0</v>
      </c>
      <c r="AV76" s="202"/>
      <c r="AW76" t="s">
        <v>1285</v>
      </c>
    </row>
    <row r="77" spans="1:49" x14ac:dyDescent="0.25">
      <c r="A77" s="197" t="s">
        <v>1580</v>
      </c>
      <c r="B77" s="198">
        <v>1E-8</v>
      </c>
      <c r="C77" s="199">
        <v>1.25E-4</v>
      </c>
      <c r="D77" s="197">
        <v>31</v>
      </c>
      <c r="E77" s="200">
        <v>1.5377E-2</v>
      </c>
      <c r="F77" s="201">
        <v>31</v>
      </c>
      <c r="G77" s="200">
        <v>1.5377E-2</v>
      </c>
      <c r="H77" s="201">
        <v>6</v>
      </c>
      <c r="I77" s="200">
        <v>2.9759999999999999E-3</v>
      </c>
      <c r="J77" s="201">
        <v>25</v>
      </c>
      <c r="K77" s="200">
        <v>1.2401000000000001E-2</v>
      </c>
      <c r="L77" s="202" t="s">
        <v>1581</v>
      </c>
      <c r="M77" s="201">
        <v>20</v>
      </c>
      <c r="N77" s="200">
        <v>1.3148999999999999E-2</v>
      </c>
      <c r="O77" s="201">
        <v>20</v>
      </c>
      <c r="P77" s="200">
        <v>1.3148999999999999E-2</v>
      </c>
      <c r="Q77" s="201">
        <v>1</v>
      </c>
      <c r="R77" s="200">
        <v>6.5700000000000003E-4</v>
      </c>
      <c r="S77" s="201">
        <v>19</v>
      </c>
      <c r="T77" s="200">
        <v>1.2492E-2</v>
      </c>
      <c r="U77" s="201" t="s">
        <v>1582</v>
      </c>
      <c r="V77" s="197">
        <v>10</v>
      </c>
      <c r="W77" s="200">
        <v>2.7778000000000001E-2</v>
      </c>
      <c r="X77" s="201">
        <v>10</v>
      </c>
      <c r="Y77" s="200">
        <v>2.7778000000000001E-2</v>
      </c>
      <c r="Z77" s="201">
        <v>4</v>
      </c>
      <c r="AA77" s="200">
        <v>1.1110999999999999E-2</v>
      </c>
      <c r="AB77" s="201">
        <v>6</v>
      </c>
      <c r="AC77" s="200">
        <v>1.6667000000000001E-2</v>
      </c>
      <c r="AD77" s="202" t="s">
        <v>1583</v>
      </c>
      <c r="AE77" s="201">
        <v>0</v>
      </c>
      <c r="AF77" s="200">
        <v>0</v>
      </c>
      <c r="AG77" s="201">
        <v>0</v>
      </c>
      <c r="AH77" s="200">
        <v>0</v>
      </c>
      <c r="AI77" s="201">
        <v>0</v>
      </c>
      <c r="AJ77" s="200">
        <v>0</v>
      </c>
      <c r="AK77" s="201">
        <v>0</v>
      </c>
      <c r="AL77" s="200">
        <v>0</v>
      </c>
      <c r="AM77" s="201"/>
      <c r="AN77" s="197">
        <v>1</v>
      </c>
      <c r="AO77" s="200">
        <v>8.4030000000000007E-3</v>
      </c>
      <c r="AP77" s="201">
        <v>1</v>
      </c>
      <c r="AQ77" s="200">
        <v>8.4030000000000007E-3</v>
      </c>
      <c r="AR77" s="201">
        <v>1</v>
      </c>
      <c r="AS77" s="200">
        <v>8.4030000000000007E-3</v>
      </c>
      <c r="AT77" s="201">
        <v>0</v>
      </c>
      <c r="AU77" s="200">
        <v>0</v>
      </c>
      <c r="AV77" s="202"/>
      <c r="AW77" t="s">
        <v>1285</v>
      </c>
    </row>
    <row r="78" spans="1:49" x14ac:dyDescent="0.25">
      <c r="A78" s="197" t="s">
        <v>1584</v>
      </c>
      <c r="B78" s="198">
        <v>5.9999999999999997E-7</v>
      </c>
      <c r="C78" s="199">
        <v>3.754E-3</v>
      </c>
      <c r="D78" s="197">
        <v>28</v>
      </c>
      <c r="E78" s="200">
        <v>1.3889E-2</v>
      </c>
      <c r="F78" s="201">
        <v>32</v>
      </c>
      <c r="G78" s="200">
        <v>1.5873000000000002E-2</v>
      </c>
      <c r="H78" s="201">
        <v>32</v>
      </c>
      <c r="I78" s="200">
        <v>1.5873000000000002E-2</v>
      </c>
      <c r="J78" s="201">
        <v>0</v>
      </c>
      <c r="K78" s="200">
        <v>0</v>
      </c>
      <c r="L78" s="202" t="s">
        <v>1585</v>
      </c>
      <c r="M78" s="201">
        <v>11</v>
      </c>
      <c r="N78" s="200">
        <v>7.2319999999999997E-3</v>
      </c>
      <c r="O78" s="201">
        <v>11</v>
      </c>
      <c r="P78" s="200">
        <v>7.2319999999999997E-3</v>
      </c>
      <c r="Q78" s="201">
        <v>11</v>
      </c>
      <c r="R78" s="200">
        <v>7.2319999999999997E-3</v>
      </c>
      <c r="S78" s="201">
        <v>0</v>
      </c>
      <c r="T78" s="200">
        <v>0</v>
      </c>
      <c r="U78" s="201" t="s">
        <v>1586</v>
      </c>
      <c r="V78" s="197">
        <v>11</v>
      </c>
      <c r="W78" s="200">
        <v>3.0556E-2</v>
      </c>
      <c r="X78" s="201">
        <v>14</v>
      </c>
      <c r="Y78" s="200">
        <v>3.8889E-2</v>
      </c>
      <c r="Z78" s="201">
        <v>14</v>
      </c>
      <c r="AA78" s="200">
        <v>3.8889E-2</v>
      </c>
      <c r="AB78" s="201">
        <v>0</v>
      </c>
      <c r="AC78" s="200">
        <v>0</v>
      </c>
      <c r="AD78" s="202" t="s">
        <v>1587</v>
      </c>
      <c r="AE78" s="201">
        <v>5</v>
      </c>
      <c r="AF78" s="200">
        <v>0.3125</v>
      </c>
      <c r="AG78" s="201">
        <v>6</v>
      </c>
      <c r="AH78" s="200">
        <v>0.375</v>
      </c>
      <c r="AI78" s="201">
        <v>6</v>
      </c>
      <c r="AJ78" s="200">
        <v>0.375</v>
      </c>
      <c r="AK78" s="201">
        <v>0</v>
      </c>
      <c r="AL78" s="200">
        <v>0</v>
      </c>
      <c r="AM78" s="201" t="s">
        <v>1587</v>
      </c>
      <c r="AN78" s="197">
        <v>1</v>
      </c>
      <c r="AO78" s="200">
        <v>8.4030000000000007E-3</v>
      </c>
      <c r="AP78" s="201">
        <v>1</v>
      </c>
      <c r="AQ78" s="200">
        <v>8.4030000000000007E-3</v>
      </c>
      <c r="AR78" s="201">
        <v>1</v>
      </c>
      <c r="AS78" s="200">
        <v>8.4030000000000007E-3</v>
      </c>
      <c r="AT78" s="201">
        <v>0</v>
      </c>
      <c r="AU78" s="200">
        <v>0</v>
      </c>
      <c r="AV78" s="202"/>
      <c r="AW78" t="s">
        <v>1285</v>
      </c>
    </row>
    <row r="79" spans="1:49" x14ac:dyDescent="0.25">
      <c r="A79" s="197" t="s">
        <v>1588</v>
      </c>
      <c r="B79" s="198">
        <v>1E-8</v>
      </c>
      <c r="C79" s="199">
        <v>1.25E-4</v>
      </c>
      <c r="D79" s="197">
        <v>125</v>
      </c>
      <c r="E79" s="200">
        <v>6.2003999999999997E-2</v>
      </c>
      <c r="F79" s="201">
        <v>129</v>
      </c>
      <c r="G79" s="200">
        <v>6.3988000000000003E-2</v>
      </c>
      <c r="H79" s="201">
        <v>13</v>
      </c>
      <c r="I79" s="200">
        <v>6.4479999999999997E-3</v>
      </c>
      <c r="J79" s="201">
        <v>116</v>
      </c>
      <c r="K79" s="200">
        <v>5.7540000000000001E-2</v>
      </c>
      <c r="L79" s="202" t="s">
        <v>1532</v>
      </c>
      <c r="M79" s="201">
        <v>16</v>
      </c>
      <c r="N79" s="200">
        <v>1.0519000000000001E-2</v>
      </c>
      <c r="O79" s="201">
        <v>16</v>
      </c>
      <c r="P79" s="200">
        <v>1.0519000000000001E-2</v>
      </c>
      <c r="Q79" s="201">
        <v>4</v>
      </c>
      <c r="R79" s="200">
        <v>2.63E-3</v>
      </c>
      <c r="S79" s="201">
        <v>12</v>
      </c>
      <c r="T79" s="200">
        <v>7.8899999999999994E-3</v>
      </c>
      <c r="U79" s="201" t="s">
        <v>1533</v>
      </c>
      <c r="V79" s="197">
        <v>107</v>
      </c>
      <c r="W79" s="200">
        <v>0.29722199999999999</v>
      </c>
      <c r="X79" s="201">
        <v>111</v>
      </c>
      <c r="Y79" s="200">
        <v>0.30833300000000002</v>
      </c>
      <c r="Z79" s="201">
        <v>8</v>
      </c>
      <c r="AA79" s="200">
        <v>2.2221999999999999E-2</v>
      </c>
      <c r="AB79" s="201">
        <v>103</v>
      </c>
      <c r="AC79" s="200">
        <v>0.286111</v>
      </c>
      <c r="AD79" s="202" t="s">
        <v>1534</v>
      </c>
      <c r="AE79" s="201">
        <v>1</v>
      </c>
      <c r="AF79" s="200">
        <v>6.25E-2</v>
      </c>
      <c r="AG79" s="201">
        <v>1</v>
      </c>
      <c r="AH79" s="200">
        <v>6.25E-2</v>
      </c>
      <c r="AI79" s="201">
        <v>1</v>
      </c>
      <c r="AJ79" s="200">
        <v>6.25E-2</v>
      </c>
      <c r="AK79" s="201">
        <v>0</v>
      </c>
      <c r="AL79" s="200">
        <v>0</v>
      </c>
      <c r="AM79" s="201"/>
      <c r="AN79" s="197">
        <v>1</v>
      </c>
      <c r="AO79" s="200">
        <v>8.4030000000000007E-3</v>
      </c>
      <c r="AP79" s="201">
        <v>1</v>
      </c>
      <c r="AQ79" s="200">
        <v>8.4030000000000007E-3</v>
      </c>
      <c r="AR79" s="201">
        <v>0</v>
      </c>
      <c r="AS79" s="200">
        <v>0</v>
      </c>
      <c r="AT79" s="201">
        <v>1</v>
      </c>
      <c r="AU79" s="200">
        <v>8.4030000000000007E-3</v>
      </c>
      <c r="AV79" s="202" t="s">
        <v>1535</v>
      </c>
      <c r="AW79" t="s">
        <v>1285</v>
      </c>
    </row>
    <row r="80" spans="1:49" x14ac:dyDescent="0.25">
      <c r="A80" s="197" t="s">
        <v>1589</v>
      </c>
      <c r="B80" s="198">
        <v>2.9999999999999997E-8</v>
      </c>
      <c r="C80" s="199">
        <v>2.5000000000000001E-4</v>
      </c>
      <c r="D80" s="197">
        <v>236</v>
      </c>
      <c r="E80" s="200">
        <v>0.117063</v>
      </c>
      <c r="F80" s="201">
        <v>239</v>
      </c>
      <c r="G80" s="200">
        <v>0.118552</v>
      </c>
      <c r="H80" s="201">
        <v>14</v>
      </c>
      <c r="I80" s="200">
        <v>6.9439999999999997E-3</v>
      </c>
      <c r="J80" s="201">
        <v>225</v>
      </c>
      <c r="K80" s="200">
        <v>0.111607</v>
      </c>
      <c r="L80" s="202" t="s">
        <v>1590</v>
      </c>
      <c r="M80" s="201">
        <v>20</v>
      </c>
      <c r="N80" s="200">
        <v>1.3148999999999999E-2</v>
      </c>
      <c r="O80" s="201">
        <v>20</v>
      </c>
      <c r="P80" s="200">
        <v>1.3148999999999999E-2</v>
      </c>
      <c r="Q80" s="201">
        <v>5</v>
      </c>
      <c r="R80" s="200">
        <v>3.287E-3</v>
      </c>
      <c r="S80" s="201">
        <v>15</v>
      </c>
      <c r="T80" s="200">
        <v>9.8619999999999992E-3</v>
      </c>
      <c r="U80" s="201" t="s">
        <v>1591</v>
      </c>
      <c r="V80" s="197">
        <v>212</v>
      </c>
      <c r="W80" s="200">
        <v>0.588889</v>
      </c>
      <c r="X80" s="201">
        <v>215</v>
      </c>
      <c r="Y80" s="200">
        <v>0.59722200000000003</v>
      </c>
      <c r="Z80" s="201">
        <v>6</v>
      </c>
      <c r="AA80" s="200">
        <v>1.6667000000000001E-2</v>
      </c>
      <c r="AB80" s="201">
        <v>209</v>
      </c>
      <c r="AC80" s="200">
        <v>0.58055599999999996</v>
      </c>
      <c r="AD80" s="202" t="s">
        <v>1592</v>
      </c>
      <c r="AE80" s="201">
        <v>3</v>
      </c>
      <c r="AF80" s="200">
        <v>0.1875</v>
      </c>
      <c r="AG80" s="201">
        <v>3</v>
      </c>
      <c r="AH80" s="200">
        <v>0.1875</v>
      </c>
      <c r="AI80" s="201">
        <v>3</v>
      </c>
      <c r="AJ80" s="200">
        <v>0.1875</v>
      </c>
      <c r="AK80" s="201">
        <v>0</v>
      </c>
      <c r="AL80" s="200">
        <v>0</v>
      </c>
      <c r="AM80" s="201"/>
      <c r="AN80" s="197">
        <v>1</v>
      </c>
      <c r="AO80" s="200">
        <v>8.4030000000000007E-3</v>
      </c>
      <c r="AP80" s="201">
        <v>1</v>
      </c>
      <c r="AQ80" s="200">
        <v>8.4030000000000007E-3</v>
      </c>
      <c r="AR80" s="201">
        <v>0</v>
      </c>
      <c r="AS80" s="200">
        <v>0</v>
      </c>
      <c r="AT80" s="201">
        <v>1</v>
      </c>
      <c r="AU80" s="200">
        <v>8.4030000000000007E-3</v>
      </c>
      <c r="AV80" s="202" t="s">
        <v>1593</v>
      </c>
      <c r="AW80" t="s">
        <v>1285</v>
      </c>
    </row>
    <row r="81" spans="1:49" x14ac:dyDescent="0.25">
      <c r="A81" s="197" t="s">
        <v>1594</v>
      </c>
      <c r="B81" s="198">
        <v>1E-8</v>
      </c>
      <c r="C81" s="199">
        <v>3.4999999999999997E-5</v>
      </c>
      <c r="D81" s="197">
        <v>38</v>
      </c>
      <c r="E81" s="200">
        <v>1.8849000000000001E-2</v>
      </c>
      <c r="F81" s="201">
        <v>39</v>
      </c>
      <c r="G81" s="200">
        <v>1.9345000000000001E-2</v>
      </c>
      <c r="H81" s="201">
        <v>38</v>
      </c>
      <c r="I81" s="200">
        <v>1.8849000000000001E-2</v>
      </c>
      <c r="J81" s="201">
        <v>1</v>
      </c>
      <c r="K81" s="200">
        <v>4.9600000000000002E-4</v>
      </c>
      <c r="L81" s="202" t="s">
        <v>1595</v>
      </c>
      <c r="M81" s="201">
        <v>26</v>
      </c>
      <c r="N81" s="200">
        <v>1.7094000000000002E-2</v>
      </c>
      <c r="O81" s="201">
        <v>26</v>
      </c>
      <c r="P81" s="200">
        <v>1.7094000000000002E-2</v>
      </c>
      <c r="Q81" s="201">
        <v>26</v>
      </c>
      <c r="R81" s="200">
        <v>1.7094000000000002E-2</v>
      </c>
      <c r="S81" s="201">
        <v>0</v>
      </c>
      <c r="T81" s="200">
        <v>0</v>
      </c>
      <c r="U81" s="201" t="s">
        <v>1596</v>
      </c>
      <c r="V81" s="197">
        <v>7</v>
      </c>
      <c r="W81" s="200">
        <v>1.9443999999999999E-2</v>
      </c>
      <c r="X81" s="201">
        <v>7</v>
      </c>
      <c r="Y81" s="200">
        <v>1.9443999999999999E-2</v>
      </c>
      <c r="Z81" s="201">
        <v>6</v>
      </c>
      <c r="AA81" s="200">
        <v>1.6667000000000001E-2</v>
      </c>
      <c r="AB81" s="201">
        <v>1</v>
      </c>
      <c r="AC81" s="200">
        <v>2.7780000000000001E-3</v>
      </c>
      <c r="AD81" s="202" t="s">
        <v>1597</v>
      </c>
      <c r="AE81" s="201">
        <v>2</v>
      </c>
      <c r="AF81" s="200">
        <v>0.125</v>
      </c>
      <c r="AG81" s="201">
        <v>2</v>
      </c>
      <c r="AH81" s="200">
        <v>0.125</v>
      </c>
      <c r="AI81" s="201">
        <v>2</v>
      </c>
      <c r="AJ81" s="200">
        <v>0.125</v>
      </c>
      <c r="AK81" s="201">
        <v>0</v>
      </c>
      <c r="AL81" s="200">
        <v>0</v>
      </c>
      <c r="AM81" s="201"/>
      <c r="AN81" s="197">
        <v>3</v>
      </c>
      <c r="AO81" s="200">
        <v>2.521E-2</v>
      </c>
      <c r="AP81" s="201">
        <v>4</v>
      </c>
      <c r="AQ81" s="200">
        <v>3.3612999999999997E-2</v>
      </c>
      <c r="AR81" s="201">
        <v>4</v>
      </c>
      <c r="AS81" s="200">
        <v>3.3612999999999997E-2</v>
      </c>
      <c r="AT81" s="201">
        <v>0</v>
      </c>
      <c r="AU81" s="200">
        <v>0</v>
      </c>
      <c r="AV81" s="202" t="s">
        <v>1315</v>
      </c>
      <c r="AW81" t="s">
        <v>1285</v>
      </c>
    </row>
    <row r="82" spans="1:49" x14ac:dyDescent="0.25">
      <c r="A82" s="197" t="s">
        <v>1598</v>
      </c>
      <c r="B82" s="198">
        <v>3.1999999999999999E-6</v>
      </c>
      <c r="C82" s="199">
        <v>4.4799999999999996E-3</v>
      </c>
      <c r="D82" s="197">
        <v>21</v>
      </c>
      <c r="E82" s="200">
        <v>1.0416999999999999E-2</v>
      </c>
      <c r="F82" s="201">
        <v>22</v>
      </c>
      <c r="G82" s="200">
        <v>1.0913000000000001E-2</v>
      </c>
      <c r="H82" s="201">
        <v>22</v>
      </c>
      <c r="I82" s="200">
        <v>1.0913000000000001E-2</v>
      </c>
      <c r="J82" s="201">
        <v>0</v>
      </c>
      <c r="K82" s="200">
        <v>0</v>
      </c>
      <c r="L82" s="202" t="s">
        <v>1599</v>
      </c>
      <c r="M82" s="201">
        <v>7</v>
      </c>
      <c r="N82" s="200">
        <v>4.6020000000000002E-3</v>
      </c>
      <c r="O82" s="201">
        <v>7</v>
      </c>
      <c r="P82" s="200">
        <v>4.6020000000000002E-3</v>
      </c>
      <c r="Q82" s="201">
        <v>7</v>
      </c>
      <c r="R82" s="200">
        <v>4.6020000000000002E-3</v>
      </c>
      <c r="S82" s="201">
        <v>0</v>
      </c>
      <c r="T82" s="200">
        <v>0</v>
      </c>
      <c r="U82" s="201" t="s">
        <v>1600</v>
      </c>
      <c r="V82" s="197">
        <v>12</v>
      </c>
      <c r="W82" s="200">
        <v>3.3333000000000002E-2</v>
      </c>
      <c r="X82" s="201">
        <v>12</v>
      </c>
      <c r="Y82" s="200">
        <v>3.3333000000000002E-2</v>
      </c>
      <c r="Z82" s="201">
        <v>12</v>
      </c>
      <c r="AA82" s="200">
        <v>3.3333000000000002E-2</v>
      </c>
      <c r="AB82" s="201">
        <v>0</v>
      </c>
      <c r="AC82" s="200">
        <v>0</v>
      </c>
      <c r="AD82" s="202" t="s">
        <v>1601</v>
      </c>
      <c r="AE82" s="201">
        <v>1</v>
      </c>
      <c r="AF82" s="200">
        <v>6.25E-2</v>
      </c>
      <c r="AG82" s="201">
        <v>2</v>
      </c>
      <c r="AH82" s="200">
        <v>0.125</v>
      </c>
      <c r="AI82" s="201">
        <v>2</v>
      </c>
      <c r="AJ82" s="200">
        <v>0.125</v>
      </c>
      <c r="AK82" s="201">
        <v>0</v>
      </c>
      <c r="AL82" s="200">
        <v>0</v>
      </c>
      <c r="AM82" s="201"/>
      <c r="AN82" s="197">
        <v>1</v>
      </c>
      <c r="AO82" s="200">
        <v>8.4030000000000007E-3</v>
      </c>
      <c r="AP82" s="201">
        <v>1</v>
      </c>
      <c r="AQ82" s="200">
        <v>8.4030000000000007E-3</v>
      </c>
      <c r="AR82" s="201">
        <v>1</v>
      </c>
      <c r="AS82" s="200">
        <v>8.4030000000000007E-3</v>
      </c>
      <c r="AT82" s="201">
        <v>0</v>
      </c>
      <c r="AU82" s="200">
        <v>0</v>
      </c>
      <c r="AV82" s="202"/>
      <c r="AW82" t="s">
        <v>1285</v>
      </c>
    </row>
    <row r="83" spans="1:49" x14ac:dyDescent="0.25">
      <c r="A83" s="197" t="s">
        <v>1602</v>
      </c>
      <c r="B83" s="198">
        <v>4.4999999999999998E-7</v>
      </c>
      <c r="C83" s="199">
        <v>1.0499999999999999E-3</v>
      </c>
      <c r="D83" s="197">
        <v>82</v>
      </c>
      <c r="E83" s="200">
        <v>4.0675000000000003E-2</v>
      </c>
      <c r="F83" s="201">
        <v>85</v>
      </c>
      <c r="G83" s="200">
        <v>4.2162999999999999E-2</v>
      </c>
      <c r="H83" s="201">
        <v>24</v>
      </c>
      <c r="I83" s="200">
        <v>1.1905000000000001E-2</v>
      </c>
      <c r="J83" s="201">
        <v>61</v>
      </c>
      <c r="K83" s="200">
        <v>3.0258E-2</v>
      </c>
      <c r="L83" s="202" t="s">
        <v>1603</v>
      </c>
      <c r="M83" s="201">
        <v>5</v>
      </c>
      <c r="N83" s="200">
        <v>3.287E-3</v>
      </c>
      <c r="O83" s="201">
        <v>5</v>
      </c>
      <c r="P83" s="200">
        <v>3.287E-3</v>
      </c>
      <c r="Q83" s="201">
        <v>4</v>
      </c>
      <c r="R83" s="200">
        <v>2.63E-3</v>
      </c>
      <c r="S83" s="201">
        <v>1</v>
      </c>
      <c r="T83" s="200">
        <v>6.5700000000000003E-4</v>
      </c>
      <c r="U83" s="201"/>
      <c r="V83" s="197">
        <v>73</v>
      </c>
      <c r="W83" s="200">
        <v>0.20277800000000001</v>
      </c>
      <c r="X83" s="201">
        <v>76</v>
      </c>
      <c r="Y83" s="200">
        <v>0.21111099999999999</v>
      </c>
      <c r="Z83" s="201">
        <v>16</v>
      </c>
      <c r="AA83" s="200">
        <v>4.4443999999999997E-2</v>
      </c>
      <c r="AB83" s="201">
        <v>60</v>
      </c>
      <c r="AC83" s="200">
        <v>0.16666700000000001</v>
      </c>
      <c r="AD83" s="202" t="s">
        <v>1603</v>
      </c>
      <c r="AE83" s="201">
        <v>4</v>
      </c>
      <c r="AF83" s="200">
        <v>0.25</v>
      </c>
      <c r="AG83" s="201">
        <v>4</v>
      </c>
      <c r="AH83" s="200">
        <v>0.25</v>
      </c>
      <c r="AI83" s="201">
        <v>4</v>
      </c>
      <c r="AJ83" s="200">
        <v>0.25</v>
      </c>
      <c r="AK83" s="201">
        <v>0</v>
      </c>
      <c r="AL83" s="200">
        <v>0</v>
      </c>
      <c r="AM83" s="201"/>
      <c r="AN83" s="197">
        <v>0</v>
      </c>
      <c r="AO83" s="200">
        <v>0</v>
      </c>
      <c r="AP83" s="201">
        <v>0</v>
      </c>
      <c r="AQ83" s="200">
        <v>0</v>
      </c>
      <c r="AR83" s="201">
        <v>0</v>
      </c>
      <c r="AS83" s="200">
        <v>0</v>
      </c>
      <c r="AT83" s="201">
        <v>0</v>
      </c>
      <c r="AU83" s="200">
        <v>0</v>
      </c>
      <c r="AV83" s="202"/>
      <c r="AW83" t="s">
        <v>1285</v>
      </c>
    </row>
    <row r="84" spans="1:49" x14ac:dyDescent="0.25">
      <c r="A84" s="197" t="s">
        <v>1604</v>
      </c>
      <c r="B84" s="198">
        <v>1.5E-6</v>
      </c>
      <c r="C84" s="199">
        <v>2.333E-3</v>
      </c>
      <c r="D84" s="197">
        <v>87</v>
      </c>
      <c r="E84" s="200">
        <v>4.3154999999999999E-2</v>
      </c>
      <c r="F84" s="201">
        <v>89</v>
      </c>
      <c r="G84" s="200">
        <v>4.4146999999999999E-2</v>
      </c>
      <c r="H84" s="201">
        <v>7</v>
      </c>
      <c r="I84" s="200">
        <v>3.4719999999999998E-3</v>
      </c>
      <c r="J84" s="201">
        <v>82</v>
      </c>
      <c r="K84" s="200">
        <v>4.0675000000000003E-2</v>
      </c>
      <c r="L84" s="202" t="s">
        <v>1605</v>
      </c>
      <c r="M84" s="201">
        <v>5</v>
      </c>
      <c r="N84" s="200">
        <v>3.287E-3</v>
      </c>
      <c r="O84" s="201">
        <v>5</v>
      </c>
      <c r="P84" s="200">
        <v>3.287E-3</v>
      </c>
      <c r="Q84" s="201">
        <v>2</v>
      </c>
      <c r="R84" s="200">
        <v>1.315E-3</v>
      </c>
      <c r="S84" s="201">
        <v>3</v>
      </c>
      <c r="T84" s="200">
        <v>1.9719999999999998E-3</v>
      </c>
      <c r="U84" s="201" t="s">
        <v>1606</v>
      </c>
      <c r="V84" s="197">
        <v>80</v>
      </c>
      <c r="W84" s="200">
        <v>0.222222</v>
      </c>
      <c r="X84" s="201">
        <v>82</v>
      </c>
      <c r="Y84" s="200">
        <v>0.22777800000000001</v>
      </c>
      <c r="Z84" s="201">
        <v>3</v>
      </c>
      <c r="AA84" s="200">
        <v>8.3330000000000001E-3</v>
      </c>
      <c r="AB84" s="201">
        <v>79</v>
      </c>
      <c r="AC84" s="200">
        <v>0.219444</v>
      </c>
      <c r="AD84" s="202" t="s">
        <v>1607</v>
      </c>
      <c r="AE84" s="201">
        <v>1</v>
      </c>
      <c r="AF84" s="200">
        <v>6.25E-2</v>
      </c>
      <c r="AG84" s="201">
        <v>1</v>
      </c>
      <c r="AH84" s="200">
        <v>6.25E-2</v>
      </c>
      <c r="AI84" s="201">
        <v>1</v>
      </c>
      <c r="AJ84" s="200">
        <v>6.25E-2</v>
      </c>
      <c r="AK84" s="201">
        <v>0</v>
      </c>
      <c r="AL84" s="200">
        <v>0</v>
      </c>
      <c r="AM84" s="201"/>
      <c r="AN84" s="197">
        <v>1</v>
      </c>
      <c r="AO84" s="200">
        <v>8.4030000000000007E-3</v>
      </c>
      <c r="AP84" s="201">
        <v>1</v>
      </c>
      <c r="AQ84" s="200">
        <v>8.4030000000000007E-3</v>
      </c>
      <c r="AR84" s="201">
        <v>1</v>
      </c>
      <c r="AS84" s="200">
        <v>8.4030000000000007E-3</v>
      </c>
      <c r="AT84" s="201">
        <v>0</v>
      </c>
      <c r="AU84" s="200">
        <v>0</v>
      </c>
      <c r="AV84" s="202"/>
      <c r="AW84" t="s">
        <v>1285</v>
      </c>
    </row>
    <row r="85" spans="1:49" x14ac:dyDescent="0.25">
      <c r="A85" s="197" t="s">
        <v>1608</v>
      </c>
      <c r="B85" s="198">
        <v>9.9999999999999995E-7</v>
      </c>
      <c r="C85" s="199">
        <v>1.75E-3</v>
      </c>
      <c r="D85" s="197">
        <v>21</v>
      </c>
      <c r="E85" s="200">
        <v>1.0416999999999999E-2</v>
      </c>
      <c r="F85" s="201">
        <v>21</v>
      </c>
      <c r="G85" s="200">
        <v>1.0416999999999999E-2</v>
      </c>
      <c r="H85" s="201">
        <v>21</v>
      </c>
      <c r="I85" s="200">
        <v>1.0416999999999999E-2</v>
      </c>
      <c r="J85" s="201">
        <v>0</v>
      </c>
      <c r="K85" s="200">
        <v>0</v>
      </c>
      <c r="L85" s="202" t="s">
        <v>1397</v>
      </c>
      <c r="M85" s="201">
        <v>11</v>
      </c>
      <c r="N85" s="200">
        <v>7.2319999999999997E-3</v>
      </c>
      <c r="O85" s="201">
        <v>11</v>
      </c>
      <c r="P85" s="200">
        <v>7.2319999999999997E-3</v>
      </c>
      <c r="Q85" s="201">
        <v>11</v>
      </c>
      <c r="R85" s="200">
        <v>7.2319999999999997E-3</v>
      </c>
      <c r="S85" s="201">
        <v>0</v>
      </c>
      <c r="T85" s="200">
        <v>0</v>
      </c>
      <c r="U85" s="201" t="s">
        <v>1397</v>
      </c>
      <c r="V85" s="197">
        <v>9</v>
      </c>
      <c r="W85" s="200">
        <v>2.5000000000000001E-2</v>
      </c>
      <c r="X85" s="201">
        <v>9</v>
      </c>
      <c r="Y85" s="200">
        <v>2.5000000000000001E-2</v>
      </c>
      <c r="Z85" s="201">
        <v>9</v>
      </c>
      <c r="AA85" s="200">
        <v>2.5000000000000001E-2</v>
      </c>
      <c r="AB85" s="201">
        <v>0</v>
      </c>
      <c r="AC85" s="200">
        <v>0</v>
      </c>
      <c r="AD85" s="202"/>
      <c r="AE85" s="201">
        <v>1</v>
      </c>
      <c r="AF85" s="200">
        <v>6.25E-2</v>
      </c>
      <c r="AG85" s="201">
        <v>1</v>
      </c>
      <c r="AH85" s="200">
        <v>6.25E-2</v>
      </c>
      <c r="AI85" s="201">
        <v>1</v>
      </c>
      <c r="AJ85" s="200">
        <v>6.25E-2</v>
      </c>
      <c r="AK85" s="201">
        <v>0</v>
      </c>
      <c r="AL85" s="200">
        <v>0</v>
      </c>
      <c r="AM85" s="201"/>
      <c r="AN85" s="197">
        <v>0</v>
      </c>
      <c r="AO85" s="200">
        <v>0</v>
      </c>
      <c r="AP85" s="201">
        <v>0</v>
      </c>
      <c r="AQ85" s="200">
        <v>0</v>
      </c>
      <c r="AR85" s="201">
        <v>0</v>
      </c>
      <c r="AS85" s="200">
        <v>0</v>
      </c>
      <c r="AT85" s="201">
        <v>0</v>
      </c>
      <c r="AU85" s="200">
        <v>0</v>
      </c>
      <c r="AV85" s="202"/>
      <c r="AW85" t="s">
        <v>1285</v>
      </c>
    </row>
    <row r="86" spans="1:49" x14ac:dyDescent="0.25">
      <c r="A86" s="197" t="s">
        <v>1609</v>
      </c>
      <c r="B86" s="198">
        <v>1E-8</v>
      </c>
      <c r="C86" s="199">
        <v>3.4999999999999997E-5</v>
      </c>
      <c r="D86" s="197">
        <v>80</v>
      </c>
      <c r="E86" s="200">
        <v>3.9683000000000003E-2</v>
      </c>
      <c r="F86" s="201">
        <v>83</v>
      </c>
      <c r="G86" s="200">
        <v>4.1170999999999999E-2</v>
      </c>
      <c r="H86" s="201">
        <v>83</v>
      </c>
      <c r="I86" s="200">
        <v>4.1170999999999999E-2</v>
      </c>
      <c r="J86" s="201">
        <v>0</v>
      </c>
      <c r="K86" s="200">
        <v>0</v>
      </c>
      <c r="L86" s="202" t="s">
        <v>1610</v>
      </c>
      <c r="M86" s="201">
        <v>49</v>
      </c>
      <c r="N86" s="200">
        <v>3.2216000000000002E-2</v>
      </c>
      <c r="O86" s="201">
        <v>49</v>
      </c>
      <c r="P86" s="200">
        <v>3.2216000000000002E-2</v>
      </c>
      <c r="Q86" s="201">
        <v>49</v>
      </c>
      <c r="R86" s="200">
        <v>3.2216000000000002E-2</v>
      </c>
      <c r="S86" s="201">
        <v>0</v>
      </c>
      <c r="T86" s="200">
        <v>0</v>
      </c>
      <c r="U86" s="201" t="s">
        <v>1611</v>
      </c>
      <c r="V86" s="197">
        <v>18</v>
      </c>
      <c r="W86" s="200">
        <v>0.05</v>
      </c>
      <c r="X86" s="201">
        <v>20</v>
      </c>
      <c r="Y86" s="200">
        <v>5.5556000000000001E-2</v>
      </c>
      <c r="Z86" s="201">
        <v>20</v>
      </c>
      <c r="AA86" s="200">
        <v>5.5556000000000001E-2</v>
      </c>
      <c r="AB86" s="201">
        <v>0</v>
      </c>
      <c r="AC86" s="200">
        <v>0</v>
      </c>
      <c r="AD86" s="202" t="s">
        <v>1612</v>
      </c>
      <c r="AE86" s="201">
        <v>3</v>
      </c>
      <c r="AF86" s="200">
        <v>0.1875</v>
      </c>
      <c r="AG86" s="201">
        <v>4</v>
      </c>
      <c r="AH86" s="200">
        <v>0.25</v>
      </c>
      <c r="AI86" s="201">
        <v>4</v>
      </c>
      <c r="AJ86" s="200">
        <v>0.25</v>
      </c>
      <c r="AK86" s="201">
        <v>0</v>
      </c>
      <c r="AL86" s="200">
        <v>0</v>
      </c>
      <c r="AM86" s="201"/>
      <c r="AN86" s="197">
        <v>10</v>
      </c>
      <c r="AO86" s="200">
        <v>8.4033999999999998E-2</v>
      </c>
      <c r="AP86" s="201">
        <v>10</v>
      </c>
      <c r="AQ86" s="200">
        <v>8.4033999999999998E-2</v>
      </c>
      <c r="AR86" s="201">
        <v>10</v>
      </c>
      <c r="AS86" s="200">
        <v>8.4033999999999998E-2</v>
      </c>
      <c r="AT86" s="201">
        <v>0</v>
      </c>
      <c r="AU86" s="200">
        <v>0</v>
      </c>
      <c r="AV86" s="202" t="s">
        <v>1402</v>
      </c>
      <c r="AW86" t="s">
        <v>1285</v>
      </c>
    </row>
    <row r="87" spans="1:49" x14ac:dyDescent="0.25">
      <c r="A87" s="197" t="s">
        <v>1613</v>
      </c>
      <c r="B87" s="198">
        <v>8.9999999999999999E-8</v>
      </c>
      <c r="C87" s="199">
        <v>2.52E-4</v>
      </c>
      <c r="D87" s="197">
        <v>23</v>
      </c>
      <c r="E87" s="200">
        <v>1.1409000000000001E-2</v>
      </c>
      <c r="F87" s="201">
        <v>24</v>
      </c>
      <c r="G87" s="200">
        <v>1.1905000000000001E-2</v>
      </c>
      <c r="H87" s="201">
        <v>24</v>
      </c>
      <c r="I87" s="200">
        <v>1.1905000000000001E-2</v>
      </c>
      <c r="J87" s="201">
        <v>0</v>
      </c>
      <c r="K87" s="200">
        <v>0</v>
      </c>
      <c r="L87" s="202"/>
      <c r="M87" s="201">
        <v>10</v>
      </c>
      <c r="N87" s="200">
        <v>6.5750000000000001E-3</v>
      </c>
      <c r="O87" s="201">
        <v>10</v>
      </c>
      <c r="P87" s="200">
        <v>6.5750000000000001E-3</v>
      </c>
      <c r="Q87" s="201">
        <v>10</v>
      </c>
      <c r="R87" s="200">
        <v>6.5750000000000001E-3</v>
      </c>
      <c r="S87" s="201">
        <v>0</v>
      </c>
      <c r="T87" s="200">
        <v>0</v>
      </c>
      <c r="U87" s="201"/>
      <c r="V87" s="197">
        <v>10</v>
      </c>
      <c r="W87" s="200">
        <v>2.7778000000000001E-2</v>
      </c>
      <c r="X87" s="201">
        <v>10</v>
      </c>
      <c r="Y87" s="200">
        <v>2.7778000000000001E-2</v>
      </c>
      <c r="Z87" s="201">
        <v>10</v>
      </c>
      <c r="AA87" s="200">
        <v>2.7778000000000001E-2</v>
      </c>
      <c r="AB87" s="201">
        <v>0</v>
      </c>
      <c r="AC87" s="200">
        <v>0</v>
      </c>
      <c r="AD87" s="202"/>
      <c r="AE87" s="201">
        <v>3</v>
      </c>
      <c r="AF87" s="200">
        <v>0.1875</v>
      </c>
      <c r="AG87" s="201">
        <v>4</v>
      </c>
      <c r="AH87" s="200">
        <v>0.25</v>
      </c>
      <c r="AI87" s="201">
        <v>4</v>
      </c>
      <c r="AJ87" s="200">
        <v>0.25</v>
      </c>
      <c r="AK87" s="201">
        <v>0</v>
      </c>
      <c r="AL87" s="200">
        <v>0</v>
      </c>
      <c r="AM87" s="201"/>
      <c r="AN87" s="197">
        <v>0</v>
      </c>
      <c r="AO87" s="200">
        <v>0</v>
      </c>
      <c r="AP87" s="201">
        <v>0</v>
      </c>
      <c r="AQ87" s="200">
        <v>0</v>
      </c>
      <c r="AR87" s="201">
        <v>0</v>
      </c>
      <c r="AS87" s="200">
        <v>0</v>
      </c>
      <c r="AT87" s="201">
        <v>0</v>
      </c>
      <c r="AU87" s="200">
        <v>0</v>
      </c>
      <c r="AV87" s="202"/>
      <c r="AW87" t="s">
        <v>1285</v>
      </c>
    </row>
    <row r="88" spans="1:49" x14ac:dyDescent="0.25">
      <c r="A88" s="197" t="s">
        <v>1614</v>
      </c>
      <c r="B88" s="198">
        <v>1E-8</v>
      </c>
      <c r="C88" s="199">
        <v>3.4999999999999997E-5</v>
      </c>
      <c r="D88" s="197">
        <v>27</v>
      </c>
      <c r="E88" s="200">
        <v>1.3393E-2</v>
      </c>
      <c r="F88" s="201">
        <v>28</v>
      </c>
      <c r="G88" s="200">
        <v>1.3889E-2</v>
      </c>
      <c r="H88" s="201">
        <v>26</v>
      </c>
      <c r="I88" s="200">
        <v>1.2897E-2</v>
      </c>
      <c r="J88" s="201">
        <v>2</v>
      </c>
      <c r="K88" s="200">
        <v>9.9200000000000004E-4</v>
      </c>
      <c r="L88" s="202" t="s">
        <v>1615</v>
      </c>
      <c r="M88" s="201">
        <v>13</v>
      </c>
      <c r="N88" s="200">
        <v>8.5470000000000008E-3</v>
      </c>
      <c r="O88" s="201">
        <v>13</v>
      </c>
      <c r="P88" s="200">
        <v>8.5470000000000008E-3</v>
      </c>
      <c r="Q88" s="201">
        <v>13</v>
      </c>
      <c r="R88" s="200">
        <v>8.5470000000000008E-3</v>
      </c>
      <c r="S88" s="201">
        <v>0</v>
      </c>
      <c r="T88" s="200">
        <v>0</v>
      </c>
      <c r="U88" s="201" t="s">
        <v>1616</v>
      </c>
      <c r="V88" s="197">
        <v>13</v>
      </c>
      <c r="W88" s="200">
        <v>3.6110999999999997E-2</v>
      </c>
      <c r="X88" s="201">
        <v>14</v>
      </c>
      <c r="Y88" s="200">
        <v>3.8889E-2</v>
      </c>
      <c r="Z88" s="201">
        <v>12</v>
      </c>
      <c r="AA88" s="200">
        <v>3.3333000000000002E-2</v>
      </c>
      <c r="AB88" s="201">
        <v>2</v>
      </c>
      <c r="AC88" s="200">
        <v>5.5560000000000002E-3</v>
      </c>
      <c r="AD88" s="202" t="s">
        <v>1617</v>
      </c>
      <c r="AE88" s="201">
        <v>1</v>
      </c>
      <c r="AF88" s="200">
        <v>6.25E-2</v>
      </c>
      <c r="AG88" s="201">
        <v>1</v>
      </c>
      <c r="AH88" s="200">
        <v>6.25E-2</v>
      </c>
      <c r="AI88" s="201">
        <v>1</v>
      </c>
      <c r="AJ88" s="200">
        <v>6.25E-2</v>
      </c>
      <c r="AK88" s="201">
        <v>0</v>
      </c>
      <c r="AL88" s="200">
        <v>0</v>
      </c>
      <c r="AM88" s="201"/>
      <c r="AN88" s="197">
        <v>0</v>
      </c>
      <c r="AO88" s="200">
        <v>0</v>
      </c>
      <c r="AP88" s="201">
        <v>0</v>
      </c>
      <c r="AQ88" s="200">
        <v>0</v>
      </c>
      <c r="AR88" s="201">
        <v>0</v>
      </c>
      <c r="AS88" s="200">
        <v>0</v>
      </c>
      <c r="AT88" s="201">
        <v>0</v>
      </c>
      <c r="AU88" s="200">
        <v>0</v>
      </c>
      <c r="AV88" s="202"/>
      <c r="AW88" t="s">
        <v>1285</v>
      </c>
    </row>
    <row r="89" spans="1:49" x14ac:dyDescent="0.25">
      <c r="A89" s="197" t="s">
        <v>1618</v>
      </c>
      <c r="B89" s="198">
        <v>5.3000000000000001E-7</v>
      </c>
      <c r="C89" s="199">
        <v>1.06E-3</v>
      </c>
      <c r="D89" s="197">
        <v>30</v>
      </c>
      <c r="E89" s="200">
        <v>1.4881E-2</v>
      </c>
      <c r="F89" s="201">
        <v>31</v>
      </c>
      <c r="G89" s="200">
        <v>1.5377E-2</v>
      </c>
      <c r="H89" s="201">
        <v>30</v>
      </c>
      <c r="I89" s="200">
        <v>1.4881E-2</v>
      </c>
      <c r="J89" s="201">
        <v>1</v>
      </c>
      <c r="K89" s="200">
        <v>4.9600000000000002E-4</v>
      </c>
      <c r="L89" s="202" t="s">
        <v>1619</v>
      </c>
      <c r="M89" s="201">
        <v>15</v>
      </c>
      <c r="N89" s="200">
        <v>9.8619999999999992E-3</v>
      </c>
      <c r="O89" s="201">
        <v>15</v>
      </c>
      <c r="P89" s="200">
        <v>9.8619999999999992E-3</v>
      </c>
      <c r="Q89" s="201">
        <v>15</v>
      </c>
      <c r="R89" s="200">
        <v>9.8619999999999992E-3</v>
      </c>
      <c r="S89" s="201">
        <v>0</v>
      </c>
      <c r="T89" s="200">
        <v>0</v>
      </c>
      <c r="U89" s="201" t="s">
        <v>1620</v>
      </c>
      <c r="V89" s="197">
        <v>12</v>
      </c>
      <c r="W89" s="200">
        <v>3.3333000000000002E-2</v>
      </c>
      <c r="X89" s="201">
        <v>12</v>
      </c>
      <c r="Y89" s="200">
        <v>3.3333000000000002E-2</v>
      </c>
      <c r="Z89" s="201">
        <v>11</v>
      </c>
      <c r="AA89" s="200">
        <v>3.0556E-2</v>
      </c>
      <c r="AB89" s="201">
        <v>1</v>
      </c>
      <c r="AC89" s="200">
        <v>2.7780000000000001E-3</v>
      </c>
      <c r="AD89" s="202" t="s">
        <v>1621</v>
      </c>
      <c r="AE89" s="201">
        <v>3</v>
      </c>
      <c r="AF89" s="200">
        <v>0.1875</v>
      </c>
      <c r="AG89" s="201">
        <v>4</v>
      </c>
      <c r="AH89" s="200">
        <v>0.25</v>
      </c>
      <c r="AI89" s="201">
        <v>4</v>
      </c>
      <c r="AJ89" s="200">
        <v>0.25</v>
      </c>
      <c r="AK89" s="201">
        <v>0</v>
      </c>
      <c r="AL89" s="200">
        <v>0</v>
      </c>
      <c r="AM89" s="201"/>
      <c r="AN89" s="197">
        <v>0</v>
      </c>
      <c r="AO89" s="200">
        <v>0</v>
      </c>
      <c r="AP89" s="201">
        <v>0</v>
      </c>
      <c r="AQ89" s="200">
        <v>0</v>
      </c>
      <c r="AR89" s="201">
        <v>0</v>
      </c>
      <c r="AS89" s="200">
        <v>0</v>
      </c>
      <c r="AT89" s="201">
        <v>0</v>
      </c>
      <c r="AU89" s="200">
        <v>0</v>
      </c>
      <c r="AV89" s="202"/>
      <c r="AW89" t="s">
        <v>1285</v>
      </c>
    </row>
    <row r="90" spans="1:49" x14ac:dyDescent="0.25">
      <c r="A90" s="197" t="s">
        <v>1622</v>
      </c>
      <c r="B90" s="198">
        <v>1E-8</v>
      </c>
      <c r="C90" s="199">
        <v>3.4999999999999997E-5</v>
      </c>
      <c r="D90" s="197">
        <v>30</v>
      </c>
      <c r="E90" s="200">
        <v>1.4881E-2</v>
      </c>
      <c r="F90" s="201">
        <v>31</v>
      </c>
      <c r="G90" s="200">
        <v>1.5377E-2</v>
      </c>
      <c r="H90" s="201">
        <v>23</v>
      </c>
      <c r="I90" s="200">
        <v>1.1409000000000001E-2</v>
      </c>
      <c r="J90" s="201">
        <v>8</v>
      </c>
      <c r="K90" s="200">
        <v>3.9680000000000002E-3</v>
      </c>
      <c r="L90" s="202" t="s">
        <v>1623</v>
      </c>
      <c r="M90" s="201">
        <v>10</v>
      </c>
      <c r="N90" s="200">
        <v>6.5750000000000001E-3</v>
      </c>
      <c r="O90" s="201">
        <v>10</v>
      </c>
      <c r="P90" s="200">
        <v>6.5750000000000001E-3</v>
      </c>
      <c r="Q90" s="201">
        <v>10</v>
      </c>
      <c r="R90" s="200">
        <v>6.5750000000000001E-3</v>
      </c>
      <c r="S90" s="201">
        <v>0</v>
      </c>
      <c r="T90" s="200">
        <v>0</v>
      </c>
      <c r="U90" s="201" t="s">
        <v>1497</v>
      </c>
      <c r="V90" s="197">
        <v>16</v>
      </c>
      <c r="W90" s="200">
        <v>4.4443999999999997E-2</v>
      </c>
      <c r="X90" s="201">
        <v>17</v>
      </c>
      <c r="Y90" s="200">
        <v>4.7222E-2</v>
      </c>
      <c r="Z90" s="201">
        <v>10</v>
      </c>
      <c r="AA90" s="200">
        <v>2.7778000000000001E-2</v>
      </c>
      <c r="AB90" s="201">
        <v>7</v>
      </c>
      <c r="AC90" s="200">
        <v>1.9443999999999999E-2</v>
      </c>
      <c r="AD90" s="202" t="s">
        <v>1624</v>
      </c>
      <c r="AE90" s="201">
        <v>2</v>
      </c>
      <c r="AF90" s="200">
        <v>0.125</v>
      </c>
      <c r="AG90" s="201">
        <v>2</v>
      </c>
      <c r="AH90" s="200">
        <v>0.125</v>
      </c>
      <c r="AI90" s="201">
        <v>1</v>
      </c>
      <c r="AJ90" s="200">
        <v>6.25E-2</v>
      </c>
      <c r="AK90" s="201">
        <v>1</v>
      </c>
      <c r="AL90" s="200">
        <v>6.25E-2</v>
      </c>
      <c r="AM90" s="201" t="s">
        <v>1499</v>
      </c>
      <c r="AN90" s="197">
        <v>2</v>
      </c>
      <c r="AO90" s="200">
        <v>1.6806999999999999E-2</v>
      </c>
      <c r="AP90" s="201">
        <v>2</v>
      </c>
      <c r="AQ90" s="200">
        <v>1.6806999999999999E-2</v>
      </c>
      <c r="AR90" s="201">
        <v>2</v>
      </c>
      <c r="AS90" s="200">
        <v>1.6806999999999999E-2</v>
      </c>
      <c r="AT90" s="201">
        <v>0</v>
      </c>
      <c r="AU90" s="200">
        <v>0</v>
      </c>
      <c r="AV90" s="202" t="s">
        <v>1500</v>
      </c>
      <c r="AW90" t="s">
        <v>1285</v>
      </c>
    </row>
    <row r="91" spans="1:49" x14ac:dyDescent="0.25">
      <c r="A91" s="203" t="s">
        <v>1625</v>
      </c>
      <c r="B91" s="207">
        <v>5.4E-6</v>
      </c>
      <c r="C91" s="208">
        <v>6.8719999999999996E-3</v>
      </c>
      <c r="D91" s="203">
        <v>10</v>
      </c>
      <c r="E91" s="204">
        <v>4.96E-3</v>
      </c>
      <c r="F91" s="205">
        <v>10</v>
      </c>
      <c r="G91" s="204">
        <v>4.96E-3</v>
      </c>
      <c r="H91" s="205">
        <v>9</v>
      </c>
      <c r="I91" s="204">
        <v>4.4640000000000001E-3</v>
      </c>
      <c r="J91" s="205">
        <v>1</v>
      </c>
      <c r="K91" s="204">
        <v>4.9600000000000002E-4</v>
      </c>
      <c r="L91" s="206"/>
      <c r="M91" s="205">
        <v>5</v>
      </c>
      <c r="N91" s="204">
        <v>3.287E-3</v>
      </c>
      <c r="O91" s="205">
        <v>5</v>
      </c>
      <c r="P91" s="204">
        <v>3.287E-3</v>
      </c>
      <c r="Q91" s="205">
        <v>5</v>
      </c>
      <c r="R91" s="204">
        <v>3.287E-3</v>
      </c>
      <c r="S91" s="205">
        <v>0</v>
      </c>
      <c r="T91" s="204">
        <v>0</v>
      </c>
      <c r="U91" s="205"/>
      <c r="V91" s="203">
        <v>5</v>
      </c>
      <c r="W91" s="204">
        <v>1.3889E-2</v>
      </c>
      <c r="X91" s="205">
        <v>5</v>
      </c>
      <c r="Y91" s="204">
        <v>1.3889E-2</v>
      </c>
      <c r="Z91" s="205">
        <v>4</v>
      </c>
      <c r="AA91" s="204">
        <v>1.1110999999999999E-2</v>
      </c>
      <c r="AB91" s="205">
        <v>1</v>
      </c>
      <c r="AC91" s="204">
        <v>2.7780000000000001E-3</v>
      </c>
      <c r="AD91" s="206"/>
      <c r="AE91" s="205">
        <v>0</v>
      </c>
      <c r="AF91" s="204">
        <v>0</v>
      </c>
      <c r="AG91" s="205">
        <v>0</v>
      </c>
      <c r="AH91" s="204">
        <v>0</v>
      </c>
      <c r="AI91" s="205">
        <v>0</v>
      </c>
      <c r="AJ91" s="204">
        <v>0</v>
      </c>
      <c r="AK91" s="205">
        <v>0</v>
      </c>
      <c r="AL91" s="204">
        <v>0</v>
      </c>
      <c r="AM91" s="205"/>
      <c r="AN91" s="203">
        <v>0</v>
      </c>
      <c r="AO91" s="204">
        <v>0</v>
      </c>
      <c r="AP91" s="205">
        <v>0</v>
      </c>
      <c r="AQ91" s="204">
        <v>0</v>
      </c>
      <c r="AR91" s="205">
        <v>0</v>
      </c>
      <c r="AS91" s="204">
        <v>0</v>
      </c>
      <c r="AT91" s="205">
        <v>0</v>
      </c>
      <c r="AU91" s="204">
        <v>0</v>
      </c>
      <c r="AV91" s="206"/>
      <c r="AW91" t="s">
        <v>1285</v>
      </c>
    </row>
  </sheetData>
  <sortState ref="A7:AW91">
    <sortCondition ref="A20:A91"/>
  </sortState>
  <mergeCells count="5">
    <mergeCell ref="D5:L5"/>
    <mergeCell ref="M5:U5"/>
    <mergeCell ref="V5:AD5"/>
    <mergeCell ref="AE5:AM5"/>
    <mergeCell ref="AN5:AV5"/>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21"/>
  <sheetViews>
    <sheetView workbookViewId="0">
      <selection activeCell="A2" sqref="A2"/>
    </sheetView>
  </sheetViews>
  <sheetFormatPr defaultColWidth="8.85546875" defaultRowHeight="15" x14ac:dyDescent="0.25"/>
  <cols>
    <col min="1" max="1" width="28.42578125" customWidth="1"/>
    <col min="2" max="2" width="38.85546875" customWidth="1"/>
  </cols>
  <sheetData>
    <row r="1" spans="1:30" x14ac:dyDescent="0.25">
      <c r="A1" s="1" t="s">
        <v>1626</v>
      </c>
    </row>
    <row r="2" spans="1:30" x14ac:dyDescent="0.25">
      <c r="A2" t="s">
        <v>1627</v>
      </c>
    </row>
    <row r="3" spans="1:30" x14ac:dyDescent="0.25">
      <c r="A3" t="s">
        <v>1628</v>
      </c>
    </row>
    <row r="5" spans="1:30" x14ac:dyDescent="0.25">
      <c r="A5" s="1"/>
      <c r="B5" s="1"/>
      <c r="C5" s="343" t="s">
        <v>1629</v>
      </c>
      <c r="D5" s="341"/>
      <c r="E5" s="341"/>
      <c r="F5" s="341"/>
      <c r="G5" s="341"/>
      <c r="H5" s="341"/>
      <c r="I5" s="342"/>
      <c r="J5" s="341" t="s">
        <v>1252</v>
      </c>
      <c r="K5" s="341"/>
      <c r="L5" s="341"/>
      <c r="M5" s="341"/>
      <c r="N5" s="341"/>
      <c r="O5" s="341"/>
      <c r="P5" s="342"/>
      <c r="Q5" s="341" t="s">
        <v>1253</v>
      </c>
      <c r="R5" s="341"/>
      <c r="S5" s="341"/>
      <c r="T5" s="341"/>
      <c r="U5" s="341"/>
      <c r="V5" s="341"/>
      <c r="W5" s="342"/>
      <c r="X5" s="341" t="s">
        <v>1254</v>
      </c>
      <c r="Y5" s="341"/>
      <c r="Z5" s="341"/>
      <c r="AA5" s="341"/>
      <c r="AB5" s="341"/>
      <c r="AC5" s="341"/>
      <c r="AD5" s="342"/>
    </row>
    <row r="6" spans="1:30" x14ac:dyDescent="0.25">
      <c r="A6" s="291"/>
      <c r="B6" s="292"/>
      <c r="C6" s="347" t="s">
        <v>1630</v>
      </c>
      <c r="D6" s="347"/>
      <c r="E6" s="347"/>
      <c r="F6" s="348"/>
      <c r="G6" s="347" t="s">
        <v>1631</v>
      </c>
      <c r="H6" s="347"/>
      <c r="I6" s="348"/>
      <c r="J6" s="347" t="s">
        <v>1630</v>
      </c>
      <c r="K6" s="347"/>
      <c r="L6" s="347"/>
      <c r="M6" s="348"/>
      <c r="N6" s="347" t="s">
        <v>1631</v>
      </c>
      <c r="O6" s="347"/>
      <c r="P6" s="348"/>
      <c r="Q6" s="347" t="s">
        <v>1630</v>
      </c>
      <c r="R6" s="347"/>
      <c r="S6" s="347"/>
      <c r="T6" s="348"/>
      <c r="U6" s="347" t="s">
        <v>1631</v>
      </c>
      <c r="V6" s="347"/>
      <c r="W6" s="348"/>
      <c r="X6" s="347" t="s">
        <v>1630</v>
      </c>
      <c r="Y6" s="347"/>
      <c r="Z6" s="347"/>
      <c r="AA6" s="348"/>
      <c r="AB6" s="347" t="s">
        <v>1631</v>
      </c>
      <c r="AC6" s="347"/>
      <c r="AD6" s="348"/>
    </row>
    <row r="7" spans="1:30" x14ac:dyDescent="0.25">
      <c r="A7" s="262" t="s">
        <v>1632</v>
      </c>
      <c r="B7" s="293" t="s">
        <v>1633</v>
      </c>
      <c r="C7" s="294">
        <v>11</v>
      </c>
      <c r="D7" s="294">
        <v>10</v>
      </c>
      <c r="E7" s="294" t="s">
        <v>1634</v>
      </c>
      <c r="F7" s="295" t="s">
        <v>1635</v>
      </c>
      <c r="G7" s="257" t="s">
        <v>1636</v>
      </c>
      <c r="H7" s="257" t="s">
        <v>1183</v>
      </c>
      <c r="I7" s="258" t="s">
        <v>1637</v>
      </c>
      <c r="J7" s="294">
        <v>11</v>
      </c>
      <c r="K7" s="294">
        <v>10</v>
      </c>
      <c r="L7" s="294" t="s">
        <v>1634</v>
      </c>
      <c r="M7" s="295" t="s">
        <v>1635</v>
      </c>
      <c r="N7" s="257" t="s">
        <v>1636</v>
      </c>
      <c r="O7" s="257" t="s">
        <v>1183</v>
      </c>
      <c r="P7" s="258" t="s">
        <v>1637</v>
      </c>
      <c r="Q7" s="294">
        <v>11</v>
      </c>
      <c r="R7" s="294">
        <v>10</v>
      </c>
      <c r="S7" s="294" t="s">
        <v>1634</v>
      </c>
      <c r="T7" s="295" t="s">
        <v>1635</v>
      </c>
      <c r="U7" s="257" t="s">
        <v>1636</v>
      </c>
      <c r="V7" s="257" t="s">
        <v>1183</v>
      </c>
      <c r="W7" s="258" t="s">
        <v>1637</v>
      </c>
      <c r="X7" s="294">
        <v>11</v>
      </c>
      <c r="Y7" s="294">
        <v>10</v>
      </c>
      <c r="Z7" s="294" t="s">
        <v>1634</v>
      </c>
      <c r="AA7" s="295" t="s">
        <v>1635</v>
      </c>
      <c r="AB7" s="257" t="s">
        <v>1636</v>
      </c>
      <c r="AC7" s="257" t="s">
        <v>1183</v>
      </c>
      <c r="AD7" s="258" t="s">
        <v>1637</v>
      </c>
    </row>
    <row r="8" spans="1:30" x14ac:dyDescent="0.25">
      <c r="A8" s="252" t="s">
        <v>1638</v>
      </c>
      <c r="B8" s="254" t="s">
        <v>1639</v>
      </c>
      <c r="C8" s="252">
        <v>83</v>
      </c>
      <c r="D8" s="252">
        <v>44</v>
      </c>
      <c r="E8" s="252">
        <v>1068</v>
      </c>
      <c r="F8" s="252">
        <v>159</v>
      </c>
      <c r="G8" s="253">
        <v>4.5900000000000001E-9</v>
      </c>
      <c r="H8" s="252">
        <v>0.280835</v>
      </c>
      <c r="I8" s="252" t="s">
        <v>1640</v>
      </c>
      <c r="J8" s="252">
        <v>20</v>
      </c>
      <c r="K8" s="252">
        <v>33</v>
      </c>
      <c r="L8" s="252">
        <v>68</v>
      </c>
      <c r="M8" s="252">
        <v>171</v>
      </c>
      <c r="N8" s="252">
        <v>0.18912899999999999</v>
      </c>
      <c r="O8" s="252">
        <v>1.5240640000000001</v>
      </c>
      <c r="P8" s="252" t="s">
        <v>350</v>
      </c>
      <c r="Q8" s="252">
        <v>5</v>
      </c>
      <c r="R8" s="252">
        <v>0</v>
      </c>
      <c r="S8" s="252">
        <v>5</v>
      </c>
      <c r="T8" s="252">
        <v>0</v>
      </c>
      <c r="U8" s="252">
        <v>1</v>
      </c>
      <c r="V8" s="252" t="s">
        <v>1185</v>
      </c>
      <c r="W8" s="252" t="s">
        <v>350</v>
      </c>
      <c r="X8" s="252">
        <v>1</v>
      </c>
      <c r="Y8" s="252">
        <v>4</v>
      </c>
      <c r="Z8" s="252">
        <v>82</v>
      </c>
      <c r="AA8" s="252">
        <v>18</v>
      </c>
      <c r="AB8" s="252">
        <v>6.5599999999999999E-3</v>
      </c>
      <c r="AC8" s="252">
        <v>5.4878000000000003E-2</v>
      </c>
      <c r="AD8" s="252" t="s">
        <v>1640</v>
      </c>
    </row>
    <row r="9" spans="1:30" x14ac:dyDescent="0.25">
      <c r="A9" s="252" t="s">
        <v>1638</v>
      </c>
      <c r="B9" s="254" t="s">
        <v>1641</v>
      </c>
      <c r="C9" s="252">
        <v>41</v>
      </c>
      <c r="D9" s="252">
        <v>86</v>
      </c>
      <c r="E9" s="252">
        <v>586</v>
      </c>
      <c r="F9" s="252">
        <v>641</v>
      </c>
      <c r="G9" s="252">
        <v>1.0070000000000001E-3</v>
      </c>
      <c r="H9" s="252">
        <v>0.52149000000000001</v>
      </c>
      <c r="I9" s="252" t="s">
        <v>1640</v>
      </c>
      <c r="J9" s="252">
        <v>1</v>
      </c>
      <c r="K9" s="252">
        <v>52</v>
      </c>
      <c r="L9" s="252">
        <v>11</v>
      </c>
      <c r="M9" s="252">
        <v>228</v>
      </c>
      <c r="N9" s="252">
        <v>0.700905</v>
      </c>
      <c r="O9" s="252">
        <v>0.39860099999999998</v>
      </c>
      <c r="P9" s="252" t="s">
        <v>350</v>
      </c>
      <c r="Q9" s="252">
        <v>0</v>
      </c>
      <c r="R9" s="252">
        <v>5</v>
      </c>
      <c r="S9" s="252">
        <v>0</v>
      </c>
      <c r="T9" s="252">
        <v>5</v>
      </c>
      <c r="U9" s="252">
        <v>1</v>
      </c>
      <c r="V9" s="252" t="s">
        <v>1185</v>
      </c>
      <c r="W9" s="252" t="s">
        <v>350</v>
      </c>
      <c r="X9" s="252">
        <v>4</v>
      </c>
      <c r="Y9" s="252">
        <v>1</v>
      </c>
      <c r="Z9" s="252">
        <v>47</v>
      </c>
      <c r="AA9" s="252">
        <v>53</v>
      </c>
      <c r="AB9" s="252">
        <v>0.19683100000000001</v>
      </c>
      <c r="AC9" s="252">
        <v>4.5106380000000001</v>
      </c>
      <c r="AD9" s="252" t="s">
        <v>350</v>
      </c>
    </row>
    <row r="10" spans="1:30" x14ac:dyDescent="0.25">
      <c r="A10" s="252" t="s">
        <v>1638</v>
      </c>
      <c r="B10" s="254" t="s">
        <v>1642</v>
      </c>
      <c r="C10" s="252">
        <v>17</v>
      </c>
      <c r="D10" s="252">
        <v>110</v>
      </c>
      <c r="E10" s="252">
        <v>1003</v>
      </c>
      <c r="F10" s="252">
        <v>224</v>
      </c>
      <c r="G10" s="253">
        <v>3.5900000000000001E-55</v>
      </c>
      <c r="H10" s="252">
        <v>3.4514999999999997E-2</v>
      </c>
      <c r="I10" s="252" t="s">
        <v>1640</v>
      </c>
      <c r="J10" s="252">
        <v>13</v>
      </c>
      <c r="K10" s="252">
        <v>40</v>
      </c>
      <c r="L10" s="252">
        <v>43</v>
      </c>
      <c r="M10" s="252">
        <v>196</v>
      </c>
      <c r="N10" s="252">
        <v>0.33404400000000001</v>
      </c>
      <c r="O10" s="252">
        <v>1.481395</v>
      </c>
      <c r="P10" s="252" t="s">
        <v>350</v>
      </c>
      <c r="Q10" s="252">
        <v>5</v>
      </c>
      <c r="R10" s="252">
        <v>0</v>
      </c>
      <c r="S10" s="252">
        <v>4</v>
      </c>
      <c r="T10" s="252">
        <v>1</v>
      </c>
      <c r="U10" s="252">
        <v>1</v>
      </c>
      <c r="V10" s="252" t="s">
        <v>1184</v>
      </c>
      <c r="W10" s="252" t="s">
        <v>350</v>
      </c>
      <c r="X10" s="252">
        <v>0</v>
      </c>
      <c r="Y10" s="252">
        <v>5</v>
      </c>
      <c r="Z10" s="252">
        <v>76</v>
      </c>
      <c r="AA10" s="252">
        <v>24</v>
      </c>
      <c r="AB10" s="252">
        <v>1.23E-3</v>
      </c>
      <c r="AC10" s="252">
        <v>0</v>
      </c>
      <c r="AD10" s="252" t="s">
        <v>1640</v>
      </c>
    </row>
    <row r="11" spans="1:30" x14ac:dyDescent="0.25">
      <c r="A11" s="252" t="s">
        <v>1643</v>
      </c>
      <c r="B11" s="254" t="s">
        <v>1639</v>
      </c>
      <c r="C11" s="252">
        <v>55</v>
      </c>
      <c r="D11" s="252">
        <v>35</v>
      </c>
      <c r="E11" s="252">
        <v>1096</v>
      </c>
      <c r="F11" s="252">
        <v>168</v>
      </c>
      <c r="G11" s="253">
        <v>6.8599999999999999E-9</v>
      </c>
      <c r="H11" s="252">
        <v>0.24087600000000001</v>
      </c>
      <c r="I11" s="252" t="s">
        <v>1640</v>
      </c>
      <c r="J11" s="252">
        <v>3</v>
      </c>
      <c r="K11" s="252">
        <v>1</v>
      </c>
      <c r="L11" s="252">
        <v>85</v>
      </c>
      <c r="M11" s="252">
        <v>203</v>
      </c>
      <c r="N11" s="252">
        <v>8.3302000000000001E-2</v>
      </c>
      <c r="O11" s="252">
        <v>7.1647059999999998</v>
      </c>
      <c r="P11" s="252" t="s">
        <v>350</v>
      </c>
      <c r="Q11" s="252">
        <v>0</v>
      </c>
      <c r="R11" s="252">
        <v>0</v>
      </c>
      <c r="S11" s="252">
        <v>10</v>
      </c>
      <c r="T11" s="252">
        <v>0</v>
      </c>
      <c r="U11" s="252">
        <v>1</v>
      </c>
      <c r="V11" s="252" t="s">
        <v>1185</v>
      </c>
      <c r="W11" s="252" t="s">
        <v>1644</v>
      </c>
      <c r="X11" s="252">
        <v>1</v>
      </c>
      <c r="Y11" s="252">
        <v>4</v>
      </c>
      <c r="Z11" s="252">
        <v>82</v>
      </c>
      <c r="AA11" s="252">
        <v>18</v>
      </c>
      <c r="AB11" s="252">
        <v>6.5599999999999999E-3</v>
      </c>
      <c r="AC11" s="252">
        <v>5.4878000000000003E-2</v>
      </c>
      <c r="AD11" s="252" t="s">
        <v>1640</v>
      </c>
    </row>
    <row r="12" spans="1:30" x14ac:dyDescent="0.25">
      <c r="A12" s="252" t="s">
        <v>1643</v>
      </c>
      <c r="B12" s="254" t="s">
        <v>1641</v>
      </c>
      <c r="C12" s="252">
        <v>30</v>
      </c>
      <c r="D12" s="252">
        <v>60</v>
      </c>
      <c r="E12" s="252">
        <v>597</v>
      </c>
      <c r="F12" s="252">
        <v>667</v>
      </c>
      <c r="G12" s="252">
        <v>1.1662E-2</v>
      </c>
      <c r="H12" s="252">
        <v>0.55862599999999996</v>
      </c>
      <c r="I12" s="252" t="s">
        <v>1640</v>
      </c>
      <c r="J12" s="252">
        <v>1</v>
      </c>
      <c r="K12" s="252">
        <v>3</v>
      </c>
      <c r="L12" s="252">
        <v>11</v>
      </c>
      <c r="M12" s="252">
        <v>277</v>
      </c>
      <c r="N12" s="252">
        <v>0.155275</v>
      </c>
      <c r="O12" s="252">
        <v>8.3939389999999996</v>
      </c>
      <c r="P12" s="252" t="s">
        <v>350</v>
      </c>
      <c r="Q12" s="252">
        <v>0</v>
      </c>
      <c r="R12" s="252">
        <v>0</v>
      </c>
      <c r="S12" s="252">
        <v>0</v>
      </c>
      <c r="T12" s="252">
        <v>10</v>
      </c>
      <c r="U12" s="252">
        <v>1</v>
      </c>
      <c r="V12" s="252" t="s">
        <v>1185</v>
      </c>
      <c r="W12" s="252" t="s">
        <v>350</v>
      </c>
      <c r="X12" s="252">
        <v>4</v>
      </c>
      <c r="Y12" s="252">
        <v>1</v>
      </c>
      <c r="Z12" s="252">
        <v>47</v>
      </c>
      <c r="AA12" s="252">
        <v>53</v>
      </c>
      <c r="AB12" s="252">
        <v>0.19683100000000001</v>
      </c>
      <c r="AC12" s="252">
        <v>4.5106380000000001</v>
      </c>
      <c r="AD12" s="252" t="s">
        <v>350</v>
      </c>
    </row>
    <row r="13" spans="1:30" x14ac:dyDescent="0.25">
      <c r="A13" s="252" t="s">
        <v>1643</v>
      </c>
      <c r="B13" s="254" t="s">
        <v>1642</v>
      </c>
      <c r="C13" s="252">
        <v>3</v>
      </c>
      <c r="D13" s="252">
        <v>87</v>
      </c>
      <c r="E13" s="252">
        <v>1017</v>
      </c>
      <c r="F13" s="252">
        <v>247</v>
      </c>
      <c r="G13" s="253">
        <v>6.0699999999999997E-53</v>
      </c>
      <c r="H13" s="252">
        <v>8.3750000000000005E-3</v>
      </c>
      <c r="I13" s="252" t="s">
        <v>1640</v>
      </c>
      <c r="J13" s="252">
        <v>0</v>
      </c>
      <c r="K13" s="252">
        <v>4</v>
      </c>
      <c r="L13" s="252">
        <v>56</v>
      </c>
      <c r="M13" s="252">
        <v>232</v>
      </c>
      <c r="N13" s="252">
        <v>1</v>
      </c>
      <c r="O13" s="252">
        <v>0</v>
      </c>
      <c r="P13" s="252" t="s">
        <v>350</v>
      </c>
      <c r="Q13" s="252">
        <v>0</v>
      </c>
      <c r="R13" s="252">
        <v>0</v>
      </c>
      <c r="S13" s="252">
        <v>9</v>
      </c>
      <c r="T13" s="252">
        <v>1</v>
      </c>
      <c r="U13" s="252">
        <v>1</v>
      </c>
      <c r="V13" s="252" t="s">
        <v>1185</v>
      </c>
      <c r="W13" s="252" t="s">
        <v>350</v>
      </c>
      <c r="X13" s="252">
        <v>0</v>
      </c>
      <c r="Y13" s="252">
        <v>5</v>
      </c>
      <c r="Z13" s="252">
        <v>76</v>
      </c>
      <c r="AA13" s="252">
        <v>24</v>
      </c>
      <c r="AB13" s="252">
        <v>1.23E-3</v>
      </c>
      <c r="AC13" s="252">
        <v>0</v>
      </c>
      <c r="AD13" s="252" t="s">
        <v>1640</v>
      </c>
    </row>
    <row r="14" spans="1:30" x14ac:dyDescent="0.25">
      <c r="A14" s="252" t="s">
        <v>1639</v>
      </c>
      <c r="B14" s="254" t="s">
        <v>1641</v>
      </c>
      <c r="C14" s="252">
        <v>534</v>
      </c>
      <c r="D14" s="252">
        <v>617</v>
      </c>
      <c r="E14" s="252">
        <v>93</v>
      </c>
      <c r="F14" s="252">
        <v>110</v>
      </c>
      <c r="G14" s="252">
        <v>0.93917300000000004</v>
      </c>
      <c r="H14" s="252">
        <v>1.023684</v>
      </c>
      <c r="I14" s="252" t="s">
        <v>350</v>
      </c>
      <c r="J14" s="252">
        <v>6</v>
      </c>
      <c r="K14" s="252">
        <v>82</v>
      </c>
      <c r="L14" s="252">
        <v>6</v>
      </c>
      <c r="M14" s="252">
        <v>198</v>
      </c>
      <c r="N14" s="252">
        <v>0.19441700000000001</v>
      </c>
      <c r="O14" s="252">
        <v>2.4146339999999999</v>
      </c>
      <c r="P14" s="252" t="s">
        <v>350</v>
      </c>
      <c r="Q14" s="252">
        <v>0</v>
      </c>
      <c r="R14" s="252">
        <v>10</v>
      </c>
      <c r="S14" s="252">
        <v>0</v>
      </c>
      <c r="T14" s="252">
        <v>0</v>
      </c>
      <c r="U14" s="252">
        <v>1</v>
      </c>
      <c r="V14" s="252" t="s">
        <v>1185</v>
      </c>
      <c r="W14" s="252" t="s">
        <v>1644</v>
      </c>
      <c r="X14" s="252">
        <v>35</v>
      </c>
      <c r="Y14" s="252">
        <v>48</v>
      </c>
      <c r="Z14" s="252">
        <v>16</v>
      </c>
      <c r="AA14" s="252">
        <v>6</v>
      </c>
      <c r="AB14" s="252">
        <v>1.5640999999999999E-2</v>
      </c>
      <c r="AC14" s="252">
        <v>0.27343800000000001</v>
      </c>
      <c r="AD14" s="252" t="s">
        <v>350</v>
      </c>
    </row>
    <row r="15" spans="1:30" x14ac:dyDescent="0.25">
      <c r="A15" s="252" t="s">
        <v>1645</v>
      </c>
      <c r="B15" s="254" t="s">
        <v>1646</v>
      </c>
      <c r="C15" s="252">
        <v>2</v>
      </c>
      <c r="D15" s="252">
        <v>8</v>
      </c>
      <c r="E15" s="252">
        <v>127</v>
      </c>
      <c r="F15" s="252">
        <v>1217</v>
      </c>
      <c r="G15" s="252">
        <v>0.24543899999999999</v>
      </c>
      <c r="H15" s="252">
        <v>2.3956689999999998</v>
      </c>
      <c r="I15" s="252" t="s">
        <v>350</v>
      </c>
      <c r="J15" s="252">
        <v>1</v>
      </c>
      <c r="K15" s="252">
        <v>10</v>
      </c>
      <c r="L15" s="252">
        <v>19</v>
      </c>
      <c r="M15" s="252">
        <v>262</v>
      </c>
      <c r="N15" s="252">
        <v>0.54827099999999995</v>
      </c>
      <c r="O15" s="252">
        <v>1.3789469999999999</v>
      </c>
      <c r="P15" s="252" t="s">
        <v>350</v>
      </c>
      <c r="Q15" s="252">
        <v>0</v>
      </c>
      <c r="R15" s="252">
        <v>2</v>
      </c>
      <c r="S15" s="252">
        <v>1</v>
      </c>
      <c r="T15" s="252">
        <v>7</v>
      </c>
      <c r="U15" s="252">
        <v>1</v>
      </c>
      <c r="V15" s="252">
        <v>0</v>
      </c>
      <c r="W15" s="252" t="s">
        <v>350</v>
      </c>
      <c r="X15" s="252">
        <v>0</v>
      </c>
      <c r="Y15" s="252">
        <v>1</v>
      </c>
      <c r="Z15" s="252">
        <v>8</v>
      </c>
      <c r="AA15" s="252">
        <v>96</v>
      </c>
      <c r="AB15" s="252">
        <v>1</v>
      </c>
      <c r="AC15" s="252">
        <v>0</v>
      </c>
      <c r="AD15" s="252" t="s">
        <v>350</v>
      </c>
    </row>
    <row r="16" spans="1:30" x14ac:dyDescent="0.25">
      <c r="A16" s="252" t="s">
        <v>1645</v>
      </c>
      <c r="B16" s="254" t="s">
        <v>1647</v>
      </c>
      <c r="C16" s="252">
        <v>9</v>
      </c>
      <c r="D16" s="252">
        <v>1</v>
      </c>
      <c r="E16" s="252">
        <v>1026</v>
      </c>
      <c r="F16" s="252">
        <v>318</v>
      </c>
      <c r="G16" s="252">
        <v>0.46779599999999999</v>
      </c>
      <c r="H16" s="252">
        <v>2.7894739999999998</v>
      </c>
      <c r="I16" s="252" t="s">
        <v>350</v>
      </c>
      <c r="J16" s="252">
        <v>0</v>
      </c>
      <c r="K16" s="252">
        <v>11</v>
      </c>
      <c r="L16" s="252">
        <v>14</v>
      </c>
      <c r="M16" s="252">
        <v>267</v>
      </c>
      <c r="N16" s="252">
        <v>1</v>
      </c>
      <c r="O16" s="252">
        <v>0</v>
      </c>
      <c r="P16" s="252" t="s">
        <v>350</v>
      </c>
      <c r="Q16" s="252">
        <v>1</v>
      </c>
      <c r="R16" s="252">
        <v>1</v>
      </c>
      <c r="S16" s="252">
        <v>0</v>
      </c>
      <c r="T16" s="252">
        <v>8</v>
      </c>
      <c r="U16" s="252">
        <v>0.2</v>
      </c>
      <c r="V16" s="252" t="s">
        <v>1184</v>
      </c>
      <c r="W16" s="252" t="s">
        <v>350</v>
      </c>
      <c r="X16" s="252">
        <v>1</v>
      </c>
      <c r="Y16" s="252">
        <v>0</v>
      </c>
      <c r="Z16" s="252">
        <v>83</v>
      </c>
      <c r="AA16" s="252">
        <v>21</v>
      </c>
      <c r="AB16" s="252">
        <v>1</v>
      </c>
      <c r="AC16" s="252" t="s">
        <v>1184</v>
      </c>
      <c r="AD16" s="252" t="s">
        <v>350</v>
      </c>
    </row>
    <row r="17" spans="1:30" x14ac:dyDescent="0.25">
      <c r="A17" s="252" t="s">
        <v>1645</v>
      </c>
      <c r="B17" s="254" t="s">
        <v>1648</v>
      </c>
      <c r="C17" s="252">
        <v>3</v>
      </c>
      <c r="D17" s="252">
        <v>7</v>
      </c>
      <c r="E17" s="252">
        <v>142</v>
      </c>
      <c r="F17" s="252">
        <v>1202</v>
      </c>
      <c r="G17" s="252">
        <v>8.2202999999999998E-2</v>
      </c>
      <c r="H17" s="252">
        <v>3.627767</v>
      </c>
      <c r="I17" s="252" t="s">
        <v>350</v>
      </c>
      <c r="J17" s="252">
        <v>0</v>
      </c>
      <c r="K17" s="252">
        <v>11</v>
      </c>
      <c r="L17" s="252">
        <v>10</v>
      </c>
      <c r="M17" s="252">
        <v>271</v>
      </c>
      <c r="N17" s="252">
        <v>1</v>
      </c>
      <c r="O17" s="252">
        <v>0</v>
      </c>
      <c r="P17" s="252" t="s">
        <v>350</v>
      </c>
      <c r="Q17" s="252">
        <v>0</v>
      </c>
      <c r="R17" s="252">
        <v>2</v>
      </c>
      <c r="S17" s="252">
        <v>1</v>
      </c>
      <c r="T17" s="252">
        <v>7</v>
      </c>
      <c r="U17" s="252">
        <v>1</v>
      </c>
      <c r="V17" s="252">
        <v>0</v>
      </c>
      <c r="W17" s="252" t="s">
        <v>350</v>
      </c>
      <c r="X17" s="252">
        <v>0</v>
      </c>
      <c r="Y17" s="252">
        <v>1</v>
      </c>
      <c r="Z17" s="252">
        <v>9</v>
      </c>
      <c r="AA17" s="252">
        <v>95</v>
      </c>
      <c r="AB17" s="252">
        <v>1</v>
      </c>
      <c r="AC17" s="252">
        <v>0</v>
      </c>
      <c r="AD17" s="252" t="s">
        <v>350</v>
      </c>
    </row>
    <row r="18" spans="1:30" x14ac:dyDescent="0.25">
      <c r="A18" s="252" t="s">
        <v>1649</v>
      </c>
      <c r="B18" s="254" t="s">
        <v>1646</v>
      </c>
      <c r="C18" s="252">
        <v>0</v>
      </c>
      <c r="D18" s="252">
        <v>3</v>
      </c>
      <c r="E18" s="252">
        <v>129</v>
      </c>
      <c r="F18" s="252">
        <v>1222</v>
      </c>
      <c r="G18" s="252">
        <v>1</v>
      </c>
      <c r="H18" s="252">
        <v>0</v>
      </c>
      <c r="I18" s="252" t="s">
        <v>350</v>
      </c>
      <c r="J18" s="252">
        <v>0</v>
      </c>
      <c r="K18" s="252">
        <v>0</v>
      </c>
      <c r="L18" s="252">
        <v>20</v>
      </c>
      <c r="M18" s="252">
        <v>272</v>
      </c>
      <c r="N18" s="252">
        <v>1</v>
      </c>
      <c r="O18" s="252" t="s">
        <v>1185</v>
      </c>
      <c r="P18" s="252" t="s">
        <v>350</v>
      </c>
      <c r="Q18" s="252">
        <v>0</v>
      </c>
      <c r="R18" s="252">
        <v>0</v>
      </c>
      <c r="S18" s="252">
        <v>1</v>
      </c>
      <c r="T18" s="252">
        <v>9</v>
      </c>
      <c r="U18" s="252">
        <v>1</v>
      </c>
      <c r="V18" s="252" t="s">
        <v>1185</v>
      </c>
      <c r="W18" s="252" t="s">
        <v>350</v>
      </c>
      <c r="X18" s="252">
        <v>0</v>
      </c>
      <c r="Y18" s="252">
        <v>0</v>
      </c>
      <c r="Z18" s="252">
        <v>8</v>
      </c>
      <c r="AA18" s="252">
        <v>97</v>
      </c>
      <c r="AB18" s="252">
        <v>1</v>
      </c>
      <c r="AC18" s="252" t="s">
        <v>1185</v>
      </c>
      <c r="AD18" s="252" t="s">
        <v>350</v>
      </c>
    </row>
    <row r="19" spans="1:30" x14ac:dyDescent="0.25">
      <c r="A19" s="252" t="s">
        <v>1649</v>
      </c>
      <c r="B19" s="254" t="s">
        <v>1647</v>
      </c>
      <c r="C19" s="252">
        <v>3</v>
      </c>
      <c r="D19" s="252">
        <v>0</v>
      </c>
      <c r="E19" s="252">
        <v>1032</v>
      </c>
      <c r="F19" s="252">
        <v>319</v>
      </c>
      <c r="G19" s="252">
        <v>1</v>
      </c>
      <c r="H19" s="252" t="s">
        <v>1184</v>
      </c>
      <c r="I19" s="252" t="s">
        <v>350</v>
      </c>
      <c r="J19" s="252">
        <v>0</v>
      </c>
      <c r="K19" s="252">
        <v>0</v>
      </c>
      <c r="L19" s="252">
        <v>14</v>
      </c>
      <c r="M19" s="252">
        <v>278</v>
      </c>
      <c r="N19" s="252">
        <v>1</v>
      </c>
      <c r="O19" s="252" t="s">
        <v>1185</v>
      </c>
      <c r="P19" s="252" t="s">
        <v>350</v>
      </c>
      <c r="Q19" s="252">
        <v>0</v>
      </c>
      <c r="R19" s="252">
        <v>0</v>
      </c>
      <c r="S19" s="252">
        <v>1</v>
      </c>
      <c r="T19" s="252">
        <v>9</v>
      </c>
      <c r="U19" s="252">
        <v>1</v>
      </c>
      <c r="V19" s="252" t="s">
        <v>1185</v>
      </c>
      <c r="W19" s="252" t="s">
        <v>350</v>
      </c>
      <c r="X19" s="252">
        <v>0</v>
      </c>
      <c r="Y19" s="252">
        <v>0</v>
      </c>
      <c r="Z19" s="252">
        <v>84</v>
      </c>
      <c r="AA19" s="252">
        <v>21</v>
      </c>
      <c r="AB19" s="252">
        <v>1</v>
      </c>
      <c r="AC19" s="252" t="s">
        <v>1185</v>
      </c>
      <c r="AD19" s="252" t="s">
        <v>350</v>
      </c>
    </row>
    <row r="20" spans="1:30" x14ac:dyDescent="0.25">
      <c r="A20" s="252" t="s">
        <v>1649</v>
      </c>
      <c r="B20" s="254" t="s">
        <v>1648</v>
      </c>
      <c r="C20" s="252">
        <v>0</v>
      </c>
      <c r="D20" s="252">
        <v>3</v>
      </c>
      <c r="E20" s="252">
        <v>145</v>
      </c>
      <c r="F20" s="252">
        <v>1206</v>
      </c>
      <c r="G20" s="252">
        <v>1</v>
      </c>
      <c r="H20" s="252">
        <v>0</v>
      </c>
      <c r="I20" s="252" t="s">
        <v>350</v>
      </c>
      <c r="J20" s="252">
        <v>0</v>
      </c>
      <c r="K20" s="252">
        <v>0</v>
      </c>
      <c r="L20" s="252">
        <v>10</v>
      </c>
      <c r="M20" s="252">
        <v>282</v>
      </c>
      <c r="N20" s="252">
        <v>1</v>
      </c>
      <c r="O20" s="252" t="s">
        <v>1185</v>
      </c>
      <c r="P20" s="252" t="s">
        <v>350</v>
      </c>
      <c r="Q20" s="252">
        <v>0</v>
      </c>
      <c r="R20" s="252">
        <v>0</v>
      </c>
      <c r="S20" s="252">
        <v>1</v>
      </c>
      <c r="T20" s="252">
        <v>9</v>
      </c>
      <c r="U20" s="252">
        <v>1</v>
      </c>
      <c r="V20" s="252" t="s">
        <v>1185</v>
      </c>
      <c r="W20" s="252" t="s">
        <v>350</v>
      </c>
      <c r="X20" s="252">
        <v>0</v>
      </c>
      <c r="Y20" s="252">
        <v>0</v>
      </c>
      <c r="Z20" s="252">
        <v>9</v>
      </c>
      <c r="AA20" s="252">
        <v>96</v>
      </c>
      <c r="AB20" s="252">
        <v>1</v>
      </c>
      <c r="AC20" s="252" t="s">
        <v>1185</v>
      </c>
      <c r="AD20" s="252" t="s">
        <v>350</v>
      </c>
    </row>
    <row r="21" spans="1:30" x14ac:dyDescent="0.25">
      <c r="A21" s="255" t="s">
        <v>1646</v>
      </c>
      <c r="B21" s="256" t="s">
        <v>1647</v>
      </c>
      <c r="C21" s="255">
        <v>121</v>
      </c>
      <c r="D21" s="255">
        <v>8</v>
      </c>
      <c r="E21" s="255">
        <v>914</v>
      </c>
      <c r="F21" s="255">
        <v>311</v>
      </c>
      <c r="G21" s="268">
        <v>8.6599999999999995E-8</v>
      </c>
      <c r="H21" s="255">
        <v>5.1464720000000002</v>
      </c>
      <c r="I21" s="255" t="s">
        <v>1650</v>
      </c>
      <c r="J21" s="255">
        <v>1</v>
      </c>
      <c r="K21" s="255">
        <v>19</v>
      </c>
      <c r="L21" s="255">
        <v>13</v>
      </c>
      <c r="M21" s="255">
        <v>259</v>
      </c>
      <c r="N21" s="255">
        <v>1</v>
      </c>
      <c r="O21" s="255">
        <v>1.048583</v>
      </c>
      <c r="P21" s="255" t="s">
        <v>350</v>
      </c>
      <c r="Q21" s="255">
        <v>0</v>
      </c>
      <c r="R21" s="255">
        <v>1</v>
      </c>
      <c r="S21" s="255">
        <v>1</v>
      </c>
      <c r="T21" s="255">
        <v>8</v>
      </c>
      <c r="U21" s="255">
        <v>1</v>
      </c>
      <c r="V21" s="255">
        <v>0</v>
      </c>
      <c r="W21" s="255" t="s">
        <v>350</v>
      </c>
      <c r="X21" s="255">
        <v>7</v>
      </c>
      <c r="Y21" s="255">
        <v>1</v>
      </c>
      <c r="Z21" s="255">
        <v>77</v>
      </c>
      <c r="AA21" s="255">
        <v>20</v>
      </c>
      <c r="AB21" s="255">
        <v>1</v>
      </c>
      <c r="AC21" s="255">
        <v>1.818182</v>
      </c>
      <c r="AD21" s="255" t="s">
        <v>350</v>
      </c>
    </row>
  </sheetData>
  <mergeCells count="12">
    <mergeCell ref="C5:I5"/>
    <mergeCell ref="J5:P5"/>
    <mergeCell ref="Q5:W5"/>
    <mergeCell ref="X5:AD5"/>
    <mergeCell ref="C6:F6"/>
    <mergeCell ref="G6:I6"/>
    <mergeCell ref="J6:M6"/>
    <mergeCell ref="N6:P6"/>
    <mergeCell ref="Q6:T6"/>
    <mergeCell ref="U6:W6"/>
    <mergeCell ref="X6:AA6"/>
    <mergeCell ref="AB6:AD6"/>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24"/>
  <sheetViews>
    <sheetView workbookViewId="0"/>
  </sheetViews>
  <sheetFormatPr defaultColWidth="10.85546875" defaultRowHeight="15" x14ac:dyDescent="0.25"/>
  <cols>
    <col min="1" max="1" width="11.85546875" customWidth="1"/>
    <col min="2" max="3" width="10.140625" bestFit="1" customWidth="1"/>
    <col min="4" max="4" width="8.7109375" bestFit="1" customWidth="1"/>
    <col min="5" max="5" width="8.140625" bestFit="1" customWidth="1"/>
    <col min="6" max="6" width="7.85546875" bestFit="1" customWidth="1"/>
    <col min="7" max="7" width="32.85546875" bestFit="1" customWidth="1"/>
    <col min="8" max="8" width="9.42578125" bestFit="1" customWidth="1"/>
    <col min="9" max="9" width="8.85546875" style="92" bestFit="1" customWidth="1"/>
    <col min="10" max="10" width="10" bestFit="1" customWidth="1"/>
    <col min="11" max="12" width="10.42578125" bestFit="1" customWidth="1"/>
    <col min="13" max="13" width="7.42578125" bestFit="1" customWidth="1"/>
    <col min="14" max="14" width="8.85546875" bestFit="1" customWidth="1"/>
    <col min="15" max="15" width="10.42578125" bestFit="1" customWidth="1"/>
    <col min="16" max="16" width="11.85546875" bestFit="1" customWidth="1"/>
    <col min="17" max="17" width="19" bestFit="1" customWidth="1"/>
    <col min="18" max="18" width="49.28515625" bestFit="1" customWidth="1"/>
  </cols>
  <sheetData>
    <row r="1" spans="1:18" x14ac:dyDescent="0.25">
      <c r="A1" s="1" t="s">
        <v>1651</v>
      </c>
    </row>
    <row r="2" spans="1:18" x14ac:dyDescent="0.25">
      <c r="A2" t="s">
        <v>1652</v>
      </c>
    </row>
    <row r="3" spans="1:18" x14ac:dyDescent="0.25">
      <c r="A3" t="s">
        <v>1653</v>
      </c>
    </row>
    <row r="4" spans="1:18" x14ac:dyDescent="0.25">
      <c r="A4" t="s">
        <v>1654</v>
      </c>
    </row>
    <row r="5" spans="1:18" x14ac:dyDescent="0.25">
      <c r="A5" t="s">
        <v>1655</v>
      </c>
    </row>
    <row r="6" spans="1:18" x14ac:dyDescent="0.25">
      <c r="A6" t="s">
        <v>1656</v>
      </c>
    </row>
    <row r="7" spans="1:18" x14ac:dyDescent="0.25">
      <c r="A7" t="s">
        <v>1657</v>
      </c>
    </row>
    <row r="10" spans="1:18" x14ac:dyDescent="0.25">
      <c r="A10" s="1" t="s">
        <v>1658</v>
      </c>
    </row>
    <row r="11" spans="1:18" ht="60" x14ac:dyDescent="0.25">
      <c r="A11" s="39" t="s">
        <v>1659</v>
      </c>
      <c r="B11" s="136" t="s">
        <v>1660</v>
      </c>
      <c r="C11" s="136" t="s">
        <v>1661</v>
      </c>
      <c r="D11" s="136" t="s">
        <v>1662</v>
      </c>
      <c r="E11" s="136" t="s">
        <v>1663</v>
      </c>
      <c r="F11" s="136" t="s">
        <v>1664</v>
      </c>
      <c r="G11" s="136" t="s">
        <v>1665</v>
      </c>
      <c r="H11" s="136" t="s">
        <v>1666</v>
      </c>
      <c r="I11" s="139" t="s">
        <v>1667</v>
      </c>
      <c r="J11" s="136" t="s">
        <v>1668</v>
      </c>
      <c r="K11" s="136" t="s">
        <v>1669</v>
      </c>
      <c r="L11" s="136" t="s">
        <v>1670</v>
      </c>
      <c r="M11" s="136" t="s">
        <v>1671</v>
      </c>
      <c r="N11" s="136" t="s">
        <v>1672</v>
      </c>
      <c r="O11" s="136" t="s">
        <v>1673</v>
      </c>
      <c r="P11" s="136" t="s">
        <v>1674</v>
      </c>
      <c r="Q11" s="136" t="s">
        <v>1675</v>
      </c>
      <c r="R11" s="137" t="s">
        <v>1676</v>
      </c>
    </row>
    <row r="12" spans="1:18" x14ac:dyDescent="0.25">
      <c r="A12" s="29" t="s">
        <v>1677</v>
      </c>
      <c r="B12" s="110">
        <v>13750160</v>
      </c>
      <c r="C12" s="110">
        <v>16589695</v>
      </c>
      <c r="D12" s="110" t="s">
        <v>1678</v>
      </c>
      <c r="E12" s="110">
        <v>2839536</v>
      </c>
      <c r="F12" s="110" t="b">
        <v>1</v>
      </c>
      <c r="G12" s="110" t="s">
        <v>1679</v>
      </c>
      <c r="H12" s="110">
        <v>106</v>
      </c>
      <c r="I12" s="130">
        <v>5.2666667000000004E-3</v>
      </c>
      <c r="J12" s="133">
        <v>0.95328849819999995</v>
      </c>
      <c r="K12" s="31">
        <v>116.2161705293</v>
      </c>
      <c r="L12" s="110">
        <v>1225252</v>
      </c>
      <c r="M12" s="110" t="b">
        <v>0</v>
      </c>
      <c r="N12" s="110" t="b">
        <v>0</v>
      </c>
      <c r="O12" s="110" t="b">
        <v>0</v>
      </c>
      <c r="P12" s="236"/>
      <c r="Q12" s="110"/>
      <c r="R12" s="111"/>
    </row>
    <row r="13" spans="1:18" x14ac:dyDescent="0.25">
      <c r="A13" s="32" t="s">
        <v>1677</v>
      </c>
      <c r="B13" s="37">
        <v>47980553</v>
      </c>
      <c r="C13" s="37">
        <v>50032448</v>
      </c>
      <c r="D13" s="37" t="s">
        <v>1680</v>
      </c>
      <c r="E13" s="37">
        <v>2051896</v>
      </c>
      <c r="F13" s="37" t="b">
        <v>1</v>
      </c>
      <c r="G13" s="37" t="s">
        <v>1681</v>
      </c>
      <c r="H13" s="37">
        <v>229</v>
      </c>
      <c r="I13" s="113">
        <v>5.5555555555555599E-5</v>
      </c>
      <c r="J13" s="134">
        <v>-2.5637882955000002</v>
      </c>
      <c r="K13" s="27">
        <v>24.3677067454</v>
      </c>
      <c r="L13" s="37">
        <v>1491059</v>
      </c>
      <c r="M13" s="37" t="b">
        <v>1</v>
      </c>
      <c r="N13" s="37" t="b">
        <v>0</v>
      </c>
      <c r="O13" s="37" t="b">
        <v>0</v>
      </c>
      <c r="P13" s="160"/>
      <c r="Q13" s="37"/>
      <c r="R13" s="62"/>
    </row>
    <row r="14" spans="1:18" x14ac:dyDescent="0.25">
      <c r="A14" s="32" t="s">
        <v>1677</v>
      </c>
      <c r="B14" s="37">
        <v>61124282</v>
      </c>
      <c r="C14" s="37">
        <v>61448030</v>
      </c>
      <c r="D14" s="37" t="s">
        <v>1682</v>
      </c>
      <c r="E14" s="37">
        <v>323749</v>
      </c>
      <c r="F14" s="37" t="b">
        <v>1</v>
      </c>
      <c r="G14" s="37" t="s">
        <v>1683</v>
      </c>
      <c r="H14" s="37">
        <v>24</v>
      </c>
      <c r="I14" s="113">
        <v>4.3043478000000003E-3</v>
      </c>
      <c r="J14" s="134">
        <v>0.58587982400000005</v>
      </c>
      <c r="K14" s="27">
        <v>30.888126295399999</v>
      </c>
      <c r="L14" s="37">
        <v>597535</v>
      </c>
      <c r="M14" s="37" t="b">
        <v>0</v>
      </c>
      <c r="N14" s="37" t="b">
        <v>0</v>
      </c>
      <c r="O14" s="37" t="b">
        <v>0</v>
      </c>
      <c r="P14" s="160"/>
      <c r="Q14" s="37"/>
      <c r="R14" s="62"/>
    </row>
    <row r="15" spans="1:18" x14ac:dyDescent="0.25">
      <c r="A15" s="32" t="s">
        <v>1677</v>
      </c>
      <c r="B15" s="37">
        <v>97423526</v>
      </c>
      <c r="C15" s="37">
        <v>97707831</v>
      </c>
      <c r="D15" s="37" t="s">
        <v>1684</v>
      </c>
      <c r="E15" s="37">
        <v>284306</v>
      </c>
      <c r="F15" s="37" t="b">
        <v>1</v>
      </c>
      <c r="G15" s="37" t="s">
        <v>1683</v>
      </c>
      <c r="H15" s="37">
        <v>27</v>
      </c>
      <c r="I15" s="113">
        <v>5.2641509000000003E-3</v>
      </c>
      <c r="J15" s="134">
        <v>-2.4805572514000001</v>
      </c>
      <c r="K15" s="27">
        <v>35.173369538499998</v>
      </c>
      <c r="L15" s="37">
        <v>917258</v>
      </c>
      <c r="M15" s="37" t="b">
        <v>1</v>
      </c>
      <c r="N15" s="37" t="b">
        <v>0</v>
      </c>
      <c r="O15" s="37" t="b">
        <v>0</v>
      </c>
      <c r="P15" s="160"/>
      <c r="Q15" s="37"/>
      <c r="R15" s="62"/>
    </row>
    <row r="16" spans="1:18" x14ac:dyDescent="0.25">
      <c r="A16" s="32" t="s">
        <v>1677</v>
      </c>
      <c r="B16" s="37">
        <v>116122584</v>
      </c>
      <c r="C16" s="37">
        <v>121064234</v>
      </c>
      <c r="D16" s="37" t="s">
        <v>1685</v>
      </c>
      <c r="E16" s="37">
        <v>4941651</v>
      </c>
      <c r="F16" s="37" t="b">
        <v>0</v>
      </c>
      <c r="G16" s="37" t="s">
        <v>1686</v>
      </c>
      <c r="H16" s="37">
        <v>161</v>
      </c>
      <c r="I16" s="113">
        <v>3.5869565200000002E-2</v>
      </c>
      <c r="J16" s="134">
        <v>-7.7897076999999997E-3</v>
      </c>
      <c r="K16" s="27">
        <v>58.6848403499</v>
      </c>
      <c r="L16" s="37">
        <v>231363</v>
      </c>
      <c r="M16" s="37" t="b">
        <v>1</v>
      </c>
      <c r="N16" s="37" t="b">
        <v>0</v>
      </c>
      <c r="O16" s="37" t="b">
        <v>0</v>
      </c>
      <c r="P16" s="160"/>
      <c r="Q16" s="37"/>
      <c r="R16" s="62"/>
    </row>
    <row r="17" spans="1:18" x14ac:dyDescent="0.25">
      <c r="A17" s="32" t="s">
        <v>1677</v>
      </c>
      <c r="B17" s="37">
        <v>174132645</v>
      </c>
      <c r="C17" s="37">
        <v>175041479</v>
      </c>
      <c r="D17" s="37" t="s">
        <v>1687</v>
      </c>
      <c r="E17" s="37">
        <v>908835</v>
      </c>
      <c r="F17" s="37" t="b">
        <v>1</v>
      </c>
      <c r="G17" s="37" t="s">
        <v>1683</v>
      </c>
      <c r="H17" s="37">
        <v>43</v>
      </c>
      <c r="I17" s="113">
        <v>8.0677965999999997E-3</v>
      </c>
      <c r="J17" s="134">
        <v>0.42761074869999999</v>
      </c>
      <c r="K17" s="27">
        <v>44.012389487599997</v>
      </c>
      <c r="L17" s="37">
        <v>835899</v>
      </c>
      <c r="M17" s="37" t="b">
        <v>0</v>
      </c>
      <c r="N17" s="37" t="b">
        <v>0</v>
      </c>
      <c r="O17" s="37" t="b">
        <v>1</v>
      </c>
      <c r="P17" s="160"/>
      <c r="Q17" s="37"/>
      <c r="R17" s="62"/>
    </row>
    <row r="18" spans="1:18" x14ac:dyDescent="0.25">
      <c r="A18" s="32" t="s">
        <v>1677</v>
      </c>
      <c r="B18" s="37">
        <v>188591000</v>
      </c>
      <c r="C18" s="37">
        <v>189738543</v>
      </c>
      <c r="D18" s="37" t="s">
        <v>1688</v>
      </c>
      <c r="E18" s="37">
        <v>1147544</v>
      </c>
      <c r="F18" s="37" t="b">
        <v>1</v>
      </c>
      <c r="G18" s="37" t="s">
        <v>1689</v>
      </c>
      <c r="H18" s="37">
        <v>72</v>
      </c>
      <c r="I18" s="113">
        <v>4.4799999999999996E-3</v>
      </c>
      <c r="J18" s="134">
        <v>-2.7031599088</v>
      </c>
      <c r="K18" s="27">
        <v>0</v>
      </c>
      <c r="L18" s="37" t="s">
        <v>350</v>
      </c>
      <c r="M18" s="37" t="b">
        <v>1</v>
      </c>
      <c r="N18" s="37" t="b">
        <v>0</v>
      </c>
      <c r="O18" s="37" t="b">
        <v>0</v>
      </c>
      <c r="P18" s="160"/>
      <c r="Q18" s="37"/>
      <c r="R18" s="62"/>
    </row>
    <row r="19" spans="1:18" x14ac:dyDescent="0.25">
      <c r="A19" s="32" t="s">
        <v>1677</v>
      </c>
      <c r="B19" s="37">
        <v>244358580</v>
      </c>
      <c r="C19" s="37">
        <v>246538594</v>
      </c>
      <c r="D19" s="37" t="s">
        <v>1690</v>
      </c>
      <c r="E19" s="37">
        <v>2180015</v>
      </c>
      <c r="F19" s="37" t="b">
        <v>1</v>
      </c>
      <c r="G19" s="37" t="s">
        <v>1683</v>
      </c>
      <c r="H19" s="37">
        <v>77</v>
      </c>
      <c r="I19" s="113">
        <v>3.85121951E-2</v>
      </c>
      <c r="J19" s="134">
        <v>0.1897770224</v>
      </c>
      <c r="K19" s="27">
        <v>45.871244005199998</v>
      </c>
      <c r="L19" s="37">
        <v>757971</v>
      </c>
      <c r="M19" s="37" t="b">
        <v>1</v>
      </c>
      <c r="N19" s="37" t="b">
        <v>0</v>
      </c>
      <c r="O19" s="37" t="b">
        <v>1</v>
      </c>
      <c r="P19" s="160"/>
      <c r="Q19" s="37"/>
      <c r="R19" s="62"/>
    </row>
    <row r="20" spans="1:18" x14ac:dyDescent="0.25">
      <c r="A20" s="32" t="s">
        <v>1691</v>
      </c>
      <c r="B20" s="37">
        <v>77226454</v>
      </c>
      <c r="C20" s="37">
        <v>78641682</v>
      </c>
      <c r="D20" s="37" t="s">
        <v>1692</v>
      </c>
      <c r="E20" s="37">
        <v>1415229</v>
      </c>
      <c r="F20" s="37" t="b">
        <v>1</v>
      </c>
      <c r="G20" s="37" t="s">
        <v>1681</v>
      </c>
      <c r="H20" s="37">
        <v>125</v>
      </c>
      <c r="I20" s="113">
        <v>5.8823529411764701E-5</v>
      </c>
      <c r="J20" s="134">
        <v>-2.3040293403000001</v>
      </c>
      <c r="K20" s="27">
        <v>7.0659942666999997</v>
      </c>
      <c r="L20" s="37">
        <v>845601</v>
      </c>
      <c r="M20" s="37" t="b">
        <v>0</v>
      </c>
      <c r="N20" s="37" t="b">
        <v>0</v>
      </c>
      <c r="O20" s="37" t="b">
        <v>0</v>
      </c>
      <c r="P20" s="160"/>
      <c r="Q20" s="37"/>
      <c r="R20" s="62"/>
    </row>
    <row r="21" spans="1:18" x14ac:dyDescent="0.25">
      <c r="A21" s="32" t="s">
        <v>1691</v>
      </c>
      <c r="B21" s="37">
        <v>134200907</v>
      </c>
      <c r="C21" s="37">
        <v>134300059</v>
      </c>
      <c r="D21" s="37" t="s">
        <v>1693</v>
      </c>
      <c r="E21" s="37">
        <v>99153</v>
      </c>
      <c r="F21" s="37" t="b">
        <v>1</v>
      </c>
      <c r="G21" s="37" t="s">
        <v>1683</v>
      </c>
      <c r="H21" s="37">
        <v>18</v>
      </c>
      <c r="I21" s="113">
        <v>2.0000000000000001E-4</v>
      </c>
      <c r="J21" s="134">
        <v>-2.3306450657000002</v>
      </c>
      <c r="K21" s="27">
        <v>100.85423537360001</v>
      </c>
      <c r="L21" s="37">
        <v>334639</v>
      </c>
      <c r="M21" s="37" t="b">
        <v>0</v>
      </c>
      <c r="N21" s="37" t="b">
        <v>0</v>
      </c>
      <c r="O21" s="37" t="b">
        <v>0</v>
      </c>
      <c r="P21" s="160"/>
      <c r="Q21" s="37"/>
      <c r="R21" s="62"/>
    </row>
    <row r="22" spans="1:18" x14ac:dyDescent="0.25">
      <c r="A22" s="32" t="s">
        <v>1691</v>
      </c>
      <c r="B22" s="37">
        <v>140536384</v>
      </c>
      <c r="C22" s="37">
        <v>142193094</v>
      </c>
      <c r="D22" s="37" t="s">
        <v>1694</v>
      </c>
      <c r="E22" s="37">
        <v>1656711</v>
      </c>
      <c r="F22" s="37" t="b">
        <v>1</v>
      </c>
      <c r="G22" s="37" t="s">
        <v>1689</v>
      </c>
      <c r="H22" s="37">
        <v>94</v>
      </c>
      <c r="I22" s="113">
        <v>2.8181818000000002E-3</v>
      </c>
      <c r="J22" s="134">
        <v>-3.0605210115000001</v>
      </c>
      <c r="K22" s="27">
        <v>6.0360557756000004</v>
      </c>
      <c r="L22" s="37">
        <v>1900279</v>
      </c>
      <c r="M22" s="37" t="b">
        <v>0</v>
      </c>
      <c r="N22" s="37" t="b">
        <v>0</v>
      </c>
      <c r="O22" s="37" t="b">
        <v>1</v>
      </c>
      <c r="P22" s="160"/>
      <c r="Q22" s="37"/>
      <c r="R22" s="62"/>
    </row>
    <row r="23" spans="1:18" x14ac:dyDescent="0.25">
      <c r="A23" s="32" t="s">
        <v>1691</v>
      </c>
      <c r="B23" s="37">
        <v>147839324</v>
      </c>
      <c r="C23" s="37">
        <v>148523002</v>
      </c>
      <c r="D23" s="37" t="s">
        <v>1695</v>
      </c>
      <c r="E23" s="37">
        <v>683679</v>
      </c>
      <c r="F23" s="37" t="b">
        <v>0</v>
      </c>
      <c r="G23" s="37" t="s">
        <v>1683</v>
      </c>
      <c r="H23" s="37">
        <v>52</v>
      </c>
      <c r="I23" s="113">
        <v>3.5263158000000002E-3</v>
      </c>
      <c r="J23" s="134">
        <v>-0.70158075959999999</v>
      </c>
      <c r="K23" s="27">
        <v>43.880242043400003</v>
      </c>
      <c r="L23" s="37">
        <v>495961</v>
      </c>
      <c r="M23" s="37" t="b">
        <v>0</v>
      </c>
      <c r="N23" s="37" t="b">
        <v>0</v>
      </c>
      <c r="O23" s="37" t="b">
        <v>0</v>
      </c>
      <c r="P23" s="160" t="s">
        <v>354</v>
      </c>
      <c r="Q23" s="37" t="s">
        <v>1696</v>
      </c>
      <c r="R23" s="62"/>
    </row>
    <row r="24" spans="1:18" x14ac:dyDescent="0.25">
      <c r="A24" s="32" t="s">
        <v>1691</v>
      </c>
      <c r="B24" s="37">
        <v>185479247</v>
      </c>
      <c r="C24" s="37">
        <v>186659231</v>
      </c>
      <c r="D24" s="37" t="s">
        <v>1697</v>
      </c>
      <c r="E24" s="37">
        <v>1179985</v>
      </c>
      <c r="F24" s="37" t="b">
        <v>1</v>
      </c>
      <c r="G24" s="37" t="s">
        <v>1679</v>
      </c>
      <c r="H24" s="37">
        <v>99</v>
      </c>
      <c r="I24" s="113">
        <v>3.0857142999999999E-3</v>
      </c>
      <c r="J24" s="134">
        <v>-0.92940631019999997</v>
      </c>
      <c r="K24" s="27">
        <v>25.424052000700001</v>
      </c>
      <c r="L24" s="37">
        <v>94396</v>
      </c>
      <c r="M24" s="37" t="b">
        <v>0</v>
      </c>
      <c r="N24" s="37" t="b">
        <v>0</v>
      </c>
      <c r="O24" s="37" t="b">
        <v>0</v>
      </c>
      <c r="P24" s="160"/>
      <c r="Q24" s="37"/>
      <c r="R24" s="62"/>
    </row>
    <row r="25" spans="1:18" x14ac:dyDescent="0.25">
      <c r="A25" s="32" t="s">
        <v>1691</v>
      </c>
      <c r="B25" s="37">
        <v>198634560</v>
      </c>
      <c r="C25" s="37">
        <v>198871655</v>
      </c>
      <c r="D25" s="37" t="s">
        <v>1698</v>
      </c>
      <c r="E25" s="37">
        <v>237096</v>
      </c>
      <c r="F25" s="37" t="b">
        <v>1</v>
      </c>
      <c r="G25" s="37" t="s">
        <v>1699</v>
      </c>
      <c r="H25" s="37">
        <v>19</v>
      </c>
      <c r="I25" s="113">
        <v>5.5555555555555599E-5</v>
      </c>
      <c r="J25" s="134">
        <v>-3.4334064204999999</v>
      </c>
      <c r="K25" s="27">
        <v>0</v>
      </c>
      <c r="L25" s="37" t="s">
        <v>350</v>
      </c>
      <c r="M25" s="37" t="b">
        <v>0</v>
      </c>
      <c r="N25" s="37" t="b">
        <v>0</v>
      </c>
      <c r="O25" s="37" t="b">
        <v>0</v>
      </c>
      <c r="P25" s="160"/>
      <c r="Q25" s="37"/>
      <c r="R25" s="62"/>
    </row>
    <row r="26" spans="1:18" x14ac:dyDescent="0.25">
      <c r="A26" s="32" t="s">
        <v>1691</v>
      </c>
      <c r="B26" s="37">
        <v>204473198</v>
      </c>
      <c r="C26" s="37">
        <v>205718365</v>
      </c>
      <c r="D26" s="37" t="s">
        <v>1700</v>
      </c>
      <c r="E26" s="37">
        <v>1245168</v>
      </c>
      <c r="F26" s="37" t="b">
        <v>1</v>
      </c>
      <c r="G26" s="37" t="s">
        <v>1683</v>
      </c>
      <c r="H26" s="37">
        <v>60</v>
      </c>
      <c r="I26" s="113">
        <v>2.5556961999999999E-2</v>
      </c>
      <c r="J26" s="134">
        <v>-2.5895789652999999</v>
      </c>
      <c r="K26" s="27">
        <v>16.062089613600001</v>
      </c>
      <c r="L26" s="37">
        <v>1074370</v>
      </c>
      <c r="M26" s="37" t="b">
        <v>0</v>
      </c>
      <c r="N26" s="37" t="b">
        <v>0</v>
      </c>
      <c r="O26" s="37" t="b">
        <v>0</v>
      </c>
      <c r="P26" s="160"/>
      <c r="Q26" s="37"/>
      <c r="R26" s="62"/>
    </row>
    <row r="27" spans="1:18" x14ac:dyDescent="0.25">
      <c r="A27" s="32" t="s">
        <v>1701</v>
      </c>
      <c r="B27" s="37">
        <v>3478536</v>
      </c>
      <c r="C27" s="37">
        <v>4825968</v>
      </c>
      <c r="D27" s="37" t="s">
        <v>1702</v>
      </c>
      <c r="E27" s="37">
        <v>1347433</v>
      </c>
      <c r="F27" s="37" t="b">
        <v>1</v>
      </c>
      <c r="G27" s="37" t="s">
        <v>1679</v>
      </c>
      <c r="H27" s="37">
        <v>114</v>
      </c>
      <c r="I27" s="113">
        <v>5.5555555555555599E-5</v>
      </c>
      <c r="J27" s="134">
        <v>-1.3406006462</v>
      </c>
      <c r="K27" s="27">
        <v>29.6860771556</v>
      </c>
      <c r="L27" s="37">
        <v>766468</v>
      </c>
      <c r="M27" s="37" t="b">
        <v>0</v>
      </c>
      <c r="N27" s="37" t="b">
        <v>0</v>
      </c>
      <c r="O27" s="37" t="b">
        <v>0</v>
      </c>
      <c r="P27" s="160"/>
      <c r="Q27" s="37"/>
      <c r="R27" s="62"/>
    </row>
    <row r="28" spans="1:18" x14ac:dyDescent="0.25">
      <c r="A28" s="32" t="s">
        <v>1701</v>
      </c>
      <c r="B28" s="37">
        <v>41224224</v>
      </c>
      <c r="C28" s="37">
        <v>41883459</v>
      </c>
      <c r="D28" s="37" t="s">
        <v>1703</v>
      </c>
      <c r="E28" s="37">
        <v>659236</v>
      </c>
      <c r="F28" s="37" t="b">
        <v>0</v>
      </c>
      <c r="G28" s="37" t="s">
        <v>1683</v>
      </c>
      <c r="H28" s="37">
        <v>32</v>
      </c>
      <c r="I28" s="113">
        <v>4.4799999999999996E-3</v>
      </c>
      <c r="J28" s="134">
        <v>-5.19498376E-2</v>
      </c>
      <c r="K28" s="27">
        <v>30.3381490089</v>
      </c>
      <c r="L28" s="37">
        <v>715832</v>
      </c>
      <c r="M28" s="37" t="b">
        <v>0</v>
      </c>
      <c r="N28" s="37" t="b">
        <v>0</v>
      </c>
      <c r="O28" s="37" t="b">
        <v>0</v>
      </c>
      <c r="P28" s="160"/>
      <c r="Q28" s="37"/>
      <c r="R28" s="62"/>
    </row>
    <row r="29" spans="1:18" x14ac:dyDescent="0.25">
      <c r="A29" s="32" t="s">
        <v>1701</v>
      </c>
      <c r="B29" s="37">
        <v>58670936</v>
      </c>
      <c r="C29" s="37">
        <v>62262510</v>
      </c>
      <c r="D29" s="37" t="s">
        <v>1704</v>
      </c>
      <c r="E29" s="37">
        <v>3591575</v>
      </c>
      <c r="F29" s="37" t="b">
        <v>1</v>
      </c>
      <c r="G29" s="37" t="s">
        <v>1681</v>
      </c>
      <c r="H29" s="37">
        <v>606</v>
      </c>
      <c r="I29" s="113">
        <v>5.5555555555555599E-5</v>
      </c>
      <c r="J29" s="134">
        <v>-1.4051493278</v>
      </c>
      <c r="K29" s="27">
        <v>8.3528813960000008</v>
      </c>
      <c r="L29" s="37">
        <v>1502150</v>
      </c>
      <c r="M29" s="37" t="b">
        <v>0</v>
      </c>
      <c r="N29" s="37" t="b">
        <v>0</v>
      </c>
      <c r="O29" s="37" t="b">
        <v>1</v>
      </c>
      <c r="P29" s="160"/>
      <c r="Q29" s="37"/>
      <c r="R29" s="62"/>
    </row>
    <row r="30" spans="1:18" x14ac:dyDescent="0.25">
      <c r="A30" s="32" t="s">
        <v>1701</v>
      </c>
      <c r="B30" s="37">
        <v>70977360</v>
      </c>
      <c r="C30" s="37">
        <v>71589077</v>
      </c>
      <c r="D30" s="37" t="s">
        <v>1705</v>
      </c>
      <c r="E30" s="37">
        <v>611718</v>
      </c>
      <c r="F30" s="37" t="b">
        <v>1</v>
      </c>
      <c r="G30" s="37" t="s">
        <v>1683</v>
      </c>
      <c r="H30" s="37">
        <v>30</v>
      </c>
      <c r="I30" s="113">
        <v>2.1559999999999999E-2</v>
      </c>
      <c r="J30" s="134">
        <v>-2.7255492611999999</v>
      </c>
      <c r="K30" s="27">
        <v>16.347401907399998</v>
      </c>
      <c r="L30" s="37">
        <v>631177</v>
      </c>
      <c r="M30" s="37" t="b">
        <v>0</v>
      </c>
      <c r="N30" s="37" t="b">
        <v>0</v>
      </c>
      <c r="O30" s="37" t="b">
        <v>0</v>
      </c>
      <c r="P30" s="160"/>
      <c r="Q30" s="37"/>
      <c r="R30" s="62"/>
    </row>
    <row r="31" spans="1:18" x14ac:dyDescent="0.25">
      <c r="A31" s="32" t="s">
        <v>1701</v>
      </c>
      <c r="B31" s="37">
        <v>114288649</v>
      </c>
      <c r="C31" s="37">
        <v>117291461</v>
      </c>
      <c r="D31" s="37" t="s">
        <v>1706</v>
      </c>
      <c r="E31" s="37">
        <v>3002813</v>
      </c>
      <c r="F31" s="37" t="b">
        <v>1</v>
      </c>
      <c r="G31" s="37" t="s">
        <v>1683</v>
      </c>
      <c r="H31" s="37">
        <v>90</v>
      </c>
      <c r="I31" s="113">
        <v>3.1425000000000002E-2</v>
      </c>
      <c r="J31" s="134">
        <v>-0.4510892514</v>
      </c>
      <c r="K31" s="27">
        <v>13.320842823</v>
      </c>
      <c r="L31" s="37">
        <v>1337027</v>
      </c>
      <c r="M31" s="37" t="b">
        <v>0</v>
      </c>
      <c r="N31" s="37" t="b">
        <v>0</v>
      </c>
      <c r="O31" s="37" t="b">
        <v>1</v>
      </c>
      <c r="P31" s="160"/>
      <c r="Q31" s="37"/>
      <c r="R31" s="62"/>
    </row>
    <row r="32" spans="1:18" x14ac:dyDescent="0.25">
      <c r="A32" s="32" t="s">
        <v>1701</v>
      </c>
      <c r="B32" s="37">
        <v>136096781</v>
      </c>
      <c r="C32" s="37">
        <v>137181734</v>
      </c>
      <c r="D32" s="37" t="s">
        <v>1707</v>
      </c>
      <c r="E32" s="37">
        <v>1084954</v>
      </c>
      <c r="F32" s="37" t="b">
        <v>0</v>
      </c>
      <c r="G32" s="37" t="s">
        <v>1683</v>
      </c>
      <c r="H32" s="37">
        <v>37</v>
      </c>
      <c r="I32" s="113">
        <v>1.9028571399999999E-2</v>
      </c>
      <c r="J32" s="134">
        <v>2.0065243655999998</v>
      </c>
      <c r="K32" s="27">
        <v>64.518864394299996</v>
      </c>
      <c r="L32" s="37">
        <v>416171</v>
      </c>
      <c r="M32" s="37" t="b">
        <v>0</v>
      </c>
      <c r="N32" s="37" t="b">
        <v>0</v>
      </c>
      <c r="O32" s="37" t="b">
        <v>0</v>
      </c>
      <c r="P32" s="160"/>
      <c r="Q32" s="37"/>
      <c r="R32" s="62"/>
    </row>
    <row r="33" spans="1:18" x14ac:dyDescent="0.25">
      <c r="A33" s="32" t="s">
        <v>1701</v>
      </c>
      <c r="B33" s="37">
        <v>169088253</v>
      </c>
      <c r="C33" s="37">
        <v>169339373</v>
      </c>
      <c r="D33" s="37" t="s">
        <v>1708</v>
      </c>
      <c r="E33" s="37">
        <v>251121</v>
      </c>
      <c r="F33" s="37" t="b">
        <v>1</v>
      </c>
      <c r="G33" s="37" t="s">
        <v>1683</v>
      </c>
      <c r="H33" s="37">
        <v>31</v>
      </c>
      <c r="I33" s="113">
        <v>3.8048779999999998E-3</v>
      </c>
      <c r="J33" s="134">
        <v>-2.2348174064999999</v>
      </c>
      <c r="K33" s="27">
        <v>39.821440660100002</v>
      </c>
      <c r="L33" s="37">
        <v>580120</v>
      </c>
      <c r="M33" s="37" t="b">
        <v>0</v>
      </c>
      <c r="N33" s="37" t="b">
        <v>0</v>
      </c>
      <c r="O33" s="37" t="b">
        <v>1</v>
      </c>
      <c r="P33" s="160"/>
      <c r="Q33" s="37"/>
      <c r="R33" s="62"/>
    </row>
    <row r="34" spans="1:18" x14ac:dyDescent="0.25">
      <c r="A34" s="32" t="s">
        <v>1701</v>
      </c>
      <c r="B34" s="37">
        <v>174454493</v>
      </c>
      <c r="C34" s="37">
        <v>175975545</v>
      </c>
      <c r="D34" s="37" t="s">
        <v>1709</v>
      </c>
      <c r="E34" s="37">
        <v>1521053</v>
      </c>
      <c r="F34" s="37" t="b">
        <v>1</v>
      </c>
      <c r="G34" s="37" t="s">
        <v>1681</v>
      </c>
      <c r="H34" s="37">
        <v>360</v>
      </c>
      <c r="I34" s="113">
        <v>5.5555555555555599E-5</v>
      </c>
      <c r="J34" s="134">
        <v>-2.7247117105999998</v>
      </c>
      <c r="K34" s="27">
        <v>6.5743928712999997</v>
      </c>
      <c r="L34" s="37">
        <v>1371980</v>
      </c>
      <c r="M34" s="37" t="b">
        <v>1</v>
      </c>
      <c r="N34" s="37" t="b">
        <v>0</v>
      </c>
      <c r="O34" s="37" t="b">
        <v>0</v>
      </c>
      <c r="P34" s="160"/>
      <c r="Q34" s="37"/>
      <c r="R34" s="62"/>
    </row>
    <row r="35" spans="1:18" x14ac:dyDescent="0.25">
      <c r="A35" s="32" t="s">
        <v>1701</v>
      </c>
      <c r="B35" s="37">
        <v>188160007</v>
      </c>
      <c r="C35" s="37">
        <v>188738530</v>
      </c>
      <c r="D35" s="37" t="s">
        <v>1710</v>
      </c>
      <c r="E35" s="37">
        <v>578524</v>
      </c>
      <c r="F35" s="37" t="b">
        <v>1</v>
      </c>
      <c r="G35" s="37" t="s">
        <v>1683</v>
      </c>
      <c r="H35" s="37">
        <v>33</v>
      </c>
      <c r="I35" s="113">
        <v>8.0677965999999997E-3</v>
      </c>
      <c r="J35" s="134">
        <v>-7.7856355799999999E-2</v>
      </c>
      <c r="K35" s="27">
        <v>17.2853675906</v>
      </c>
      <c r="L35" s="37">
        <v>737388</v>
      </c>
      <c r="M35" s="37" t="b">
        <v>0</v>
      </c>
      <c r="N35" s="37" t="b">
        <v>0</v>
      </c>
      <c r="O35" s="37" t="b">
        <v>0</v>
      </c>
      <c r="P35" s="160"/>
      <c r="Q35" s="37"/>
      <c r="R35" s="62"/>
    </row>
    <row r="36" spans="1:18" x14ac:dyDescent="0.25">
      <c r="A36" s="32" t="s">
        <v>1711</v>
      </c>
      <c r="B36" s="37">
        <v>90101458</v>
      </c>
      <c r="C36" s="37">
        <v>91898262</v>
      </c>
      <c r="D36" s="37" t="s">
        <v>1712</v>
      </c>
      <c r="E36" s="37">
        <v>1796805</v>
      </c>
      <c r="F36" s="37" t="b">
        <v>1</v>
      </c>
      <c r="G36" s="37" t="s">
        <v>1681</v>
      </c>
      <c r="H36" s="37">
        <v>362</v>
      </c>
      <c r="I36" s="113">
        <v>5.5555555555555599E-5</v>
      </c>
      <c r="J36" s="134">
        <v>-1.925092182</v>
      </c>
      <c r="K36" s="27">
        <v>5.5654342013000004</v>
      </c>
      <c r="L36" s="37">
        <v>1474379</v>
      </c>
      <c r="M36" s="37" t="b">
        <v>1</v>
      </c>
      <c r="N36" s="37" t="b">
        <v>0</v>
      </c>
      <c r="O36" s="37" t="b">
        <v>1</v>
      </c>
      <c r="P36" s="160"/>
      <c r="Q36" s="37"/>
      <c r="R36" s="62"/>
    </row>
    <row r="37" spans="1:18" x14ac:dyDescent="0.25">
      <c r="A37" s="32" t="s">
        <v>1711</v>
      </c>
      <c r="B37" s="37">
        <v>105156317</v>
      </c>
      <c r="C37" s="37">
        <v>106413869</v>
      </c>
      <c r="D37" s="37" t="s">
        <v>1713</v>
      </c>
      <c r="E37" s="37">
        <v>1257553</v>
      </c>
      <c r="F37" s="37" t="b">
        <v>0</v>
      </c>
      <c r="G37" s="37" t="s">
        <v>1683</v>
      </c>
      <c r="H37" s="37">
        <v>44</v>
      </c>
      <c r="I37" s="113">
        <v>2.5556961999999999E-2</v>
      </c>
      <c r="J37" s="134">
        <v>-0.20685059580000001</v>
      </c>
      <c r="K37" s="27">
        <v>71.567560174400001</v>
      </c>
      <c r="L37" s="37">
        <v>279897</v>
      </c>
      <c r="M37" s="37" t="b">
        <v>0</v>
      </c>
      <c r="N37" s="37" t="b">
        <v>0</v>
      </c>
      <c r="O37" s="37" t="b">
        <v>0</v>
      </c>
      <c r="P37" s="160" t="s">
        <v>1053</v>
      </c>
      <c r="Q37" s="37" t="s">
        <v>1714</v>
      </c>
      <c r="R37" s="62"/>
    </row>
    <row r="38" spans="1:18" x14ac:dyDescent="0.25">
      <c r="A38" s="32" t="s">
        <v>1711</v>
      </c>
      <c r="B38" s="37">
        <v>150252934</v>
      </c>
      <c r="C38" s="37">
        <v>151083854</v>
      </c>
      <c r="D38" s="37" t="s">
        <v>1715</v>
      </c>
      <c r="E38" s="37">
        <v>830921</v>
      </c>
      <c r="F38" s="37" t="b">
        <v>0</v>
      </c>
      <c r="G38" s="37" t="s">
        <v>1683</v>
      </c>
      <c r="H38" s="37">
        <v>30</v>
      </c>
      <c r="I38" s="113">
        <v>2.5556961999999999E-2</v>
      </c>
      <c r="J38" s="134">
        <v>0.83199070119999996</v>
      </c>
      <c r="K38" s="27">
        <v>36.104515351000003</v>
      </c>
      <c r="L38" s="37">
        <v>751197</v>
      </c>
      <c r="M38" s="37" t="b">
        <v>1</v>
      </c>
      <c r="N38" s="37" t="b">
        <v>0</v>
      </c>
      <c r="O38" s="37" t="b">
        <v>0</v>
      </c>
      <c r="P38" s="160"/>
      <c r="Q38" s="37"/>
      <c r="R38" s="62"/>
    </row>
    <row r="39" spans="1:18" x14ac:dyDescent="0.25">
      <c r="A39" s="32" t="s">
        <v>1716</v>
      </c>
      <c r="B39" s="37">
        <v>58936236</v>
      </c>
      <c r="C39" s="37">
        <v>60793785</v>
      </c>
      <c r="D39" s="37" t="s">
        <v>1717</v>
      </c>
      <c r="E39" s="37">
        <v>1857550</v>
      </c>
      <c r="F39" s="37" t="b">
        <v>1</v>
      </c>
      <c r="G39" s="37" t="s">
        <v>1689</v>
      </c>
      <c r="H39" s="37">
        <v>224</v>
      </c>
      <c r="I39" s="113">
        <v>1.1111109999999999E-4</v>
      </c>
      <c r="J39" s="134">
        <v>-1.9537369685999999</v>
      </c>
      <c r="K39" s="27">
        <v>16.150305509900001</v>
      </c>
      <c r="L39" s="37">
        <v>1553083</v>
      </c>
      <c r="M39" s="37" t="b">
        <v>1</v>
      </c>
      <c r="N39" s="37" t="b">
        <v>0</v>
      </c>
      <c r="O39" s="37" t="b">
        <v>0</v>
      </c>
      <c r="P39" s="160"/>
      <c r="Q39" s="37"/>
      <c r="R39" s="62"/>
    </row>
    <row r="40" spans="1:18" x14ac:dyDescent="0.25">
      <c r="A40" s="32" t="s">
        <v>1716</v>
      </c>
      <c r="B40" s="37">
        <v>94009452</v>
      </c>
      <c r="C40" s="37">
        <v>94629647</v>
      </c>
      <c r="D40" s="37" t="s">
        <v>1718</v>
      </c>
      <c r="E40" s="37">
        <v>620196</v>
      </c>
      <c r="F40" s="37" t="b">
        <v>1</v>
      </c>
      <c r="G40" s="37" t="s">
        <v>1683</v>
      </c>
      <c r="H40" s="37">
        <v>46</v>
      </c>
      <c r="I40" s="113">
        <v>5.2641509000000003E-3</v>
      </c>
      <c r="J40" s="134">
        <v>4.7382160700000002E-2</v>
      </c>
      <c r="K40" s="27">
        <v>48.371805042299997</v>
      </c>
      <c r="L40" s="37">
        <v>493631</v>
      </c>
      <c r="M40" s="37" t="b">
        <v>0</v>
      </c>
      <c r="N40" s="37" t="b">
        <v>0</v>
      </c>
      <c r="O40" s="37" t="b">
        <v>0</v>
      </c>
      <c r="P40" s="160"/>
      <c r="Q40" s="37"/>
      <c r="R40" s="62"/>
    </row>
    <row r="41" spans="1:18" x14ac:dyDescent="0.25">
      <c r="A41" s="32" t="s">
        <v>1716</v>
      </c>
      <c r="B41" s="37">
        <v>112827665</v>
      </c>
      <c r="C41" s="37">
        <v>112922145</v>
      </c>
      <c r="D41" s="37" t="s">
        <v>1719</v>
      </c>
      <c r="E41" s="37">
        <v>94481</v>
      </c>
      <c r="F41" s="37" t="b">
        <v>0</v>
      </c>
      <c r="G41" s="37" t="s">
        <v>1683</v>
      </c>
      <c r="H41" s="37">
        <v>20</v>
      </c>
      <c r="I41" s="113">
        <v>5.5555555555555599E-5</v>
      </c>
      <c r="J41" s="134">
        <v>2.8873754128</v>
      </c>
      <c r="K41" s="27">
        <v>423.3655443952</v>
      </c>
      <c r="L41" s="37">
        <v>138742</v>
      </c>
      <c r="M41" s="37" t="b">
        <v>1</v>
      </c>
      <c r="N41" s="37" t="b">
        <v>0</v>
      </c>
      <c r="O41" s="37" t="b">
        <v>0</v>
      </c>
      <c r="P41" s="160" t="s">
        <v>399</v>
      </c>
      <c r="Q41" s="37" t="s">
        <v>1720</v>
      </c>
      <c r="R41" s="62"/>
    </row>
    <row r="42" spans="1:18" x14ac:dyDescent="0.25">
      <c r="A42" s="32" t="s">
        <v>1716</v>
      </c>
      <c r="B42" s="37">
        <v>127655090</v>
      </c>
      <c r="C42" s="37">
        <v>128177156</v>
      </c>
      <c r="D42" s="37" t="s">
        <v>1721</v>
      </c>
      <c r="E42" s="37">
        <v>522067</v>
      </c>
      <c r="F42" s="37" t="b">
        <v>0</v>
      </c>
      <c r="G42" s="37" t="s">
        <v>1679</v>
      </c>
      <c r="H42" s="37">
        <v>52</v>
      </c>
      <c r="I42" s="113">
        <v>5.5555555555555599E-5</v>
      </c>
      <c r="J42" s="134">
        <v>0.87648042540000004</v>
      </c>
      <c r="K42" s="27">
        <v>57.463888734599998</v>
      </c>
      <c r="L42" s="37">
        <v>238246</v>
      </c>
      <c r="M42" s="37" t="b">
        <v>0</v>
      </c>
      <c r="N42" s="37" t="b">
        <v>0</v>
      </c>
      <c r="O42" s="37" t="b">
        <v>0</v>
      </c>
      <c r="P42" s="160"/>
      <c r="Q42" s="37"/>
      <c r="R42" s="62"/>
    </row>
    <row r="43" spans="1:18" x14ac:dyDescent="0.25">
      <c r="A43" s="32" t="s">
        <v>1722</v>
      </c>
      <c r="B43" s="37">
        <v>154264</v>
      </c>
      <c r="C43" s="37">
        <v>2408964</v>
      </c>
      <c r="D43" s="37" t="s">
        <v>1723</v>
      </c>
      <c r="E43" s="37">
        <v>2254701</v>
      </c>
      <c r="F43" s="37" t="b">
        <v>1</v>
      </c>
      <c r="G43" s="37" t="s">
        <v>1689</v>
      </c>
      <c r="H43" s="37">
        <v>115</v>
      </c>
      <c r="I43" s="113">
        <v>1.6666669999999999E-4</v>
      </c>
      <c r="J43" s="134">
        <v>-1.5195534636000001</v>
      </c>
      <c r="K43" s="27">
        <v>35.481423035699997</v>
      </c>
      <c r="L43" s="37">
        <v>621887</v>
      </c>
      <c r="M43" s="37" t="b">
        <v>1</v>
      </c>
      <c r="N43" s="37" t="b">
        <v>0</v>
      </c>
      <c r="O43" s="37" t="b">
        <v>1</v>
      </c>
      <c r="P43" s="160"/>
      <c r="Q43" s="37"/>
      <c r="R43" s="62"/>
    </row>
    <row r="44" spans="1:18" x14ac:dyDescent="0.25">
      <c r="A44" s="32" t="s">
        <v>1722</v>
      </c>
      <c r="B44" s="37">
        <v>20593139</v>
      </c>
      <c r="C44" s="37">
        <v>21202643</v>
      </c>
      <c r="D44" s="37" t="s">
        <v>1724</v>
      </c>
      <c r="E44" s="37">
        <v>609505</v>
      </c>
      <c r="F44" s="37" t="b">
        <v>0</v>
      </c>
      <c r="G44" s="37" t="s">
        <v>1683</v>
      </c>
      <c r="H44" s="37">
        <v>24</v>
      </c>
      <c r="I44" s="113">
        <v>2.1559999999999999E-2</v>
      </c>
      <c r="J44" s="134">
        <v>0.47541224180000002</v>
      </c>
      <c r="K44" s="27">
        <v>16.406756302200002</v>
      </c>
      <c r="L44" s="37">
        <v>697948</v>
      </c>
      <c r="M44" s="37" t="b">
        <v>0</v>
      </c>
      <c r="N44" s="37" t="b">
        <v>0</v>
      </c>
      <c r="O44" s="37" t="b">
        <v>0</v>
      </c>
      <c r="P44" s="160"/>
      <c r="Q44" s="37"/>
      <c r="R44" s="62"/>
    </row>
    <row r="45" spans="1:18" x14ac:dyDescent="0.25">
      <c r="A45" s="32" t="s">
        <v>1722</v>
      </c>
      <c r="B45" s="37">
        <v>100533147</v>
      </c>
      <c r="C45" s="37">
        <v>101543282</v>
      </c>
      <c r="D45" s="37" t="s">
        <v>1725</v>
      </c>
      <c r="E45" s="37">
        <v>1010136</v>
      </c>
      <c r="F45" s="37" t="b">
        <v>1</v>
      </c>
      <c r="G45" s="37" t="s">
        <v>1683</v>
      </c>
      <c r="H45" s="37">
        <v>67</v>
      </c>
      <c r="I45" s="113">
        <v>6.1250000000000002E-3</v>
      </c>
      <c r="J45" s="134">
        <v>-2.3224667258</v>
      </c>
      <c r="K45" s="27">
        <v>19.799314151800001</v>
      </c>
      <c r="L45" s="37">
        <v>671296</v>
      </c>
      <c r="M45" s="37" t="b">
        <v>0</v>
      </c>
      <c r="N45" s="37" t="b">
        <v>0</v>
      </c>
      <c r="O45" s="37" t="b">
        <v>0</v>
      </c>
      <c r="P45" s="160"/>
      <c r="Q45" s="37"/>
      <c r="R45" s="62"/>
    </row>
    <row r="46" spans="1:18" x14ac:dyDescent="0.25">
      <c r="A46" s="32" t="s">
        <v>1722</v>
      </c>
      <c r="B46" s="37">
        <v>120030606</v>
      </c>
      <c r="C46" s="37">
        <v>120390641</v>
      </c>
      <c r="D46" s="37" t="s">
        <v>1726</v>
      </c>
      <c r="E46" s="37">
        <v>360036</v>
      </c>
      <c r="F46" s="37" t="b">
        <v>0</v>
      </c>
      <c r="G46" s="37" t="s">
        <v>1683</v>
      </c>
      <c r="H46" s="37">
        <v>23</v>
      </c>
      <c r="I46" s="113">
        <v>1.04761905E-2</v>
      </c>
      <c r="J46" s="134">
        <v>-2.7379791188999998</v>
      </c>
      <c r="K46" s="27">
        <v>0</v>
      </c>
      <c r="L46" s="37" t="s">
        <v>350</v>
      </c>
      <c r="M46" s="37" t="b">
        <v>0</v>
      </c>
      <c r="N46" s="37" t="b">
        <v>0</v>
      </c>
      <c r="O46" s="37" t="b">
        <v>0</v>
      </c>
      <c r="P46" s="160"/>
      <c r="Q46" s="37"/>
      <c r="R46" s="62"/>
    </row>
    <row r="47" spans="1:18" x14ac:dyDescent="0.25">
      <c r="A47" s="32" t="s">
        <v>1722</v>
      </c>
      <c r="B47" s="37">
        <v>127061469</v>
      </c>
      <c r="C47" s="37">
        <v>128480595</v>
      </c>
      <c r="D47" s="37" t="s">
        <v>1727</v>
      </c>
      <c r="E47" s="37">
        <v>1419127</v>
      </c>
      <c r="F47" s="37" t="b">
        <v>0</v>
      </c>
      <c r="G47" s="37" t="s">
        <v>1689</v>
      </c>
      <c r="H47" s="37">
        <v>57</v>
      </c>
      <c r="I47" s="113">
        <v>1.24E-2</v>
      </c>
      <c r="J47" s="134">
        <v>-0.6263425588</v>
      </c>
      <c r="K47" s="27">
        <v>63.419271143499998</v>
      </c>
      <c r="L47" s="37">
        <v>551896</v>
      </c>
      <c r="M47" s="37" t="b">
        <v>0</v>
      </c>
      <c r="N47" s="37" t="b">
        <v>0</v>
      </c>
      <c r="O47" s="37" t="b">
        <v>0</v>
      </c>
      <c r="P47" s="160"/>
      <c r="Q47" s="37"/>
      <c r="R47" s="62" t="s">
        <v>1728</v>
      </c>
    </row>
    <row r="48" spans="1:18" x14ac:dyDescent="0.25">
      <c r="A48" s="32" t="s">
        <v>1722</v>
      </c>
      <c r="B48" s="37">
        <v>144391098</v>
      </c>
      <c r="C48" s="37">
        <v>144745318</v>
      </c>
      <c r="D48" s="37" t="s">
        <v>1729</v>
      </c>
      <c r="E48" s="37">
        <v>354221</v>
      </c>
      <c r="F48" s="37" t="b">
        <v>0</v>
      </c>
      <c r="G48" s="37" t="s">
        <v>1683</v>
      </c>
      <c r="H48" s="37">
        <v>16</v>
      </c>
      <c r="I48" s="113">
        <v>1.6602941199999999E-2</v>
      </c>
      <c r="J48" s="134">
        <v>0.72258898949999995</v>
      </c>
      <c r="K48" s="27">
        <v>28.230963155800001</v>
      </c>
      <c r="L48" s="37">
        <v>567334</v>
      </c>
      <c r="M48" s="37" t="b">
        <v>0</v>
      </c>
      <c r="N48" s="37" t="b">
        <v>0</v>
      </c>
      <c r="O48" s="37" t="b">
        <v>0</v>
      </c>
      <c r="P48" s="160"/>
      <c r="Q48" s="37"/>
      <c r="R48" s="62"/>
    </row>
    <row r="49" spans="1:18" x14ac:dyDescent="0.25">
      <c r="A49" s="32" t="s">
        <v>1722</v>
      </c>
      <c r="B49" s="37">
        <v>147479743</v>
      </c>
      <c r="C49" s="37">
        <v>148597726</v>
      </c>
      <c r="D49" s="37" t="s">
        <v>1730</v>
      </c>
      <c r="E49" s="37">
        <v>1117984</v>
      </c>
      <c r="F49" s="37" t="b">
        <v>0</v>
      </c>
      <c r="G49" s="37" t="s">
        <v>1679</v>
      </c>
      <c r="H49" s="37">
        <v>88</v>
      </c>
      <c r="I49" s="113">
        <v>6.4000000000000005E-4</v>
      </c>
      <c r="J49" s="134">
        <v>-0.36965876190000002</v>
      </c>
      <c r="K49" s="27">
        <v>17.889343675799999</v>
      </c>
      <c r="L49" s="37">
        <v>279747</v>
      </c>
      <c r="M49" s="37" t="b">
        <v>0</v>
      </c>
      <c r="N49" s="37" t="b">
        <v>0</v>
      </c>
      <c r="O49" s="37" t="b">
        <v>0</v>
      </c>
      <c r="P49" s="160"/>
      <c r="Q49" s="37"/>
      <c r="R49" s="62"/>
    </row>
    <row r="50" spans="1:18" x14ac:dyDescent="0.25">
      <c r="A50" s="32" t="s">
        <v>1722</v>
      </c>
      <c r="B50" s="37">
        <v>161286140</v>
      </c>
      <c r="C50" s="37">
        <v>163081408</v>
      </c>
      <c r="D50" s="37" t="s">
        <v>1731</v>
      </c>
      <c r="E50" s="37">
        <v>1795269</v>
      </c>
      <c r="F50" s="37" t="b">
        <v>1</v>
      </c>
      <c r="G50" s="37" t="s">
        <v>1681</v>
      </c>
      <c r="H50" s="37">
        <v>499</v>
      </c>
      <c r="I50" s="113">
        <v>5.5555555555555599E-5</v>
      </c>
      <c r="J50" s="134">
        <v>-2.6982487558999999</v>
      </c>
      <c r="K50" s="27">
        <v>11.140391774199999</v>
      </c>
      <c r="L50" s="37">
        <v>1380352</v>
      </c>
      <c r="M50" s="37" t="b">
        <v>1</v>
      </c>
      <c r="N50" s="37" t="b">
        <v>0</v>
      </c>
      <c r="O50" s="37" t="b">
        <v>0</v>
      </c>
      <c r="P50" s="160"/>
      <c r="Q50" s="37"/>
      <c r="R50" s="62"/>
    </row>
    <row r="51" spans="1:18" x14ac:dyDescent="0.25">
      <c r="A51" s="32" t="s">
        <v>1732</v>
      </c>
      <c r="B51" s="37">
        <v>33028092</v>
      </c>
      <c r="C51" s="37">
        <v>33910625</v>
      </c>
      <c r="D51" s="37" t="s">
        <v>1733</v>
      </c>
      <c r="E51" s="37">
        <v>882534</v>
      </c>
      <c r="F51" s="37" t="b">
        <v>1</v>
      </c>
      <c r="G51" s="37" t="s">
        <v>1683</v>
      </c>
      <c r="H51" s="37">
        <v>36</v>
      </c>
      <c r="I51" s="113">
        <v>2.1559999999999999E-2</v>
      </c>
      <c r="J51" s="134">
        <v>-0.3284133689</v>
      </c>
      <c r="K51" s="27">
        <v>45.324032841799998</v>
      </c>
      <c r="L51" s="37">
        <v>476825</v>
      </c>
      <c r="M51" s="37" t="b">
        <v>0</v>
      </c>
      <c r="N51" s="37" t="b">
        <v>0</v>
      </c>
      <c r="O51" s="37" t="b">
        <v>0</v>
      </c>
      <c r="P51" s="160"/>
      <c r="Q51" s="37"/>
      <c r="R51" s="62"/>
    </row>
    <row r="52" spans="1:18" x14ac:dyDescent="0.25">
      <c r="A52" s="32" t="s">
        <v>1732</v>
      </c>
      <c r="B52" s="37">
        <v>89955395</v>
      </c>
      <c r="C52" s="37">
        <v>90627186</v>
      </c>
      <c r="D52" s="37" t="s">
        <v>1734</v>
      </c>
      <c r="E52" s="37">
        <v>671792</v>
      </c>
      <c r="F52" s="37" t="b">
        <v>0</v>
      </c>
      <c r="G52" s="37" t="s">
        <v>1683</v>
      </c>
      <c r="H52" s="37">
        <v>55</v>
      </c>
      <c r="I52" s="113">
        <v>1.9666667E-3</v>
      </c>
      <c r="J52" s="134">
        <v>0.62527017070000002</v>
      </c>
      <c r="K52" s="27">
        <v>104.1989187129</v>
      </c>
      <c r="L52" s="37">
        <v>744167</v>
      </c>
      <c r="M52" s="37" t="b">
        <v>0</v>
      </c>
      <c r="N52" s="37" t="b">
        <v>0</v>
      </c>
      <c r="O52" s="37" t="b">
        <v>0</v>
      </c>
      <c r="P52" s="160"/>
      <c r="Q52" s="37"/>
      <c r="R52" s="62"/>
    </row>
    <row r="53" spans="1:18" x14ac:dyDescent="0.25">
      <c r="A53" s="32" t="s">
        <v>1732</v>
      </c>
      <c r="B53" s="37">
        <v>109924204</v>
      </c>
      <c r="C53" s="37">
        <v>111635471</v>
      </c>
      <c r="D53" s="37" t="s">
        <v>1735</v>
      </c>
      <c r="E53" s="37">
        <v>1711268</v>
      </c>
      <c r="F53" s="37" t="b">
        <v>1</v>
      </c>
      <c r="G53" s="37" t="s">
        <v>1681</v>
      </c>
      <c r="H53" s="37">
        <v>212</v>
      </c>
      <c r="I53" s="113">
        <v>5.5555555555555599E-5</v>
      </c>
      <c r="J53" s="134">
        <v>-2.3158125424999998</v>
      </c>
      <c r="K53" s="27">
        <v>11.687240105000001</v>
      </c>
      <c r="L53" s="37">
        <v>899467</v>
      </c>
      <c r="M53" s="37" t="b">
        <v>1</v>
      </c>
      <c r="N53" s="37" t="b">
        <v>0</v>
      </c>
      <c r="O53" s="37" t="b">
        <v>1</v>
      </c>
      <c r="P53" s="160"/>
      <c r="Q53" s="37"/>
      <c r="R53" s="62"/>
    </row>
    <row r="54" spans="1:18" x14ac:dyDescent="0.25">
      <c r="A54" s="32" t="s">
        <v>1732</v>
      </c>
      <c r="B54" s="37">
        <v>117499853</v>
      </c>
      <c r="C54" s="37">
        <v>117801020</v>
      </c>
      <c r="D54" s="37" t="s">
        <v>1736</v>
      </c>
      <c r="E54" s="37">
        <v>301168</v>
      </c>
      <c r="F54" s="37" t="b">
        <v>0</v>
      </c>
      <c r="G54" s="37" t="s">
        <v>1699</v>
      </c>
      <c r="H54" s="37">
        <v>27</v>
      </c>
      <c r="I54" s="113">
        <v>5.5555555555555599E-5</v>
      </c>
      <c r="J54" s="134">
        <v>-2.0064919790000002</v>
      </c>
      <c r="K54" s="27">
        <v>66.408117728299999</v>
      </c>
      <c r="L54" s="37">
        <v>250188</v>
      </c>
      <c r="M54" s="37" t="b">
        <v>0</v>
      </c>
      <c r="N54" s="37" t="b">
        <v>0</v>
      </c>
      <c r="O54" s="37" t="b">
        <v>0</v>
      </c>
      <c r="P54" s="160"/>
      <c r="Q54" s="37"/>
      <c r="R54" s="62"/>
    </row>
    <row r="55" spans="1:18" x14ac:dyDescent="0.25">
      <c r="A55" s="32" t="s">
        <v>1732</v>
      </c>
      <c r="B55" s="37">
        <v>126818318</v>
      </c>
      <c r="C55" s="37">
        <v>128095339</v>
      </c>
      <c r="D55" s="37" t="s">
        <v>1737</v>
      </c>
      <c r="E55" s="37">
        <v>1277022</v>
      </c>
      <c r="F55" s="37" t="b">
        <v>1</v>
      </c>
      <c r="G55" s="37" t="s">
        <v>1683</v>
      </c>
      <c r="H55" s="37">
        <v>62</v>
      </c>
      <c r="I55" s="113">
        <v>1.24E-2</v>
      </c>
      <c r="J55" s="134">
        <v>-0.1714195852</v>
      </c>
      <c r="K55" s="27">
        <v>62.645749250999998</v>
      </c>
      <c r="L55" s="37">
        <v>814697</v>
      </c>
      <c r="M55" s="37" t="b">
        <v>0</v>
      </c>
      <c r="N55" s="37" t="b">
        <v>0</v>
      </c>
      <c r="O55" s="37" t="b">
        <v>0</v>
      </c>
      <c r="P55" s="160"/>
      <c r="Q55" s="37"/>
      <c r="R55" s="62"/>
    </row>
    <row r="56" spans="1:18" x14ac:dyDescent="0.25">
      <c r="A56" s="32" t="s">
        <v>1732</v>
      </c>
      <c r="B56" s="37">
        <v>133512493</v>
      </c>
      <c r="C56" s="37">
        <v>134162140</v>
      </c>
      <c r="D56" s="37" t="s">
        <v>1738</v>
      </c>
      <c r="E56" s="37">
        <v>649648</v>
      </c>
      <c r="F56" s="37" t="b">
        <v>1</v>
      </c>
      <c r="G56" s="37" t="s">
        <v>1683</v>
      </c>
      <c r="H56" s="37">
        <v>26</v>
      </c>
      <c r="I56" s="113">
        <v>2.5556961999999999E-2</v>
      </c>
      <c r="J56" s="134">
        <v>-2.0604569716999999</v>
      </c>
      <c r="K56" s="27">
        <v>30.785902519499999</v>
      </c>
      <c r="L56" s="37">
        <v>813517</v>
      </c>
      <c r="M56" s="37" t="b">
        <v>0</v>
      </c>
      <c r="N56" s="37" t="b">
        <v>0</v>
      </c>
      <c r="O56" s="37" t="b">
        <v>0</v>
      </c>
      <c r="P56" s="160"/>
      <c r="Q56" s="37"/>
      <c r="R56" s="62"/>
    </row>
    <row r="57" spans="1:18" x14ac:dyDescent="0.25">
      <c r="A57" s="32" t="s">
        <v>1732</v>
      </c>
      <c r="B57" s="37">
        <v>148734025</v>
      </c>
      <c r="C57" s="37">
        <v>148919335</v>
      </c>
      <c r="D57" s="37" t="s">
        <v>1739</v>
      </c>
      <c r="E57" s="37">
        <v>185311</v>
      </c>
      <c r="F57" s="37" t="b">
        <v>0</v>
      </c>
      <c r="G57" s="37" t="s">
        <v>1683</v>
      </c>
      <c r="H57" s="37">
        <v>25</v>
      </c>
      <c r="I57" s="113">
        <v>4.545455E-4</v>
      </c>
      <c r="J57" s="134">
        <v>3.5973781173999999</v>
      </c>
      <c r="K57" s="27">
        <v>107.92667461729999</v>
      </c>
      <c r="L57" s="37">
        <v>103123</v>
      </c>
      <c r="M57" s="37" t="b">
        <v>0</v>
      </c>
      <c r="N57" s="37" t="b">
        <v>0</v>
      </c>
      <c r="O57" s="37" t="b">
        <v>0</v>
      </c>
      <c r="P57" s="160" t="s">
        <v>1740</v>
      </c>
      <c r="Q57" s="37" t="s">
        <v>1741</v>
      </c>
      <c r="R57" s="62"/>
    </row>
    <row r="58" spans="1:18" x14ac:dyDescent="0.25">
      <c r="A58" s="32" t="s">
        <v>1742</v>
      </c>
      <c r="B58" s="37">
        <v>34034617</v>
      </c>
      <c r="C58" s="37">
        <v>43910768</v>
      </c>
      <c r="D58" s="37" t="s">
        <v>1743</v>
      </c>
      <c r="E58" s="37">
        <v>9876152</v>
      </c>
      <c r="F58" s="37" t="b">
        <v>0</v>
      </c>
      <c r="G58" s="37" t="s">
        <v>1686</v>
      </c>
      <c r="H58" s="37">
        <v>578</v>
      </c>
      <c r="I58" s="113">
        <v>2.1000000000000001E-2</v>
      </c>
      <c r="J58" s="134">
        <v>-0.20524205070000001</v>
      </c>
      <c r="K58" s="27">
        <v>57.714786082700002</v>
      </c>
      <c r="L58" s="37">
        <v>561094</v>
      </c>
      <c r="M58" s="37" t="b">
        <v>1</v>
      </c>
      <c r="N58" s="37" t="b">
        <v>1</v>
      </c>
      <c r="O58" s="37" t="b">
        <v>1</v>
      </c>
      <c r="P58" s="160"/>
      <c r="Q58" s="37"/>
      <c r="R58" s="62"/>
    </row>
    <row r="59" spans="1:18" x14ac:dyDescent="0.25">
      <c r="A59" s="32" t="s">
        <v>1742</v>
      </c>
      <c r="B59" s="37">
        <v>88881163</v>
      </c>
      <c r="C59" s="37">
        <v>90003209</v>
      </c>
      <c r="D59" s="37" t="s">
        <v>1744</v>
      </c>
      <c r="E59" s="37">
        <v>1122047</v>
      </c>
      <c r="F59" s="37" t="b">
        <v>0</v>
      </c>
      <c r="G59" s="37" t="s">
        <v>1689</v>
      </c>
      <c r="H59" s="37">
        <v>133</v>
      </c>
      <c r="I59" s="113">
        <v>1.25E-4</v>
      </c>
      <c r="J59" s="134">
        <v>0.18060508310000001</v>
      </c>
      <c r="K59" s="27">
        <v>35.649130562300002</v>
      </c>
      <c r="L59" s="37">
        <v>69893</v>
      </c>
      <c r="M59" s="37" t="b">
        <v>0</v>
      </c>
      <c r="N59" s="37" t="b">
        <v>0</v>
      </c>
      <c r="O59" s="37" t="b">
        <v>1</v>
      </c>
      <c r="P59" s="160"/>
      <c r="Q59" s="37"/>
      <c r="R59" s="62"/>
    </row>
    <row r="60" spans="1:18" x14ac:dyDescent="0.25">
      <c r="A60" s="32" t="s">
        <v>1742</v>
      </c>
      <c r="B60" s="37">
        <v>99042977</v>
      </c>
      <c r="C60" s="37">
        <v>99716322</v>
      </c>
      <c r="D60" s="37" t="s">
        <v>1745</v>
      </c>
      <c r="E60" s="37">
        <v>673346</v>
      </c>
      <c r="F60" s="37" t="b">
        <v>1</v>
      </c>
      <c r="G60" s="37" t="s">
        <v>1683</v>
      </c>
      <c r="H60" s="37">
        <v>32</v>
      </c>
      <c r="I60" s="113">
        <v>1.6602941199999999E-2</v>
      </c>
      <c r="J60" s="134">
        <v>-0.3987887544</v>
      </c>
      <c r="K60" s="27">
        <v>14.8512057694</v>
      </c>
      <c r="L60" s="37">
        <v>864315</v>
      </c>
      <c r="M60" s="37" t="b">
        <v>0</v>
      </c>
      <c r="N60" s="37" t="b">
        <v>0</v>
      </c>
      <c r="O60" s="37" t="b">
        <v>0</v>
      </c>
      <c r="P60" s="160"/>
      <c r="Q60" s="37"/>
      <c r="R60" s="62"/>
    </row>
    <row r="61" spans="1:18" x14ac:dyDescent="0.25">
      <c r="A61" s="32" t="s">
        <v>1742</v>
      </c>
      <c r="B61" s="37">
        <v>108082949</v>
      </c>
      <c r="C61" s="37">
        <v>108277344</v>
      </c>
      <c r="D61" s="37" t="s">
        <v>1746</v>
      </c>
      <c r="E61" s="37">
        <v>194396</v>
      </c>
      <c r="F61" s="37" t="b">
        <v>0</v>
      </c>
      <c r="G61" s="37" t="s">
        <v>1683</v>
      </c>
      <c r="H61" s="37">
        <v>17</v>
      </c>
      <c r="I61" s="113">
        <v>5.5818181999999997E-3</v>
      </c>
      <c r="J61" s="134">
        <v>-2.0012489209000002</v>
      </c>
      <c r="K61" s="27">
        <v>102.8827753657</v>
      </c>
      <c r="L61" s="37">
        <v>234118</v>
      </c>
      <c r="M61" s="37" t="b">
        <v>0</v>
      </c>
      <c r="N61" s="37" t="b">
        <v>0</v>
      </c>
      <c r="O61" s="37" t="b">
        <v>0</v>
      </c>
      <c r="P61" s="160"/>
      <c r="Q61" s="37"/>
      <c r="R61" s="62" t="s">
        <v>1747</v>
      </c>
    </row>
    <row r="62" spans="1:18" x14ac:dyDescent="0.25">
      <c r="A62" s="32" t="s">
        <v>1742</v>
      </c>
      <c r="B62" s="37">
        <v>113426678</v>
      </c>
      <c r="C62" s="37">
        <v>114734872</v>
      </c>
      <c r="D62" s="37" t="s">
        <v>1748</v>
      </c>
      <c r="E62" s="37">
        <v>1308195</v>
      </c>
      <c r="F62" s="37" t="b">
        <v>1</v>
      </c>
      <c r="G62" s="37" t="s">
        <v>1689</v>
      </c>
      <c r="H62" s="37">
        <v>75</v>
      </c>
      <c r="I62" s="113">
        <v>2.8619047599999999E-2</v>
      </c>
      <c r="J62" s="134">
        <v>-2.4952766388000001</v>
      </c>
      <c r="K62" s="27">
        <v>7.6441203337000001</v>
      </c>
      <c r="L62" s="37">
        <v>1214172</v>
      </c>
      <c r="M62" s="37" t="b">
        <v>0</v>
      </c>
      <c r="N62" s="37" t="b">
        <v>0</v>
      </c>
      <c r="O62" s="37" t="b">
        <v>0</v>
      </c>
      <c r="P62" s="160"/>
      <c r="Q62" s="37"/>
      <c r="R62" s="62"/>
    </row>
    <row r="63" spans="1:18" x14ac:dyDescent="0.25">
      <c r="A63" s="32" t="s">
        <v>1742</v>
      </c>
      <c r="B63" s="37">
        <v>127074210</v>
      </c>
      <c r="C63" s="37">
        <v>127821797</v>
      </c>
      <c r="D63" s="37" t="s">
        <v>1749</v>
      </c>
      <c r="E63" s="37">
        <v>747588</v>
      </c>
      <c r="F63" s="37" t="b">
        <v>0</v>
      </c>
      <c r="G63" s="37" t="s">
        <v>1699</v>
      </c>
      <c r="H63" s="37">
        <v>59</v>
      </c>
      <c r="I63" s="113">
        <v>6.2500000000000001E-5</v>
      </c>
      <c r="J63" s="134">
        <v>1.8746157117</v>
      </c>
      <c r="K63" s="27">
        <v>26.7527033607</v>
      </c>
      <c r="L63" s="37">
        <v>97884</v>
      </c>
      <c r="M63" s="37" t="b">
        <v>0</v>
      </c>
      <c r="N63" s="37" t="b">
        <v>1</v>
      </c>
      <c r="O63" s="37" t="b">
        <v>1</v>
      </c>
      <c r="P63" s="160" t="s">
        <v>1750</v>
      </c>
      <c r="Q63" s="37" t="s">
        <v>1751</v>
      </c>
      <c r="R63" s="62"/>
    </row>
    <row r="64" spans="1:18" x14ac:dyDescent="0.25">
      <c r="A64" s="32" t="s">
        <v>1752</v>
      </c>
      <c r="B64" s="37">
        <v>99897731</v>
      </c>
      <c r="C64" s="37">
        <v>100262201</v>
      </c>
      <c r="D64" s="37" t="s">
        <v>1753</v>
      </c>
      <c r="E64" s="37">
        <v>364471</v>
      </c>
      <c r="F64" s="37" t="b">
        <v>0</v>
      </c>
      <c r="G64" s="37" t="s">
        <v>1683</v>
      </c>
      <c r="H64" s="37">
        <v>26</v>
      </c>
      <c r="I64" s="113">
        <v>4.3043478000000003E-3</v>
      </c>
      <c r="J64" s="134">
        <v>0.63015809779999998</v>
      </c>
      <c r="K64" s="27">
        <v>82.3110755039</v>
      </c>
      <c r="L64" s="37">
        <v>201745</v>
      </c>
      <c r="M64" s="37" t="b">
        <v>0</v>
      </c>
      <c r="N64" s="37" t="b">
        <v>0</v>
      </c>
      <c r="O64" s="37" t="b">
        <v>0</v>
      </c>
      <c r="P64" s="160"/>
      <c r="Q64" s="37"/>
      <c r="R64" s="62"/>
    </row>
    <row r="65" spans="1:18" x14ac:dyDescent="0.25">
      <c r="A65" s="32" t="s">
        <v>1754</v>
      </c>
      <c r="B65" s="37">
        <v>50750007</v>
      </c>
      <c r="C65" s="37">
        <v>52380800</v>
      </c>
      <c r="D65" s="37" t="s">
        <v>1755</v>
      </c>
      <c r="E65" s="37">
        <v>1630794</v>
      </c>
      <c r="F65" s="37" t="b">
        <v>1</v>
      </c>
      <c r="G65" s="37" t="s">
        <v>1681</v>
      </c>
      <c r="H65" s="37">
        <v>226</v>
      </c>
      <c r="I65" s="113">
        <v>5.5555555555555599E-5</v>
      </c>
      <c r="J65" s="134">
        <v>-1.6787316967000001</v>
      </c>
      <c r="K65" s="27">
        <v>30.659911674899998</v>
      </c>
      <c r="L65" s="37">
        <v>1307460</v>
      </c>
      <c r="M65" s="37" t="b">
        <v>1</v>
      </c>
      <c r="N65" s="37" t="b">
        <v>0</v>
      </c>
      <c r="O65" s="37" t="b">
        <v>0</v>
      </c>
      <c r="P65" s="160"/>
      <c r="Q65" s="37"/>
      <c r="R65" s="62"/>
    </row>
    <row r="66" spans="1:18" x14ac:dyDescent="0.25">
      <c r="A66" s="32" t="s">
        <v>1754</v>
      </c>
      <c r="B66" s="37">
        <v>63174952</v>
      </c>
      <c r="C66" s="37">
        <v>64557752</v>
      </c>
      <c r="D66" s="37" t="s">
        <v>1756</v>
      </c>
      <c r="E66" s="37">
        <v>1382801</v>
      </c>
      <c r="F66" s="37" t="b">
        <v>1</v>
      </c>
      <c r="G66" s="37" t="s">
        <v>1683</v>
      </c>
      <c r="H66" s="37">
        <v>89</v>
      </c>
      <c r="I66" s="113">
        <v>6.9473683999999999E-3</v>
      </c>
      <c r="J66" s="134">
        <v>0.55588891110000005</v>
      </c>
      <c r="K66" s="27">
        <v>14.4633971193</v>
      </c>
      <c r="L66" s="37">
        <v>354630</v>
      </c>
      <c r="M66" s="37" t="b">
        <v>0</v>
      </c>
      <c r="N66" s="37" t="b">
        <v>0</v>
      </c>
      <c r="O66" s="37" t="b">
        <v>0</v>
      </c>
      <c r="P66" s="160"/>
      <c r="Q66" s="37"/>
      <c r="R66" s="62"/>
    </row>
    <row r="67" spans="1:18" x14ac:dyDescent="0.25">
      <c r="A67" s="32" t="s">
        <v>1754</v>
      </c>
      <c r="B67" s="37">
        <v>75270372</v>
      </c>
      <c r="C67" s="37">
        <v>76549715</v>
      </c>
      <c r="D67" s="37" t="s">
        <v>1757</v>
      </c>
      <c r="E67" s="37">
        <v>1279344</v>
      </c>
      <c r="F67" s="37" t="b">
        <v>1</v>
      </c>
      <c r="G67" s="37" t="s">
        <v>1679</v>
      </c>
      <c r="H67" s="37">
        <v>66</v>
      </c>
      <c r="I67" s="113">
        <v>1E-4</v>
      </c>
      <c r="J67" s="134">
        <v>-0.69556413689999996</v>
      </c>
      <c r="K67" s="27">
        <v>15.633011918599999</v>
      </c>
      <c r="L67" s="37">
        <v>1128715</v>
      </c>
      <c r="M67" s="37" t="b">
        <v>0</v>
      </c>
      <c r="N67" s="37" t="b">
        <v>0</v>
      </c>
      <c r="O67" s="37" t="b">
        <v>1</v>
      </c>
      <c r="P67" s="160"/>
      <c r="Q67" s="37"/>
      <c r="R67" s="62"/>
    </row>
    <row r="68" spans="1:18" x14ac:dyDescent="0.25">
      <c r="A68" s="32" t="s">
        <v>1754</v>
      </c>
      <c r="B68" s="37">
        <v>86619893</v>
      </c>
      <c r="C68" s="37">
        <v>87999455</v>
      </c>
      <c r="D68" s="37" t="s">
        <v>1758</v>
      </c>
      <c r="E68" s="37">
        <v>1379563</v>
      </c>
      <c r="F68" s="37" t="b">
        <v>0</v>
      </c>
      <c r="G68" s="37" t="s">
        <v>1683</v>
      </c>
      <c r="H68" s="37">
        <v>81</v>
      </c>
      <c r="I68" s="113">
        <v>4.3043478000000003E-3</v>
      </c>
      <c r="J68" s="134">
        <v>3.1641250556</v>
      </c>
      <c r="K68" s="27">
        <v>115.9787555914</v>
      </c>
      <c r="L68" s="37">
        <v>176238</v>
      </c>
      <c r="M68" s="37" t="b">
        <v>1</v>
      </c>
      <c r="N68" s="37" t="b">
        <v>0</v>
      </c>
      <c r="O68" s="37" t="b">
        <v>1</v>
      </c>
      <c r="P68" s="160" t="s">
        <v>907</v>
      </c>
      <c r="Q68" s="37" t="s">
        <v>1759</v>
      </c>
      <c r="R68" s="62"/>
    </row>
    <row r="69" spans="1:18" x14ac:dyDescent="0.25">
      <c r="A69" s="32" t="s">
        <v>1754</v>
      </c>
      <c r="B69" s="37">
        <v>112337933</v>
      </c>
      <c r="C69" s="37">
        <v>113153230</v>
      </c>
      <c r="D69" s="37" t="s">
        <v>1760</v>
      </c>
      <c r="E69" s="37">
        <v>815298</v>
      </c>
      <c r="F69" s="37" t="b">
        <v>0</v>
      </c>
      <c r="G69" s="37" t="s">
        <v>1683</v>
      </c>
      <c r="H69" s="37">
        <v>59</v>
      </c>
      <c r="I69" s="113">
        <v>4.4799999999999996E-3</v>
      </c>
      <c r="J69" s="134">
        <v>3.2181468870000001</v>
      </c>
      <c r="K69" s="27">
        <v>49.061815434400003</v>
      </c>
      <c r="L69" s="37">
        <v>371747</v>
      </c>
      <c r="M69" s="37" t="b">
        <v>1</v>
      </c>
      <c r="N69" s="37" t="b">
        <v>0</v>
      </c>
      <c r="O69" s="37" t="b">
        <v>0</v>
      </c>
      <c r="P69" s="160" t="s">
        <v>1046</v>
      </c>
      <c r="Q69" s="37" t="s">
        <v>1761</v>
      </c>
      <c r="R69" s="62"/>
    </row>
    <row r="70" spans="1:18" x14ac:dyDescent="0.25">
      <c r="A70" s="32" t="s">
        <v>1762</v>
      </c>
      <c r="B70" s="37">
        <v>2063590</v>
      </c>
      <c r="C70" s="37">
        <v>2270540</v>
      </c>
      <c r="D70" s="37" t="s">
        <v>1763</v>
      </c>
      <c r="E70" s="37">
        <v>206951</v>
      </c>
      <c r="F70" s="37" t="b">
        <v>0</v>
      </c>
      <c r="G70" s="37" t="s">
        <v>1764</v>
      </c>
      <c r="H70" s="37">
        <v>144</v>
      </c>
      <c r="I70" s="113">
        <v>5.5555555555555599E-5</v>
      </c>
      <c r="J70" s="134">
        <v>3.1009650521999998</v>
      </c>
      <c r="K70" s="27">
        <v>289.92370174579997</v>
      </c>
      <c r="L70" s="37">
        <v>29547</v>
      </c>
      <c r="M70" s="37" t="b">
        <v>0</v>
      </c>
      <c r="N70" s="37" t="b">
        <v>1</v>
      </c>
      <c r="O70" s="37" t="b">
        <v>0</v>
      </c>
      <c r="P70" s="160" t="s">
        <v>1765</v>
      </c>
      <c r="Q70" s="37" t="s">
        <v>1766</v>
      </c>
      <c r="R70" s="62"/>
    </row>
    <row r="71" spans="1:18" x14ac:dyDescent="0.25">
      <c r="A71" s="32" t="s">
        <v>1762</v>
      </c>
      <c r="B71" s="37">
        <v>84424384</v>
      </c>
      <c r="C71" s="37">
        <v>84716548</v>
      </c>
      <c r="D71" s="37" t="s">
        <v>1767</v>
      </c>
      <c r="E71" s="37">
        <v>292165</v>
      </c>
      <c r="F71" s="37" t="b">
        <v>1</v>
      </c>
      <c r="G71" s="37" t="s">
        <v>1683</v>
      </c>
      <c r="H71" s="37">
        <v>27</v>
      </c>
      <c r="I71" s="113">
        <v>4.3043478000000003E-3</v>
      </c>
      <c r="J71" s="134">
        <v>-3.0987170891</v>
      </c>
      <c r="K71" s="27">
        <v>34.2272346106</v>
      </c>
      <c r="L71" s="37">
        <v>2172911</v>
      </c>
      <c r="M71" s="37" t="b">
        <v>0</v>
      </c>
      <c r="N71" s="37" t="b">
        <v>0</v>
      </c>
      <c r="O71" s="37" t="b">
        <v>0</v>
      </c>
      <c r="P71" s="160"/>
      <c r="Q71" s="37"/>
      <c r="R71" s="62"/>
    </row>
    <row r="72" spans="1:18" x14ac:dyDescent="0.25">
      <c r="A72" s="32" t="s">
        <v>1768</v>
      </c>
      <c r="B72" s="37">
        <v>26870783</v>
      </c>
      <c r="C72" s="37">
        <v>27014133</v>
      </c>
      <c r="D72" s="37" t="s">
        <v>1769</v>
      </c>
      <c r="E72" s="37">
        <v>143351</v>
      </c>
      <c r="F72" s="37" t="b">
        <v>0</v>
      </c>
      <c r="G72" s="37" t="s">
        <v>1699</v>
      </c>
      <c r="H72" s="37">
        <v>25</v>
      </c>
      <c r="I72" s="113">
        <v>5.5555555555555599E-5</v>
      </c>
      <c r="J72" s="134">
        <v>2.5746550000999999</v>
      </c>
      <c r="K72" s="27">
        <v>0</v>
      </c>
      <c r="L72" s="37" t="s">
        <v>350</v>
      </c>
      <c r="M72" s="37" t="b">
        <v>0</v>
      </c>
      <c r="N72" s="37" t="b">
        <v>1</v>
      </c>
      <c r="O72" s="37" t="b">
        <v>0</v>
      </c>
      <c r="P72" s="160"/>
      <c r="Q72" s="37"/>
      <c r="R72" s="62"/>
    </row>
    <row r="73" spans="1:18" x14ac:dyDescent="0.25">
      <c r="A73" s="32" t="s">
        <v>1768</v>
      </c>
      <c r="B73" s="37">
        <v>35160233</v>
      </c>
      <c r="C73" s="37">
        <v>35468192</v>
      </c>
      <c r="D73" s="37" t="s">
        <v>1770</v>
      </c>
      <c r="E73" s="37">
        <v>307960</v>
      </c>
      <c r="F73" s="37" t="b">
        <v>1</v>
      </c>
      <c r="G73" s="37" t="s">
        <v>1683</v>
      </c>
      <c r="H73" s="37">
        <v>21</v>
      </c>
      <c r="I73" s="113">
        <v>2.1559999999999999E-2</v>
      </c>
      <c r="J73" s="134">
        <v>-1.9925422959000001</v>
      </c>
      <c r="K73" s="27">
        <v>32.471749577899999</v>
      </c>
      <c r="L73" s="37">
        <v>730736</v>
      </c>
      <c r="M73" s="37" t="b">
        <v>0</v>
      </c>
      <c r="N73" s="37" t="b">
        <v>0</v>
      </c>
      <c r="O73" s="37" t="b">
        <v>0</v>
      </c>
      <c r="P73" s="160"/>
      <c r="Q73" s="37"/>
      <c r="R73" s="62"/>
    </row>
    <row r="74" spans="1:18" x14ac:dyDescent="0.25">
      <c r="A74" s="32" t="s">
        <v>1768</v>
      </c>
      <c r="B74" s="37">
        <v>72867315</v>
      </c>
      <c r="C74" s="37">
        <v>73843400</v>
      </c>
      <c r="D74" s="37" t="s">
        <v>1771</v>
      </c>
      <c r="E74" s="37">
        <v>976086</v>
      </c>
      <c r="F74" s="37" t="b">
        <v>0</v>
      </c>
      <c r="G74" s="37" t="s">
        <v>1699</v>
      </c>
      <c r="H74" s="37">
        <v>61</v>
      </c>
      <c r="I74" s="113">
        <v>3.0434780000000001E-4</v>
      </c>
      <c r="J74" s="134">
        <v>-0.27478489430000003</v>
      </c>
      <c r="K74" s="27">
        <v>30.734996711400001</v>
      </c>
      <c r="L74" s="37">
        <v>308968</v>
      </c>
      <c r="M74" s="37" t="b">
        <v>0</v>
      </c>
      <c r="N74" s="37" t="b">
        <v>1</v>
      </c>
      <c r="O74" s="37" t="b">
        <v>0</v>
      </c>
      <c r="P74" s="160" t="s">
        <v>716</v>
      </c>
      <c r="Q74" s="37" t="s">
        <v>1772</v>
      </c>
      <c r="R74" s="62"/>
    </row>
    <row r="75" spans="1:18" x14ac:dyDescent="0.25">
      <c r="A75" s="32" t="s">
        <v>1773</v>
      </c>
      <c r="B75" s="37">
        <v>66468881</v>
      </c>
      <c r="C75" s="37">
        <v>68767450</v>
      </c>
      <c r="D75" s="37" t="s">
        <v>1774</v>
      </c>
      <c r="E75" s="37">
        <v>2298570</v>
      </c>
      <c r="F75" s="37" t="b">
        <v>0</v>
      </c>
      <c r="G75" s="37" t="s">
        <v>1683</v>
      </c>
      <c r="H75" s="37">
        <v>96</v>
      </c>
      <c r="I75" s="113">
        <v>2.1559999999999999E-2</v>
      </c>
      <c r="J75" s="134">
        <v>2.5189689229000001</v>
      </c>
      <c r="K75" s="27">
        <v>73.959026699199995</v>
      </c>
      <c r="L75" s="37">
        <v>910440</v>
      </c>
      <c r="M75" s="37" t="b">
        <v>1</v>
      </c>
      <c r="N75" s="37" t="b">
        <v>0</v>
      </c>
      <c r="O75" s="37" t="b">
        <v>0</v>
      </c>
      <c r="P75" s="160"/>
      <c r="Q75" s="37"/>
      <c r="R75" s="62"/>
    </row>
    <row r="76" spans="1:18" x14ac:dyDescent="0.25">
      <c r="A76" s="32" t="s">
        <v>1775</v>
      </c>
      <c r="B76" s="37">
        <v>22776686</v>
      </c>
      <c r="C76" s="37">
        <v>24450647</v>
      </c>
      <c r="D76" s="37" t="s">
        <v>1776</v>
      </c>
      <c r="E76" s="37">
        <v>1673962</v>
      </c>
      <c r="F76" s="37" t="b">
        <v>0</v>
      </c>
      <c r="G76" s="37" t="s">
        <v>1699</v>
      </c>
      <c r="H76" s="37">
        <v>52</v>
      </c>
      <c r="I76" s="113">
        <v>3.8620690000000001E-3</v>
      </c>
      <c r="J76" s="134">
        <v>-0.91296436960000005</v>
      </c>
      <c r="K76" s="27">
        <v>59.738512582699997</v>
      </c>
      <c r="L76" s="37">
        <v>114012</v>
      </c>
      <c r="M76" s="37" t="b">
        <v>0</v>
      </c>
      <c r="N76" s="37" t="b">
        <v>0</v>
      </c>
      <c r="O76" s="37" t="b">
        <v>0</v>
      </c>
      <c r="P76" s="160"/>
      <c r="Q76" s="37"/>
      <c r="R76" s="62"/>
    </row>
    <row r="77" spans="1:18" x14ac:dyDescent="0.25">
      <c r="A77" s="32" t="s">
        <v>1775</v>
      </c>
      <c r="B77" s="37">
        <v>25374762</v>
      </c>
      <c r="C77" s="37">
        <v>25461587</v>
      </c>
      <c r="D77" s="37" t="s">
        <v>1776</v>
      </c>
      <c r="E77" s="37">
        <v>86826</v>
      </c>
      <c r="F77" s="37" t="b">
        <v>0</v>
      </c>
      <c r="G77" s="37" t="s">
        <v>1683</v>
      </c>
      <c r="H77" s="37">
        <v>16</v>
      </c>
      <c r="I77" s="113">
        <v>2.6774194E-3</v>
      </c>
      <c r="J77" s="134">
        <v>-3.1848993294999999</v>
      </c>
      <c r="K77" s="27">
        <v>115.1728744846</v>
      </c>
      <c r="L77" s="37">
        <v>105329</v>
      </c>
      <c r="M77" s="37" t="b">
        <v>0</v>
      </c>
      <c r="N77" s="37" t="b">
        <v>0</v>
      </c>
      <c r="O77" s="37" t="b">
        <v>0</v>
      </c>
      <c r="P77" s="160"/>
      <c r="Q77" s="37"/>
      <c r="R77" s="62"/>
    </row>
    <row r="78" spans="1:18" x14ac:dyDescent="0.25">
      <c r="A78" s="32" t="s">
        <v>1775</v>
      </c>
      <c r="B78" s="37">
        <v>44613921</v>
      </c>
      <c r="C78" s="37">
        <v>44763083</v>
      </c>
      <c r="D78" s="37" t="s">
        <v>1777</v>
      </c>
      <c r="E78" s="37">
        <v>149163</v>
      </c>
      <c r="F78" s="37" t="b">
        <v>0</v>
      </c>
      <c r="G78" s="37" t="s">
        <v>1683</v>
      </c>
      <c r="H78" s="37">
        <v>15</v>
      </c>
      <c r="I78" s="113">
        <v>3.8095240000000002E-4</v>
      </c>
      <c r="J78" s="134">
        <v>3.6756256217000001</v>
      </c>
      <c r="K78" s="27">
        <v>268.1630162976</v>
      </c>
      <c r="L78" s="37">
        <v>100983</v>
      </c>
      <c r="M78" s="37" t="b">
        <v>1</v>
      </c>
      <c r="N78" s="37" t="b">
        <v>0</v>
      </c>
      <c r="O78" s="37" t="b">
        <v>0</v>
      </c>
      <c r="P78" s="160" t="s">
        <v>462</v>
      </c>
      <c r="Q78" s="37" t="s">
        <v>1778</v>
      </c>
      <c r="R78" s="62"/>
    </row>
    <row r="79" spans="1:18" x14ac:dyDescent="0.25">
      <c r="A79" s="32" t="s">
        <v>1775</v>
      </c>
      <c r="B79" s="37">
        <v>66973666</v>
      </c>
      <c r="C79" s="37">
        <v>67767391</v>
      </c>
      <c r="D79" s="37" t="s">
        <v>1779</v>
      </c>
      <c r="E79" s="37">
        <v>793726</v>
      </c>
      <c r="F79" s="37" t="b">
        <v>0</v>
      </c>
      <c r="G79" s="37" t="s">
        <v>1683</v>
      </c>
      <c r="H79" s="37">
        <v>43</v>
      </c>
      <c r="I79" s="113">
        <v>4.4799999999999996E-3</v>
      </c>
      <c r="J79" s="134">
        <v>3.4882361931000001</v>
      </c>
      <c r="K79" s="27">
        <v>62.994030685699997</v>
      </c>
      <c r="L79" s="37">
        <v>264415</v>
      </c>
      <c r="M79" s="37" t="b">
        <v>1</v>
      </c>
      <c r="N79" s="37" t="b">
        <v>1</v>
      </c>
      <c r="O79" s="37" t="b">
        <v>0</v>
      </c>
      <c r="P79" s="160" t="s">
        <v>991</v>
      </c>
      <c r="Q79" s="37" t="s">
        <v>1780</v>
      </c>
      <c r="R79" s="62"/>
    </row>
    <row r="80" spans="1:18" x14ac:dyDescent="0.25">
      <c r="A80" s="32" t="s">
        <v>1781</v>
      </c>
      <c r="B80" s="37">
        <v>5206534</v>
      </c>
      <c r="C80" s="37">
        <v>7799768</v>
      </c>
      <c r="D80" s="37" t="s">
        <v>1782</v>
      </c>
      <c r="E80" s="37">
        <v>2593235</v>
      </c>
      <c r="F80" s="37" t="b">
        <v>1</v>
      </c>
      <c r="G80" s="37" t="s">
        <v>1681</v>
      </c>
      <c r="H80" s="37">
        <v>708</v>
      </c>
      <c r="I80" s="113">
        <v>5.5555555555555599E-5</v>
      </c>
      <c r="J80" s="134">
        <v>-2.3614672200000002</v>
      </c>
      <c r="K80" s="27">
        <v>3.8561873489999998</v>
      </c>
      <c r="L80" s="37">
        <v>2473537</v>
      </c>
      <c r="M80" s="37" t="b">
        <v>1</v>
      </c>
      <c r="N80" s="37" t="b">
        <v>0</v>
      </c>
      <c r="O80" s="37" t="b">
        <v>1</v>
      </c>
      <c r="P80" s="160"/>
      <c r="Q80" s="37"/>
      <c r="R80" s="62"/>
    </row>
    <row r="81" spans="1:18" x14ac:dyDescent="0.25">
      <c r="A81" s="32" t="s">
        <v>1781</v>
      </c>
      <c r="B81" s="37">
        <v>63221945</v>
      </c>
      <c r="C81" s="37">
        <v>63608558</v>
      </c>
      <c r="D81" s="37" t="s">
        <v>1783</v>
      </c>
      <c r="E81" s="37">
        <v>386614</v>
      </c>
      <c r="F81" s="37" t="b">
        <v>0</v>
      </c>
      <c r="G81" s="37" t="s">
        <v>1683</v>
      </c>
      <c r="H81" s="37">
        <v>27</v>
      </c>
      <c r="I81" s="113">
        <v>1.9028571399999999E-2</v>
      </c>
      <c r="J81" s="134">
        <v>-2.6345667555999999</v>
      </c>
      <c r="K81" s="27">
        <v>0</v>
      </c>
      <c r="L81" s="37" t="s">
        <v>350</v>
      </c>
      <c r="M81" s="37" t="b">
        <v>0</v>
      </c>
      <c r="N81" s="37" t="b">
        <v>0</v>
      </c>
      <c r="O81" s="37" t="b">
        <v>0</v>
      </c>
      <c r="P81" s="160"/>
      <c r="Q81" s="37"/>
      <c r="R81" s="62"/>
    </row>
    <row r="82" spans="1:18" x14ac:dyDescent="0.25">
      <c r="A82" s="32" t="s">
        <v>1781</v>
      </c>
      <c r="B82" s="37">
        <v>72058338</v>
      </c>
      <c r="C82" s="37">
        <v>72603200</v>
      </c>
      <c r="D82" s="37" t="s">
        <v>1784</v>
      </c>
      <c r="E82" s="37">
        <v>544863</v>
      </c>
      <c r="F82" s="37" t="b">
        <v>0</v>
      </c>
      <c r="G82" s="37" t="s">
        <v>1683</v>
      </c>
      <c r="H82" s="37">
        <v>29</v>
      </c>
      <c r="I82" s="113">
        <v>9.2333333000000004E-3</v>
      </c>
      <c r="J82" s="134">
        <v>1.2693854528999999</v>
      </c>
      <c r="K82" s="27">
        <v>91.766187096600007</v>
      </c>
      <c r="L82" s="37">
        <v>64722</v>
      </c>
      <c r="M82" s="37" t="b">
        <v>0</v>
      </c>
      <c r="N82" s="37" t="b">
        <v>0</v>
      </c>
      <c r="O82" s="37" t="b">
        <v>0</v>
      </c>
      <c r="P82" s="160"/>
      <c r="Q82" s="37"/>
      <c r="R82" s="62"/>
    </row>
    <row r="83" spans="1:18" x14ac:dyDescent="0.25">
      <c r="A83" s="32" t="s">
        <v>1781</v>
      </c>
      <c r="B83" s="37">
        <v>77866206</v>
      </c>
      <c r="C83" s="37">
        <v>79285586</v>
      </c>
      <c r="D83" s="37" t="s">
        <v>1785</v>
      </c>
      <c r="E83" s="37">
        <v>1419381</v>
      </c>
      <c r="F83" s="37" t="b">
        <v>1</v>
      </c>
      <c r="G83" s="37" t="s">
        <v>1681</v>
      </c>
      <c r="H83" s="37">
        <v>247</v>
      </c>
      <c r="I83" s="113">
        <v>5.5555555555555599E-5</v>
      </c>
      <c r="J83" s="134">
        <v>-3.3507172702000001</v>
      </c>
      <c r="K83" s="27">
        <v>21.135974061900001</v>
      </c>
      <c r="L83" s="37">
        <v>1113255</v>
      </c>
      <c r="M83" s="37" t="b">
        <v>1</v>
      </c>
      <c r="N83" s="37" t="b">
        <v>0</v>
      </c>
      <c r="O83" s="37" t="b">
        <v>1</v>
      </c>
      <c r="P83" s="160"/>
      <c r="Q83" s="37"/>
      <c r="R83" s="62"/>
    </row>
    <row r="84" spans="1:18" x14ac:dyDescent="0.25">
      <c r="A84" s="32" t="s">
        <v>1781</v>
      </c>
      <c r="B84" s="37">
        <v>89344298</v>
      </c>
      <c r="C84" s="37">
        <v>89981334</v>
      </c>
      <c r="D84" s="37" t="s">
        <v>1786</v>
      </c>
      <c r="E84" s="37">
        <v>637037</v>
      </c>
      <c r="F84" s="37" t="b">
        <v>0</v>
      </c>
      <c r="G84" s="37" t="s">
        <v>1683</v>
      </c>
      <c r="H84" s="37">
        <v>41</v>
      </c>
      <c r="I84" s="113">
        <v>1.04761905E-2</v>
      </c>
      <c r="J84" s="134">
        <v>4.3822561839</v>
      </c>
      <c r="K84" s="27">
        <v>298.25583129389997</v>
      </c>
      <c r="L84" s="37">
        <v>222943</v>
      </c>
      <c r="M84" s="37" t="b">
        <v>0</v>
      </c>
      <c r="N84" s="37" t="b">
        <v>0</v>
      </c>
      <c r="O84" s="37" t="b">
        <v>0</v>
      </c>
      <c r="P84" s="160" t="s">
        <v>391</v>
      </c>
      <c r="Q84" s="37" t="s">
        <v>1787</v>
      </c>
      <c r="R84" s="62"/>
    </row>
    <row r="85" spans="1:18" x14ac:dyDescent="0.25">
      <c r="A85" s="32" t="s">
        <v>1788</v>
      </c>
      <c r="B85" s="37">
        <v>7661254</v>
      </c>
      <c r="C85" s="37">
        <v>7690795</v>
      </c>
      <c r="D85" s="37" t="s">
        <v>1789</v>
      </c>
      <c r="E85" s="37">
        <v>29542</v>
      </c>
      <c r="F85" s="37" t="b">
        <v>0</v>
      </c>
      <c r="G85" s="37" t="s">
        <v>1683</v>
      </c>
      <c r="H85" s="37">
        <v>25</v>
      </c>
      <c r="I85" s="113">
        <v>5.5555555555555599E-5</v>
      </c>
      <c r="J85" s="134">
        <v>4.1660718532000001</v>
      </c>
      <c r="K85" s="27">
        <v>677.0022341074</v>
      </c>
      <c r="L85" s="37">
        <v>25772</v>
      </c>
      <c r="M85" s="37" t="b">
        <v>0</v>
      </c>
      <c r="N85" s="37" t="b">
        <v>0</v>
      </c>
      <c r="O85" s="37" t="b">
        <v>1</v>
      </c>
      <c r="P85" s="160" t="s">
        <v>1086</v>
      </c>
      <c r="Q85" s="37" t="s">
        <v>1790</v>
      </c>
      <c r="R85" s="62"/>
    </row>
    <row r="86" spans="1:18" x14ac:dyDescent="0.25">
      <c r="A86" s="32" t="s">
        <v>1788</v>
      </c>
      <c r="B86" s="37">
        <v>11996362</v>
      </c>
      <c r="C86" s="37">
        <v>12315441</v>
      </c>
      <c r="D86" s="37" t="s">
        <v>1791</v>
      </c>
      <c r="E86" s="37">
        <v>319080</v>
      </c>
      <c r="F86" s="37" t="b">
        <v>0</v>
      </c>
      <c r="G86" s="37" t="s">
        <v>1683</v>
      </c>
      <c r="H86" s="37">
        <v>29</v>
      </c>
      <c r="I86" s="113">
        <v>4.8823529000000003E-3</v>
      </c>
      <c r="J86" s="134">
        <v>0.42295598280000002</v>
      </c>
      <c r="K86" s="27">
        <v>62.680205591099998</v>
      </c>
      <c r="L86" s="37">
        <v>123007</v>
      </c>
      <c r="M86" s="37" t="b">
        <v>1</v>
      </c>
      <c r="N86" s="37" t="b">
        <v>0</v>
      </c>
      <c r="O86" s="37" t="b">
        <v>0</v>
      </c>
      <c r="P86" s="160" t="s">
        <v>751</v>
      </c>
      <c r="Q86" s="37" t="s">
        <v>1792</v>
      </c>
      <c r="R86" s="62"/>
    </row>
    <row r="87" spans="1:18" x14ac:dyDescent="0.25">
      <c r="A87" s="32" t="s">
        <v>1788</v>
      </c>
      <c r="B87" s="37">
        <v>19242731</v>
      </c>
      <c r="C87" s="37">
        <v>27831983</v>
      </c>
      <c r="D87" s="37" t="s">
        <v>1793</v>
      </c>
      <c r="E87" s="37">
        <v>8589253</v>
      </c>
      <c r="F87" s="37" t="b">
        <v>0</v>
      </c>
      <c r="G87" s="37" t="s">
        <v>1686</v>
      </c>
      <c r="H87" s="37">
        <v>252</v>
      </c>
      <c r="I87" s="113">
        <v>3.5869565200000002E-2</v>
      </c>
      <c r="J87" s="134">
        <v>-0.57874103399999999</v>
      </c>
      <c r="K87" s="27">
        <v>34.927367956200001</v>
      </c>
      <c r="L87" s="37">
        <v>309683</v>
      </c>
      <c r="M87" s="37" t="b">
        <v>0</v>
      </c>
      <c r="N87" s="37" t="b">
        <v>0</v>
      </c>
      <c r="O87" s="37" t="b">
        <v>0</v>
      </c>
      <c r="P87" s="160"/>
      <c r="Q87" s="37"/>
      <c r="R87" s="62"/>
    </row>
    <row r="88" spans="1:18" x14ac:dyDescent="0.25">
      <c r="A88" s="32" t="s">
        <v>1788</v>
      </c>
      <c r="B88" s="37">
        <v>58360693</v>
      </c>
      <c r="C88" s="37">
        <v>58450029</v>
      </c>
      <c r="D88" s="37" t="s">
        <v>1794</v>
      </c>
      <c r="E88" s="37">
        <v>89337</v>
      </c>
      <c r="F88" s="37" t="b">
        <v>0</v>
      </c>
      <c r="G88" s="37" t="s">
        <v>1683</v>
      </c>
      <c r="H88" s="37">
        <v>28</v>
      </c>
      <c r="I88" s="113">
        <v>5.5555555555555599E-5</v>
      </c>
      <c r="J88" s="134">
        <v>5.1512008417999997</v>
      </c>
      <c r="K88" s="27">
        <v>223.87140826309999</v>
      </c>
      <c r="L88" s="37">
        <v>68218</v>
      </c>
      <c r="M88" s="37" t="b">
        <v>0</v>
      </c>
      <c r="N88" s="37" t="b">
        <v>0</v>
      </c>
      <c r="O88" s="37" t="b">
        <v>0</v>
      </c>
      <c r="P88" s="160" t="s">
        <v>954</v>
      </c>
      <c r="Q88" s="37" t="s">
        <v>1795</v>
      </c>
      <c r="R88" s="62" t="s">
        <v>1796</v>
      </c>
    </row>
    <row r="89" spans="1:18" x14ac:dyDescent="0.25">
      <c r="A89" s="32" t="s">
        <v>1788</v>
      </c>
      <c r="B89" s="37">
        <v>59661506</v>
      </c>
      <c r="C89" s="37">
        <v>59860049</v>
      </c>
      <c r="D89" s="37" t="s">
        <v>1797</v>
      </c>
      <c r="E89" s="37">
        <v>198544</v>
      </c>
      <c r="F89" s="37" t="b">
        <v>0</v>
      </c>
      <c r="G89" s="37" t="s">
        <v>1683</v>
      </c>
      <c r="H89" s="37">
        <v>23</v>
      </c>
      <c r="I89" s="113">
        <v>3.2432431999999999E-3</v>
      </c>
      <c r="J89" s="134">
        <v>3.3469455218999999</v>
      </c>
      <c r="K89" s="27">
        <v>201.46667741159999</v>
      </c>
      <c r="L89" s="37">
        <v>135064</v>
      </c>
      <c r="M89" s="37" t="b">
        <v>0</v>
      </c>
      <c r="N89" s="37" t="b">
        <v>0</v>
      </c>
      <c r="O89" s="37" t="b">
        <v>1</v>
      </c>
      <c r="P89" s="160" t="s">
        <v>1798</v>
      </c>
      <c r="Q89" s="37" t="s">
        <v>1799</v>
      </c>
      <c r="R89" s="62"/>
    </row>
    <row r="90" spans="1:18" x14ac:dyDescent="0.25">
      <c r="A90" s="32" t="s">
        <v>1788</v>
      </c>
      <c r="B90" s="37">
        <v>65491204</v>
      </c>
      <c r="C90" s="37">
        <v>65649529</v>
      </c>
      <c r="D90" s="37" t="s">
        <v>1800</v>
      </c>
      <c r="E90" s="37">
        <v>158326</v>
      </c>
      <c r="F90" s="37" t="b">
        <v>0</v>
      </c>
      <c r="G90" s="37" t="s">
        <v>1699</v>
      </c>
      <c r="H90" s="37">
        <v>27</v>
      </c>
      <c r="I90" s="113">
        <v>5.5555555555555599E-5</v>
      </c>
      <c r="J90" s="134">
        <v>1.3620899645</v>
      </c>
      <c r="K90" s="27">
        <v>189.48246024029999</v>
      </c>
      <c r="L90" s="37">
        <v>556547</v>
      </c>
      <c r="M90" s="37" t="b">
        <v>0</v>
      </c>
      <c r="N90" s="37" t="b">
        <v>1</v>
      </c>
      <c r="O90" s="37" t="b">
        <v>0</v>
      </c>
      <c r="P90" s="160" t="s">
        <v>456</v>
      </c>
      <c r="Q90" s="37" t="s">
        <v>1801</v>
      </c>
      <c r="R90" s="62"/>
    </row>
    <row r="91" spans="1:18" x14ac:dyDescent="0.25">
      <c r="A91" s="32" t="s">
        <v>1788</v>
      </c>
      <c r="B91" s="37">
        <v>72228421</v>
      </c>
      <c r="C91" s="37">
        <v>72770582</v>
      </c>
      <c r="D91" s="37" t="s">
        <v>1802</v>
      </c>
      <c r="E91" s="37">
        <v>542162</v>
      </c>
      <c r="F91" s="37" t="b">
        <v>0</v>
      </c>
      <c r="G91" s="37" t="s">
        <v>1683</v>
      </c>
      <c r="H91" s="37">
        <v>66</v>
      </c>
      <c r="I91" s="113">
        <v>1.8275862E-3</v>
      </c>
      <c r="J91" s="134">
        <v>2.9797049055999998</v>
      </c>
      <c r="K91" s="27">
        <v>18.4446715188</v>
      </c>
      <c r="L91" s="37">
        <v>446764</v>
      </c>
      <c r="M91" s="37" t="b">
        <v>0</v>
      </c>
      <c r="N91" s="37" t="b">
        <v>0</v>
      </c>
      <c r="O91" s="37" t="b">
        <v>0</v>
      </c>
      <c r="P91" s="160"/>
      <c r="Q91" s="37"/>
      <c r="R91" s="62"/>
    </row>
    <row r="92" spans="1:18" x14ac:dyDescent="0.25">
      <c r="A92" s="32" t="s">
        <v>1803</v>
      </c>
      <c r="B92" s="37">
        <v>36289919</v>
      </c>
      <c r="C92" s="37">
        <v>36664063</v>
      </c>
      <c r="D92" s="37" t="s">
        <v>1804</v>
      </c>
      <c r="E92" s="37">
        <v>374145</v>
      </c>
      <c r="F92" s="37" t="b">
        <v>1</v>
      </c>
      <c r="G92" s="37" t="s">
        <v>1683</v>
      </c>
      <c r="H92" s="37">
        <v>32</v>
      </c>
      <c r="I92" s="113">
        <v>5.5818181999999997E-3</v>
      </c>
      <c r="J92" s="134">
        <v>0.67680674110000005</v>
      </c>
      <c r="K92" s="27">
        <v>26.727605607499999</v>
      </c>
      <c r="L92" s="37">
        <v>482342</v>
      </c>
      <c r="M92" s="37" t="b">
        <v>0</v>
      </c>
      <c r="N92" s="37" t="b">
        <v>0</v>
      </c>
      <c r="O92" s="37" t="b">
        <v>0</v>
      </c>
      <c r="P92" s="160"/>
      <c r="Q92" s="37"/>
      <c r="R92" s="62"/>
    </row>
    <row r="93" spans="1:18" x14ac:dyDescent="0.25">
      <c r="A93" s="32" t="s">
        <v>1803</v>
      </c>
      <c r="B93" s="37">
        <v>39078772</v>
      </c>
      <c r="C93" s="37">
        <v>40023331</v>
      </c>
      <c r="D93" s="37" t="s">
        <v>1804</v>
      </c>
      <c r="E93" s="37">
        <v>944560</v>
      </c>
      <c r="F93" s="37" t="b">
        <v>1</v>
      </c>
      <c r="G93" s="37" t="s">
        <v>1681</v>
      </c>
      <c r="H93" s="37">
        <v>103</v>
      </c>
      <c r="I93" s="113">
        <v>4.1666670000000002E-4</v>
      </c>
      <c r="J93" s="134">
        <v>-2.5706761300999998</v>
      </c>
      <c r="K93" s="27">
        <v>0</v>
      </c>
      <c r="L93" s="37" t="s">
        <v>350</v>
      </c>
      <c r="M93" s="37" t="b">
        <v>1</v>
      </c>
      <c r="N93" s="37" t="b">
        <v>0</v>
      </c>
      <c r="O93" s="37" t="b">
        <v>0</v>
      </c>
      <c r="P93" s="160"/>
      <c r="Q93" s="37"/>
      <c r="R93" s="62"/>
    </row>
    <row r="94" spans="1:18" x14ac:dyDescent="0.25">
      <c r="A94" s="32" t="s">
        <v>1803</v>
      </c>
      <c r="B94" s="37">
        <v>47818489</v>
      </c>
      <c r="C94" s="37">
        <v>47916659</v>
      </c>
      <c r="D94" s="37" t="s">
        <v>1805</v>
      </c>
      <c r="E94" s="37">
        <v>98171</v>
      </c>
      <c r="F94" s="37" t="b">
        <v>0</v>
      </c>
      <c r="G94" s="37" t="s">
        <v>1683</v>
      </c>
      <c r="H94" s="37">
        <v>17</v>
      </c>
      <c r="I94" s="113">
        <v>2.1052629999999999E-4</v>
      </c>
      <c r="J94" s="134">
        <v>0.33772057300000002</v>
      </c>
      <c r="K94" s="27">
        <v>101.86307565369999</v>
      </c>
      <c r="L94" s="37">
        <v>122190</v>
      </c>
      <c r="M94" s="37" t="b">
        <v>0</v>
      </c>
      <c r="N94" s="37" t="b">
        <v>0</v>
      </c>
      <c r="O94" s="37" t="b">
        <v>0</v>
      </c>
      <c r="P94" s="160" t="s">
        <v>986</v>
      </c>
      <c r="Q94" s="37" t="s">
        <v>1806</v>
      </c>
      <c r="R94" s="62"/>
    </row>
    <row r="95" spans="1:18" x14ac:dyDescent="0.25">
      <c r="A95" s="32" t="s">
        <v>1803</v>
      </c>
      <c r="B95" s="37">
        <v>50792884</v>
      </c>
      <c r="C95" s="37">
        <v>51181009</v>
      </c>
      <c r="D95" s="37" t="s">
        <v>1807</v>
      </c>
      <c r="E95" s="37">
        <v>388126</v>
      </c>
      <c r="F95" s="37" t="b">
        <v>0</v>
      </c>
      <c r="G95" s="37" t="s">
        <v>1683</v>
      </c>
      <c r="H95" s="37">
        <v>77</v>
      </c>
      <c r="I95" s="113">
        <v>8.3333333333333303E-5</v>
      </c>
      <c r="J95" s="134">
        <v>1.4538930191999999</v>
      </c>
      <c r="K95" s="27">
        <v>154.58897368379999</v>
      </c>
      <c r="L95" s="37">
        <v>90126</v>
      </c>
      <c r="M95" s="37" t="b">
        <v>1</v>
      </c>
      <c r="N95" s="37" t="b">
        <v>0</v>
      </c>
      <c r="O95" s="37" t="b">
        <v>1</v>
      </c>
      <c r="P95" s="160" t="s">
        <v>996</v>
      </c>
      <c r="Q95" s="37" t="s">
        <v>1808</v>
      </c>
      <c r="R95" s="62"/>
    </row>
    <row r="96" spans="1:18" x14ac:dyDescent="0.25">
      <c r="A96" s="32" t="s">
        <v>1809</v>
      </c>
      <c r="B96" s="37">
        <v>15281900</v>
      </c>
      <c r="C96" s="37">
        <v>15362977</v>
      </c>
      <c r="D96" s="37" t="s">
        <v>1810</v>
      </c>
      <c r="E96" s="37">
        <v>81078</v>
      </c>
      <c r="F96" s="37" t="b">
        <v>0</v>
      </c>
      <c r="G96" s="37" t="s">
        <v>1683</v>
      </c>
      <c r="H96" s="37">
        <v>17</v>
      </c>
      <c r="I96" s="113">
        <v>5.5555555555555599E-5</v>
      </c>
      <c r="J96" s="134">
        <v>3.4375190265</v>
      </c>
      <c r="K96" s="27">
        <v>246.67604035619999</v>
      </c>
      <c r="L96" s="37">
        <v>97027</v>
      </c>
      <c r="M96" s="37" t="b">
        <v>0</v>
      </c>
      <c r="N96" s="37" t="b">
        <v>0</v>
      </c>
      <c r="O96" s="37" t="b">
        <v>1</v>
      </c>
      <c r="P96" s="160" t="s">
        <v>1811</v>
      </c>
      <c r="Q96" s="37" t="s">
        <v>1741</v>
      </c>
      <c r="R96" s="62"/>
    </row>
    <row r="97" spans="1:18" x14ac:dyDescent="0.25">
      <c r="A97" s="32" t="s">
        <v>1812</v>
      </c>
      <c r="B97" s="37">
        <v>13817707</v>
      </c>
      <c r="C97" s="37">
        <v>16047452</v>
      </c>
      <c r="D97" s="37" t="s">
        <v>1813</v>
      </c>
      <c r="E97" s="37">
        <v>2229746</v>
      </c>
      <c r="F97" s="37" t="b">
        <v>1</v>
      </c>
      <c r="G97" s="37" t="s">
        <v>1681</v>
      </c>
      <c r="H97" s="37">
        <v>687</v>
      </c>
      <c r="I97" s="113">
        <v>5.5555555555555599E-5</v>
      </c>
      <c r="J97" s="134">
        <v>-2.5855242738999999</v>
      </c>
      <c r="K97" s="27">
        <v>17.939263037100002</v>
      </c>
      <c r="L97" s="37">
        <v>2057829</v>
      </c>
      <c r="M97" s="37" t="b">
        <v>1</v>
      </c>
      <c r="N97" s="37" t="b">
        <v>0</v>
      </c>
      <c r="O97" s="37" t="b">
        <v>0</v>
      </c>
      <c r="P97" s="160"/>
      <c r="Q97" s="37"/>
      <c r="R97" s="62"/>
    </row>
    <row r="98" spans="1:18" x14ac:dyDescent="0.25">
      <c r="A98" s="34" t="s">
        <v>1814</v>
      </c>
      <c r="B98" s="54">
        <v>31499965</v>
      </c>
      <c r="C98" s="54">
        <v>31718523</v>
      </c>
      <c r="D98" s="54" t="s">
        <v>1815</v>
      </c>
      <c r="E98" s="54">
        <v>218559</v>
      </c>
      <c r="F98" s="54" t="b">
        <v>0</v>
      </c>
      <c r="G98" s="54" t="s">
        <v>1683</v>
      </c>
      <c r="H98" s="54">
        <v>22</v>
      </c>
      <c r="I98" s="125">
        <v>3.8048779999999998E-3</v>
      </c>
      <c r="J98" s="135">
        <v>2.2249260245000002</v>
      </c>
      <c r="K98" s="36">
        <v>137.26270709510001</v>
      </c>
      <c r="L98" s="54">
        <v>441562</v>
      </c>
      <c r="M98" s="54" t="b">
        <v>0</v>
      </c>
      <c r="N98" s="54" t="b">
        <v>0</v>
      </c>
      <c r="O98" s="54" t="b">
        <v>0</v>
      </c>
      <c r="P98" s="162"/>
      <c r="Q98" s="54"/>
      <c r="R98" s="114"/>
    </row>
    <row r="100" spans="1:18" x14ac:dyDescent="0.25">
      <c r="A100" s="1" t="s">
        <v>1816</v>
      </c>
    </row>
    <row r="101" spans="1:18" ht="60" x14ac:dyDescent="0.25">
      <c r="A101" s="39" t="s">
        <v>1659</v>
      </c>
      <c r="B101" s="136" t="s">
        <v>1660</v>
      </c>
      <c r="C101" s="136" t="s">
        <v>1661</v>
      </c>
      <c r="D101" s="136" t="s">
        <v>1662</v>
      </c>
      <c r="E101" s="136" t="s">
        <v>1663</v>
      </c>
      <c r="F101" s="136" t="s">
        <v>1664</v>
      </c>
      <c r="G101" s="136" t="s">
        <v>1665</v>
      </c>
      <c r="H101" s="136" t="s">
        <v>1666</v>
      </c>
      <c r="I101" s="139" t="s">
        <v>1667</v>
      </c>
      <c r="J101" s="136" t="s">
        <v>1668</v>
      </c>
      <c r="K101" s="136" t="s">
        <v>1669</v>
      </c>
      <c r="L101" s="136" t="s">
        <v>1670</v>
      </c>
      <c r="M101" s="136" t="s">
        <v>1671</v>
      </c>
      <c r="N101" s="136" t="s">
        <v>1672</v>
      </c>
      <c r="O101" s="136" t="s">
        <v>1673</v>
      </c>
      <c r="P101" s="136" t="s">
        <v>1674</v>
      </c>
      <c r="Q101" s="136" t="s">
        <v>1675</v>
      </c>
      <c r="R101" s="138" t="s">
        <v>1676</v>
      </c>
    </row>
    <row r="102" spans="1:18" x14ac:dyDescent="0.25">
      <c r="A102" s="32" t="s">
        <v>1677</v>
      </c>
      <c r="B102" s="37">
        <v>48449759</v>
      </c>
      <c r="C102" s="37">
        <v>50099633</v>
      </c>
      <c r="D102" s="37" t="s">
        <v>1680</v>
      </c>
      <c r="E102" s="37">
        <v>1649875</v>
      </c>
      <c r="F102" s="37" t="b">
        <v>1</v>
      </c>
      <c r="G102" s="37" t="s">
        <v>1681</v>
      </c>
      <c r="H102" s="37">
        <v>117</v>
      </c>
      <c r="I102" s="113">
        <v>6.2500000000000001E-5</v>
      </c>
      <c r="J102" s="134">
        <v>-2.7670467759999999</v>
      </c>
      <c r="K102" s="27">
        <v>24.244260928900001</v>
      </c>
      <c r="L102" s="37">
        <v>1491059</v>
      </c>
      <c r="M102" s="37" t="b">
        <v>1</v>
      </c>
      <c r="N102" s="37" t="b">
        <v>0</v>
      </c>
      <c r="O102" s="37" t="b">
        <v>0</v>
      </c>
      <c r="P102" s="37"/>
      <c r="Q102" s="37"/>
      <c r="R102" s="62"/>
    </row>
    <row r="103" spans="1:18" x14ac:dyDescent="0.25">
      <c r="A103" s="32" t="s">
        <v>1691</v>
      </c>
      <c r="B103" s="37">
        <v>140594639</v>
      </c>
      <c r="C103" s="37">
        <v>141840343</v>
      </c>
      <c r="D103" s="37" t="s">
        <v>1694</v>
      </c>
      <c r="E103" s="37">
        <v>1245705</v>
      </c>
      <c r="F103" s="37" t="b">
        <v>1</v>
      </c>
      <c r="G103" s="37" t="s">
        <v>1683</v>
      </c>
      <c r="H103" s="37">
        <v>22</v>
      </c>
      <c r="I103" s="113">
        <v>2.0115384600000001E-2</v>
      </c>
      <c r="J103" s="134">
        <v>-2.9938710365999999</v>
      </c>
      <c r="K103" s="27">
        <v>8.0275827744000008</v>
      </c>
      <c r="L103" s="37">
        <v>1900279</v>
      </c>
      <c r="M103" s="37" t="b">
        <v>0</v>
      </c>
      <c r="N103" s="37" t="b">
        <v>0</v>
      </c>
      <c r="O103" s="37" t="b">
        <v>1</v>
      </c>
      <c r="P103" s="37"/>
      <c r="Q103" s="37"/>
      <c r="R103" s="62"/>
    </row>
    <row r="104" spans="1:18" x14ac:dyDescent="0.25">
      <c r="A104" s="32" t="s">
        <v>1691</v>
      </c>
      <c r="B104" s="37">
        <v>204629120</v>
      </c>
      <c r="C104" s="37">
        <v>205612466</v>
      </c>
      <c r="D104" s="37" t="s">
        <v>1700</v>
      </c>
      <c r="E104" s="37">
        <v>983347</v>
      </c>
      <c r="F104" s="37" t="b">
        <v>1</v>
      </c>
      <c r="G104" s="37" t="s">
        <v>1683</v>
      </c>
      <c r="H104" s="37">
        <v>27</v>
      </c>
      <c r="I104" s="113">
        <v>4.8260869999999997E-3</v>
      </c>
      <c r="J104" s="134">
        <v>-2.7522787101000001</v>
      </c>
      <c r="K104" s="27">
        <v>10.169350188699999</v>
      </c>
      <c r="L104" s="37">
        <v>1074370</v>
      </c>
      <c r="M104" s="37" t="b">
        <v>0</v>
      </c>
      <c r="N104" s="37" t="b">
        <v>0</v>
      </c>
      <c r="O104" s="37" t="b">
        <v>0</v>
      </c>
      <c r="P104" s="37"/>
      <c r="Q104" s="37"/>
      <c r="R104" s="62"/>
    </row>
    <row r="105" spans="1:18" x14ac:dyDescent="0.25">
      <c r="A105" s="32" t="s">
        <v>1691</v>
      </c>
      <c r="B105" s="37">
        <v>233618364</v>
      </c>
      <c r="C105" s="37">
        <v>237156563</v>
      </c>
      <c r="D105" s="37" t="s">
        <v>1817</v>
      </c>
      <c r="E105" s="37">
        <v>3538200</v>
      </c>
      <c r="F105" s="37" t="b">
        <v>1</v>
      </c>
      <c r="G105" s="37" t="s">
        <v>1689</v>
      </c>
      <c r="H105" s="37">
        <v>30</v>
      </c>
      <c r="I105" s="113">
        <v>2.0115384600000001E-2</v>
      </c>
      <c r="J105" s="134">
        <v>0.31851601390000001</v>
      </c>
      <c r="K105" s="27">
        <v>59.3522129897</v>
      </c>
      <c r="L105" s="37">
        <v>637712</v>
      </c>
      <c r="M105" s="37" t="b">
        <v>1</v>
      </c>
      <c r="N105" s="37" t="b">
        <v>0</v>
      </c>
      <c r="O105" s="37" t="b">
        <v>0</v>
      </c>
      <c r="P105" s="37"/>
      <c r="Q105" s="37"/>
      <c r="R105" s="62"/>
    </row>
    <row r="106" spans="1:18" x14ac:dyDescent="0.25">
      <c r="A106" s="32" t="s">
        <v>1701</v>
      </c>
      <c r="B106" s="37">
        <v>3358435</v>
      </c>
      <c r="C106" s="37">
        <v>4477915</v>
      </c>
      <c r="D106" s="37" t="s">
        <v>1702</v>
      </c>
      <c r="E106" s="37">
        <v>1119481</v>
      </c>
      <c r="F106" s="37" t="b">
        <v>1</v>
      </c>
      <c r="G106" s="37" t="s">
        <v>1683</v>
      </c>
      <c r="H106" s="37">
        <v>22</v>
      </c>
      <c r="I106" s="113">
        <v>2.1428571000000002E-3</v>
      </c>
      <c r="J106" s="134">
        <v>-2.3668321738999998</v>
      </c>
      <c r="K106" s="27">
        <v>26.798132348799999</v>
      </c>
      <c r="L106" s="37">
        <v>766468</v>
      </c>
      <c r="M106" s="37" t="b">
        <v>0</v>
      </c>
      <c r="N106" s="37" t="b">
        <v>0</v>
      </c>
      <c r="O106" s="37" t="b">
        <v>0</v>
      </c>
      <c r="P106" s="37"/>
      <c r="Q106" s="37"/>
      <c r="R106" s="62"/>
    </row>
    <row r="107" spans="1:18" x14ac:dyDescent="0.25">
      <c r="A107" s="32" t="s">
        <v>1701</v>
      </c>
      <c r="B107" s="37">
        <v>58226463</v>
      </c>
      <c r="C107" s="37">
        <v>61746657</v>
      </c>
      <c r="D107" s="37" t="s">
        <v>1818</v>
      </c>
      <c r="E107" s="37">
        <v>3520195</v>
      </c>
      <c r="F107" s="37" t="b">
        <v>1</v>
      </c>
      <c r="G107" s="37" t="s">
        <v>1681</v>
      </c>
      <c r="H107" s="37">
        <v>216</v>
      </c>
      <c r="I107" s="113">
        <v>6.2500000000000001E-5</v>
      </c>
      <c r="J107" s="134">
        <v>-0.85950772180000001</v>
      </c>
      <c r="K107" s="27">
        <v>34.089020636599997</v>
      </c>
      <c r="L107" s="37">
        <v>1502150</v>
      </c>
      <c r="M107" s="37" t="b">
        <v>0</v>
      </c>
      <c r="N107" s="37" t="b">
        <v>0</v>
      </c>
      <c r="O107" s="37" t="b">
        <v>1</v>
      </c>
      <c r="P107" s="37"/>
      <c r="Q107" s="37"/>
      <c r="R107" s="62"/>
    </row>
    <row r="108" spans="1:18" x14ac:dyDescent="0.25">
      <c r="A108" s="32" t="s">
        <v>1701</v>
      </c>
      <c r="B108" s="37">
        <v>174478399</v>
      </c>
      <c r="C108" s="37">
        <v>176000172</v>
      </c>
      <c r="D108" s="37" t="s">
        <v>1709</v>
      </c>
      <c r="E108" s="37">
        <v>1521774</v>
      </c>
      <c r="F108" s="37" t="b">
        <v>1</v>
      </c>
      <c r="G108" s="37" t="s">
        <v>1681</v>
      </c>
      <c r="H108" s="37">
        <v>81</v>
      </c>
      <c r="I108" s="113">
        <v>6.2500000000000001E-5</v>
      </c>
      <c r="J108" s="134">
        <v>-2.7484993848000001</v>
      </c>
      <c r="K108" s="27">
        <v>6.5712779953</v>
      </c>
      <c r="L108" s="37">
        <v>1371980</v>
      </c>
      <c r="M108" s="37" t="b">
        <v>1</v>
      </c>
      <c r="N108" s="37" t="b">
        <v>0</v>
      </c>
      <c r="O108" s="37" t="b">
        <v>0</v>
      </c>
      <c r="P108" s="37"/>
      <c r="Q108" s="37"/>
      <c r="R108" s="62"/>
    </row>
    <row r="109" spans="1:18" x14ac:dyDescent="0.25">
      <c r="A109" s="32" t="s">
        <v>1711</v>
      </c>
      <c r="B109" s="37">
        <v>90121070</v>
      </c>
      <c r="C109" s="37">
        <v>91593481</v>
      </c>
      <c r="D109" s="37" t="s">
        <v>1712</v>
      </c>
      <c r="E109" s="37">
        <v>1472412</v>
      </c>
      <c r="F109" s="37" t="b">
        <v>1</v>
      </c>
      <c r="G109" s="37" t="s">
        <v>1689</v>
      </c>
      <c r="H109" s="37">
        <v>110</v>
      </c>
      <c r="I109" s="113">
        <v>6.2500000000000001E-5</v>
      </c>
      <c r="J109" s="134">
        <v>-1.7203591939</v>
      </c>
      <c r="K109" s="27">
        <v>6.7915773573999996</v>
      </c>
      <c r="L109" s="37">
        <v>1474379</v>
      </c>
      <c r="M109" s="37" t="b">
        <v>1</v>
      </c>
      <c r="N109" s="37" t="b">
        <v>0</v>
      </c>
      <c r="O109" s="37" t="b">
        <v>1</v>
      </c>
      <c r="P109" s="37"/>
      <c r="Q109" s="37"/>
      <c r="R109" s="62"/>
    </row>
    <row r="110" spans="1:18" x14ac:dyDescent="0.25">
      <c r="A110" s="32" t="s">
        <v>1716</v>
      </c>
      <c r="B110" s="37">
        <v>58991349</v>
      </c>
      <c r="C110" s="37">
        <v>60515902</v>
      </c>
      <c r="D110" s="37" t="s">
        <v>1717</v>
      </c>
      <c r="E110" s="37">
        <v>1524554</v>
      </c>
      <c r="F110" s="37" t="b">
        <v>1</v>
      </c>
      <c r="G110" s="37" t="s">
        <v>1689</v>
      </c>
      <c r="H110" s="37">
        <v>62</v>
      </c>
      <c r="I110" s="113">
        <v>6.2500000000000001E-5</v>
      </c>
      <c r="J110" s="134">
        <v>-2.6907153680999998</v>
      </c>
      <c r="K110" s="27">
        <v>6.5592953743000004</v>
      </c>
      <c r="L110" s="37">
        <v>1553083</v>
      </c>
      <c r="M110" s="37" t="b">
        <v>1</v>
      </c>
      <c r="N110" s="37" t="b">
        <v>0</v>
      </c>
      <c r="O110" s="37" t="b">
        <v>0</v>
      </c>
      <c r="P110" s="37"/>
      <c r="Q110" s="37"/>
      <c r="R110" s="62"/>
    </row>
    <row r="111" spans="1:18" x14ac:dyDescent="0.25">
      <c r="A111" s="32" t="s">
        <v>1716</v>
      </c>
      <c r="B111" s="37">
        <v>93929489</v>
      </c>
      <c r="C111" s="37">
        <v>94657126</v>
      </c>
      <c r="D111" s="37" t="s">
        <v>1718</v>
      </c>
      <c r="E111" s="37">
        <v>727638</v>
      </c>
      <c r="F111" s="37" t="b">
        <v>1</v>
      </c>
      <c r="G111" s="37" t="s">
        <v>1683</v>
      </c>
      <c r="H111" s="37">
        <v>16</v>
      </c>
      <c r="I111" s="113">
        <v>6.8421050000000005E-4</v>
      </c>
      <c r="J111" s="134">
        <v>-5.8255060000000003E-4</v>
      </c>
      <c r="K111" s="27">
        <v>41.229292587800003</v>
      </c>
      <c r="L111" s="37">
        <v>493631</v>
      </c>
      <c r="M111" s="37" t="b">
        <v>0</v>
      </c>
      <c r="N111" s="37" t="b">
        <v>0</v>
      </c>
      <c r="O111" s="37" t="b">
        <v>0</v>
      </c>
      <c r="P111" s="37"/>
      <c r="Q111" s="37"/>
      <c r="R111" s="62"/>
    </row>
    <row r="112" spans="1:18" x14ac:dyDescent="0.25">
      <c r="A112" s="32" t="s">
        <v>1722</v>
      </c>
      <c r="B112" s="37">
        <v>129526</v>
      </c>
      <c r="C112" s="37">
        <v>2370006</v>
      </c>
      <c r="D112" s="37" t="s">
        <v>1723</v>
      </c>
      <c r="E112" s="37">
        <v>2240481</v>
      </c>
      <c r="F112" s="37" t="b">
        <v>1</v>
      </c>
      <c r="G112" s="37" t="s">
        <v>1689</v>
      </c>
      <c r="H112" s="37">
        <v>116</v>
      </c>
      <c r="I112" s="113">
        <v>6.2500000000000001E-5</v>
      </c>
      <c r="J112" s="134">
        <v>-1.5238710519000001</v>
      </c>
      <c r="K112" s="27">
        <v>35.7066183556</v>
      </c>
      <c r="L112" s="37">
        <v>621887</v>
      </c>
      <c r="M112" s="37" t="b">
        <v>1</v>
      </c>
      <c r="N112" s="37" t="b">
        <v>0</v>
      </c>
      <c r="O112" s="37" t="b">
        <v>1</v>
      </c>
      <c r="P112" s="37"/>
      <c r="Q112" s="37"/>
      <c r="R112" s="62"/>
    </row>
    <row r="113" spans="1:18" x14ac:dyDescent="0.25">
      <c r="A113" s="32" t="s">
        <v>1722</v>
      </c>
      <c r="B113" s="37">
        <v>146806288</v>
      </c>
      <c r="C113" s="37">
        <v>148139951</v>
      </c>
      <c r="D113" s="37" t="s">
        <v>1730</v>
      </c>
      <c r="E113" s="37">
        <v>1333664</v>
      </c>
      <c r="F113" s="37" t="b">
        <v>1</v>
      </c>
      <c r="G113" s="37" t="s">
        <v>1683</v>
      </c>
      <c r="H113" s="37">
        <v>34</v>
      </c>
      <c r="I113" s="113">
        <v>6.1111110000000005E-4</v>
      </c>
      <c r="J113" s="134">
        <v>-1.1079666995999999</v>
      </c>
      <c r="K113" s="27">
        <v>22.494421383500001</v>
      </c>
      <c r="L113" s="37">
        <v>228621</v>
      </c>
      <c r="M113" s="37" t="b">
        <v>0</v>
      </c>
      <c r="N113" s="37" t="b">
        <v>0</v>
      </c>
      <c r="O113" s="37" t="b">
        <v>0</v>
      </c>
      <c r="P113" s="37"/>
      <c r="Q113" s="37"/>
      <c r="R113" s="62"/>
    </row>
    <row r="114" spans="1:18" x14ac:dyDescent="0.25">
      <c r="A114" s="32" t="s">
        <v>1722</v>
      </c>
      <c r="B114" s="37">
        <v>162035213</v>
      </c>
      <c r="C114" s="37">
        <v>162696437</v>
      </c>
      <c r="D114" s="37" t="s">
        <v>1731</v>
      </c>
      <c r="E114" s="37">
        <v>661225</v>
      </c>
      <c r="F114" s="37" t="b">
        <v>1</v>
      </c>
      <c r="G114" s="37" t="s">
        <v>1683</v>
      </c>
      <c r="H114" s="37">
        <v>36</v>
      </c>
      <c r="I114" s="113">
        <v>6.2500000000000001E-5</v>
      </c>
      <c r="J114" s="134">
        <v>-2.9669359891</v>
      </c>
      <c r="K114" s="27">
        <v>15.1234451208</v>
      </c>
      <c r="L114" s="37">
        <v>1380352</v>
      </c>
      <c r="M114" s="37" t="b">
        <v>1</v>
      </c>
      <c r="N114" s="37" t="b">
        <v>0</v>
      </c>
      <c r="O114" s="37" t="b">
        <v>0</v>
      </c>
      <c r="P114" s="37"/>
      <c r="Q114" s="37"/>
      <c r="R114" s="62"/>
    </row>
    <row r="115" spans="1:18" x14ac:dyDescent="0.25">
      <c r="A115" s="32" t="s">
        <v>1732</v>
      </c>
      <c r="B115" s="37">
        <v>90043719</v>
      </c>
      <c r="C115" s="37">
        <v>90792155</v>
      </c>
      <c r="D115" s="37" t="s">
        <v>1734</v>
      </c>
      <c r="E115" s="37">
        <v>748437</v>
      </c>
      <c r="F115" s="37" t="b">
        <v>0</v>
      </c>
      <c r="G115" s="37" t="s">
        <v>1683</v>
      </c>
      <c r="H115" s="37">
        <v>27</v>
      </c>
      <c r="I115" s="113">
        <v>6.2500000000000001E-5</v>
      </c>
      <c r="J115" s="134">
        <v>0.44054024870000003</v>
      </c>
      <c r="K115" s="27">
        <v>93.528246198399998</v>
      </c>
      <c r="L115" s="37">
        <v>744167</v>
      </c>
      <c r="M115" s="37" t="b">
        <v>0</v>
      </c>
      <c r="N115" s="37" t="b">
        <v>0</v>
      </c>
      <c r="O115" s="37" t="b">
        <v>0</v>
      </c>
      <c r="P115" s="160"/>
      <c r="Q115" s="37"/>
      <c r="R115" s="62"/>
    </row>
    <row r="116" spans="1:18" x14ac:dyDescent="0.25">
      <c r="A116" s="32" t="s">
        <v>1732</v>
      </c>
      <c r="B116" s="37">
        <v>110485688</v>
      </c>
      <c r="C116" s="37">
        <v>111848969</v>
      </c>
      <c r="D116" s="37" t="s">
        <v>1735</v>
      </c>
      <c r="E116" s="37">
        <v>1363282</v>
      </c>
      <c r="F116" s="37" t="b">
        <v>1</v>
      </c>
      <c r="G116" s="37" t="s">
        <v>1681</v>
      </c>
      <c r="H116" s="37">
        <v>77</v>
      </c>
      <c r="I116" s="113">
        <v>6.2500000000000001E-5</v>
      </c>
      <c r="J116" s="134">
        <v>-1.8936327878999999</v>
      </c>
      <c r="K116" s="27">
        <v>22.005718552699999</v>
      </c>
      <c r="L116" s="37">
        <v>899467</v>
      </c>
      <c r="M116" s="37" t="b">
        <v>1</v>
      </c>
      <c r="N116" s="37" t="b">
        <v>0</v>
      </c>
      <c r="O116" s="37" t="b">
        <v>1</v>
      </c>
      <c r="P116" s="160"/>
      <c r="Q116" s="37"/>
      <c r="R116" s="62"/>
    </row>
    <row r="117" spans="1:18" x14ac:dyDescent="0.25">
      <c r="A117" s="32" t="s">
        <v>1754</v>
      </c>
      <c r="B117" s="37">
        <v>46138591</v>
      </c>
      <c r="C117" s="37">
        <v>51870508</v>
      </c>
      <c r="D117" s="37" t="s">
        <v>1755</v>
      </c>
      <c r="E117" s="37">
        <v>5731918</v>
      </c>
      <c r="F117" s="37" t="b">
        <v>1</v>
      </c>
      <c r="G117" s="37" t="s">
        <v>1683</v>
      </c>
      <c r="H117" s="37">
        <v>56</v>
      </c>
      <c r="I117" s="113">
        <v>4.8260869999999997E-3</v>
      </c>
      <c r="J117" s="134">
        <v>-0.1598960217</v>
      </c>
      <c r="K117" s="27">
        <v>71.529285659699994</v>
      </c>
      <c r="L117" s="37">
        <v>1307460</v>
      </c>
      <c r="M117" s="37" t="b">
        <v>1</v>
      </c>
      <c r="N117" s="37" t="b">
        <v>0</v>
      </c>
      <c r="O117" s="37" t="b">
        <v>0</v>
      </c>
      <c r="P117" s="160"/>
      <c r="Q117" s="37"/>
      <c r="R117" s="62"/>
    </row>
    <row r="118" spans="1:18" x14ac:dyDescent="0.25">
      <c r="A118" s="32" t="s">
        <v>1762</v>
      </c>
      <c r="B118" s="37">
        <v>1076976</v>
      </c>
      <c r="C118" s="37">
        <v>3314436</v>
      </c>
      <c r="D118" s="37" t="s">
        <v>1763</v>
      </c>
      <c r="E118" s="37">
        <v>2237461</v>
      </c>
      <c r="F118" s="37" t="b">
        <v>0</v>
      </c>
      <c r="G118" s="37" t="s">
        <v>1683</v>
      </c>
      <c r="H118" s="37">
        <v>21</v>
      </c>
      <c r="I118" s="113">
        <v>8.6250000000000007E-3</v>
      </c>
      <c r="J118" s="134">
        <v>3.4709584046000002</v>
      </c>
      <c r="K118" s="27">
        <v>192.18212071630001</v>
      </c>
      <c r="L118" s="37">
        <v>404427</v>
      </c>
      <c r="M118" s="37" t="b">
        <v>0</v>
      </c>
      <c r="N118" s="37" t="b">
        <v>1</v>
      </c>
      <c r="O118" s="37" t="b">
        <v>0</v>
      </c>
      <c r="P118" s="160" t="s">
        <v>1819</v>
      </c>
      <c r="Q118" s="37" t="s">
        <v>1820</v>
      </c>
      <c r="R118" s="62"/>
    </row>
    <row r="119" spans="1:18" x14ac:dyDescent="0.25">
      <c r="A119" s="32" t="s">
        <v>1762</v>
      </c>
      <c r="B119" s="37">
        <v>84109680</v>
      </c>
      <c r="C119" s="37">
        <v>85071919</v>
      </c>
      <c r="D119" s="37" t="s">
        <v>1767</v>
      </c>
      <c r="E119" s="37">
        <v>962240</v>
      </c>
      <c r="F119" s="37" t="b">
        <v>1</v>
      </c>
      <c r="G119" s="37" t="s">
        <v>1683</v>
      </c>
      <c r="H119" s="37">
        <v>23</v>
      </c>
      <c r="I119" s="113">
        <v>4.7058819999999999E-4</v>
      </c>
      <c r="J119" s="134">
        <v>-3.1719557014999999</v>
      </c>
      <c r="K119" s="27">
        <v>10.3924176921</v>
      </c>
      <c r="L119" s="37">
        <v>2172911</v>
      </c>
      <c r="M119" s="37" t="b">
        <v>0</v>
      </c>
      <c r="N119" s="37" t="b">
        <v>0</v>
      </c>
      <c r="O119" s="37" t="b">
        <v>0</v>
      </c>
      <c r="P119" s="160"/>
      <c r="Q119" s="37"/>
      <c r="R119" s="62"/>
    </row>
    <row r="120" spans="1:18" x14ac:dyDescent="0.25">
      <c r="A120" s="32" t="s">
        <v>1768</v>
      </c>
      <c r="B120" s="37">
        <v>18319892</v>
      </c>
      <c r="C120" s="37">
        <v>19036331</v>
      </c>
      <c r="D120" s="37" t="s">
        <v>1821</v>
      </c>
      <c r="E120" s="37">
        <v>716440</v>
      </c>
      <c r="F120" s="37" t="b">
        <v>0</v>
      </c>
      <c r="G120" s="37" t="s">
        <v>1686</v>
      </c>
      <c r="H120" s="37">
        <v>40</v>
      </c>
      <c r="I120" s="113">
        <v>2.1312500000000002E-2</v>
      </c>
      <c r="J120" s="134">
        <v>-3.4182949908000002</v>
      </c>
      <c r="K120" s="27">
        <v>0</v>
      </c>
      <c r="L120" s="37" t="s">
        <v>350</v>
      </c>
      <c r="M120" s="37" t="b">
        <v>0</v>
      </c>
      <c r="N120" s="37" t="b">
        <v>0</v>
      </c>
      <c r="O120" s="37" t="b">
        <v>0</v>
      </c>
      <c r="P120" s="160"/>
      <c r="Q120" s="37"/>
      <c r="R120" s="62"/>
    </row>
    <row r="121" spans="1:18" x14ac:dyDescent="0.25">
      <c r="A121" s="32" t="s">
        <v>1773</v>
      </c>
      <c r="B121" s="37">
        <v>66484654</v>
      </c>
      <c r="C121" s="37">
        <v>67420623</v>
      </c>
      <c r="D121" s="37" t="s">
        <v>1774</v>
      </c>
      <c r="E121" s="37">
        <v>935970</v>
      </c>
      <c r="F121" s="37" t="b">
        <v>1</v>
      </c>
      <c r="G121" s="37" t="s">
        <v>1689</v>
      </c>
      <c r="H121" s="37">
        <v>40</v>
      </c>
      <c r="I121" s="113">
        <v>6.2500000000000001E-5</v>
      </c>
      <c r="J121" s="134">
        <v>1.4679825578000001</v>
      </c>
      <c r="K121" s="27">
        <v>74.788721860699994</v>
      </c>
      <c r="L121" s="37">
        <v>674397</v>
      </c>
      <c r="M121" s="37" t="b">
        <v>1</v>
      </c>
      <c r="N121" s="37" t="b">
        <v>0</v>
      </c>
      <c r="O121" s="37" t="b">
        <v>0</v>
      </c>
      <c r="P121" s="160"/>
      <c r="Q121" s="37"/>
      <c r="R121" s="62"/>
    </row>
    <row r="122" spans="1:18" x14ac:dyDescent="0.25">
      <c r="A122" s="32" t="s">
        <v>1781</v>
      </c>
      <c r="B122" s="37">
        <v>5302005</v>
      </c>
      <c r="C122" s="37">
        <v>7203929</v>
      </c>
      <c r="D122" s="37" t="s">
        <v>1782</v>
      </c>
      <c r="E122" s="37">
        <v>1901925</v>
      </c>
      <c r="F122" s="37" t="b">
        <v>1</v>
      </c>
      <c r="G122" s="37" t="s">
        <v>1689</v>
      </c>
      <c r="H122" s="37">
        <v>168</v>
      </c>
      <c r="I122" s="113">
        <v>6.2500000000000001E-5</v>
      </c>
      <c r="J122" s="134">
        <v>-2.5016776847000002</v>
      </c>
      <c r="K122" s="27">
        <v>5.2578308819000004</v>
      </c>
      <c r="L122" s="37">
        <v>2473537</v>
      </c>
      <c r="M122" s="37" t="b">
        <v>1</v>
      </c>
      <c r="N122" s="37" t="b">
        <v>0</v>
      </c>
      <c r="O122" s="37" t="b">
        <v>1</v>
      </c>
      <c r="P122" s="37"/>
      <c r="Q122" s="37"/>
      <c r="R122" s="62"/>
    </row>
    <row r="123" spans="1:18" x14ac:dyDescent="0.25">
      <c r="A123" s="32" t="s">
        <v>1781</v>
      </c>
      <c r="B123" s="37">
        <v>71032306</v>
      </c>
      <c r="C123" s="37">
        <v>79269182</v>
      </c>
      <c r="D123" s="37" t="s">
        <v>1822</v>
      </c>
      <c r="E123" s="37">
        <v>8236877</v>
      </c>
      <c r="F123" s="37" t="b">
        <v>1</v>
      </c>
      <c r="G123" s="37" t="s">
        <v>1681</v>
      </c>
      <c r="H123" s="37">
        <v>191</v>
      </c>
      <c r="I123" s="113">
        <v>6.2500000000000001E-5</v>
      </c>
      <c r="J123" s="134">
        <v>0.28067978669999999</v>
      </c>
      <c r="K123" s="27">
        <v>72.843141884999994</v>
      </c>
      <c r="L123" s="37">
        <v>1113255</v>
      </c>
      <c r="M123" s="37" t="b">
        <v>1</v>
      </c>
      <c r="N123" s="37" t="b">
        <v>0</v>
      </c>
      <c r="O123" s="37" t="b">
        <v>1</v>
      </c>
      <c r="P123" s="37"/>
      <c r="Q123" s="37"/>
      <c r="R123" s="62"/>
    </row>
    <row r="124" spans="1:18" x14ac:dyDescent="0.25">
      <c r="A124" s="34" t="s">
        <v>1812</v>
      </c>
      <c r="B124" s="54">
        <v>14016044</v>
      </c>
      <c r="C124" s="54">
        <v>15987316</v>
      </c>
      <c r="D124" s="54" t="s">
        <v>1813</v>
      </c>
      <c r="E124" s="54">
        <v>1971273</v>
      </c>
      <c r="F124" s="54" t="b">
        <v>1</v>
      </c>
      <c r="G124" s="54" t="s">
        <v>1689</v>
      </c>
      <c r="H124" s="54">
        <v>132</v>
      </c>
      <c r="I124" s="125">
        <v>6.2500000000000001E-5</v>
      </c>
      <c r="J124" s="135">
        <v>-2.9868701820000001</v>
      </c>
      <c r="K124" s="36">
        <v>10.1457281665</v>
      </c>
      <c r="L124" s="54">
        <v>2057829</v>
      </c>
      <c r="M124" s="54" t="b">
        <v>1</v>
      </c>
      <c r="N124" s="54" t="b">
        <v>0</v>
      </c>
      <c r="O124" s="54" t="b">
        <v>0</v>
      </c>
      <c r="P124" s="54"/>
      <c r="Q124" s="54"/>
      <c r="R124" s="114"/>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89"/>
  <sheetViews>
    <sheetView workbookViewId="0">
      <pane ySplit="7" topLeftCell="A8" activePane="bottomLeft" state="frozen"/>
      <selection activeCell="K1" sqref="K1"/>
      <selection pane="bottomLeft" activeCell="F18" sqref="F18"/>
    </sheetView>
  </sheetViews>
  <sheetFormatPr defaultColWidth="9.140625" defaultRowHeight="15" x14ac:dyDescent="0.25"/>
  <cols>
    <col min="1" max="1" width="7.42578125" customWidth="1"/>
    <col min="2" max="2" width="11.42578125" customWidth="1"/>
    <col min="3" max="3" width="15.42578125" bestFit="1" customWidth="1"/>
    <col min="4" max="4" width="12.85546875" bestFit="1" customWidth="1"/>
    <col min="5" max="5" width="14.140625" bestFit="1" customWidth="1"/>
    <col min="6" max="6" width="11.42578125" bestFit="1" customWidth="1"/>
    <col min="7" max="7" width="11.42578125" customWidth="1"/>
    <col min="8" max="8" width="15.42578125" bestFit="1" customWidth="1"/>
    <col min="9" max="9" width="12.85546875" bestFit="1" customWidth="1"/>
    <col min="10" max="10" width="14.140625" bestFit="1" customWidth="1"/>
    <col min="11" max="11" width="11.42578125" bestFit="1" customWidth="1"/>
    <col min="12" max="12" width="11.42578125" style="37" customWidth="1"/>
    <col min="13" max="13" width="15.42578125" style="37" bestFit="1" customWidth="1"/>
    <col min="14" max="14" width="12.85546875" style="37" bestFit="1" customWidth="1"/>
    <col min="15" max="15" width="14.140625" style="37" bestFit="1" customWidth="1"/>
    <col min="16" max="16" width="11.42578125" style="37" bestFit="1" customWidth="1"/>
    <col min="17" max="17" width="12.140625" style="37" customWidth="1"/>
    <col min="18" max="18" width="15.42578125" style="37" bestFit="1" customWidth="1"/>
    <col min="19" max="19" width="12.85546875" style="37" bestFit="1" customWidth="1"/>
    <col min="20" max="20" width="14.140625" style="37" bestFit="1" customWidth="1"/>
    <col min="21" max="21" width="11.42578125" style="37" bestFit="1" customWidth="1"/>
  </cols>
  <sheetData>
    <row r="1" spans="1:21" x14ac:dyDescent="0.25">
      <c r="A1" s="1" t="s">
        <v>1823</v>
      </c>
    </row>
    <row r="2" spans="1:21" x14ac:dyDescent="0.25">
      <c r="A2" s="107"/>
      <c r="B2" t="s">
        <v>1824</v>
      </c>
    </row>
    <row r="3" spans="1:21" x14ac:dyDescent="0.25">
      <c r="A3" s="109"/>
      <c r="B3" t="s">
        <v>1825</v>
      </c>
    </row>
    <row r="4" spans="1:21" x14ac:dyDescent="0.25">
      <c r="A4" s="1"/>
    </row>
    <row r="6" spans="1:21" x14ac:dyDescent="0.25">
      <c r="A6" s="172"/>
      <c r="B6" s="329" t="s">
        <v>1826</v>
      </c>
      <c r="C6" s="330"/>
      <c r="D6" s="330"/>
      <c r="E6" s="330"/>
      <c r="F6" s="331"/>
      <c r="G6" s="329" t="s">
        <v>1816</v>
      </c>
      <c r="H6" s="330"/>
      <c r="I6" s="330"/>
      <c r="J6" s="330"/>
      <c r="K6" s="331"/>
      <c r="L6" s="329" t="s">
        <v>1827</v>
      </c>
      <c r="M6" s="330"/>
      <c r="N6" s="330"/>
      <c r="O6" s="330"/>
      <c r="P6" s="331"/>
      <c r="Q6" s="329" t="s">
        <v>1828</v>
      </c>
      <c r="R6" s="330"/>
      <c r="S6" s="330"/>
      <c r="T6" s="330"/>
      <c r="U6" s="331"/>
    </row>
    <row r="7" spans="1:21" x14ac:dyDescent="0.25">
      <c r="A7" s="173" t="s">
        <v>1829</v>
      </c>
      <c r="B7" s="173" t="s">
        <v>1830</v>
      </c>
      <c r="C7" s="174" t="s">
        <v>1831</v>
      </c>
      <c r="D7" s="174" t="s">
        <v>1832</v>
      </c>
      <c r="E7" s="174" t="s">
        <v>1833</v>
      </c>
      <c r="F7" s="175" t="s">
        <v>1834</v>
      </c>
      <c r="G7" s="173" t="s">
        <v>1830</v>
      </c>
      <c r="H7" s="174" t="s">
        <v>1831</v>
      </c>
      <c r="I7" s="174" t="s">
        <v>1832</v>
      </c>
      <c r="J7" s="174" t="s">
        <v>1833</v>
      </c>
      <c r="K7" s="175" t="s">
        <v>1834</v>
      </c>
      <c r="L7" s="173" t="s">
        <v>1830</v>
      </c>
      <c r="M7" s="174" t="s">
        <v>1831</v>
      </c>
      <c r="N7" s="174" t="s">
        <v>1832</v>
      </c>
      <c r="O7" s="174" t="s">
        <v>1833</v>
      </c>
      <c r="P7" s="175" t="s">
        <v>1834</v>
      </c>
      <c r="Q7" s="173" t="s">
        <v>1835</v>
      </c>
      <c r="R7" s="174" t="s">
        <v>1831</v>
      </c>
      <c r="S7" s="174" t="s">
        <v>1832</v>
      </c>
      <c r="T7" s="174" t="s">
        <v>1833</v>
      </c>
      <c r="U7" s="175" t="s">
        <v>1834</v>
      </c>
    </row>
    <row r="8" spans="1:21" x14ac:dyDescent="0.25">
      <c r="A8" s="98" t="s">
        <v>1836</v>
      </c>
      <c r="B8" s="98">
        <v>3092</v>
      </c>
      <c r="C8" s="99">
        <v>0.04</v>
      </c>
      <c r="D8" s="99">
        <v>1</v>
      </c>
      <c r="E8" s="163">
        <v>0.3</v>
      </c>
      <c r="F8" s="166">
        <v>0</v>
      </c>
      <c r="G8" s="98">
        <v>3092</v>
      </c>
      <c r="H8" s="99">
        <v>0.01</v>
      </c>
      <c r="I8" s="99">
        <v>1</v>
      </c>
      <c r="J8" s="99">
        <v>0.02</v>
      </c>
      <c r="K8" s="101">
        <v>0.83099999999999996</v>
      </c>
      <c r="L8" s="98">
        <v>3092</v>
      </c>
      <c r="M8" s="99">
        <v>0</v>
      </c>
      <c r="N8" s="99">
        <v>1</v>
      </c>
      <c r="O8" s="99">
        <v>0</v>
      </c>
      <c r="P8" s="101">
        <v>1</v>
      </c>
      <c r="Q8" s="98">
        <v>3092</v>
      </c>
      <c r="R8" s="99">
        <v>0.15</v>
      </c>
      <c r="S8" s="99">
        <v>0.20899999999999999</v>
      </c>
      <c r="T8" s="163">
        <v>0.45</v>
      </c>
      <c r="U8" s="167">
        <v>6.9600000000000001E-14</v>
      </c>
    </row>
    <row r="9" spans="1:21" x14ac:dyDescent="0.25">
      <c r="A9" s="98" t="s">
        <v>1837</v>
      </c>
      <c r="B9" s="98">
        <v>2863</v>
      </c>
      <c r="C9" s="164">
        <v>0.21</v>
      </c>
      <c r="D9" s="164">
        <v>0</v>
      </c>
      <c r="E9" s="99">
        <v>0.11</v>
      </c>
      <c r="F9" s="101">
        <v>0.84</v>
      </c>
      <c r="G9" s="98">
        <v>2863</v>
      </c>
      <c r="H9" s="164">
        <v>7.0000000000000007E-2</v>
      </c>
      <c r="I9" s="165">
        <v>1.6799999999999999E-10</v>
      </c>
      <c r="J9" s="99">
        <v>0.01</v>
      </c>
      <c r="K9" s="101">
        <v>1</v>
      </c>
      <c r="L9" s="98">
        <v>2863</v>
      </c>
      <c r="M9" s="99">
        <v>0</v>
      </c>
      <c r="N9" s="99">
        <v>1</v>
      </c>
      <c r="O9" s="99">
        <v>0</v>
      </c>
      <c r="P9" s="101">
        <v>1</v>
      </c>
      <c r="Q9" s="98">
        <v>2863</v>
      </c>
      <c r="R9" s="164">
        <v>0.41</v>
      </c>
      <c r="S9" s="165">
        <v>8.5300000000000003E-8</v>
      </c>
      <c r="T9" s="99">
        <v>0.09</v>
      </c>
      <c r="U9" s="101">
        <v>1</v>
      </c>
    </row>
    <row r="10" spans="1:21" x14ac:dyDescent="0.25">
      <c r="A10" s="98" t="s">
        <v>1838</v>
      </c>
      <c r="B10" s="98">
        <v>1500</v>
      </c>
      <c r="C10" s="99">
        <v>0.18</v>
      </c>
      <c r="D10" s="99">
        <v>1</v>
      </c>
      <c r="E10" s="99">
        <v>0.04</v>
      </c>
      <c r="F10" s="101">
        <v>1</v>
      </c>
      <c r="G10" s="98">
        <v>1500</v>
      </c>
      <c r="H10" s="99">
        <v>0.02</v>
      </c>
      <c r="I10" s="99">
        <v>1</v>
      </c>
      <c r="J10" s="99">
        <v>0.01</v>
      </c>
      <c r="K10" s="101">
        <v>1</v>
      </c>
      <c r="L10" s="98">
        <v>1500</v>
      </c>
      <c r="M10" s="99">
        <v>0</v>
      </c>
      <c r="N10" s="99">
        <v>1</v>
      </c>
      <c r="O10" s="99">
        <v>0</v>
      </c>
      <c r="P10" s="101">
        <v>1</v>
      </c>
      <c r="Q10" s="98">
        <v>1500</v>
      </c>
      <c r="R10" s="99">
        <v>0.28999999999999998</v>
      </c>
      <c r="S10" s="99">
        <v>1</v>
      </c>
      <c r="T10" s="99">
        <v>0.04</v>
      </c>
      <c r="U10" s="101">
        <v>1</v>
      </c>
    </row>
    <row r="11" spans="1:21" x14ac:dyDescent="0.25">
      <c r="A11" s="98" t="s">
        <v>1839</v>
      </c>
      <c r="B11" s="98">
        <v>2495</v>
      </c>
      <c r="C11" s="164">
        <v>0.18</v>
      </c>
      <c r="D11" s="164">
        <v>2.64E-3</v>
      </c>
      <c r="E11" s="99">
        <v>0.03</v>
      </c>
      <c r="F11" s="101">
        <v>1</v>
      </c>
      <c r="G11" s="98">
        <v>2495</v>
      </c>
      <c r="H11" s="99">
        <v>0.02</v>
      </c>
      <c r="I11" s="99">
        <v>0.84099999999999997</v>
      </c>
      <c r="J11" s="99">
        <v>0</v>
      </c>
      <c r="K11" s="101">
        <v>1</v>
      </c>
      <c r="L11" s="98">
        <v>2495</v>
      </c>
      <c r="M11" s="99">
        <v>0</v>
      </c>
      <c r="N11" s="99">
        <v>1</v>
      </c>
      <c r="O11" s="99">
        <v>0</v>
      </c>
      <c r="P11" s="101">
        <v>1</v>
      </c>
      <c r="Q11" s="98">
        <v>2495</v>
      </c>
      <c r="R11" s="99">
        <v>0.28999999999999998</v>
      </c>
      <c r="S11" s="99">
        <v>0.33300000000000002</v>
      </c>
      <c r="T11" s="99">
        <v>0.01</v>
      </c>
      <c r="U11" s="101">
        <v>1</v>
      </c>
    </row>
    <row r="12" spans="1:21" x14ac:dyDescent="0.25">
      <c r="A12" s="98" t="s">
        <v>1840</v>
      </c>
      <c r="B12" s="98">
        <v>1531</v>
      </c>
      <c r="C12" s="99">
        <v>0.11</v>
      </c>
      <c r="D12" s="99">
        <v>1</v>
      </c>
      <c r="E12" s="99">
        <v>0.13</v>
      </c>
      <c r="F12" s="101">
        <v>1</v>
      </c>
      <c r="G12" s="98">
        <v>1531</v>
      </c>
      <c r="H12" s="99">
        <v>0.01</v>
      </c>
      <c r="I12" s="99">
        <v>1</v>
      </c>
      <c r="J12" s="99">
        <v>0.02</v>
      </c>
      <c r="K12" s="101">
        <v>1</v>
      </c>
      <c r="L12" s="98">
        <v>1531</v>
      </c>
      <c r="M12" s="99">
        <v>0</v>
      </c>
      <c r="N12" s="99">
        <v>1</v>
      </c>
      <c r="O12" s="99">
        <v>0</v>
      </c>
      <c r="P12" s="101">
        <v>1</v>
      </c>
      <c r="Q12" s="98">
        <v>1531</v>
      </c>
      <c r="R12" s="99">
        <v>0.19</v>
      </c>
      <c r="S12" s="99">
        <v>1</v>
      </c>
      <c r="T12" s="99">
        <v>0.24</v>
      </c>
      <c r="U12" s="101">
        <v>1</v>
      </c>
    </row>
    <row r="13" spans="1:21" x14ac:dyDescent="0.25">
      <c r="A13" s="98" t="s">
        <v>1841</v>
      </c>
      <c r="B13" s="98">
        <v>1708</v>
      </c>
      <c r="C13" s="99">
        <v>0.15</v>
      </c>
      <c r="D13" s="99">
        <v>1</v>
      </c>
      <c r="E13" s="99">
        <v>7.0000000000000007E-2</v>
      </c>
      <c r="F13" s="101">
        <v>1</v>
      </c>
      <c r="G13" s="98">
        <v>1708</v>
      </c>
      <c r="H13" s="99">
        <v>0</v>
      </c>
      <c r="I13" s="99">
        <v>1</v>
      </c>
      <c r="J13" s="99">
        <v>0.02</v>
      </c>
      <c r="K13" s="101">
        <v>1</v>
      </c>
      <c r="L13" s="98">
        <v>1708</v>
      </c>
      <c r="M13" s="99">
        <v>0</v>
      </c>
      <c r="N13" s="99">
        <v>1</v>
      </c>
      <c r="O13" s="99">
        <v>0</v>
      </c>
      <c r="P13" s="101">
        <v>1</v>
      </c>
      <c r="Q13" s="98">
        <v>1708</v>
      </c>
      <c r="R13" s="99">
        <v>0.24</v>
      </c>
      <c r="S13" s="99">
        <v>1</v>
      </c>
      <c r="T13" s="99">
        <v>0.12</v>
      </c>
      <c r="U13" s="101">
        <v>1</v>
      </c>
    </row>
    <row r="14" spans="1:21" x14ac:dyDescent="0.25">
      <c r="A14" s="98" t="s">
        <v>1842</v>
      </c>
      <c r="B14" s="98">
        <v>693</v>
      </c>
      <c r="C14" s="99">
        <v>0.04</v>
      </c>
      <c r="D14" s="99">
        <v>1</v>
      </c>
      <c r="E14" s="163">
        <v>0.33</v>
      </c>
      <c r="F14" s="166">
        <v>2.2900000000000001E-5</v>
      </c>
      <c r="G14" s="98">
        <v>693</v>
      </c>
      <c r="H14" s="99">
        <v>0.01</v>
      </c>
      <c r="I14" s="99">
        <v>1</v>
      </c>
      <c r="J14" s="99">
        <v>0.05</v>
      </c>
      <c r="K14" s="101">
        <v>1</v>
      </c>
      <c r="L14" s="98">
        <v>693</v>
      </c>
      <c r="M14" s="99">
        <v>0</v>
      </c>
      <c r="N14" s="99">
        <v>1</v>
      </c>
      <c r="O14" s="163">
        <v>0.1</v>
      </c>
      <c r="P14" s="166">
        <v>0</v>
      </c>
      <c r="Q14" s="98">
        <v>693</v>
      </c>
      <c r="R14" s="99">
        <v>0.04</v>
      </c>
      <c r="S14" s="99">
        <v>1</v>
      </c>
      <c r="T14" s="99">
        <v>0.44</v>
      </c>
      <c r="U14" s="101">
        <v>0.113</v>
      </c>
    </row>
    <row r="15" spans="1:21" x14ac:dyDescent="0.25">
      <c r="A15" s="98" t="s">
        <v>1843</v>
      </c>
      <c r="B15" s="98">
        <v>1467</v>
      </c>
      <c r="C15" s="99">
        <v>0.03</v>
      </c>
      <c r="D15" s="99">
        <v>1</v>
      </c>
      <c r="E15" s="163">
        <v>0.33</v>
      </c>
      <c r="F15" s="166">
        <v>0</v>
      </c>
      <c r="G15" s="98">
        <v>1467</v>
      </c>
      <c r="H15" s="99">
        <v>0</v>
      </c>
      <c r="I15" s="99">
        <v>1</v>
      </c>
      <c r="J15" s="99">
        <v>0.04</v>
      </c>
      <c r="K15" s="101">
        <v>1</v>
      </c>
      <c r="L15" s="98">
        <v>1467</v>
      </c>
      <c r="M15" s="99">
        <v>0</v>
      </c>
      <c r="N15" s="99">
        <v>1</v>
      </c>
      <c r="O15" s="163">
        <v>0.1</v>
      </c>
      <c r="P15" s="166">
        <v>0</v>
      </c>
      <c r="Q15" s="98">
        <v>1467</v>
      </c>
      <c r="R15" s="99">
        <v>0.04</v>
      </c>
      <c r="S15" s="99">
        <v>1</v>
      </c>
      <c r="T15" s="163">
        <v>0.41</v>
      </c>
      <c r="U15" s="166">
        <v>3.3700000000000001E-2</v>
      </c>
    </row>
    <row r="16" spans="1:21" x14ac:dyDescent="0.25">
      <c r="A16" s="98" t="s">
        <v>1844</v>
      </c>
      <c r="B16" s="98">
        <v>456</v>
      </c>
      <c r="C16" s="99">
        <v>0.24</v>
      </c>
      <c r="D16" s="99">
        <v>1</v>
      </c>
      <c r="E16" s="99">
        <v>0.1</v>
      </c>
      <c r="F16" s="101">
        <v>1</v>
      </c>
      <c r="G16" s="98">
        <v>456</v>
      </c>
      <c r="H16" s="99">
        <v>0.02</v>
      </c>
      <c r="I16" s="99">
        <v>1</v>
      </c>
      <c r="J16" s="99">
        <v>0</v>
      </c>
      <c r="K16" s="101">
        <v>1</v>
      </c>
      <c r="L16" s="98">
        <v>456</v>
      </c>
      <c r="M16" s="99">
        <v>0</v>
      </c>
      <c r="N16" s="99">
        <v>1</v>
      </c>
      <c r="O16" s="99">
        <v>0</v>
      </c>
      <c r="P16" s="101">
        <v>1</v>
      </c>
      <c r="Q16" s="98">
        <v>456</v>
      </c>
      <c r="R16" s="99">
        <v>0.3</v>
      </c>
      <c r="S16" s="99">
        <v>1</v>
      </c>
      <c r="T16" s="99">
        <v>0.14000000000000001</v>
      </c>
      <c r="U16" s="101">
        <v>1</v>
      </c>
    </row>
    <row r="17" spans="1:21" x14ac:dyDescent="0.25">
      <c r="A17" s="98" t="s">
        <v>1845</v>
      </c>
      <c r="B17" s="98">
        <v>2185</v>
      </c>
      <c r="C17" s="99">
        <v>0.1</v>
      </c>
      <c r="D17" s="99">
        <v>1</v>
      </c>
      <c r="E17" s="163">
        <v>0.22</v>
      </c>
      <c r="F17" s="167">
        <v>8.6200000000000004E-9</v>
      </c>
      <c r="G17" s="98">
        <v>2185</v>
      </c>
      <c r="H17" s="99">
        <v>0</v>
      </c>
      <c r="I17" s="99">
        <v>1</v>
      </c>
      <c r="J17" s="99">
        <v>0.01</v>
      </c>
      <c r="K17" s="101">
        <v>1</v>
      </c>
      <c r="L17" s="98">
        <v>2185</v>
      </c>
      <c r="M17" s="99">
        <v>0</v>
      </c>
      <c r="N17" s="99">
        <v>1</v>
      </c>
      <c r="O17" s="99">
        <v>0</v>
      </c>
      <c r="P17" s="101">
        <v>1</v>
      </c>
      <c r="Q17" s="98">
        <v>2185</v>
      </c>
      <c r="R17" s="99">
        <v>0.13</v>
      </c>
      <c r="S17" s="99">
        <v>1</v>
      </c>
      <c r="T17" s="99">
        <v>0.27</v>
      </c>
      <c r="U17" s="101">
        <v>0.52</v>
      </c>
    </row>
    <row r="18" spans="1:21" x14ac:dyDescent="0.25">
      <c r="A18" s="98" t="s">
        <v>1846</v>
      </c>
      <c r="B18" s="98">
        <v>1664</v>
      </c>
      <c r="C18" s="164">
        <v>0.25</v>
      </c>
      <c r="D18" s="164">
        <v>4.9499999999999997E-5</v>
      </c>
      <c r="E18" s="99">
        <v>0.08</v>
      </c>
      <c r="F18" s="101">
        <v>1</v>
      </c>
      <c r="G18" s="98">
        <v>1664</v>
      </c>
      <c r="H18" s="99">
        <v>0.04</v>
      </c>
      <c r="I18" s="99">
        <v>0.224</v>
      </c>
      <c r="J18" s="99">
        <v>0.02</v>
      </c>
      <c r="K18" s="101">
        <v>1</v>
      </c>
      <c r="L18" s="98">
        <v>1664</v>
      </c>
      <c r="M18" s="99">
        <v>0</v>
      </c>
      <c r="N18" s="99">
        <v>1</v>
      </c>
      <c r="O18" s="163">
        <v>0.1</v>
      </c>
      <c r="P18" s="166">
        <v>0</v>
      </c>
      <c r="Q18" s="98">
        <v>1664</v>
      </c>
      <c r="R18" s="164">
        <v>0.43</v>
      </c>
      <c r="S18" s="164">
        <v>9.3700000000000001E-4</v>
      </c>
      <c r="T18" s="99">
        <v>0.08</v>
      </c>
      <c r="U18" s="101">
        <v>1</v>
      </c>
    </row>
    <row r="19" spans="1:21" x14ac:dyDescent="0.25">
      <c r="A19" s="98" t="s">
        <v>1847</v>
      </c>
      <c r="B19" s="98">
        <v>1304</v>
      </c>
      <c r="C19" s="99">
        <v>0.18</v>
      </c>
      <c r="D19" s="99">
        <v>1</v>
      </c>
      <c r="E19" s="99">
        <v>0.11</v>
      </c>
      <c r="F19" s="101">
        <v>1</v>
      </c>
      <c r="G19" s="98">
        <v>1304</v>
      </c>
      <c r="H19" s="99">
        <v>0.03</v>
      </c>
      <c r="I19" s="99">
        <v>1</v>
      </c>
      <c r="J19" s="99">
        <v>0.01</v>
      </c>
      <c r="K19" s="101">
        <v>1</v>
      </c>
      <c r="L19" s="98">
        <v>1304</v>
      </c>
      <c r="M19" s="99">
        <v>0</v>
      </c>
      <c r="N19" s="99">
        <v>1</v>
      </c>
      <c r="O19" s="163">
        <v>0.1</v>
      </c>
      <c r="P19" s="166">
        <v>0</v>
      </c>
      <c r="Q19" s="98">
        <v>1304</v>
      </c>
      <c r="R19" s="99">
        <v>0.37</v>
      </c>
      <c r="S19" s="99">
        <v>5.1400000000000001E-2</v>
      </c>
      <c r="T19" s="99">
        <v>0.14000000000000001</v>
      </c>
      <c r="U19" s="101">
        <v>1</v>
      </c>
    </row>
    <row r="20" spans="1:21" x14ac:dyDescent="0.25">
      <c r="A20" s="98" t="s">
        <v>1848</v>
      </c>
      <c r="B20" s="98">
        <v>926</v>
      </c>
      <c r="C20" s="164">
        <v>0.64</v>
      </c>
      <c r="D20" s="164">
        <v>0</v>
      </c>
      <c r="E20" s="99">
        <v>0.01</v>
      </c>
      <c r="F20" s="101">
        <v>1</v>
      </c>
      <c r="G20" s="98">
        <v>926</v>
      </c>
      <c r="H20" s="164">
        <v>0.16</v>
      </c>
      <c r="I20" s="164">
        <v>0</v>
      </c>
      <c r="J20" s="99">
        <v>0</v>
      </c>
      <c r="K20" s="101">
        <v>1</v>
      </c>
      <c r="L20" s="98">
        <v>926</v>
      </c>
      <c r="M20" s="99">
        <v>0</v>
      </c>
      <c r="N20" s="99">
        <v>1</v>
      </c>
      <c r="O20" s="99">
        <v>0</v>
      </c>
      <c r="P20" s="101">
        <v>1</v>
      </c>
      <c r="Q20" s="98">
        <v>926</v>
      </c>
      <c r="R20" s="164">
        <v>0.68</v>
      </c>
      <c r="S20" s="165">
        <v>4.9599999999999999E-12</v>
      </c>
      <c r="T20" s="99">
        <v>0.01</v>
      </c>
      <c r="U20" s="101">
        <v>1</v>
      </c>
    </row>
    <row r="21" spans="1:21" x14ac:dyDescent="0.25">
      <c r="A21" s="98" t="s">
        <v>1849</v>
      </c>
      <c r="B21" s="98">
        <v>1717</v>
      </c>
      <c r="C21" s="164">
        <v>0.53</v>
      </c>
      <c r="D21" s="164">
        <v>0</v>
      </c>
      <c r="E21" s="99">
        <v>0.03</v>
      </c>
      <c r="F21" s="101">
        <v>1</v>
      </c>
      <c r="G21" s="98">
        <v>1717</v>
      </c>
      <c r="H21" s="164">
        <v>0.16</v>
      </c>
      <c r="I21" s="164">
        <v>0</v>
      </c>
      <c r="J21" s="99">
        <v>0</v>
      </c>
      <c r="K21" s="101">
        <v>1</v>
      </c>
      <c r="L21" s="98">
        <v>1717</v>
      </c>
      <c r="M21" s="99">
        <v>0</v>
      </c>
      <c r="N21" s="99">
        <v>1</v>
      </c>
      <c r="O21" s="99">
        <v>0</v>
      </c>
      <c r="P21" s="101">
        <v>1</v>
      </c>
      <c r="Q21" s="98">
        <v>1717</v>
      </c>
      <c r="R21" s="164">
        <v>0.55000000000000004</v>
      </c>
      <c r="S21" s="165">
        <v>2.6500000000000002E-9</v>
      </c>
      <c r="T21" s="99">
        <v>0.04</v>
      </c>
      <c r="U21" s="101">
        <v>1</v>
      </c>
    </row>
    <row r="22" spans="1:21" x14ac:dyDescent="0.25">
      <c r="A22" s="98" t="s">
        <v>1850</v>
      </c>
      <c r="B22" s="98">
        <v>795</v>
      </c>
      <c r="C22" s="164">
        <v>0.16</v>
      </c>
      <c r="D22" s="164">
        <v>2.41E-2</v>
      </c>
      <c r="E22" s="163">
        <v>0.49</v>
      </c>
      <c r="F22" s="166">
        <v>0</v>
      </c>
      <c r="G22" s="98">
        <v>795</v>
      </c>
      <c r="H22" s="164">
        <v>0.13</v>
      </c>
      <c r="I22" s="165">
        <v>6.4999999999999996E-13</v>
      </c>
      <c r="J22" s="99">
        <v>0.03</v>
      </c>
      <c r="K22" s="101">
        <v>1</v>
      </c>
      <c r="L22" s="98">
        <v>795</v>
      </c>
      <c r="M22" s="99">
        <v>0</v>
      </c>
      <c r="N22" s="99">
        <v>1</v>
      </c>
      <c r="O22" s="99">
        <v>0</v>
      </c>
      <c r="P22" s="101">
        <v>1</v>
      </c>
      <c r="Q22" s="98">
        <v>795</v>
      </c>
      <c r="R22" s="99">
        <v>0.18</v>
      </c>
      <c r="S22" s="99">
        <v>0.20300000000000001</v>
      </c>
      <c r="T22" s="163">
        <v>0.62</v>
      </c>
      <c r="U22" s="167">
        <v>1.1399999999999999E-13</v>
      </c>
    </row>
    <row r="23" spans="1:21" x14ac:dyDescent="0.25">
      <c r="A23" s="98" t="s">
        <v>1851</v>
      </c>
      <c r="B23" s="98">
        <v>1249</v>
      </c>
      <c r="C23" s="164">
        <v>0.55000000000000004</v>
      </c>
      <c r="D23" s="164">
        <v>0</v>
      </c>
      <c r="E23" s="99">
        <v>0.04</v>
      </c>
      <c r="F23" s="101">
        <v>1</v>
      </c>
      <c r="G23" s="98">
        <v>1249</v>
      </c>
      <c r="H23" s="164">
        <v>0.18</v>
      </c>
      <c r="I23" s="164">
        <v>0</v>
      </c>
      <c r="J23" s="99">
        <v>0</v>
      </c>
      <c r="K23" s="101">
        <v>1</v>
      </c>
      <c r="L23" s="98">
        <v>1249</v>
      </c>
      <c r="M23" s="99">
        <v>0</v>
      </c>
      <c r="N23" s="99">
        <v>1</v>
      </c>
      <c r="O23" s="99">
        <v>0</v>
      </c>
      <c r="P23" s="101">
        <v>1</v>
      </c>
      <c r="Q23" s="98">
        <v>1249</v>
      </c>
      <c r="R23" s="164">
        <v>0.6</v>
      </c>
      <c r="S23" s="165">
        <v>3.3599999999999998E-12</v>
      </c>
      <c r="T23" s="99">
        <v>0.11</v>
      </c>
      <c r="U23" s="101">
        <v>1</v>
      </c>
    </row>
    <row r="24" spans="1:21" x14ac:dyDescent="0.25">
      <c r="A24" s="98" t="s">
        <v>1852</v>
      </c>
      <c r="B24" s="98">
        <v>621</v>
      </c>
      <c r="C24" s="99">
        <v>0.21</v>
      </c>
      <c r="D24" s="99">
        <v>1</v>
      </c>
      <c r="E24" s="99">
        <v>0.13</v>
      </c>
      <c r="F24" s="101">
        <v>1</v>
      </c>
      <c r="G24" s="98">
        <v>621</v>
      </c>
      <c r="H24" s="164">
        <v>0.09</v>
      </c>
      <c r="I24" s="164">
        <v>7.5500000000000006E-5</v>
      </c>
      <c r="J24" s="99">
        <v>0.03</v>
      </c>
      <c r="K24" s="101">
        <v>1</v>
      </c>
      <c r="L24" s="98">
        <v>621</v>
      </c>
      <c r="M24" s="99">
        <v>0</v>
      </c>
      <c r="N24" s="99">
        <v>1</v>
      </c>
      <c r="O24" s="99">
        <v>0</v>
      </c>
      <c r="P24" s="101">
        <v>1</v>
      </c>
      <c r="Q24" s="98">
        <v>621</v>
      </c>
      <c r="R24" s="99">
        <v>0.28000000000000003</v>
      </c>
      <c r="S24" s="99">
        <v>1</v>
      </c>
      <c r="T24" s="99">
        <v>0.16</v>
      </c>
      <c r="U24" s="101">
        <v>1</v>
      </c>
    </row>
    <row r="25" spans="1:21" x14ac:dyDescent="0.25">
      <c r="A25" s="98" t="s">
        <v>1853</v>
      </c>
      <c r="B25" s="98">
        <v>1610</v>
      </c>
      <c r="C25" s="99">
        <v>0.17</v>
      </c>
      <c r="D25" s="99">
        <v>1</v>
      </c>
      <c r="E25" s="99">
        <v>0.13</v>
      </c>
      <c r="F25" s="101">
        <v>1</v>
      </c>
      <c r="G25" s="98">
        <v>1610</v>
      </c>
      <c r="H25" s="164">
        <v>0.1</v>
      </c>
      <c r="I25" s="165">
        <v>1.66E-10</v>
      </c>
      <c r="J25" s="99">
        <v>0.01</v>
      </c>
      <c r="K25" s="101">
        <v>1</v>
      </c>
      <c r="L25" s="98">
        <v>1610</v>
      </c>
      <c r="M25" s="99">
        <v>0</v>
      </c>
      <c r="N25" s="99">
        <v>1</v>
      </c>
      <c r="O25" s="99">
        <v>0</v>
      </c>
      <c r="P25" s="101">
        <v>1</v>
      </c>
      <c r="Q25" s="98">
        <v>1610</v>
      </c>
      <c r="R25" s="99">
        <v>0.24</v>
      </c>
      <c r="S25" s="99">
        <v>1</v>
      </c>
      <c r="T25" s="99">
        <v>0.15</v>
      </c>
      <c r="U25" s="101">
        <v>1</v>
      </c>
    </row>
    <row r="26" spans="1:21" x14ac:dyDescent="0.25">
      <c r="A26" s="98" t="s">
        <v>1854</v>
      </c>
      <c r="B26" s="98">
        <v>767</v>
      </c>
      <c r="C26" s="99">
        <v>0.11</v>
      </c>
      <c r="D26" s="99">
        <v>1</v>
      </c>
      <c r="E26" s="99">
        <v>0.14000000000000001</v>
      </c>
      <c r="F26" s="101">
        <v>1</v>
      </c>
      <c r="G26" s="169"/>
      <c r="H26" s="37"/>
      <c r="I26" s="37"/>
      <c r="J26" s="37"/>
      <c r="K26" s="25"/>
      <c r="L26" s="98">
        <v>767</v>
      </c>
      <c r="M26" s="99">
        <v>0</v>
      </c>
      <c r="N26" s="99">
        <v>1</v>
      </c>
      <c r="O26" s="99">
        <v>0</v>
      </c>
      <c r="P26" s="101">
        <v>1</v>
      </c>
      <c r="Q26" s="98">
        <v>767</v>
      </c>
      <c r="R26" s="99">
        <v>0.23</v>
      </c>
      <c r="S26" s="99">
        <v>1</v>
      </c>
      <c r="T26" s="99">
        <v>0.19</v>
      </c>
      <c r="U26" s="101">
        <v>1</v>
      </c>
    </row>
    <row r="27" spans="1:21" x14ac:dyDescent="0.25">
      <c r="A27" s="98" t="s">
        <v>1855</v>
      </c>
      <c r="B27" s="98">
        <v>1968</v>
      </c>
      <c r="C27" s="99">
        <v>0.05</v>
      </c>
      <c r="D27" s="99">
        <v>1</v>
      </c>
      <c r="E27" s="163">
        <v>0.22</v>
      </c>
      <c r="F27" s="166">
        <v>3.96E-3</v>
      </c>
      <c r="G27" s="98">
        <v>1968</v>
      </c>
      <c r="H27" s="99">
        <v>0.01</v>
      </c>
      <c r="I27" s="99">
        <v>1</v>
      </c>
      <c r="J27" s="99">
        <v>0.01</v>
      </c>
      <c r="K27" s="101">
        <v>1</v>
      </c>
      <c r="L27" s="98">
        <v>1968</v>
      </c>
      <c r="M27" s="99">
        <v>0</v>
      </c>
      <c r="N27" s="99">
        <v>1</v>
      </c>
      <c r="O27" s="99">
        <v>0</v>
      </c>
      <c r="P27" s="101">
        <v>1</v>
      </c>
      <c r="Q27" s="98">
        <v>1968</v>
      </c>
      <c r="R27" s="99">
        <v>0.13</v>
      </c>
      <c r="S27" s="99">
        <v>1</v>
      </c>
      <c r="T27" s="163">
        <v>0.34</v>
      </c>
      <c r="U27" s="166">
        <v>3.2000000000000001E-2</v>
      </c>
    </row>
    <row r="28" spans="1:21" x14ac:dyDescent="0.25">
      <c r="A28" s="98" t="s">
        <v>1856</v>
      </c>
      <c r="B28" s="98">
        <v>1162</v>
      </c>
      <c r="C28" s="99">
        <v>0.15</v>
      </c>
      <c r="D28" s="99">
        <v>1</v>
      </c>
      <c r="E28" s="99">
        <v>0.08</v>
      </c>
      <c r="F28" s="101">
        <v>1</v>
      </c>
      <c r="G28" s="98">
        <v>1162</v>
      </c>
      <c r="H28" s="99">
        <v>0.01</v>
      </c>
      <c r="I28" s="99">
        <v>1</v>
      </c>
      <c r="J28" s="99">
        <v>0.02</v>
      </c>
      <c r="K28" s="101">
        <v>1</v>
      </c>
      <c r="L28" s="98">
        <v>1162</v>
      </c>
      <c r="M28" s="99">
        <v>0</v>
      </c>
      <c r="N28" s="99">
        <v>1</v>
      </c>
      <c r="O28" s="99">
        <v>0</v>
      </c>
      <c r="P28" s="101">
        <v>1</v>
      </c>
      <c r="Q28" s="98">
        <v>1162</v>
      </c>
      <c r="R28" s="99">
        <v>0.26</v>
      </c>
      <c r="S28" s="99">
        <v>1</v>
      </c>
      <c r="T28" s="99">
        <v>0.11</v>
      </c>
      <c r="U28" s="101">
        <v>1</v>
      </c>
    </row>
    <row r="29" spans="1:21" x14ac:dyDescent="0.25">
      <c r="A29" s="98" t="s">
        <v>1857</v>
      </c>
      <c r="B29" s="98">
        <v>2133</v>
      </c>
      <c r="C29" s="99">
        <v>0.14000000000000001</v>
      </c>
      <c r="D29" s="99">
        <v>1</v>
      </c>
      <c r="E29" s="99">
        <v>0.12</v>
      </c>
      <c r="F29" s="101">
        <v>1</v>
      </c>
      <c r="G29" s="98">
        <v>2133</v>
      </c>
      <c r="H29" s="99">
        <v>0</v>
      </c>
      <c r="I29" s="99">
        <v>1</v>
      </c>
      <c r="J29" s="99">
        <v>0.02</v>
      </c>
      <c r="K29" s="101">
        <v>1</v>
      </c>
      <c r="L29" s="98">
        <v>2133</v>
      </c>
      <c r="M29" s="99">
        <v>0</v>
      </c>
      <c r="N29" s="99">
        <v>1</v>
      </c>
      <c r="O29" s="99">
        <v>0</v>
      </c>
      <c r="P29" s="101">
        <v>1</v>
      </c>
      <c r="Q29" s="98">
        <v>2133</v>
      </c>
      <c r="R29" s="99">
        <v>0.2</v>
      </c>
      <c r="S29" s="99">
        <v>1</v>
      </c>
      <c r="T29" s="99">
        <v>0.19</v>
      </c>
      <c r="U29" s="101">
        <v>1</v>
      </c>
    </row>
    <row r="30" spans="1:21" x14ac:dyDescent="0.25">
      <c r="A30" s="98" t="s">
        <v>1858</v>
      </c>
      <c r="B30" s="98">
        <v>804</v>
      </c>
      <c r="C30" s="99">
        <v>0.22</v>
      </c>
      <c r="D30" s="99">
        <v>1</v>
      </c>
      <c r="E30" s="99">
        <v>0.11</v>
      </c>
      <c r="F30" s="101">
        <v>1</v>
      </c>
      <c r="G30" s="98">
        <v>804</v>
      </c>
      <c r="H30" s="164">
        <v>0.11</v>
      </c>
      <c r="I30" s="164">
        <v>1.2499999999999999E-7</v>
      </c>
      <c r="J30" s="99">
        <v>0.01</v>
      </c>
      <c r="K30" s="101">
        <v>1</v>
      </c>
      <c r="L30" s="98">
        <v>804</v>
      </c>
      <c r="M30" s="99">
        <v>0</v>
      </c>
      <c r="N30" s="99">
        <v>1</v>
      </c>
      <c r="O30" s="99">
        <v>0</v>
      </c>
      <c r="P30" s="101">
        <v>1</v>
      </c>
      <c r="Q30" s="98">
        <v>804</v>
      </c>
      <c r="R30" s="99">
        <v>0.25</v>
      </c>
      <c r="S30" s="99">
        <v>1</v>
      </c>
      <c r="T30" s="99">
        <v>0.2</v>
      </c>
      <c r="U30" s="101">
        <v>1</v>
      </c>
    </row>
    <row r="31" spans="1:21" x14ac:dyDescent="0.25">
      <c r="A31" s="98" t="s">
        <v>1859</v>
      </c>
      <c r="B31" s="98">
        <v>2055</v>
      </c>
      <c r="C31" s="99">
        <v>0.18</v>
      </c>
      <c r="D31" s="99">
        <v>0.80900000000000005</v>
      </c>
      <c r="E31" s="99">
        <v>0.1</v>
      </c>
      <c r="F31" s="101">
        <v>1</v>
      </c>
      <c r="G31" s="98">
        <v>2055</v>
      </c>
      <c r="H31" s="164">
        <v>0.11</v>
      </c>
      <c r="I31" s="164">
        <v>0</v>
      </c>
      <c r="J31" s="99">
        <v>0</v>
      </c>
      <c r="K31" s="101">
        <v>1</v>
      </c>
      <c r="L31" s="98">
        <v>2055</v>
      </c>
      <c r="M31" s="99">
        <v>0</v>
      </c>
      <c r="N31" s="99">
        <v>1</v>
      </c>
      <c r="O31" s="99">
        <v>0</v>
      </c>
      <c r="P31" s="101">
        <v>1</v>
      </c>
      <c r="Q31" s="98">
        <v>2055</v>
      </c>
      <c r="R31" s="99">
        <v>0.2</v>
      </c>
      <c r="S31" s="99">
        <v>1</v>
      </c>
      <c r="T31" s="99">
        <v>0.18</v>
      </c>
      <c r="U31" s="101">
        <v>1</v>
      </c>
    </row>
    <row r="32" spans="1:21" x14ac:dyDescent="0.25">
      <c r="A32" s="98" t="s">
        <v>1860</v>
      </c>
      <c r="B32" s="98">
        <v>1092</v>
      </c>
      <c r="C32" s="164">
        <v>0.72</v>
      </c>
      <c r="D32" s="164">
        <v>0</v>
      </c>
      <c r="E32" s="99">
        <v>0.02</v>
      </c>
      <c r="F32" s="101">
        <v>1</v>
      </c>
      <c r="G32" s="98">
        <v>1092</v>
      </c>
      <c r="H32" s="164">
        <v>0.2</v>
      </c>
      <c r="I32" s="164">
        <v>0</v>
      </c>
      <c r="J32" s="99">
        <v>0.01</v>
      </c>
      <c r="K32" s="101">
        <v>1</v>
      </c>
      <c r="L32" s="98">
        <v>1092</v>
      </c>
      <c r="M32" s="99">
        <v>0</v>
      </c>
      <c r="N32" s="99">
        <v>1</v>
      </c>
      <c r="O32" s="99">
        <v>0</v>
      </c>
      <c r="P32" s="101">
        <v>1</v>
      </c>
      <c r="Q32" s="98">
        <v>1092</v>
      </c>
      <c r="R32" s="164">
        <v>0.82</v>
      </c>
      <c r="S32" s="164">
        <v>0</v>
      </c>
      <c r="T32" s="99">
        <v>0.03</v>
      </c>
      <c r="U32" s="101">
        <v>1</v>
      </c>
    </row>
    <row r="33" spans="1:21" x14ac:dyDescent="0.25">
      <c r="A33" s="98" t="s">
        <v>1861</v>
      </c>
      <c r="B33" s="98">
        <v>1829</v>
      </c>
      <c r="C33" s="99">
        <v>0.08</v>
      </c>
      <c r="D33" s="99">
        <v>1</v>
      </c>
      <c r="E33" s="163">
        <v>0.37</v>
      </c>
      <c r="F33" s="166">
        <v>0</v>
      </c>
      <c r="G33" s="98">
        <v>1829</v>
      </c>
      <c r="H33" s="164">
        <v>0.05</v>
      </c>
      <c r="I33" s="164">
        <v>1.4E-2</v>
      </c>
      <c r="J33" s="99">
        <v>0.01</v>
      </c>
      <c r="K33" s="101">
        <v>1</v>
      </c>
      <c r="L33" s="98">
        <v>1829</v>
      </c>
      <c r="M33" s="99">
        <v>0</v>
      </c>
      <c r="N33" s="99">
        <v>1</v>
      </c>
      <c r="O33" s="99">
        <v>0</v>
      </c>
      <c r="P33" s="101">
        <v>1</v>
      </c>
      <c r="Q33" s="98">
        <v>1829</v>
      </c>
      <c r="R33" s="99">
        <v>0.1</v>
      </c>
      <c r="S33" s="99">
        <v>1</v>
      </c>
      <c r="T33" s="163">
        <v>0.42</v>
      </c>
      <c r="U33" s="166">
        <v>5.6300000000000002E-4</v>
      </c>
    </row>
    <row r="34" spans="1:21" x14ac:dyDescent="0.25">
      <c r="A34" s="98" t="s">
        <v>1862</v>
      </c>
      <c r="B34" s="98">
        <v>2082</v>
      </c>
      <c r="C34" s="99">
        <v>0.04</v>
      </c>
      <c r="D34" s="99">
        <v>1</v>
      </c>
      <c r="E34" s="163">
        <v>0.39</v>
      </c>
      <c r="F34" s="166">
        <v>0</v>
      </c>
      <c r="G34" s="98">
        <v>2082</v>
      </c>
      <c r="H34" s="99">
        <v>0.01</v>
      </c>
      <c r="I34" s="99">
        <v>1</v>
      </c>
      <c r="J34" s="99">
        <v>0.03</v>
      </c>
      <c r="K34" s="101">
        <v>1</v>
      </c>
      <c r="L34" s="98">
        <v>2082</v>
      </c>
      <c r="M34" s="99">
        <v>0</v>
      </c>
      <c r="N34" s="99">
        <v>1</v>
      </c>
      <c r="O34" s="99">
        <v>0</v>
      </c>
      <c r="P34" s="101">
        <v>1</v>
      </c>
      <c r="Q34" s="98">
        <v>2082</v>
      </c>
      <c r="R34" s="99">
        <v>7.0000000000000007E-2</v>
      </c>
      <c r="S34" s="99">
        <v>1</v>
      </c>
      <c r="T34" s="163">
        <v>0.34</v>
      </c>
      <c r="U34" s="166">
        <v>6.2399999999999997E-2</v>
      </c>
    </row>
    <row r="35" spans="1:21" x14ac:dyDescent="0.25">
      <c r="A35" s="98" t="s">
        <v>1863</v>
      </c>
      <c r="B35" s="98">
        <v>1378</v>
      </c>
      <c r="C35" s="164">
        <v>0.27</v>
      </c>
      <c r="D35" s="164">
        <v>7.0199999999999999E-5</v>
      </c>
      <c r="E35" s="99">
        <v>0.05</v>
      </c>
      <c r="F35" s="101">
        <v>1</v>
      </c>
      <c r="G35" s="98">
        <v>1378</v>
      </c>
      <c r="H35" s="99">
        <v>0.01</v>
      </c>
      <c r="I35" s="99">
        <v>1</v>
      </c>
      <c r="J35" s="99">
        <v>0.01</v>
      </c>
      <c r="K35" s="101">
        <v>1</v>
      </c>
      <c r="L35" s="98">
        <v>1378</v>
      </c>
      <c r="M35" s="99">
        <v>0</v>
      </c>
      <c r="N35" s="99">
        <v>1</v>
      </c>
      <c r="O35" s="163">
        <v>0.1</v>
      </c>
      <c r="P35" s="166">
        <v>0</v>
      </c>
      <c r="Q35" s="98">
        <v>1378</v>
      </c>
      <c r="R35" s="99">
        <v>0.37</v>
      </c>
      <c r="S35" s="99">
        <v>5.1400000000000001E-2</v>
      </c>
      <c r="T35" s="99">
        <v>0.13</v>
      </c>
      <c r="U35" s="101">
        <v>1</v>
      </c>
    </row>
    <row r="36" spans="1:21" x14ac:dyDescent="0.25">
      <c r="A36" s="98" t="s">
        <v>1864</v>
      </c>
      <c r="B36" s="98">
        <v>1070</v>
      </c>
      <c r="C36" s="99">
        <v>0.23</v>
      </c>
      <c r="D36" s="99">
        <v>1</v>
      </c>
      <c r="E36" s="99">
        <v>7.0000000000000007E-2</v>
      </c>
      <c r="F36" s="101">
        <v>1</v>
      </c>
      <c r="G36" s="98">
        <v>1070</v>
      </c>
      <c r="H36" s="99">
        <v>0.01</v>
      </c>
      <c r="I36" s="99">
        <v>1</v>
      </c>
      <c r="J36" s="99">
        <v>0.02</v>
      </c>
      <c r="K36" s="101">
        <v>1</v>
      </c>
      <c r="L36" s="98">
        <v>1070</v>
      </c>
      <c r="M36" s="99">
        <v>0</v>
      </c>
      <c r="N36" s="99">
        <v>1</v>
      </c>
      <c r="O36" s="163">
        <v>0.1</v>
      </c>
      <c r="P36" s="166">
        <v>0</v>
      </c>
      <c r="Q36" s="98">
        <v>1070</v>
      </c>
      <c r="R36" s="99">
        <v>0.39</v>
      </c>
      <c r="S36" s="99">
        <v>5.8200000000000002E-2</v>
      </c>
      <c r="T36" s="99">
        <v>0.12</v>
      </c>
      <c r="U36" s="101">
        <v>1</v>
      </c>
    </row>
    <row r="37" spans="1:21" x14ac:dyDescent="0.25">
      <c r="A37" s="98" t="s">
        <v>1865</v>
      </c>
      <c r="B37" s="98">
        <v>937</v>
      </c>
      <c r="C37" s="99">
        <v>0.04</v>
      </c>
      <c r="D37" s="99">
        <v>1</v>
      </c>
      <c r="E37" s="163">
        <v>0.6</v>
      </c>
      <c r="F37" s="166">
        <v>0</v>
      </c>
      <c r="G37" s="98">
        <v>937</v>
      </c>
      <c r="H37" s="99">
        <v>0</v>
      </c>
      <c r="I37" s="99">
        <v>1</v>
      </c>
      <c r="J37" s="99">
        <v>0.03</v>
      </c>
      <c r="K37" s="101">
        <v>1</v>
      </c>
      <c r="L37" s="98">
        <v>937</v>
      </c>
      <c r="M37" s="99">
        <v>0</v>
      </c>
      <c r="N37" s="99">
        <v>1</v>
      </c>
      <c r="O37" s="163">
        <v>0.3</v>
      </c>
      <c r="P37" s="166">
        <v>0</v>
      </c>
      <c r="Q37" s="98">
        <v>937</v>
      </c>
      <c r="R37" s="99">
        <v>0.1</v>
      </c>
      <c r="S37" s="99">
        <v>1</v>
      </c>
      <c r="T37" s="163">
        <v>0.68</v>
      </c>
      <c r="U37" s="167">
        <v>2.2200000000000002E-15</v>
      </c>
    </row>
    <row r="38" spans="1:21" x14ac:dyDescent="0.25">
      <c r="A38" s="98" t="s">
        <v>1866</v>
      </c>
      <c r="B38" s="98">
        <v>2298</v>
      </c>
      <c r="C38" s="164">
        <v>0.23</v>
      </c>
      <c r="D38" s="164">
        <v>0</v>
      </c>
      <c r="E38" s="99">
        <v>0.15</v>
      </c>
      <c r="F38" s="101">
        <v>0.17599999999999999</v>
      </c>
      <c r="G38" s="98">
        <v>2298</v>
      </c>
      <c r="H38" s="99">
        <v>0</v>
      </c>
      <c r="I38" s="99">
        <v>1</v>
      </c>
      <c r="J38" s="99">
        <v>0.01</v>
      </c>
      <c r="K38" s="101">
        <v>1</v>
      </c>
      <c r="L38" s="98">
        <v>2298</v>
      </c>
      <c r="M38" s="99">
        <v>0</v>
      </c>
      <c r="N38" s="99">
        <v>1</v>
      </c>
      <c r="O38" s="163">
        <v>0.3</v>
      </c>
      <c r="P38" s="166">
        <v>0</v>
      </c>
      <c r="Q38" s="98">
        <v>2298</v>
      </c>
      <c r="R38" s="99">
        <v>0.27</v>
      </c>
      <c r="S38" s="99">
        <v>0.20899999999999999</v>
      </c>
      <c r="T38" s="99">
        <v>0.17</v>
      </c>
      <c r="U38" s="101">
        <v>1</v>
      </c>
    </row>
    <row r="39" spans="1:21" x14ac:dyDescent="0.25">
      <c r="A39" s="98" t="s">
        <v>1867</v>
      </c>
      <c r="B39" s="98">
        <v>212</v>
      </c>
      <c r="C39" s="99">
        <v>0.06</v>
      </c>
      <c r="D39" s="99">
        <v>1</v>
      </c>
      <c r="E39" s="163">
        <v>0.64</v>
      </c>
      <c r="F39" s="166">
        <v>0</v>
      </c>
      <c r="L39" s="98">
        <v>212</v>
      </c>
      <c r="M39" s="99">
        <v>0</v>
      </c>
      <c r="N39" s="99">
        <v>1</v>
      </c>
      <c r="O39" s="99">
        <v>0</v>
      </c>
      <c r="P39" s="101">
        <v>1</v>
      </c>
      <c r="Q39" s="98">
        <v>212</v>
      </c>
      <c r="R39" s="99">
        <v>0.1</v>
      </c>
      <c r="S39" s="99">
        <v>1</v>
      </c>
      <c r="T39" s="163">
        <v>0.63</v>
      </c>
      <c r="U39" s="167">
        <v>2.1600000000000002E-8</v>
      </c>
    </row>
    <row r="40" spans="1:21" x14ac:dyDescent="0.25">
      <c r="A40" s="98" t="s">
        <v>1868</v>
      </c>
      <c r="B40" s="98">
        <v>644</v>
      </c>
      <c r="C40" s="99">
        <v>0.02</v>
      </c>
      <c r="D40" s="99">
        <v>1</v>
      </c>
      <c r="E40" s="163">
        <v>0.75</v>
      </c>
      <c r="F40" s="166">
        <v>0</v>
      </c>
      <c r="G40" s="98">
        <v>644</v>
      </c>
      <c r="H40" s="99">
        <v>0.03</v>
      </c>
      <c r="I40" s="99">
        <v>1</v>
      </c>
      <c r="J40" s="99">
        <v>0.03</v>
      </c>
      <c r="K40" s="101">
        <v>1</v>
      </c>
      <c r="L40" s="98">
        <v>644</v>
      </c>
      <c r="M40" s="99">
        <v>0</v>
      </c>
      <c r="N40" s="99">
        <v>1</v>
      </c>
      <c r="O40" s="163">
        <v>0.1</v>
      </c>
      <c r="P40" s="166">
        <v>0</v>
      </c>
      <c r="Q40" s="98">
        <v>644</v>
      </c>
      <c r="R40" s="99">
        <v>0.01</v>
      </c>
      <c r="S40" s="99">
        <v>1</v>
      </c>
      <c r="T40" s="163">
        <v>0.84</v>
      </c>
      <c r="U40" s="166">
        <v>0</v>
      </c>
    </row>
    <row r="41" spans="1:21" x14ac:dyDescent="0.25">
      <c r="A41" s="98" t="s">
        <v>1869</v>
      </c>
      <c r="B41" s="98">
        <v>1331</v>
      </c>
      <c r="C41" s="99">
        <v>0.19</v>
      </c>
      <c r="D41" s="99">
        <v>1</v>
      </c>
      <c r="E41" s="99">
        <v>0.11</v>
      </c>
      <c r="F41" s="101">
        <v>1</v>
      </c>
      <c r="G41" s="98">
        <v>1331</v>
      </c>
      <c r="H41" s="99">
        <v>0.02</v>
      </c>
      <c r="I41" s="99">
        <v>1</v>
      </c>
      <c r="J41" s="99">
        <v>0.03</v>
      </c>
      <c r="K41" s="101">
        <v>1</v>
      </c>
      <c r="L41" s="98">
        <v>1331</v>
      </c>
      <c r="M41" s="99">
        <v>0</v>
      </c>
      <c r="N41" s="99">
        <v>1</v>
      </c>
      <c r="O41" s="99">
        <v>0</v>
      </c>
      <c r="P41" s="101">
        <v>1</v>
      </c>
      <c r="Q41" s="98">
        <v>1331</v>
      </c>
      <c r="R41" s="99">
        <v>0.19</v>
      </c>
      <c r="S41" s="99">
        <v>1</v>
      </c>
      <c r="T41" s="99">
        <v>0.13</v>
      </c>
      <c r="U41" s="101">
        <v>1</v>
      </c>
    </row>
    <row r="42" spans="1:21" x14ac:dyDescent="0.25">
      <c r="A42" s="98" t="s">
        <v>1870</v>
      </c>
      <c r="B42" s="98">
        <v>2402</v>
      </c>
      <c r="C42" s="164">
        <v>0.24</v>
      </c>
      <c r="D42" s="164">
        <v>0</v>
      </c>
      <c r="E42" s="99">
        <v>0.08</v>
      </c>
      <c r="F42" s="101">
        <v>1</v>
      </c>
      <c r="G42" s="98">
        <v>2402</v>
      </c>
      <c r="H42" s="164">
        <v>0.04</v>
      </c>
      <c r="I42" s="164">
        <v>3.1099999999999999E-2</v>
      </c>
      <c r="J42" s="99">
        <v>0.03</v>
      </c>
      <c r="K42" s="101">
        <v>1</v>
      </c>
      <c r="L42" s="98">
        <v>2402</v>
      </c>
      <c r="M42" s="164">
        <v>0.2</v>
      </c>
      <c r="N42" s="164">
        <v>0</v>
      </c>
      <c r="O42" s="99">
        <v>0</v>
      </c>
      <c r="P42" s="101">
        <v>1</v>
      </c>
      <c r="Q42" s="98">
        <v>2402</v>
      </c>
      <c r="R42" s="99">
        <v>0.22</v>
      </c>
      <c r="S42" s="99">
        <v>1</v>
      </c>
      <c r="T42" s="99">
        <v>0.13</v>
      </c>
      <c r="U42" s="101">
        <v>1</v>
      </c>
    </row>
    <row r="43" spans="1:21" x14ac:dyDescent="0.25">
      <c r="A43" s="98" t="s">
        <v>1871</v>
      </c>
      <c r="B43" s="98">
        <v>583</v>
      </c>
      <c r="C43" s="164">
        <v>0.52</v>
      </c>
      <c r="D43" s="164">
        <v>0</v>
      </c>
      <c r="E43" s="163">
        <v>0.17</v>
      </c>
      <c r="F43" s="166">
        <v>3.9300000000000003E-3</v>
      </c>
      <c r="G43" s="98">
        <v>583</v>
      </c>
      <c r="H43" s="164">
        <v>0.11</v>
      </c>
      <c r="I43" s="164">
        <v>1.85E-7</v>
      </c>
      <c r="J43" s="99">
        <v>0.01</v>
      </c>
      <c r="K43" s="101">
        <v>1</v>
      </c>
      <c r="L43" s="98">
        <v>583</v>
      </c>
      <c r="M43" s="99">
        <v>0</v>
      </c>
      <c r="N43" s="99">
        <v>1</v>
      </c>
      <c r="O43" s="99">
        <v>0</v>
      </c>
      <c r="P43" s="101">
        <v>1</v>
      </c>
      <c r="Q43" s="98">
        <v>583</v>
      </c>
      <c r="R43" s="164">
        <v>0.67</v>
      </c>
      <c r="S43" s="164">
        <v>0</v>
      </c>
      <c r="T43" s="99">
        <v>0.18</v>
      </c>
      <c r="U43" s="101">
        <v>7.4099999999999999E-2</v>
      </c>
    </row>
    <row r="44" spans="1:21" x14ac:dyDescent="0.25">
      <c r="A44" s="98" t="s">
        <v>1872</v>
      </c>
      <c r="B44" s="98">
        <v>1092</v>
      </c>
      <c r="C44" s="164">
        <v>0.85</v>
      </c>
      <c r="D44" s="164">
        <v>0</v>
      </c>
      <c r="E44" s="99">
        <v>0</v>
      </c>
      <c r="F44" s="101">
        <v>1</v>
      </c>
      <c r="G44" s="98">
        <v>1092</v>
      </c>
      <c r="H44" s="164">
        <v>0.13</v>
      </c>
      <c r="I44" s="164">
        <v>0</v>
      </c>
      <c r="J44" s="99">
        <v>0</v>
      </c>
      <c r="K44" s="101">
        <v>1</v>
      </c>
      <c r="L44" s="98">
        <v>1092</v>
      </c>
      <c r="M44" s="164">
        <v>0.1</v>
      </c>
      <c r="N44" s="164">
        <v>0</v>
      </c>
      <c r="O44" s="99">
        <v>0</v>
      </c>
      <c r="P44" s="101">
        <v>1</v>
      </c>
      <c r="Q44" s="98">
        <v>1092</v>
      </c>
      <c r="R44" s="164">
        <v>0.9</v>
      </c>
      <c r="S44" s="164">
        <v>0</v>
      </c>
      <c r="T44" s="99">
        <v>0.01</v>
      </c>
      <c r="U44" s="101">
        <v>1</v>
      </c>
    </row>
    <row r="45" spans="1:21" x14ac:dyDescent="0.25">
      <c r="A45" s="98" t="s">
        <v>1873</v>
      </c>
      <c r="B45" s="98">
        <v>750</v>
      </c>
      <c r="C45" s="99">
        <v>0.05</v>
      </c>
      <c r="D45" s="99">
        <v>1</v>
      </c>
      <c r="E45" s="99">
        <v>0.28999999999999998</v>
      </c>
      <c r="F45" s="101">
        <v>0.20899999999999999</v>
      </c>
      <c r="G45" s="98">
        <v>750</v>
      </c>
      <c r="H45" s="99">
        <v>0</v>
      </c>
      <c r="I45" s="99">
        <v>1</v>
      </c>
      <c r="J45" s="163">
        <v>0.08</v>
      </c>
      <c r="K45" s="166">
        <v>1.15E-2</v>
      </c>
      <c r="L45" s="98">
        <v>750</v>
      </c>
      <c r="M45" s="99">
        <v>0</v>
      </c>
      <c r="N45" s="99">
        <v>1</v>
      </c>
      <c r="O45" s="99">
        <v>0</v>
      </c>
      <c r="P45" s="101">
        <v>1</v>
      </c>
      <c r="Q45" s="98">
        <v>750</v>
      </c>
      <c r="R45" s="99">
        <v>0.1</v>
      </c>
      <c r="S45" s="99">
        <v>1</v>
      </c>
      <c r="T45" s="99">
        <v>0.28000000000000003</v>
      </c>
      <c r="U45" s="101">
        <v>1</v>
      </c>
    </row>
    <row r="46" spans="1:21" x14ac:dyDescent="0.25">
      <c r="A46" s="98" t="s">
        <v>1874</v>
      </c>
      <c r="B46" s="98">
        <v>1258</v>
      </c>
      <c r="C46" s="99">
        <v>0.05</v>
      </c>
      <c r="D46" s="99">
        <v>1</v>
      </c>
      <c r="E46" s="163">
        <v>0.35</v>
      </c>
      <c r="F46" s="166">
        <v>0</v>
      </c>
      <c r="G46" s="98">
        <v>1258</v>
      </c>
      <c r="H46" s="99">
        <v>0</v>
      </c>
      <c r="I46" s="99">
        <v>1</v>
      </c>
      <c r="J46" s="99">
        <v>0.03</v>
      </c>
      <c r="K46" s="101">
        <v>1</v>
      </c>
      <c r="L46" s="98">
        <v>1258</v>
      </c>
      <c r="M46" s="99">
        <v>0</v>
      </c>
      <c r="N46" s="99">
        <v>1</v>
      </c>
      <c r="O46" s="163">
        <v>0.1</v>
      </c>
      <c r="P46" s="166">
        <v>0</v>
      </c>
      <c r="Q46" s="98">
        <v>1258</v>
      </c>
      <c r="R46" s="99">
        <v>0.04</v>
      </c>
      <c r="S46" s="99">
        <v>1</v>
      </c>
      <c r="T46" s="163">
        <v>0.44</v>
      </c>
      <c r="U46" s="166">
        <v>1.8499999999999999E-2</v>
      </c>
    </row>
    <row r="47" spans="1:21" x14ac:dyDescent="0.25">
      <c r="A47" s="98" t="s">
        <v>1875</v>
      </c>
      <c r="B47" s="98">
        <v>945</v>
      </c>
      <c r="C47" s="164">
        <v>0.73</v>
      </c>
      <c r="D47" s="164">
        <v>0</v>
      </c>
      <c r="E47" s="99">
        <v>7.0000000000000007E-2</v>
      </c>
      <c r="F47" s="101">
        <v>1</v>
      </c>
      <c r="G47" s="98">
        <v>945</v>
      </c>
      <c r="H47" s="164">
        <v>0.38</v>
      </c>
      <c r="I47" s="164">
        <v>0</v>
      </c>
      <c r="J47" s="163">
        <v>7.0000000000000007E-2</v>
      </c>
      <c r="K47" s="166">
        <v>7.0999999999999998E-6</v>
      </c>
      <c r="L47" s="98">
        <v>945</v>
      </c>
      <c r="M47" s="164">
        <v>0.8</v>
      </c>
      <c r="N47" s="164">
        <v>0</v>
      </c>
      <c r="O47" s="99">
        <v>0</v>
      </c>
      <c r="P47" s="101">
        <v>1</v>
      </c>
      <c r="Q47" s="98">
        <v>945</v>
      </c>
      <c r="R47" s="164">
        <v>0.79</v>
      </c>
      <c r="S47" s="164">
        <v>0</v>
      </c>
      <c r="T47" s="99">
        <v>0.05</v>
      </c>
      <c r="U47" s="101">
        <v>1</v>
      </c>
    </row>
    <row r="48" spans="1:21" x14ac:dyDescent="0.25">
      <c r="A48" s="168" t="s">
        <v>1876</v>
      </c>
      <c r="B48" s="168"/>
      <c r="C48" s="171"/>
      <c r="D48" s="171"/>
      <c r="E48" s="171"/>
      <c r="F48" s="26"/>
      <c r="G48" s="168"/>
      <c r="H48" s="171"/>
      <c r="I48" s="171"/>
      <c r="J48" s="171"/>
      <c r="K48" s="26"/>
      <c r="L48" s="102">
        <v>1533</v>
      </c>
      <c r="M48" s="170">
        <v>0.8</v>
      </c>
      <c r="N48" s="170">
        <v>0</v>
      </c>
      <c r="O48" s="103">
        <v>0</v>
      </c>
      <c r="P48" s="105">
        <v>1</v>
      </c>
      <c r="Q48" s="102"/>
      <c r="R48" s="103"/>
      <c r="S48" s="103"/>
      <c r="T48" s="171"/>
      <c r="U48" s="26"/>
    </row>
    <row r="49" spans="3:13" x14ac:dyDescent="0.25">
      <c r="C49" s="72"/>
      <c r="D49" s="72"/>
      <c r="E49" s="72"/>
      <c r="F49" s="72"/>
      <c r="G49" s="72"/>
      <c r="H49" s="72"/>
      <c r="I49" s="72"/>
      <c r="J49" s="72"/>
      <c r="K49" s="72"/>
      <c r="L49" s="106"/>
      <c r="M49" s="106"/>
    </row>
    <row r="50" spans="3:13" x14ac:dyDescent="0.25">
      <c r="C50" s="108"/>
      <c r="D50" s="108"/>
      <c r="E50" s="108"/>
      <c r="F50" s="108"/>
      <c r="G50" s="108"/>
      <c r="H50" s="108"/>
      <c r="I50" s="108"/>
      <c r="J50" s="108"/>
      <c r="K50" s="108"/>
      <c r="L50" s="99"/>
      <c r="M50" s="99"/>
    </row>
    <row r="51" spans="3:13" x14ac:dyDescent="0.25">
      <c r="C51" s="108"/>
      <c r="D51" s="108"/>
      <c r="E51" s="108"/>
      <c r="F51" s="108"/>
      <c r="G51" s="108"/>
      <c r="H51" s="108"/>
      <c r="I51" s="108"/>
      <c r="J51" s="108"/>
      <c r="K51" s="108"/>
      <c r="L51" s="99"/>
      <c r="M51" s="99"/>
    </row>
    <row r="52" spans="3:13" x14ac:dyDescent="0.25">
      <c r="C52" s="108"/>
      <c r="D52" s="108"/>
      <c r="E52" s="108"/>
      <c r="F52" s="108"/>
      <c r="G52" s="108"/>
      <c r="H52" s="108"/>
      <c r="I52" s="108"/>
      <c r="J52" s="108"/>
      <c r="K52" s="108"/>
      <c r="L52" s="99"/>
      <c r="M52" s="99"/>
    </row>
    <row r="53" spans="3:13" x14ac:dyDescent="0.25">
      <c r="C53" s="108"/>
      <c r="D53" s="108"/>
      <c r="E53" s="108"/>
      <c r="F53" s="108"/>
      <c r="G53" s="108"/>
      <c r="H53" s="108"/>
      <c r="I53" s="108"/>
      <c r="J53" s="108"/>
      <c r="K53" s="108"/>
      <c r="L53" s="99"/>
      <c r="M53" s="99"/>
    </row>
    <row r="54" spans="3:13" x14ac:dyDescent="0.25">
      <c r="C54" s="108"/>
      <c r="D54" s="108"/>
      <c r="E54" s="108"/>
      <c r="F54" s="108"/>
      <c r="G54" s="108"/>
      <c r="H54" s="108"/>
      <c r="I54" s="108"/>
      <c r="J54" s="108"/>
      <c r="K54" s="108"/>
      <c r="L54" s="99"/>
      <c r="M54" s="99"/>
    </row>
    <row r="55" spans="3:13" x14ac:dyDescent="0.25">
      <c r="C55" s="108"/>
      <c r="D55" s="108"/>
      <c r="E55" s="108"/>
      <c r="F55" s="108"/>
      <c r="G55" s="108"/>
      <c r="H55" s="108"/>
      <c r="I55" s="108"/>
      <c r="J55" s="108"/>
      <c r="K55" s="108"/>
      <c r="L55" s="99"/>
      <c r="M55" s="99"/>
    </row>
    <row r="56" spans="3:13" x14ac:dyDescent="0.25">
      <c r="C56" s="108"/>
      <c r="D56" s="108"/>
      <c r="E56" s="108"/>
      <c r="F56" s="108"/>
      <c r="G56" s="108"/>
      <c r="H56" s="108"/>
      <c r="I56" s="108"/>
      <c r="J56" s="108"/>
      <c r="K56" s="108"/>
      <c r="L56" s="99"/>
      <c r="M56" s="99"/>
    </row>
    <row r="57" spans="3:13" x14ac:dyDescent="0.25">
      <c r="C57" s="108"/>
      <c r="D57" s="108"/>
      <c r="E57" s="108"/>
      <c r="F57" s="108"/>
      <c r="G57" s="108"/>
      <c r="H57" s="108"/>
      <c r="I57" s="108"/>
      <c r="J57" s="108"/>
      <c r="K57" s="108"/>
      <c r="L57" s="99"/>
      <c r="M57" s="99"/>
    </row>
    <row r="58" spans="3:13" x14ac:dyDescent="0.25">
      <c r="C58" s="108"/>
      <c r="D58" s="108"/>
      <c r="E58" s="108"/>
      <c r="F58" s="108"/>
      <c r="G58" s="108"/>
      <c r="H58" s="108"/>
      <c r="I58" s="108"/>
      <c r="J58" s="108"/>
      <c r="K58" s="108"/>
      <c r="L58" s="99"/>
      <c r="M58" s="99"/>
    </row>
    <row r="59" spans="3:13" x14ac:dyDescent="0.25">
      <c r="C59" s="108"/>
      <c r="D59" s="108"/>
      <c r="E59" s="108"/>
      <c r="F59" s="108"/>
      <c r="G59" s="108"/>
      <c r="H59" s="108"/>
      <c r="I59" s="108"/>
      <c r="J59" s="108"/>
      <c r="K59" s="108"/>
      <c r="L59" s="99"/>
      <c r="M59" s="100"/>
    </row>
    <row r="60" spans="3:13" x14ac:dyDescent="0.25">
      <c r="C60" s="108"/>
      <c r="D60" s="108"/>
      <c r="E60" s="108"/>
      <c r="F60" s="108"/>
      <c r="G60" s="108"/>
      <c r="H60" s="108"/>
      <c r="I60" s="108"/>
      <c r="J60" s="108"/>
      <c r="K60" s="108"/>
      <c r="L60" s="99"/>
      <c r="M60" s="99"/>
    </row>
    <row r="61" spans="3:13" x14ac:dyDescent="0.25">
      <c r="C61" s="108"/>
      <c r="D61" s="108"/>
      <c r="E61" s="108"/>
      <c r="F61" s="108"/>
      <c r="G61" s="108"/>
      <c r="H61" s="108"/>
      <c r="I61" s="108"/>
      <c r="J61" s="108"/>
      <c r="K61" s="108"/>
      <c r="L61" s="99"/>
      <c r="M61" s="99"/>
    </row>
    <row r="62" spans="3:13" x14ac:dyDescent="0.25">
      <c r="C62" s="108"/>
      <c r="D62" s="108"/>
      <c r="E62" s="108"/>
      <c r="F62" s="108"/>
      <c r="G62" s="108"/>
      <c r="H62" s="108"/>
      <c r="I62" s="108"/>
      <c r="J62" s="108"/>
      <c r="K62" s="108"/>
      <c r="L62" s="99"/>
      <c r="M62" s="99"/>
    </row>
    <row r="63" spans="3:13" x14ac:dyDescent="0.25">
      <c r="C63" s="108"/>
      <c r="D63" s="108"/>
      <c r="E63" s="108"/>
      <c r="F63" s="108"/>
      <c r="G63" s="108"/>
      <c r="H63" s="108"/>
      <c r="I63" s="108"/>
      <c r="J63" s="108"/>
      <c r="K63" s="108"/>
      <c r="L63" s="99"/>
      <c r="M63" s="99"/>
    </row>
    <row r="64" spans="3:13" x14ac:dyDescent="0.25">
      <c r="C64" s="108"/>
      <c r="D64" s="108"/>
      <c r="E64" s="108"/>
      <c r="F64" s="108"/>
      <c r="G64" s="108"/>
      <c r="H64" s="108"/>
      <c r="I64" s="108"/>
      <c r="J64" s="108"/>
      <c r="K64" s="108"/>
      <c r="L64" s="99"/>
      <c r="M64" s="99"/>
    </row>
    <row r="65" spans="3:13" x14ac:dyDescent="0.25">
      <c r="C65" s="108"/>
      <c r="D65" s="108"/>
      <c r="E65" s="108"/>
      <c r="F65" s="108"/>
      <c r="G65" s="108"/>
      <c r="H65" s="108"/>
      <c r="I65" s="108"/>
      <c r="J65" s="108"/>
      <c r="K65" s="108"/>
      <c r="L65" s="99"/>
      <c r="M65" s="99"/>
    </row>
    <row r="66" spans="3:13" x14ac:dyDescent="0.25">
      <c r="C66" s="108"/>
      <c r="D66" s="108"/>
      <c r="E66" s="108"/>
      <c r="F66" s="108"/>
      <c r="G66" s="108"/>
      <c r="H66" s="108"/>
      <c r="I66" s="108"/>
      <c r="J66" s="108"/>
      <c r="K66" s="108"/>
      <c r="L66" s="99"/>
      <c r="M66" s="99"/>
    </row>
    <row r="67" spans="3:13" x14ac:dyDescent="0.25">
      <c r="C67" s="108"/>
      <c r="D67" s="108"/>
      <c r="E67" s="108"/>
      <c r="F67" s="108"/>
      <c r="G67" s="108"/>
      <c r="H67" s="108"/>
      <c r="I67" s="108"/>
      <c r="J67" s="108"/>
      <c r="K67" s="108"/>
      <c r="L67" s="99"/>
      <c r="M67" s="99"/>
    </row>
    <row r="68" spans="3:13" x14ac:dyDescent="0.25">
      <c r="C68" s="108"/>
      <c r="D68" s="108"/>
      <c r="E68" s="108"/>
      <c r="F68" s="108"/>
      <c r="G68" s="108"/>
      <c r="H68" s="108"/>
      <c r="I68" s="108"/>
      <c r="J68" s="108"/>
      <c r="K68" s="108"/>
      <c r="L68" s="99"/>
      <c r="M68" s="99"/>
    </row>
    <row r="69" spans="3:13" x14ac:dyDescent="0.25">
      <c r="C69" s="108"/>
      <c r="D69" s="108"/>
      <c r="E69" s="108"/>
      <c r="F69" s="108"/>
      <c r="G69" s="108"/>
      <c r="H69" s="108"/>
      <c r="I69" s="108"/>
      <c r="J69" s="108"/>
      <c r="K69" s="108"/>
      <c r="L69" s="99"/>
      <c r="M69" s="99"/>
    </row>
    <row r="70" spans="3:13" x14ac:dyDescent="0.25">
      <c r="C70" s="108"/>
      <c r="D70" s="108"/>
      <c r="E70" s="108"/>
      <c r="F70" s="108"/>
      <c r="G70" s="108"/>
      <c r="H70" s="108"/>
      <c r="I70" s="108"/>
      <c r="J70" s="108"/>
      <c r="K70" s="108"/>
      <c r="L70" s="99"/>
      <c r="M70" s="99"/>
    </row>
    <row r="71" spans="3:13" x14ac:dyDescent="0.25">
      <c r="C71" s="108"/>
      <c r="D71" s="108"/>
      <c r="E71" s="108"/>
      <c r="F71" s="108"/>
      <c r="G71" s="108"/>
      <c r="H71" s="108"/>
      <c r="I71" s="108"/>
      <c r="J71" s="108"/>
      <c r="K71" s="108"/>
      <c r="L71" s="99"/>
      <c r="M71" s="99"/>
    </row>
    <row r="72" spans="3:13" x14ac:dyDescent="0.25">
      <c r="C72" s="108"/>
      <c r="D72" s="108"/>
      <c r="E72" s="108"/>
      <c r="F72" s="108"/>
      <c r="G72" s="108"/>
      <c r="H72" s="108"/>
      <c r="I72" s="108"/>
      <c r="J72" s="108"/>
      <c r="K72" s="108"/>
      <c r="L72" s="99"/>
      <c r="M72" s="99"/>
    </row>
    <row r="73" spans="3:13" x14ac:dyDescent="0.25">
      <c r="C73" s="108"/>
      <c r="D73" s="108"/>
      <c r="E73" s="108"/>
      <c r="F73" s="108"/>
      <c r="G73" s="108"/>
      <c r="H73" s="108"/>
      <c r="I73" s="108"/>
      <c r="J73" s="108"/>
      <c r="K73" s="108"/>
      <c r="L73" s="99"/>
      <c r="M73" s="99"/>
    </row>
    <row r="74" spans="3:13" x14ac:dyDescent="0.25">
      <c r="C74" s="108"/>
      <c r="D74" s="108"/>
      <c r="E74" s="108"/>
      <c r="F74" s="108"/>
      <c r="G74" s="108"/>
      <c r="H74" s="108"/>
      <c r="I74" s="108"/>
      <c r="J74" s="108"/>
      <c r="K74" s="108"/>
      <c r="L74" s="99"/>
      <c r="M74" s="99"/>
    </row>
    <row r="75" spans="3:13" x14ac:dyDescent="0.25">
      <c r="C75" s="108"/>
      <c r="D75" s="108"/>
      <c r="E75" s="108"/>
      <c r="F75" s="108"/>
      <c r="G75" s="108"/>
      <c r="H75" s="108"/>
      <c r="I75" s="108"/>
      <c r="J75" s="108"/>
      <c r="K75" s="108"/>
      <c r="L75" s="99"/>
      <c r="M75" s="99"/>
    </row>
    <row r="76" spans="3:13" x14ac:dyDescent="0.25">
      <c r="C76" s="108"/>
      <c r="D76" s="108"/>
      <c r="E76" s="108"/>
      <c r="F76" s="108"/>
      <c r="G76" s="108"/>
      <c r="H76" s="108"/>
      <c r="I76" s="108"/>
      <c r="J76" s="108"/>
      <c r="K76" s="108"/>
      <c r="L76" s="99"/>
      <c r="M76" s="99"/>
    </row>
    <row r="77" spans="3:13" x14ac:dyDescent="0.25">
      <c r="C77" s="108"/>
      <c r="D77" s="108"/>
      <c r="E77" s="108"/>
      <c r="F77" s="108"/>
      <c r="G77" s="108"/>
      <c r="H77" s="108"/>
      <c r="I77" s="108"/>
      <c r="J77" s="108"/>
      <c r="K77" s="108"/>
      <c r="L77" s="99"/>
      <c r="M77" s="99"/>
    </row>
    <row r="78" spans="3:13" x14ac:dyDescent="0.25">
      <c r="C78" s="108"/>
      <c r="D78" s="108"/>
      <c r="E78" s="108"/>
      <c r="F78" s="108"/>
      <c r="G78" s="108"/>
      <c r="H78" s="108"/>
      <c r="I78" s="108"/>
      <c r="J78" s="108"/>
      <c r="K78" s="108"/>
      <c r="L78" s="99"/>
      <c r="M78" s="99"/>
    </row>
    <row r="79" spans="3:13" x14ac:dyDescent="0.25">
      <c r="C79" s="108"/>
      <c r="D79" s="108"/>
      <c r="E79" s="108"/>
      <c r="F79" s="108"/>
      <c r="G79" s="108"/>
      <c r="H79" s="108"/>
      <c r="I79" s="108"/>
      <c r="J79" s="108"/>
      <c r="K79" s="108"/>
      <c r="L79" s="99"/>
      <c r="M79" s="99"/>
    </row>
    <row r="80" spans="3:13" x14ac:dyDescent="0.25">
      <c r="C80" s="108"/>
      <c r="D80" s="108"/>
      <c r="E80" s="108"/>
      <c r="F80" s="108"/>
      <c r="G80" s="108"/>
      <c r="H80" s="108"/>
      <c r="I80" s="108"/>
      <c r="J80" s="108"/>
      <c r="K80" s="108"/>
      <c r="L80" s="99"/>
      <c r="M80" s="99"/>
    </row>
    <row r="81" spans="3:13" x14ac:dyDescent="0.25">
      <c r="C81" s="108"/>
      <c r="D81" s="108"/>
      <c r="E81" s="108"/>
      <c r="F81" s="108"/>
      <c r="G81" s="108"/>
      <c r="H81" s="108"/>
      <c r="I81" s="108"/>
      <c r="J81" s="108"/>
      <c r="K81" s="108"/>
      <c r="L81" s="99"/>
      <c r="M81" s="99"/>
    </row>
    <row r="82" spans="3:13" x14ac:dyDescent="0.25">
      <c r="C82" s="108"/>
      <c r="D82" s="108"/>
      <c r="E82" s="108"/>
      <c r="F82" s="108"/>
      <c r="G82" s="108"/>
      <c r="H82" s="108"/>
      <c r="I82" s="108"/>
      <c r="J82" s="108"/>
      <c r="K82" s="108"/>
      <c r="L82" s="99"/>
      <c r="M82" s="99"/>
    </row>
    <row r="83" spans="3:13" x14ac:dyDescent="0.25">
      <c r="C83" s="108"/>
      <c r="D83" s="108"/>
      <c r="E83" s="108"/>
      <c r="F83" s="108"/>
      <c r="G83" s="108"/>
      <c r="H83" s="108"/>
      <c r="I83" s="108"/>
      <c r="J83" s="108"/>
      <c r="K83" s="108"/>
      <c r="L83" s="99"/>
      <c r="M83" s="99"/>
    </row>
    <row r="84" spans="3:13" x14ac:dyDescent="0.25">
      <c r="C84" s="108"/>
      <c r="D84" s="108"/>
      <c r="E84" s="108"/>
      <c r="F84" s="108"/>
      <c r="G84" s="108"/>
      <c r="H84" s="108"/>
      <c r="I84" s="108"/>
      <c r="J84" s="108"/>
      <c r="K84" s="108"/>
      <c r="L84" s="99"/>
      <c r="M84" s="99"/>
    </row>
    <row r="85" spans="3:13" x14ac:dyDescent="0.25">
      <c r="C85" s="108"/>
      <c r="D85" s="108"/>
      <c r="E85" s="108"/>
      <c r="F85" s="108"/>
      <c r="G85" s="108"/>
      <c r="H85" s="108"/>
      <c r="I85" s="108"/>
      <c r="J85" s="108"/>
      <c r="K85" s="108"/>
      <c r="L85" s="99"/>
      <c r="M85" s="99"/>
    </row>
    <row r="86" spans="3:13" x14ac:dyDescent="0.25">
      <c r="C86" s="108"/>
      <c r="D86" s="108"/>
      <c r="E86" s="108"/>
      <c r="F86" s="108"/>
      <c r="G86" s="108"/>
      <c r="H86" s="108"/>
      <c r="I86" s="108"/>
      <c r="J86" s="108"/>
      <c r="K86" s="108"/>
      <c r="L86" s="99"/>
      <c r="M86" s="99"/>
    </row>
    <row r="87" spans="3:13" x14ac:dyDescent="0.25">
      <c r="C87" s="108"/>
      <c r="D87" s="108"/>
      <c r="E87" s="108"/>
      <c r="F87" s="108"/>
      <c r="G87" s="108"/>
      <c r="H87" s="108"/>
      <c r="I87" s="108"/>
      <c r="J87" s="108"/>
      <c r="K87" s="108"/>
      <c r="L87" s="99"/>
      <c r="M87" s="99"/>
    </row>
    <row r="88" spans="3:13" x14ac:dyDescent="0.25">
      <c r="C88" s="108"/>
      <c r="D88" s="108"/>
      <c r="E88" s="108"/>
      <c r="F88" s="108"/>
      <c r="G88" s="108"/>
      <c r="H88" s="108"/>
      <c r="I88" s="108"/>
      <c r="J88" s="108"/>
      <c r="K88" s="108"/>
      <c r="L88" s="99"/>
      <c r="M88" s="99"/>
    </row>
    <row r="89" spans="3:13" x14ac:dyDescent="0.25">
      <c r="C89" s="108"/>
      <c r="D89" s="108"/>
      <c r="E89" s="108"/>
      <c r="F89" s="108"/>
      <c r="G89" s="108"/>
      <c r="H89" s="108"/>
      <c r="I89" s="108"/>
      <c r="J89" s="108"/>
      <c r="K89" s="108"/>
      <c r="L89" s="99"/>
      <c r="M89" s="99"/>
    </row>
  </sheetData>
  <mergeCells count="4">
    <mergeCell ref="Q6:U6"/>
    <mergeCell ref="B6:F6"/>
    <mergeCell ref="G6:K6"/>
    <mergeCell ref="L6:P6"/>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Q164"/>
  <sheetViews>
    <sheetView workbookViewId="0">
      <selection activeCell="A2" sqref="A2"/>
    </sheetView>
  </sheetViews>
  <sheetFormatPr defaultColWidth="8.85546875" defaultRowHeight="15" x14ac:dyDescent="0.25"/>
  <cols>
    <col min="1" max="1" width="11.42578125" customWidth="1"/>
    <col min="2" max="2" width="14.7109375" customWidth="1"/>
    <col min="3" max="3" width="29.140625" bestFit="1" customWidth="1"/>
    <col min="4" max="4" width="13.7109375" style="176" bestFit="1" customWidth="1"/>
    <col min="5" max="5" width="13.7109375" style="180" bestFit="1" customWidth="1"/>
    <col min="6" max="6" width="12.42578125" customWidth="1"/>
    <col min="7" max="7" width="12.85546875" customWidth="1"/>
    <col min="8" max="8" width="12.42578125" customWidth="1"/>
    <col min="9" max="9" width="14.140625" customWidth="1"/>
    <col min="10" max="10" width="21.28515625" customWidth="1"/>
    <col min="11" max="11" width="19.7109375" customWidth="1"/>
    <col min="12" max="12" width="23" customWidth="1"/>
    <col min="13" max="13" width="23.42578125" bestFit="1" customWidth="1"/>
    <col min="14" max="14" width="29.85546875" customWidth="1"/>
    <col min="15" max="15" width="24.85546875" customWidth="1"/>
    <col min="16" max="16" width="28" customWidth="1"/>
    <col min="17" max="17" width="21.85546875" customWidth="1"/>
    <col min="18" max="18" width="18.7109375" customWidth="1"/>
    <col min="19" max="19" width="20" customWidth="1"/>
  </cols>
  <sheetData>
    <row r="1" spans="1:17" x14ac:dyDescent="0.25">
      <c r="A1" s="1" t="s">
        <v>1877</v>
      </c>
    </row>
    <row r="2" spans="1:17" x14ac:dyDescent="0.25">
      <c r="A2" t="s">
        <v>1878</v>
      </c>
    </row>
    <row r="3" spans="1:17" x14ac:dyDescent="0.25">
      <c r="A3" s="108" t="s">
        <v>1879</v>
      </c>
    </row>
    <row r="4" spans="1:17" x14ac:dyDescent="0.25">
      <c r="A4" s="108" t="s">
        <v>1880</v>
      </c>
    </row>
    <row r="5" spans="1:17" x14ac:dyDescent="0.25">
      <c r="A5" t="s">
        <v>1881</v>
      </c>
    </row>
    <row r="6" spans="1:17" x14ac:dyDescent="0.25">
      <c r="A6" t="s">
        <v>1882</v>
      </c>
    </row>
    <row r="8" spans="1:17" x14ac:dyDescent="0.25">
      <c r="A8" s="1"/>
    </row>
    <row r="9" spans="1:17" x14ac:dyDescent="0.25">
      <c r="A9" s="355" t="s">
        <v>1826</v>
      </c>
      <c r="B9" s="355"/>
    </row>
    <row r="10" spans="1:17" ht="30" x14ac:dyDescent="0.25">
      <c r="A10" s="93" t="s">
        <v>1883</v>
      </c>
      <c r="B10" s="94" t="s">
        <v>1662</v>
      </c>
      <c r="C10" s="94" t="s">
        <v>1884</v>
      </c>
      <c r="D10" s="95" t="s">
        <v>1885</v>
      </c>
      <c r="E10" s="181" t="s">
        <v>1886</v>
      </c>
      <c r="F10" s="94" t="s">
        <v>1887</v>
      </c>
      <c r="G10" s="94" t="s">
        <v>1888</v>
      </c>
      <c r="H10" s="94" t="s">
        <v>1889</v>
      </c>
      <c r="I10" s="94" t="s">
        <v>1890</v>
      </c>
      <c r="J10" s="94" t="s">
        <v>1891</v>
      </c>
      <c r="K10" s="94" t="s">
        <v>1892</v>
      </c>
      <c r="L10" s="94" t="s">
        <v>1893</v>
      </c>
      <c r="M10" s="94" t="s">
        <v>1894</v>
      </c>
      <c r="N10" s="94" t="s">
        <v>1895</v>
      </c>
      <c r="O10" s="94" t="s">
        <v>1896</v>
      </c>
      <c r="P10" s="94" t="s">
        <v>1897</v>
      </c>
      <c r="Q10" s="96" t="s">
        <v>1898</v>
      </c>
    </row>
    <row r="11" spans="1:17" x14ac:dyDescent="0.25">
      <c r="A11" s="98" t="s">
        <v>1899</v>
      </c>
      <c r="B11" s="99" t="s">
        <v>1900</v>
      </c>
      <c r="C11" s="99" t="s">
        <v>1901</v>
      </c>
      <c r="D11" s="100">
        <v>3.261E-2</v>
      </c>
      <c r="E11" s="182">
        <v>5.2437222999999998E-2</v>
      </c>
      <c r="F11" s="99">
        <v>148</v>
      </c>
      <c r="G11" s="99" t="s">
        <v>590</v>
      </c>
      <c r="H11" s="99"/>
      <c r="I11" s="99"/>
      <c r="J11" s="99" t="s">
        <v>347</v>
      </c>
      <c r="K11" s="99"/>
      <c r="L11" s="99" t="s">
        <v>347</v>
      </c>
      <c r="M11" s="99" t="s">
        <v>1902</v>
      </c>
      <c r="N11" s="99" t="s">
        <v>1903</v>
      </c>
      <c r="O11" s="99"/>
      <c r="P11" s="99"/>
      <c r="Q11" s="178" t="s">
        <v>8</v>
      </c>
    </row>
    <row r="12" spans="1:17" ht="15" customHeight="1" x14ac:dyDescent="0.25">
      <c r="A12" s="98" t="s">
        <v>1899</v>
      </c>
      <c r="B12" s="99" t="s">
        <v>1698</v>
      </c>
      <c r="C12" s="99" t="s">
        <v>1904</v>
      </c>
      <c r="D12" s="100">
        <v>1.1984000000000001E-5</v>
      </c>
      <c r="E12" s="182">
        <v>0.20605613</v>
      </c>
      <c r="F12" s="99">
        <v>78</v>
      </c>
      <c r="G12" s="99"/>
      <c r="H12" s="354" t="s">
        <v>1905</v>
      </c>
      <c r="I12" s="354"/>
      <c r="J12" s="99" t="s">
        <v>347</v>
      </c>
      <c r="K12" s="99"/>
      <c r="L12" s="99"/>
      <c r="M12" s="99"/>
      <c r="N12" s="99" t="s">
        <v>1906</v>
      </c>
      <c r="O12" s="99" t="s">
        <v>514</v>
      </c>
      <c r="P12" s="99"/>
      <c r="Q12" s="178" t="s">
        <v>8</v>
      </c>
    </row>
    <row r="13" spans="1:17" ht="15" customHeight="1" x14ac:dyDescent="0.25">
      <c r="A13" s="98" t="s">
        <v>1899</v>
      </c>
      <c r="B13" s="99" t="s">
        <v>1705</v>
      </c>
      <c r="C13" s="99" t="s">
        <v>1907</v>
      </c>
      <c r="D13" s="100">
        <v>0.16114999999999999</v>
      </c>
      <c r="E13" s="182">
        <v>0.127769572</v>
      </c>
      <c r="F13" s="99">
        <v>96</v>
      </c>
      <c r="G13" s="99"/>
      <c r="H13" s="354" t="s">
        <v>1908</v>
      </c>
      <c r="I13" s="354"/>
      <c r="J13" s="354"/>
      <c r="K13" s="99"/>
      <c r="L13" s="99" t="s">
        <v>347</v>
      </c>
      <c r="M13" s="99"/>
      <c r="N13" s="99" t="s">
        <v>1909</v>
      </c>
      <c r="O13" s="99" t="s">
        <v>958</v>
      </c>
      <c r="P13" s="99" t="s">
        <v>599</v>
      </c>
      <c r="Q13" s="178" t="s">
        <v>8</v>
      </c>
    </row>
    <row r="14" spans="1:17" x14ac:dyDescent="0.25">
      <c r="A14" s="98" t="s">
        <v>1899</v>
      </c>
      <c r="B14" s="99" t="s">
        <v>1910</v>
      </c>
      <c r="C14" s="99" t="s">
        <v>1911</v>
      </c>
      <c r="D14" s="100">
        <v>3.7083999999999999E-5</v>
      </c>
      <c r="E14" s="182">
        <v>0.166174298</v>
      </c>
      <c r="F14" s="99">
        <v>145</v>
      </c>
      <c r="G14" s="99" t="s">
        <v>1057</v>
      </c>
      <c r="H14" s="99"/>
      <c r="I14" s="99"/>
      <c r="J14" s="99" t="s">
        <v>347</v>
      </c>
      <c r="K14" s="99"/>
      <c r="L14" s="99" t="s">
        <v>347</v>
      </c>
      <c r="M14" s="99"/>
      <c r="N14" s="99" t="s">
        <v>1912</v>
      </c>
      <c r="O14" s="99" t="s">
        <v>1913</v>
      </c>
      <c r="P14" s="99" t="s">
        <v>1914</v>
      </c>
      <c r="Q14" s="178" t="s">
        <v>8</v>
      </c>
    </row>
    <row r="15" spans="1:17" x14ac:dyDescent="0.25">
      <c r="A15" s="98" t="s">
        <v>1899</v>
      </c>
      <c r="B15" s="99" t="s">
        <v>1915</v>
      </c>
      <c r="C15" s="99" t="s">
        <v>1916</v>
      </c>
      <c r="D15" s="100">
        <v>0.12336999999999999</v>
      </c>
      <c r="E15" s="182">
        <v>4.3574594000000001E-2</v>
      </c>
      <c r="F15" s="99">
        <v>102</v>
      </c>
      <c r="G15" s="99"/>
      <c r="H15" s="99"/>
      <c r="I15" s="99"/>
      <c r="J15" s="99"/>
      <c r="K15" s="99"/>
      <c r="L15" s="99" t="s">
        <v>347</v>
      </c>
      <c r="M15" s="99"/>
      <c r="N15" s="99"/>
      <c r="O15" s="99"/>
      <c r="P15" s="99"/>
      <c r="Q15" s="178" t="s">
        <v>8</v>
      </c>
    </row>
    <row r="16" spans="1:17" x14ac:dyDescent="0.25">
      <c r="A16" s="98" t="s">
        <v>1899</v>
      </c>
      <c r="B16" s="99" t="s">
        <v>1917</v>
      </c>
      <c r="C16" s="99" t="s">
        <v>1918</v>
      </c>
      <c r="D16" s="100">
        <v>2.6442000000000002E-3</v>
      </c>
      <c r="E16" s="182">
        <v>0.24815361899999999</v>
      </c>
      <c r="F16" s="99">
        <v>42</v>
      </c>
      <c r="G16" s="99"/>
      <c r="H16" s="99"/>
      <c r="I16" s="99"/>
      <c r="J16" s="99" t="s">
        <v>347</v>
      </c>
      <c r="K16" s="99" t="s">
        <v>1919</v>
      </c>
      <c r="L16" s="99" t="s">
        <v>347</v>
      </c>
      <c r="M16" s="99" t="s">
        <v>1920</v>
      </c>
      <c r="N16" s="99" t="s">
        <v>1920</v>
      </c>
      <c r="O16" s="99" t="s">
        <v>1921</v>
      </c>
      <c r="P16" s="99"/>
      <c r="Q16" s="101" t="s">
        <v>1920</v>
      </c>
    </row>
    <row r="17" spans="1:17" x14ac:dyDescent="0.25">
      <c r="A17" s="98" t="s">
        <v>1899</v>
      </c>
      <c r="B17" s="99" t="s">
        <v>1922</v>
      </c>
      <c r="C17" s="99" t="s">
        <v>1923</v>
      </c>
      <c r="D17" s="100">
        <v>2.1218999999999998E-2</v>
      </c>
      <c r="E17" s="182">
        <v>0.22895125599999999</v>
      </c>
      <c r="F17" s="99">
        <v>100</v>
      </c>
      <c r="G17" s="99"/>
      <c r="H17" s="99" t="s">
        <v>706</v>
      </c>
      <c r="I17" s="99"/>
      <c r="J17" s="99" t="s">
        <v>347</v>
      </c>
      <c r="K17" s="99" t="s">
        <v>1924</v>
      </c>
      <c r="L17" s="99" t="s">
        <v>347</v>
      </c>
      <c r="M17" s="99"/>
      <c r="N17" s="99" t="s">
        <v>706</v>
      </c>
      <c r="O17" s="99"/>
      <c r="P17" s="99" t="s">
        <v>1925</v>
      </c>
      <c r="Q17" s="178" t="s">
        <v>8</v>
      </c>
    </row>
    <row r="18" spans="1:17" x14ac:dyDescent="0.25">
      <c r="A18" s="98" t="s">
        <v>1899</v>
      </c>
      <c r="B18" s="99" t="s">
        <v>1926</v>
      </c>
      <c r="C18" s="99" t="s">
        <v>1927</v>
      </c>
      <c r="D18" s="100">
        <v>9.2599999999999995E-8</v>
      </c>
      <c r="E18" s="182">
        <v>0.12555391399999999</v>
      </c>
      <c r="F18" s="99">
        <v>306</v>
      </c>
      <c r="G18" s="99"/>
      <c r="H18" s="99"/>
      <c r="I18" s="99" t="s">
        <v>918</v>
      </c>
      <c r="J18" s="99"/>
      <c r="K18" s="99"/>
      <c r="L18" s="99"/>
      <c r="M18" s="99"/>
      <c r="N18" s="99" t="s">
        <v>1928</v>
      </c>
      <c r="O18" s="99" t="s">
        <v>1929</v>
      </c>
      <c r="P18" s="99" t="s">
        <v>1930</v>
      </c>
      <c r="Q18" s="178" t="s">
        <v>8</v>
      </c>
    </row>
    <row r="19" spans="1:17" x14ac:dyDescent="0.25">
      <c r="A19" s="98" t="s">
        <v>1899</v>
      </c>
      <c r="B19" s="99" t="s">
        <v>1931</v>
      </c>
      <c r="C19" s="99" t="s">
        <v>1932</v>
      </c>
      <c r="D19" s="100">
        <v>1.12E-7</v>
      </c>
      <c r="E19" s="182">
        <v>0.133677991</v>
      </c>
      <c r="F19" s="99">
        <v>448</v>
      </c>
      <c r="G19" s="99"/>
      <c r="H19" s="99"/>
      <c r="I19" s="99" t="s">
        <v>918</v>
      </c>
      <c r="J19" s="99"/>
      <c r="K19" s="99"/>
      <c r="L19" s="99" t="s">
        <v>347</v>
      </c>
      <c r="M19" s="99"/>
      <c r="N19" s="99" t="s">
        <v>1933</v>
      </c>
      <c r="O19" s="99" t="s">
        <v>1929</v>
      </c>
      <c r="P19" s="99" t="s">
        <v>1934</v>
      </c>
      <c r="Q19" s="178" t="s">
        <v>8</v>
      </c>
    </row>
    <row r="20" spans="1:17" x14ac:dyDescent="0.25">
      <c r="A20" s="98" t="s">
        <v>1899</v>
      </c>
      <c r="B20" s="99" t="s">
        <v>1723</v>
      </c>
      <c r="C20" s="99" t="s">
        <v>1935</v>
      </c>
      <c r="D20" s="100">
        <v>7.6982999999999996E-2</v>
      </c>
      <c r="E20" s="182">
        <v>0.25332348599999999</v>
      </c>
      <c r="F20" s="99">
        <v>127</v>
      </c>
      <c r="G20" s="99"/>
      <c r="H20" s="99"/>
      <c r="I20" s="99" t="s">
        <v>817</v>
      </c>
      <c r="J20" s="99"/>
      <c r="K20" s="99"/>
      <c r="L20" s="99" t="s">
        <v>347</v>
      </c>
      <c r="M20" s="99" t="s">
        <v>817</v>
      </c>
      <c r="N20" s="99" t="s">
        <v>1936</v>
      </c>
      <c r="O20" s="99" t="s">
        <v>1936</v>
      </c>
      <c r="P20" s="99"/>
      <c r="Q20" s="101" t="s">
        <v>817</v>
      </c>
    </row>
    <row r="21" spans="1:17" x14ac:dyDescent="0.25">
      <c r="A21" s="98" t="s">
        <v>1899</v>
      </c>
      <c r="B21" s="99" t="s">
        <v>1937</v>
      </c>
      <c r="C21" s="99" t="s">
        <v>1938</v>
      </c>
      <c r="D21" s="100">
        <v>4.1100000000000002E-19</v>
      </c>
      <c r="E21" s="182">
        <v>0.27917282100000002</v>
      </c>
      <c r="F21" s="99">
        <v>7</v>
      </c>
      <c r="G21" s="99"/>
      <c r="H21" s="99" t="s">
        <v>520</v>
      </c>
      <c r="I21" s="99"/>
      <c r="J21" s="99" t="s">
        <v>347</v>
      </c>
      <c r="K21" s="99"/>
      <c r="L21" s="99" t="s">
        <v>347</v>
      </c>
      <c r="M21" s="99"/>
      <c r="N21" s="99" t="s">
        <v>520</v>
      </c>
      <c r="O21" s="99"/>
      <c r="P21" s="99"/>
      <c r="Q21" s="101" t="s">
        <v>520</v>
      </c>
    </row>
    <row r="22" spans="1:17" x14ac:dyDescent="0.25">
      <c r="A22" s="98" t="s">
        <v>1899</v>
      </c>
      <c r="B22" s="99" t="s">
        <v>1939</v>
      </c>
      <c r="C22" s="99" t="s">
        <v>1940</v>
      </c>
      <c r="D22" s="100">
        <v>3.0342000000000001E-2</v>
      </c>
      <c r="E22" s="182">
        <v>0.192023634</v>
      </c>
      <c r="F22" s="99">
        <v>127</v>
      </c>
      <c r="G22" s="99"/>
      <c r="H22" s="99"/>
      <c r="I22" s="99"/>
      <c r="J22" s="99"/>
      <c r="K22" s="99"/>
      <c r="L22" s="99"/>
      <c r="M22" s="99"/>
      <c r="N22" s="99" t="s">
        <v>1941</v>
      </c>
      <c r="O22" s="99" t="s">
        <v>1942</v>
      </c>
      <c r="P22" s="99" t="s">
        <v>1943</v>
      </c>
      <c r="Q22" s="178" t="s">
        <v>8</v>
      </c>
    </row>
    <row r="23" spans="1:17" x14ac:dyDescent="0.25">
      <c r="A23" s="98" t="s">
        <v>1899</v>
      </c>
      <c r="B23" s="99" t="s">
        <v>1944</v>
      </c>
      <c r="C23" s="99" t="s">
        <v>1945</v>
      </c>
      <c r="D23" s="100">
        <v>8.8400000000000001E-6</v>
      </c>
      <c r="E23" s="182">
        <v>0.192762186</v>
      </c>
      <c r="F23" s="99">
        <v>5</v>
      </c>
      <c r="G23" s="99"/>
      <c r="H23" s="99"/>
      <c r="I23" s="99"/>
      <c r="J23" s="99"/>
      <c r="K23" s="99"/>
      <c r="L23" s="99"/>
      <c r="M23" s="99"/>
      <c r="N23" s="99" t="s">
        <v>1946</v>
      </c>
      <c r="O23" s="99"/>
      <c r="P23" s="99"/>
      <c r="Q23" s="178" t="s">
        <v>8</v>
      </c>
    </row>
    <row r="24" spans="1:17" x14ac:dyDescent="0.25">
      <c r="A24" s="98" t="s">
        <v>1899</v>
      </c>
      <c r="B24" s="99" t="s">
        <v>1947</v>
      </c>
      <c r="C24" s="99" t="s">
        <v>1948</v>
      </c>
      <c r="D24" s="100">
        <v>9.8899999999999998E-7</v>
      </c>
      <c r="E24" s="182">
        <v>0.53249630699999995</v>
      </c>
      <c r="F24" s="99">
        <v>350</v>
      </c>
      <c r="G24" s="99" t="s">
        <v>1949</v>
      </c>
      <c r="H24" s="99"/>
      <c r="I24" s="99"/>
      <c r="J24" s="99" t="s">
        <v>347</v>
      </c>
      <c r="K24" s="99" t="s">
        <v>1950</v>
      </c>
      <c r="L24" s="99" t="s">
        <v>347</v>
      </c>
      <c r="M24" s="99"/>
      <c r="N24" s="99" t="s">
        <v>1951</v>
      </c>
      <c r="O24" s="99" t="s">
        <v>1952</v>
      </c>
      <c r="P24" s="99" t="s">
        <v>1953</v>
      </c>
      <c r="Q24" s="178" t="s">
        <v>8</v>
      </c>
    </row>
    <row r="25" spans="1:17" x14ac:dyDescent="0.25">
      <c r="A25" s="98" t="s">
        <v>1899</v>
      </c>
      <c r="B25" s="99" t="s">
        <v>1749</v>
      </c>
      <c r="C25" s="99" t="s">
        <v>1954</v>
      </c>
      <c r="D25" s="100">
        <v>1.3600000000000001E-46</v>
      </c>
      <c r="E25" s="182">
        <v>0.59379616000000002</v>
      </c>
      <c r="F25" s="99">
        <v>8</v>
      </c>
      <c r="G25" s="99"/>
      <c r="H25" s="99"/>
      <c r="I25" s="99"/>
      <c r="J25" s="99"/>
      <c r="K25" s="99"/>
      <c r="L25" s="99" t="s">
        <v>347</v>
      </c>
      <c r="M25" s="99" t="s">
        <v>1750</v>
      </c>
      <c r="N25" s="99" t="s">
        <v>1750</v>
      </c>
      <c r="O25" s="99"/>
      <c r="P25" s="99"/>
      <c r="Q25" s="101" t="s">
        <v>1750</v>
      </c>
    </row>
    <row r="26" spans="1:17" ht="15" customHeight="1" x14ac:dyDescent="0.25">
      <c r="A26" s="98" t="s">
        <v>1899</v>
      </c>
      <c r="B26" s="99" t="s">
        <v>1955</v>
      </c>
      <c r="C26" s="99" t="s">
        <v>1956</v>
      </c>
      <c r="D26" s="100">
        <v>2.8436999999999998E-3</v>
      </c>
      <c r="E26" s="182">
        <v>0.17799113699999999</v>
      </c>
      <c r="F26" s="99">
        <v>153</v>
      </c>
      <c r="G26" s="99"/>
      <c r="H26" s="99"/>
      <c r="I26" s="99"/>
      <c r="J26" s="99" t="s">
        <v>347</v>
      </c>
      <c r="K26" s="354" t="s">
        <v>1957</v>
      </c>
      <c r="L26" s="354"/>
      <c r="M26" s="99"/>
      <c r="N26" s="99" t="s">
        <v>1958</v>
      </c>
      <c r="O26" s="99" t="s">
        <v>1959</v>
      </c>
      <c r="P26" s="99"/>
      <c r="Q26" s="101" t="s">
        <v>1959</v>
      </c>
    </row>
    <row r="27" spans="1:17" x14ac:dyDescent="0.25">
      <c r="A27" s="98" t="s">
        <v>1899</v>
      </c>
      <c r="B27" s="99" t="s">
        <v>1960</v>
      </c>
      <c r="C27" s="99" t="s">
        <v>1961</v>
      </c>
      <c r="D27" s="100">
        <v>2.5600000000000001E-8</v>
      </c>
      <c r="E27" s="182">
        <v>7.1639586000000005E-2</v>
      </c>
      <c r="F27" s="99">
        <v>16</v>
      </c>
      <c r="G27" s="99"/>
      <c r="H27" s="99"/>
      <c r="I27" s="99"/>
      <c r="J27" s="99" t="s">
        <v>347</v>
      </c>
      <c r="K27" s="99"/>
      <c r="L27" s="99"/>
      <c r="M27" s="99"/>
      <c r="N27" s="99"/>
      <c r="O27" s="99"/>
      <c r="P27" s="99" t="s">
        <v>1962</v>
      </c>
      <c r="Q27" s="178" t="s">
        <v>8</v>
      </c>
    </row>
    <row r="28" spans="1:17" x14ac:dyDescent="0.25">
      <c r="A28" s="98" t="s">
        <v>1899</v>
      </c>
      <c r="B28" s="99" t="s">
        <v>1763</v>
      </c>
      <c r="C28" s="99" t="s">
        <v>1963</v>
      </c>
      <c r="D28" s="100">
        <v>2.1200000000000001E-15</v>
      </c>
      <c r="E28" s="182">
        <v>0.18316100399999999</v>
      </c>
      <c r="F28" s="99">
        <v>6</v>
      </c>
      <c r="G28" s="99"/>
      <c r="H28" s="99"/>
      <c r="I28" s="99"/>
      <c r="J28" s="99" t="s">
        <v>347</v>
      </c>
      <c r="K28" s="99"/>
      <c r="L28" s="99"/>
      <c r="M28" s="99"/>
      <c r="N28" s="99"/>
      <c r="O28" s="99"/>
      <c r="P28" s="99"/>
      <c r="Q28" s="178" t="s">
        <v>8</v>
      </c>
    </row>
    <row r="29" spans="1:17" x14ac:dyDescent="0.25">
      <c r="A29" s="98" t="s">
        <v>1899</v>
      </c>
      <c r="B29" s="99" t="s">
        <v>1964</v>
      </c>
      <c r="C29" s="99" t="s">
        <v>1965</v>
      </c>
      <c r="D29" s="100">
        <v>1.4947E-2</v>
      </c>
      <c r="E29" s="182">
        <v>0.140324963</v>
      </c>
      <c r="F29" s="99">
        <v>13</v>
      </c>
      <c r="G29" s="99"/>
      <c r="H29" s="99"/>
      <c r="I29" s="99"/>
      <c r="J29" s="99"/>
      <c r="K29" s="99"/>
      <c r="L29" s="99" t="s">
        <v>347</v>
      </c>
      <c r="M29" s="99" t="s">
        <v>1966</v>
      </c>
      <c r="N29" s="99" t="s">
        <v>1966</v>
      </c>
      <c r="O29" s="99"/>
      <c r="P29" s="99"/>
      <c r="Q29" s="101" t="s">
        <v>1966</v>
      </c>
    </row>
    <row r="30" spans="1:17" x14ac:dyDescent="0.25">
      <c r="A30" s="98" t="s">
        <v>1899</v>
      </c>
      <c r="B30" s="99" t="s">
        <v>1967</v>
      </c>
      <c r="C30" s="99" t="s">
        <v>1968</v>
      </c>
      <c r="D30" s="100">
        <v>9.5600000000000003E-46</v>
      </c>
      <c r="E30" s="182">
        <v>0.26809453500000002</v>
      </c>
      <c r="F30" s="99">
        <v>32</v>
      </c>
      <c r="G30" s="99"/>
      <c r="H30" s="99"/>
      <c r="I30" s="99"/>
      <c r="J30" s="99" t="s">
        <v>347</v>
      </c>
      <c r="K30" s="99" t="s">
        <v>1969</v>
      </c>
      <c r="L30" s="99" t="s">
        <v>347</v>
      </c>
      <c r="M30" s="99"/>
      <c r="N30" s="99"/>
      <c r="O30" s="99"/>
      <c r="P30" s="99" t="s">
        <v>1970</v>
      </c>
      <c r="Q30" s="178" t="s">
        <v>8</v>
      </c>
    </row>
    <row r="31" spans="1:17" ht="15" customHeight="1" x14ac:dyDescent="0.25">
      <c r="A31" s="98" t="s">
        <v>1899</v>
      </c>
      <c r="B31" s="99" t="s">
        <v>1971</v>
      </c>
      <c r="C31" s="99" t="s">
        <v>1972</v>
      </c>
      <c r="D31" s="100">
        <v>2.8197E-2</v>
      </c>
      <c r="E31" s="182">
        <v>0.19571639599999999</v>
      </c>
      <c r="F31" s="99">
        <v>215</v>
      </c>
      <c r="G31" s="99" t="s">
        <v>898</v>
      </c>
      <c r="H31" s="354" t="s">
        <v>1973</v>
      </c>
      <c r="I31" s="354"/>
      <c r="J31" s="99"/>
      <c r="K31" s="99"/>
      <c r="L31" s="99"/>
      <c r="M31" s="99"/>
      <c r="N31" s="99" t="s">
        <v>1974</v>
      </c>
      <c r="O31" s="99" t="s">
        <v>1975</v>
      </c>
      <c r="P31" s="99" t="s">
        <v>1976</v>
      </c>
      <c r="Q31" s="178" t="s">
        <v>8</v>
      </c>
    </row>
    <row r="32" spans="1:17" ht="15" customHeight="1" x14ac:dyDescent="0.25">
      <c r="A32" s="98" t="s">
        <v>1899</v>
      </c>
      <c r="B32" s="99" t="s">
        <v>1977</v>
      </c>
      <c r="C32" s="99" t="s">
        <v>1978</v>
      </c>
      <c r="D32" s="100">
        <v>2.4715000000000001E-2</v>
      </c>
      <c r="E32" s="182">
        <v>0.18316100399999999</v>
      </c>
      <c r="F32" s="99">
        <v>475</v>
      </c>
      <c r="G32" s="99" t="s">
        <v>913</v>
      </c>
      <c r="H32" s="354" t="s">
        <v>1979</v>
      </c>
      <c r="I32" s="354"/>
      <c r="J32" s="99"/>
      <c r="K32" s="99"/>
      <c r="L32" s="99"/>
      <c r="M32" s="99"/>
      <c r="N32" s="99" t="s">
        <v>1980</v>
      </c>
      <c r="O32" s="99" t="s">
        <v>1981</v>
      </c>
      <c r="P32" s="99" t="s">
        <v>1982</v>
      </c>
      <c r="Q32" s="178" t="s">
        <v>8</v>
      </c>
    </row>
    <row r="33" spans="1:17" x14ac:dyDescent="0.25">
      <c r="A33" s="98" t="s">
        <v>1899</v>
      </c>
      <c r="B33" s="99" t="s">
        <v>1983</v>
      </c>
      <c r="C33" s="99" t="s">
        <v>1984</v>
      </c>
      <c r="D33" s="100">
        <v>1.67E-50</v>
      </c>
      <c r="E33" s="182">
        <v>0.74002954200000004</v>
      </c>
      <c r="F33" s="99">
        <v>11</v>
      </c>
      <c r="G33" s="99"/>
      <c r="H33" s="99"/>
      <c r="I33" s="99"/>
      <c r="J33" s="99" t="s">
        <v>347</v>
      </c>
      <c r="K33" s="99"/>
      <c r="L33" s="99"/>
      <c r="M33" s="99"/>
      <c r="N33" s="99"/>
      <c r="O33" s="99" t="s">
        <v>1985</v>
      </c>
      <c r="P33" s="99"/>
      <c r="Q33" s="178" t="s">
        <v>8</v>
      </c>
    </row>
    <row r="34" spans="1:17" x14ac:dyDescent="0.25">
      <c r="A34" s="98" t="s">
        <v>1899</v>
      </c>
      <c r="B34" s="99" t="s">
        <v>1771</v>
      </c>
      <c r="C34" s="99" t="s">
        <v>1986</v>
      </c>
      <c r="D34" s="100">
        <v>3.1899999999999998E-10</v>
      </c>
      <c r="E34" s="182">
        <v>0.73412112299999999</v>
      </c>
      <c r="F34" s="99">
        <v>4</v>
      </c>
      <c r="G34" s="99" t="s">
        <v>716</v>
      </c>
      <c r="H34" s="99"/>
      <c r="I34" s="99"/>
      <c r="J34" s="99" t="s">
        <v>347</v>
      </c>
      <c r="K34" s="99"/>
      <c r="L34" s="99"/>
      <c r="M34" s="99"/>
      <c r="N34" s="99"/>
      <c r="O34" s="99"/>
      <c r="P34" s="99"/>
      <c r="Q34" s="101" t="s">
        <v>716</v>
      </c>
    </row>
    <row r="35" spans="1:17" x14ac:dyDescent="0.25">
      <c r="A35" s="98" t="s">
        <v>1899</v>
      </c>
      <c r="B35" s="99" t="s">
        <v>1987</v>
      </c>
      <c r="C35" s="99" t="s">
        <v>1988</v>
      </c>
      <c r="D35" s="100">
        <v>5.5199999999999999E-12</v>
      </c>
      <c r="E35" s="182">
        <v>0.71935007399999995</v>
      </c>
      <c r="F35" s="99">
        <v>84</v>
      </c>
      <c r="G35" s="99" t="s">
        <v>579</v>
      </c>
      <c r="H35" s="99"/>
      <c r="I35" s="99"/>
      <c r="J35" s="99"/>
      <c r="K35" s="99"/>
      <c r="L35" s="99" t="s">
        <v>347</v>
      </c>
      <c r="M35" s="99"/>
      <c r="N35" s="99"/>
      <c r="O35" s="99"/>
      <c r="P35" s="99"/>
      <c r="Q35" s="101" t="s">
        <v>579</v>
      </c>
    </row>
    <row r="36" spans="1:17" x14ac:dyDescent="0.25">
      <c r="A36" s="98" t="s">
        <v>1899</v>
      </c>
      <c r="B36" s="99" t="s">
        <v>1989</v>
      </c>
      <c r="C36" s="99" t="s">
        <v>1990</v>
      </c>
      <c r="D36" s="100">
        <v>1.2211E-2</v>
      </c>
      <c r="E36" s="182">
        <v>9.3796160000000003E-2</v>
      </c>
      <c r="F36" s="99">
        <v>102</v>
      </c>
      <c r="G36" s="99"/>
      <c r="H36" s="99"/>
      <c r="I36" s="99"/>
      <c r="J36" s="99"/>
      <c r="K36" s="99"/>
      <c r="L36" s="99" t="s">
        <v>347</v>
      </c>
      <c r="M36" s="99"/>
      <c r="N36" s="99"/>
      <c r="O36" s="99" t="s">
        <v>1991</v>
      </c>
      <c r="P36" s="99"/>
      <c r="Q36" s="178" t="s">
        <v>8</v>
      </c>
    </row>
    <row r="37" spans="1:17" x14ac:dyDescent="0.25">
      <c r="A37" s="98" t="s">
        <v>1899</v>
      </c>
      <c r="B37" s="99" t="s">
        <v>1992</v>
      </c>
      <c r="C37" s="99" t="s">
        <v>1993</v>
      </c>
      <c r="D37" s="100">
        <v>7.0713999999999999E-2</v>
      </c>
      <c r="E37" s="182">
        <v>9.6011816999999999E-2</v>
      </c>
      <c r="F37" s="99">
        <v>238</v>
      </c>
      <c r="G37" s="99" t="s">
        <v>369</v>
      </c>
      <c r="H37" s="99"/>
      <c r="I37" s="99"/>
      <c r="J37" s="99"/>
      <c r="K37" s="99"/>
      <c r="L37" s="99" t="s">
        <v>347</v>
      </c>
      <c r="M37" s="99" t="s">
        <v>369</v>
      </c>
      <c r="N37" s="99" t="s">
        <v>1994</v>
      </c>
      <c r="O37" s="99" t="s">
        <v>1995</v>
      </c>
      <c r="P37" s="99" t="s">
        <v>1996</v>
      </c>
      <c r="Q37" s="101" t="s">
        <v>369</v>
      </c>
    </row>
    <row r="38" spans="1:17" ht="15" customHeight="1" x14ac:dyDescent="0.25">
      <c r="A38" s="98" t="s">
        <v>1899</v>
      </c>
      <c r="B38" s="99" t="s">
        <v>1997</v>
      </c>
      <c r="C38" s="99" t="s">
        <v>1998</v>
      </c>
      <c r="D38" s="100">
        <v>3.19E-6</v>
      </c>
      <c r="E38" s="182">
        <v>7.0901034000000002E-2</v>
      </c>
      <c r="F38" s="99">
        <v>67</v>
      </c>
      <c r="G38" s="99" t="s">
        <v>1999</v>
      </c>
      <c r="H38" s="99"/>
      <c r="I38" s="99"/>
      <c r="J38" s="99" t="s">
        <v>347</v>
      </c>
      <c r="K38" s="354" t="s">
        <v>2000</v>
      </c>
      <c r="L38" s="354"/>
      <c r="M38" s="99"/>
      <c r="N38" s="99" t="s">
        <v>2001</v>
      </c>
      <c r="O38" s="99" t="s">
        <v>2002</v>
      </c>
      <c r="P38" s="99" t="s">
        <v>2003</v>
      </c>
      <c r="Q38" s="178" t="s">
        <v>8</v>
      </c>
    </row>
    <row r="39" spans="1:17" x14ac:dyDescent="0.25">
      <c r="A39" s="98" t="s">
        <v>1899</v>
      </c>
      <c r="B39" s="99" t="s">
        <v>2004</v>
      </c>
      <c r="C39" s="99" t="s">
        <v>2005</v>
      </c>
      <c r="D39" s="100">
        <v>1.31E-7</v>
      </c>
      <c r="E39" s="182">
        <v>0.30280649900000001</v>
      </c>
      <c r="F39" s="99">
        <v>129</v>
      </c>
      <c r="G39" s="99"/>
      <c r="H39" s="99"/>
      <c r="I39" s="99" t="s">
        <v>657</v>
      </c>
      <c r="J39" s="99" t="s">
        <v>347</v>
      </c>
      <c r="K39" s="99"/>
      <c r="L39" s="99"/>
      <c r="M39" s="99"/>
      <c r="N39" s="99"/>
      <c r="O39" s="99" t="s">
        <v>657</v>
      </c>
      <c r="P39" s="99"/>
      <c r="Q39" s="178" t="s">
        <v>8</v>
      </c>
    </row>
    <row r="40" spans="1:17" x14ac:dyDescent="0.25">
      <c r="A40" s="98" t="s">
        <v>1899</v>
      </c>
      <c r="B40" s="99" t="s">
        <v>2006</v>
      </c>
      <c r="C40" s="99" t="s">
        <v>2007</v>
      </c>
      <c r="D40" s="100">
        <v>1.9000000000000001E-7</v>
      </c>
      <c r="E40" s="182">
        <v>0.270310192</v>
      </c>
      <c r="F40" s="99">
        <v>2</v>
      </c>
      <c r="G40" s="99"/>
      <c r="H40" s="99"/>
      <c r="I40" s="99"/>
      <c r="J40" s="99"/>
      <c r="K40" s="99"/>
      <c r="L40" s="99"/>
      <c r="M40" s="99"/>
      <c r="N40" s="99"/>
      <c r="O40" s="99"/>
      <c r="P40" s="99"/>
      <c r="Q40" s="178" t="s">
        <v>8</v>
      </c>
    </row>
    <row r="41" spans="1:17" x14ac:dyDescent="0.25">
      <c r="A41" s="98" t="s">
        <v>1899</v>
      </c>
      <c r="B41" s="99" t="s">
        <v>2008</v>
      </c>
      <c r="C41" s="99" t="s">
        <v>2009</v>
      </c>
      <c r="D41" s="100">
        <v>8.1928999999999994E-5</v>
      </c>
      <c r="E41" s="182">
        <v>9.8227473999999995E-2</v>
      </c>
      <c r="F41" s="99">
        <v>19</v>
      </c>
      <c r="G41" s="99"/>
      <c r="H41" s="99"/>
      <c r="I41" s="99"/>
      <c r="J41" s="99"/>
      <c r="K41" s="99"/>
      <c r="L41" s="99"/>
      <c r="M41" s="99"/>
      <c r="N41" s="99"/>
      <c r="O41" s="99"/>
      <c r="P41" s="99"/>
      <c r="Q41" s="178" t="s">
        <v>8</v>
      </c>
    </row>
    <row r="42" spans="1:17" x14ac:dyDescent="0.25">
      <c r="A42" s="98" t="s">
        <v>1899</v>
      </c>
      <c r="B42" s="99" t="s">
        <v>2010</v>
      </c>
      <c r="C42" s="99" t="s">
        <v>2011</v>
      </c>
      <c r="D42" s="100">
        <v>1.8699999999999999E-12</v>
      </c>
      <c r="E42" s="182">
        <v>0.25553914300000002</v>
      </c>
      <c r="F42" s="99">
        <v>14</v>
      </c>
      <c r="G42" s="99"/>
      <c r="H42" s="99"/>
      <c r="I42" s="99"/>
      <c r="J42" s="99"/>
      <c r="K42" s="99"/>
      <c r="L42" s="99"/>
      <c r="M42" s="99"/>
      <c r="N42" s="99"/>
      <c r="O42" s="99"/>
      <c r="P42" s="99"/>
      <c r="Q42" s="178" t="s">
        <v>8</v>
      </c>
    </row>
    <row r="43" spans="1:17" ht="15" customHeight="1" x14ac:dyDescent="0.25">
      <c r="A43" s="98" t="s">
        <v>1899</v>
      </c>
      <c r="B43" s="99" t="s">
        <v>2012</v>
      </c>
      <c r="C43" s="99" t="s">
        <v>2013</v>
      </c>
      <c r="D43" s="100">
        <v>6.4535000000000005E-5</v>
      </c>
      <c r="E43" s="182">
        <v>0.243722304</v>
      </c>
      <c r="F43" s="99">
        <v>32</v>
      </c>
      <c r="G43" s="354" t="s">
        <v>2014</v>
      </c>
      <c r="H43" s="354"/>
      <c r="I43" s="99"/>
      <c r="J43" s="99" t="s">
        <v>347</v>
      </c>
      <c r="K43" s="99" t="s">
        <v>603</v>
      </c>
      <c r="L43" s="99" t="s">
        <v>347</v>
      </c>
      <c r="M43" s="99" t="s">
        <v>603</v>
      </c>
      <c r="N43" s="99" t="s">
        <v>603</v>
      </c>
      <c r="O43" s="99" t="s">
        <v>532</v>
      </c>
      <c r="P43" s="99"/>
      <c r="Q43" s="101" t="s">
        <v>603</v>
      </c>
    </row>
    <row r="44" spans="1:17" x14ac:dyDescent="0.25">
      <c r="A44" s="98" t="s">
        <v>1899</v>
      </c>
      <c r="B44" s="99" t="s">
        <v>2015</v>
      </c>
      <c r="C44" s="99" t="s">
        <v>2016</v>
      </c>
      <c r="D44" s="100">
        <v>5.8800000000000002E-7</v>
      </c>
      <c r="E44" s="182">
        <v>0.23338257000000001</v>
      </c>
      <c r="F44" s="99">
        <v>137</v>
      </c>
      <c r="G44" s="99" t="s">
        <v>1110</v>
      </c>
      <c r="H44" s="99"/>
      <c r="I44" s="99"/>
      <c r="J44" s="99"/>
      <c r="K44" s="99"/>
      <c r="L44" s="99" t="s">
        <v>347</v>
      </c>
      <c r="M44" s="99"/>
      <c r="N44" s="99"/>
      <c r="O44" s="99"/>
      <c r="P44" s="99" t="s">
        <v>2017</v>
      </c>
      <c r="Q44" s="178" t="s">
        <v>8</v>
      </c>
    </row>
    <row r="45" spans="1:17" x14ac:dyDescent="0.25">
      <c r="A45" s="98" t="s">
        <v>1899</v>
      </c>
      <c r="B45" s="99" t="s">
        <v>2018</v>
      </c>
      <c r="C45" s="99" t="s">
        <v>2019</v>
      </c>
      <c r="D45" s="100">
        <v>0.18124999999999999</v>
      </c>
      <c r="E45" s="182">
        <v>7.3855244E-2</v>
      </c>
      <c r="F45" s="99">
        <v>13</v>
      </c>
      <c r="G45" s="99"/>
      <c r="H45" s="99"/>
      <c r="I45" s="99"/>
      <c r="J45" s="99"/>
      <c r="K45" s="99"/>
      <c r="L45" s="99"/>
      <c r="M45" s="99"/>
      <c r="N45" s="99"/>
      <c r="O45" s="99"/>
      <c r="P45" s="99"/>
      <c r="Q45" s="178" t="s">
        <v>8</v>
      </c>
    </row>
    <row r="46" spans="1:17" x14ac:dyDescent="0.25">
      <c r="A46" s="98" t="s">
        <v>1899</v>
      </c>
      <c r="B46" s="99" t="s">
        <v>2020</v>
      </c>
      <c r="C46" s="99" t="s">
        <v>2021</v>
      </c>
      <c r="D46" s="100">
        <v>5.2558000000000001E-2</v>
      </c>
      <c r="E46" s="182">
        <v>0.25258493399999998</v>
      </c>
      <c r="F46" s="99">
        <v>84</v>
      </c>
      <c r="G46" s="99"/>
      <c r="H46" s="99"/>
      <c r="I46" s="99"/>
      <c r="J46" s="99"/>
      <c r="K46" s="99"/>
      <c r="L46" s="99" t="s">
        <v>347</v>
      </c>
      <c r="M46" s="99"/>
      <c r="N46" s="99" t="s">
        <v>2022</v>
      </c>
      <c r="O46" s="99"/>
      <c r="P46" s="99"/>
      <c r="Q46" s="178" t="s">
        <v>8</v>
      </c>
    </row>
    <row r="47" spans="1:17" x14ac:dyDescent="0.25">
      <c r="A47" s="98" t="s">
        <v>1899</v>
      </c>
      <c r="B47" s="99" t="s">
        <v>2023</v>
      </c>
      <c r="C47" s="99" t="s">
        <v>2024</v>
      </c>
      <c r="D47" s="100">
        <v>9.9099999999999998E-21</v>
      </c>
      <c r="E47" s="182">
        <v>0.85007385499999999</v>
      </c>
      <c r="F47" s="99">
        <v>210</v>
      </c>
      <c r="G47" s="99"/>
      <c r="H47" s="99" t="s">
        <v>435</v>
      </c>
      <c r="I47" s="99"/>
      <c r="J47" s="99" t="s">
        <v>347</v>
      </c>
      <c r="K47" s="99" t="s">
        <v>2025</v>
      </c>
      <c r="L47" s="99" t="s">
        <v>347</v>
      </c>
      <c r="M47" s="99" t="s">
        <v>2026</v>
      </c>
      <c r="N47" s="99"/>
      <c r="O47" s="99" t="s">
        <v>435</v>
      </c>
      <c r="P47" s="99" t="s">
        <v>2027</v>
      </c>
      <c r="Q47" s="101" t="s">
        <v>2026</v>
      </c>
    </row>
    <row r="48" spans="1:17" x14ac:dyDescent="0.25">
      <c r="A48" s="98" t="s">
        <v>1899</v>
      </c>
      <c r="B48" s="99" t="s">
        <v>2028</v>
      </c>
      <c r="C48" s="99" t="s">
        <v>2029</v>
      </c>
      <c r="D48" s="100">
        <v>1.28E-6</v>
      </c>
      <c r="E48" s="182">
        <v>0.852289513</v>
      </c>
      <c r="F48" s="99">
        <v>173</v>
      </c>
      <c r="G48" s="99"/>
      <c r="H48" s="99"/>
      <c r="I48" s="99" t="s">
        <v>669</v>
      </c>
      <c r="J48" s="99" t="s">
        <v>347</v>
      </c>
      <c r="K48" s="99" t="s">
        <v>2030</v>
      </c>
      <c r="L48" s="99" t="s">
        <v>347</v>
      </c>
      <c r="M48" s="99" t="s">
        <v>2031</v>
      </c>
      <c r="N48" s="99" t="s">
        <v>2032</v>
      </c>
      <c r="O48" s="99" t="s">
        <v>2033</v>
      </c>
      <c r="P48" s="99" t="s">
        <v>2034</v>
      </c>
      <c r="Q48" s="101" t="s">
        <v>669</v>
      </c>
    </row>
    <row r="49" spans="1:17" x14ac:dyDescent="0.25">
      <c r="A49" s="98" t="s">
        <v>1899</v>
      </c>
      <c r="B49" s="99" t="s">
        <v>2035</v>
      </c>
      <c r="C49" s="99" t="s">
        <v>2036</v>
      </c>
      <c r="D49" s="100">
        <v>0.10718</v>
      </c>
      <c r="E49" s="182">
        <v>6.7208271999999999E-2</v>
      </c>
      <c r="F49" s="99">
        <v>130</v>
      </c>
      <c r="G49" s="99"/>
      <c r="H49" s="99"/>
      <c r="I49" s="99"/>
      <c r="J49" s="99"/>
      <c r="K49" s="99"/>
      <c r="L49" s="99" t="s">
        <v>347</v>
      </c>
      <c r="M49" s="99"/>
      <c r="N49" s="99" t="s">
        <v>2037</v>
      </c>
      <c r="O49" s="99" t="s">
        <v>2038</v>
      </c>
      <c r="P49" s="99" t="s">
        <v>2039</v>
      </c>
      <c r="Q49" s="178" t="s">
        <v>8</v>
      </c>
    </row>
    <row r="50" spans="1:17" x14ac:dyDescent="0.25">
      <c r="A50" s="98" t="s">
        <v>2040</v>
      </c>
      <c r="B50" s="99" t="s">
        <v>2041</v>
      </c>
      <c r="C50" s="99" t="s">
        <v>2042</v>
      </c>
      <c r="D50" s="100">
        <v>6.29E-71</v>
      </c>
      <c r="E50" s="182">
        <v>0.44091580499999999</v>
      </c>
      <c r="F50" s="99">
        <v>144</v>
      </c>
      <c r="G50" s="99"/>
      <c r="H50" s="99" t="s">
        <v>414</v>
      </c>
      <c r="I50" s="99"/>
      <c r="J50" s="99" t="s">
        <v>347</v>
      </c>
      <c r="K50" s="99" t="s">
        <v>2043</v>
      </c>
      <c r="L50" s="99" t="s">
        <v>347</v>
      </c>
      <c r="M50" s="99" t="s">
        <v>414</v>
      </c>
      <c r="N50" s="99"/>
      <c r="O50" s="99" t="s">
        <v>2044</v>
      </c>
      <c r="P50" s="99" t="s">
        <v>2045</v>
      </c>
      <c r="Q50" s="101" t="s">
        <v>414</v>
      </c>
    </row>
    <row r="51" spans="1:17" x14ac:dyDescent="0.25">
      <c r="A51" s="98" t="s">
        <v>2040</v>
      </c>
      <c r="B51" s="99" t="s">
        <v>2046</v>
      </c>
      <c r="C51" s="99" t="s">
        <v>2047</v>
      </c>
      <c r="D51" s="100">
        <v>4.4097000000000001E-5</v>
      </c>
      <c r="E51" s="182">
        <v>0.29689808000000001</v>
      </c>
      <c r="F51" s="99">
        <v>1099</v>
      </c>
      <c r="G51" s="99" t="s">
        <v>2048</v>
      </c>
      <c r="H51" s="99" t="s">
        <v>2049</v>
      </c>
      <c r="I51" s="99" t="s">
        <v>2050</v>
      </c>
      <c r="J51" s="99" t="s">
        <v>347</v>
      </c>
      <c r="K51" s="99" t="s">
        <v>2051</v>
      </c>
      <c r="L51" s="99" t="s">
        <v>347</v>
      </c>
      <c r="M51" s="99"/>
      <c r="N51" s="99" t="s">
        <v>2052</v>
      </c>
      <c r="O51" s="99" t="s">
        <v>2053</v>
      </c>
      <c r="P51" s="99" t="s">
        <v>2054</v>
      </c>
      <c r="Q51" s="178" t="s">
        <v>8</v>
      </c>
    </row>
    <row r="52" spans="1:17" ht="15" customHeight="1" x14ac:dyDescent="0.25">
      <c r="A52" s="98" t="s">
        <v>2040</v>
      </c>
      <c r="B52" s="99" t="s">
        <v>1694</v>
      </c>
      <c r="C52" s="99" t="s">
        <v>2055</v>
      </c>
      <c r="D52" s="100">
        <v>0.21579999999999999</v>
      </c>
      <c r="E52" s="182">
        <v>6.2038404999999998E-2</v>
      </c>
      <c r="F52" s="99">
        <v>111</v>
      </c>
      <c r="G52" s="99"/>
      <c r="H52" s="354" t="s">
        <v>2056</v>
      </c>
      <c r="I52" s="354"/>
      <c r="J52" s="99" t="s">
        <v>347</v>
      </c>
      <c r="K52" s="99" t="s">
        <v>2057</v>
      </c>
      <c r="L52" s="99" t="s">
        <v>347</v>
      </c>
      <c r="M52" s="99"/>
      <c r="N52" s="99" t="s">
        <v>2058</v>
      </c>
      <c r="O52" s="354" t="s">
        <v>2059</v>
      </c>
      <c r="P52" s="354"/>
      <c r="Q52" s="101" t="s">
        <v>354</v>
      </c>
    </row>
    <row r="53" spans="1:17" x14ac:dyDescent="0.25">
      <c r="A53" s="98" t="s">
        <v>2040</v>
      </c>
      <c r="B53" s="99" t="s">
        <v>1704</v>
      </c>
      <c r="C53" s="99" t="s">
        <v>2060</v>
      </c>
      <c r="D53" s="100">
        <v>4.5999999999999998E-20</v>
      </c>
      <c r="E53" s="182">
        <v>0.173559823</v>
      </c>
      <c r="F53" s="99">
        <v>1</v>
      </c>
      <c r="G53" s="99"/>
      <c r="H53" s="99"/>
      <c r="I53" s="99"/>
      <c r="J53" s="99"/>
      <c r="K53" s="99"/>
      <c r="L53" s="99"/>
      <c r="M53" s="99"/>
      <c r="N53" s="99"/>
      <c r="O53" s="99"/>
      <c r="P53" s="99"/>
      <c r="Q53" s="178" t="s">
        <v>8</v>
      </c>
    </row>
    <row r="54" spans="1:17" x14ac:dyDescent="0.25">
      <c r="A54" s="98" t="s">
        <v>2040</v>
      </c>
      <c r="B54" s="99" t="s">
        <v>1704</v>
      </c>
      <c r="C54" s="99" t="s">
        <v>2061</v>
      </c>
      <c r="D54" s="100">
        <v>3.92E-14</v>
      </c>
      <c r="E54" s="182">
        <v>0.166174298</v>
      </c>
      <c r="F54" s="99">
        <v>1</v>
      </c>
      <c r="G54" s="99"/>
      <c r="H54" s="99"/>
      <c r="I54" s="99"/>
      <c r="J54" s="99"/>
      <c r="K54" s="99"/>
      <c r="L54" s="99"/>
      <c r="M54" s="99"/>
      <c r="N54" s="99"/>
      <c r="O54" s="99"/>
      <c r="P54" s="99"/>
      <c r="Q54" s="178" t="s">
        <v>8</v>
      </c>
    </row>
    <row r="55" spans="1:17" x14ac:dyDescent="0.25">
      <c r="A55" s="98" t="s">
        <v>2040</v>
      </c>
      <c r="B55" s="99" t="s">
        <v>1712</v>
      </c>
      <c r="C55" s="99" t="s">
        <v>2062</v>
      </c>
      <c r="D55" s="100">
        <v>5.7499999999999997E-13</v>
      </c>
      <c r="E55" s="182">
        <v>0.35745937999999999</v>
      </c>
      <c r="F55" s="99">
        <v>1</v>
      </c>
      <c r="G55" s="99"/>
      <c r="H55" s="99"/>
      <c r="I55" s="99"/>
      <c r="J55" s="99"/>
      <c r="K55" s="99"/>
      <c r="L55" s="99"/>
      <c r="M55" s="99"/>
      <c r="N55" s="99"/>
      <c r="O55" s="99"/>
      <c r="P55" s="99"/>
      <c r="Q55" s="178" t="s">
        <v>8</v>
      </c>
    </row>
    <row r="56" spans="1:17" x14ac:dyDescent="0.25">
      <c r="A56" s="98" t="s">
        <v>2040</v>
      </c>
      <c r="B56" s="99" t="s">
        <v>2063</v>
      </c>
      <c r="C56" s="99" t="s">
        <v>2064</v>
      </c>
      <c r="D56" s="100">
        <v>4.3800000000000002E-9</v>
      </c>
      <c r="E56" s="182">
        <v>0.36115214200000001</v>
      </c>
      <c r="F56" s="99">
        <v>127</v>
      </c>
      <c r="G56" s="99"/>
      <c r="H56" s="99"/>
      <c r="I56" s="99"/>
      <c r="J56" s="99" t="s">
        <v>347</v>
      </c>
      <c r="K56" s="99" t="s">
        <v>2065</v>
      </c>
      <c r="L56" s="99" t="s">
        <v>347</v>
      </c>
      <c r="M56" s="99" t="s">
        <v>2066</v>
      </c>
      <c r="N56" s="99"/>
      <c r="O56" s="99" t="s">
        <v>2067</v>
      </c>
      <c r="P56" s="99"/>
      <c r="Q56" s="178" t="s">
        <v>8</v>
      </c>
    </row>
    <row r="57" spans="1:17" x14ac:dyDescent="0.25">
      <c r="A57" s="98" t="s">
        <v>2040</v>
      </c>
      <c r="B57" s="99" t="s">
        <v>2068</v>
      </c>
      <c r="C57" s="99" t="s">
        <v>2069</v>
      </c>
      <c r="D57" s="100">
        <v>1.29E-11</v>
      </c>
      <c r="E57" s="182">
        <v>0.26957164</v>
      </c>
      <c r="F57" s="99">
        <v>1</v>
      </c>
      <c r="G57" s="99"/>
      <c r="H57" s="99"/>
      <c r="I57" s="99"/>
      <c r="J57" s="99" t="s">
        <v>347</v>
      </c>
      <c r="K57" s="99" t="s">
        <v>2070</v>
      </c>
      <c r="L57" s="99" t="s">
        <v>347</v>
      </c>
      <c r="M57" s="99"/>
      <c r="N57" s="99"/>
      <c r="O57" s="99"/>
      <c r="P57" s="99"/>
      <c r="Q57" s="178" t="s">
        <v>8</v>
      </c>
    </row>
    <row r="58" spans="1:17" ht="15" customHeight="1" x14ac:dyDescent="0.25">
      <c r="A58" s="98" t="s">
        <v>2040</v>
      </c>
      <c r="B58" s="99" t="s">
        <v>2071</v>
      </c>
      <c r="C58" s="99" t="s">
        <v>2072</v>
      </c>
      <c r="D58" s="100">
        <v>3.6300000000000002E-15</v>
      </c>
      <c r="E58" s="182">
        <v>0.29320531799999999</v>
      </c>
      <c r="F58" s="99">
        <v>33</v>
      </c>
      <c r="G58" s="99"/>
      <c r="H58" s="99" t="s">
        <v>866</v>
      </c>
      <c r="I58" s="99"/>
      <c r="J58" s="99"/>
      <c r="K58" s="99"/>
      <c r="L58" s="99"/>
      <c r="M58" s="99"/>
      <c r="N58" s="99"/>
      <c r="O58" s="354" t="s">
        <v>2073</v>
      </c>
      <c r="P58" s="354"/>
      <c r="Q58" s="101" t="s">
        <v>866</v>
      </c>
    </row>
    <row r="59" spans="1:17" x14ac:dyDescent="0.25">
      <c r="A59" s="98" t="s">
        <v>2040</v>
      </c>
      <c r="B59" s="99" t="s">
        <v>2074</v>
      </c>
      <c r="C59" s="99" t="s">
        <v>2075</v>
      </c>
      <c r="D59" s="100">
        <v>1.74E-18</v>
      </c>
      <c r="E59" s="182">
        <v>0.28138847900000002</v>
      </c>
      <c r="F59" s="99">
        <v>181</v>
      </c>
      <c r="G59" s="99"/>
      <c r="H59" s="99" t="s">
        <v>2076</v>
      </c>
      <c r="I59" s="99"/>
      <c r="J59" s="99" t="s">
        <v>347</v>
      </c>
      <c r="K59" s="99" t="s">
        <v>399</v>
      </c>
      <c r="L59" s="99" t="s">
        <v>347</v>
      </c>
      <c r="M59" s="99" t="s">
        <v>399</v>
      </c>
      <c r="N59" s="99" t="s">
        <v>2077</v>
      </c>
      <c r="O59" s="99" t="s">
        <v>399</v>
      </c>
      <c r="P59" s="99" t="s">
        <v>2078</v>
      </c>
      <c r="Q59" s="101" t="s">
        <v>399</v>
      </c>
    </row>
    <row r="60" spans="1:17" x14ac:dyDescent="0.25">
      <c r="A60" s="98" t="s">
        <v>2040</v>
      </c>
      <c r="B60" s="99" t="s">
        <v>1731</v>
      </c>
      <c r="C60" s="99" t="s">
        <v>2079</v>
      </c>
      <c r="D60" s="100">
        <v>1.0900000000000001E-19</v>
      </c>
      <c r="E60" s="182">
        <v>0.17282127</v>
      </c>
      <c r="F60" s="99">
        <v>1</v>
      </c>
      <c r="G60" s="99"/>
      <c r="H60" s="99"/>
      <c r="I60" s="99"/>
      <c r="J60" s="99"/>
      <c r="K60" s="99"/>
      <c r="L60" s="99"/>
      <c r="M60" s="99"/>
      <c r="N60" s="99"/>
      <c r="O60" s="99"/>
      <c r="P60" s="99"/>
      <c r="Q60" s="178" t="s">
        <v>8</v>
      </c>
    </row>
    <row r="61" spans="1:17" x14ac:dyDescent="0.25">
      <c r="A61" s="98" t="s">
        <v>2040</v>
      </c>
      <c r="B61" s="99" t="s">
        <v>2080</v>
      </c>
      <c r="C61" s="99" t="s">
        <v>2081</v>
      </c>
      <c r="D61" s="100">
        <v>1.3960999999999999E-3</v>
      </c>
      <c r="E61" s="182">
        <v>0.21565731199999999</v>
      </c>
      <c r="F61" s="99">
        <v>2</v>
      </c>
      <c r="G61" s="99"/>
      <c r="H61" s="99"/>
      <c r="I61" s="99"/>
      <c r="J61" s="99" t="s">
        <v>347</v>
      </c>
      <c r="K61" s="99"/>
      <c r="L61" s="99" t="s">
        <v>347</v>
      </c>
      <c r="M61" s="99"/>
      <c r="N61" s="99"/>
      <c r="O61" s="99"/>
      <c r="P61" s="99"/>
      <c r="Q61" s="178" t="s">
        <v>8</v>
      </c>
    </row>
    <row r="62" spans="1:17" x14ac:dyDescent="0.25">
      <c r="A62" s="98" t="s">
        <v>2040</v>
      </c>
      <c r="B62" s="99" t="s">
        <v>2082</v>
      </c>
      <c r="C62" s="99" t="s">
        <v>2083</v>
      </c>
      <c r="D62" s="100">
        <v>6.0200000000000002E-16</v>
      </c>
      <c r="E62" s="182">
        <v>0.27621861199999997</v>
      </c>
      <c r="F62" s="99">
        <v>2</v>
      </c>
      <c r="G62" s="99"/>
      <c r="H62" s="99" t="s">
        <v>907</v>
      </c>
      <c r="I62" s="99"/>
      <c r="J62" s="99" t="s">
        <v>347</v>
      </c>
      <c r="K62" s="99" t="s">
        <v>907</v>
      </c>
      <c r="L62" s="99" t="s">
        <v>347</v>
      </c>
      <c r="M62" s="99" t="s">
        <v>907</v>
      </c>
      <c r="N62" s="99"/>
      <c r="O62" s="99" t="s">
        <v>907</v>
      </c>
      <c r="P62" s="99"/>
      <c r="Q62" s="101" t="s">
        <v>907</v>
      </c>
    </row>
    <row r="63" spans="1:17" x14ac:dyDescent="0.25">
      <c r="A63" s="98" t="s">
        <v>2040</v>
      </c>
      <c r="B63" s="99" t="s">
        <v>2084</v>
      </c>
      <c r="C63" s="99" t="s">
        <v>2085</v>
      </c>
      <c r="D63" s="100">
        <v>4.0596E-3</v>
      </c>
      <c r="E63" s="182">
        <v>0.15657311700000001</v>
      </c>
      <c r="F63" s="99">
        <v>317</v>
      </c>
      <c r="G63" s="99"/>
      <c r="H63" s="99" t="s">
        <v>2086</v>
      </c>
      <c r="I63" s="99"/>
      <c r="J63" s="99" t="s">
        <v>347</v>
      </c>
      <c r="K63" s="99" t="s">
        <v>445</v>
      </c>
      <c r="L63" s="99" t="s">
        <v>347</v>
      </c>
      <c r="M63" s="99"/>
      <c r="N63" s="99" t="s">
        <v>2087</v>
      </c>
      <c r="O63" s="99" t="s">
        <v>2088</v>
      </c>
      <c r="P63" s="99" t="s">
        <v>2089</v>
      </c>
      <c r="Q63" s="101" t="s">
        <v>445</v>
      </c>
    </row>
    <row r="64" spans="1:17" x14ac:dyDescent="0.25">
      <c r="A64" s="98" t="s">
        <v>2040</v>
      </c>
      <c r="B64" s="99" t="s">
        <v>2090</v>
      </c>
      <c r="C64" s="99" t="s">
        <v>2091</v>
      </c>
      <c r="D64" s="100">
        <v>0.18398</v>
      </c>
      <c r="E64" s="182">
        <v>0.13146233399999999</v>
      </c>
      <c r="F64" s="99">
        <v>6</v>
      </c>
      <c r="G64" s="99"/>
      <c r="H64" s="99" t="s">
        <v>536</v>
      </c>
      <c r="I64" s="99"/>
      <c r="J64" s="99" t="s">
        <v>347</v>
      </c>
      <c r="K64" s="99" t="s">
        <v>536</v>
      </c>
      <c r="L64" s="99" t="s">
        <v>347</v>
      </c>
      <c r="M64" s="99" t="s">
        <v>536</v>
      </c>
      <c r="N64" s="99"/>
      <c r="O64" s="99" t="s">
        <v>536</v>
      </c>
      <c r="P64" s="99"/>
      <c r="Q64" s="101" t="s">
        <v>536</v>
      </c>
    </row>
    <row r="65" spans="1:17" x14ac:dyDescent="0.25">
      <c r="A65" s="98" t="s">
        <v>2040</v>
      </c>
      <c r="B65" s="99" t="s">
        <v>2092</v>
      </c>
      <c r="C65" s="99" t="s">
        <v>2093</v>
      </c>
      <c r="D65" s="100">
        <v>4.1599000000000002E-3</v>
      </c>
      <c r="E65" s="182">
        <v>0.133677991</v>
      </c>
      <c r="F65" s="99">
        <v>186</v>
      </c>
      <c r="G65" s="99"/>
      <c r="H65" s="99"/>
      <c r="I65" s="99"/>
      <c r="J65" s="99" t="s">
        <v>347</v>
      </c>
      <c r="K65" s="99" t="s">
        <v>2094</v>
      </c>
      <c r="L65" s="99" t="s">
        <v>347</v>
      </c>
      <c r="M65" s="99"/>
      <c r="N65" s="99" t="s">
        <v>2095</v>
      </c>
      <c r="O65" s="99" t="s">
        <v>2096</v>
      </c>
      <c r="P65" s="99"/>
      <c r="Q65" s="178" t="s">
        <v>8</v>
      </c>
    </row>
    <row r="66" spans="1:17" x14ac:dyDescent="0.25">
      <c r="A66" s="98" t="s">
        <v>2040</v>
      </c>
      <c r="B66" s="99" t="s">
        <v>1776</v>
      </c>
      <c r="C66" s="99" t="s">
        <v>2097</v>
      </c>
      <c r="D66" s="100">
        <v>3.6900000000000002E-10</v>
      </c>
      <c r="E66" s="182">
        <v>0.42097488900000002</v>
      </c>
      <c r="F66" s="99">
        <v>154</v>
      </c>
      <c r="G66" s="99"/>
      <c r="H66" s="99"/>
      <c r="I66" s="99"/>
      <c r="J66" s="99" t="s">
        <v>347</v>
      </c>
      <c r="K66" s="99"/>
      <c r="L66" s="99" t="s">
        <v>347</v>
      </c>
      <c r="M66" s="99"/>
      <c r="N66" s="99"/>
      <c r="O66" s="99"/>
      <c r="P66" s="99"/>
      <c r="Q66" s="178" t="s">
        <v>8</v>
      </c>
    </row>
    <row r="67" spans="1:17" x14ac:dyDescent="0.25">
      <c r="A67" s="98" t="s">
        <v>2040</v>
      </c>
      <c r="B67" s="99" t="s">
        <v>1785</v>
      </c>
      <c r="C67" s="99" t="s">
        <v>2098</v>
      </c>
      <c r="D67" s="100">
        <v>8.3862999999999993E-2</v>
      </c>
      <c r="E67" s="182">
        <v>9.9704579000000002E-2</v>
      </c>
      <c r="F67" s="99">
        <v>1</v>
      </c>
      <c r="G67" s="99"/>
      <c r="H67" s="99"/>
      <c r="I67" s="99"/>
      <c r="J67" s="99"/>
      <c r="K67" s="99"/>
      <c r="L67" s="99"/>
      <c r="M67" s="99"/>
      <c r="N67" s="99" t="s">
        <v>2099</v>
      </c>
      <c r="O67" s="99"/>
      <c r="P67" s="99"/>
      <c r="Q67" s="178" t="s">
        <v>8</v>
      </c>
    </row>
    <row r="68" spans="1:17" x14ac:dyDescent="0.25">
      <c r="A68" s="98" t="s">
        <v>2040</v>
      </c>
      <c r="B68" s="99" t="s">
        <v>1807</v>
      </c>
      <c r="C68" s="99" t="s">
        <v>2100</v>
      </c>
      <c r="D68" s="100">
        <v>6.13E-8</v>
      </c>
      <c r="E68" s="182">
        <v>0.77178729700000004</v>
      </c>
      <c r="F68" s="99">
        <v>5</v>
      </c>
      <c r="G68" s="99"/>
      <c r="H68" s="99"/>
      <c r="I68" s="99" t="s">
        <v>996</v>
      </c>
      <c r="J68" s="99" t="s">
        <v>347</v>
      </c>
      <c r="K68" s="99" t="s">
        <v>996</v>
      </c>
      <c r="L68" s="99" t="s">
        <v>347</v>
      </c>
      <c r="M68" s="99" t="s">
        <v>996</v>
      </c>
      <c r="N68" s="99"/>
      <c r="O68" s="99" t="s">
        <v>996</v>
      </c>
      <c r="P68" s="99"/>
      <c r="Q68" s="101" t="s">
        <v>996</v>
      </c>
    </row>
    <row r="69" spans="1:17" x14ac:dyDescent="0.25">
      <c r="A69" s="98" t="s">
        <v>2040</v>
      </c>
      <c r="B69" s="99" t="s">
        <v>2101</v>
      </c>
      <c r="C69" s="99" t="s">
        <v>2102</v>
      </c>
      <c r="D69" s="100">
        <v>2.57E-9</v>
      </c>
      <c r="E69" s="182">
        <v>0.76440177300000001</v>
      </c>
      <c r="F69" s="99">
        <v>64</v>
      </c>
      <c r="G69" s="99"/>
      <c r="H69" s="99"/>
      <c r="I69" s="99"/>
      <c r="J69" s="99" t="s">
        <v>347</v>
      </c>
      <c r="K69" s="99"/>
      <c r="L69" s="99" t="s">
        <v>347</v>
      </c>
      <c r="M69" s="99"/>
      <c r="N69" s="99"/>
      <c r="O69" s="99"/>
      <c r="P69" s="99"/>
      <c r="Q69" s="178" t="s">
        <v>8</v>
      </c>
    </row>
    <row r="70" spans="1:17" x14ac:dyDescent="0.25">
      <c r="A70" s="98" t="s">
        <v>2040</v>
      </c>
      <c r="B70" s="99" t="s">
        <v>2103</v>
      </c>
      <c r="C70" s="99" t="s">
        <v>2104</v>
      </c>
      <c r="D70" s="100">
        <v>2.0073000000000001E-2</v>
      </c>
      <c r="E70" s="182">
        <v>0.14254062000000001</v>
      </c>
      <c r="F70" s="99">
        <v>186</v>
      </c>
      <c r="G70" s="99" t="s">
        <v>1044</v>
      </c>
      <c r="H70" s="99" t="s">
        <v>1124</v>
      </c>
      <c r="I70" s="99"/>
      <c r="J70" s="99" t="s">
        <v>347</v>
      </c>
      <c r="K70" s="99" t="s">
        <v>2105</v>
      </c>
      <c r="L70" s="99" t="s">
        <v>347</v>
      </c>
      <c r="M70" s="99" t="s">
        <v>2106</v>
      </c>
      <c r="N70" s="99" t="s">
        <v>2107</v>
      </c>
      <c r="O70" s="99" t="s">
        <v>2108</v>
      </c>
      <c r="P70" s="99"/>
      <c r="Q70" s="101" t="s">
        <v>2106</v>
      </c>
    </row>
    <row r="71" spans="1:17" x14ac:dyDescent="0.25">
      <c r="A71" s="98" t="s">
        <v>2040</v>
      </c>
      <c r="B71" s="99" t="s">
        <v>1813</v>
      </c>
      <c r="C71" s="99" t="s">
        <v>2109</v>
      </c>
      <c r="D71" s="100">
        <v>2.8851000000000001E-4</v>
      </c>
      <c r="E71" s="182">
        <v>0.19423929100000001</v>
      </c>
      <c r="F71" s="99">
        <v>167</v>
      </c>
      <c r="G71" s="99"/>
      <c r="H71" s="99" t="s">
        <v>435</v>
      </c>
      <c r="I71" s="99"/>
      <c r="J71" s="99" t="s">
        <v>347</v>
      </c>
      <c r="K71" s="99" t="s">
        <v>2110</v>
      </c>
      <c r="L71" s="99" t="s">
        <v>347</v>
      </c>
      <c r="M71" s="99"/>
      <c r="N71" s="99"/>
      <c r="O71" s="99" t="s">
        <v>435</v>
      </c>
      <c r="P71" s="99" t="s">
        <v>2027</v>
      </c>
      <c r="Q71" s="101" t="s">
        <v>435</v>
      </c>
    </row>
    <row r="72" spans="1:17" x14ac:dyDescent="0.25">
      <c r="A72" s="98" t="s">
        <v>2040</v>
      </c>
      <c r="B72" s="99" t="s">
        <v>2111</v>
      </c>
      <c r="C72" s="99" t="s">
        <v>2112</v>
      </c>
      <c r="D72" s="100">
        <v>9.3694000000000001E-5</v>
      </c>
      <c r="E72" s="182">
        <v>0.31019202400000001</v>
      </c>
      <c r="F72" s="99">
        <v>63</v>
      </c>
      <c r="G72" s="99"/>
      <c r="H72" s="99"/>
      <c r="I72" s="99" t="s">
        <v>1092</v>
      </c>
      <c r="J72" s="99" t="s">
        <v>347</v>
      </c>
      <c r="K72" s="99"/>
      <c r="L72" s="99" t="s">
        <v>347</v>
      </c>
      <c r="M72" s="99"/>
      <c r="N72" s="99" t="s">
        <v>2113</v>
      </c>
      <c r="O72" s="99"/>
      <c r="P72" s="99"/>
      <c r="Q72" s="178" t="s">
        <v>8</v>
      </c>
    </row>
    <row r="73" spans="1:17" x14ac:dyDescent="0.25">
      <c r="A73" s="98" t="s">
        <v>2040</v>
      </c>
      <c r="B73" s="99" t="s">
        <v>2114</v>
      </c>
      <c r="C73" s="99" t="s">
        <v>2115</v>
      </c>
      <c r="D73" s="100">
        <v>4.4852E-3</v>
      </c>
      <c r="E73" s="182">
        <v>0.29320531799999999</v>
      </c>
      <c r="F73" s="99">
        <v>162</v>
      </c>
      <c r="G73" s="99"/>
      <c r="H73" s="99"/>
      <c r="I73" s="99"/>
      <c r="J73" s="99" t="s">
        <v>347</v>
      </c>
      <c r="K73" s="99"/>
      <c r="L73" s="99" t="s">
        <v>347</v>
      </c>
      <c r="M73" s="99"/>
      <c r="N73" s="99" t="s">
        <v>2116</v>
      </c>
      <c r="O73" s="99"/>
      <c r="P73" s="99" t="s">
        <v>2117</v>
      </c>
      <c r="Q73" s="178" t="s">
        <v>8</v>
      </c>
    </row>
    <row r="74" spans="1:17" x14ac:dyDescent="0.25">
      <c r="A74" s="102" t="s">
        <v>2040</v>
      </c>
      <c r="B74" s="103" t="s">
        <v>2118</v>
      </c>
      <c r="C74" s="103" t="s">
        <v>2119</v>
      </c>
      <c r="D74" s="104">
        <v>2.0853E-2</v>
      </c>
      <c r="E74" s="183">
        <v>0.37592319099999999</v>
      </c>
      <c r="F74" s="103">
        <v>99</v>
      </c>
      <c r="G74" s="103"/>
      <c r="H74" s="103" t="s">
        <v>874</v>
      </c>
      <c r="I74" s="103"/>
      <c r="J74" s="103" t="s">
        <v>347</v>
      </c>
      <c r="K74" s="103" t="s">
        <v>2120</v>
      </c>
      <c r="L74" s="103" t="s">
        <v>347</v>
      </c>
      <c r="M74" s="103"/>
      <c r="N74" s="103"/>
      <c r="O74" s="103"/>
      <c r="P74" s="103"/>
      <c r="Q74" s="179" t="s">
        <v>8</v>
      </c>
    </row>
    <row r="75" spans="1:17" x14ac:dyDescent="0.25">
      <c r="A75" s="108"/>
      <c r="B75" s="108"/>
      <c r="C75" s="108"/>
      <c r="E75" s="184"/>
      <c r="F75" s="108"/>
      <c r="G75" s="108"/>
      <c r="H75" s="108"/>
      <c r="I75" s="108"/>
      <c r="J75" s="108"/>
      <c r="K75" s="108"/>
      <c r="L75" s="108"/>
      <c r="M75" s="108"/>
      <c r="N75" s="108"/>
      <c r="O75" s="108"/>
      <c r="P75" s="108"/>
      <c r="Q75" s="108"/>
    </row>
    <row r="76" spans="1:17" x14ac:dyDescent="0.25">
      <c r="A76" s="353" t="s">
        <v>1816</v>
      </c>
      <c r="B76" s="353"/>
      <c r="C76" s="108"/>
      <c r="E76" s="184"/>
      <c r="F76" s="108"/>
      <c r="G76" s="108"/>
      <c r="H76" s="108"/>
      <c r="I76" s="108"/>
      <c r="J76" s="108"/>
      <c r="K76" s="108"/>
      <c r="L76" s="108"/>
      <c r="M76" s="108"/>
      <c r="N76" s="108"/>
      <c r="O76" s="108"/>
      <c r="P76" s="108"/>
      <c r="Q76" s="108"/>
    </row>
    <row r="77" spans="1:17" ht="30" x14ac:dyDescent="0.25">
      <c r="A77" s="93" t="s">
        <v>1883</v>
      </c>
      <c r="B77" s="94" t="s">
        <v>1662</v>
      </c>
      <c r="C77" s="94" t="s">
        <v>1884</v>
      </c>
      <c r="D77" s="95" t="s">
        <v>1885</v>
      </c>
      <c r="E77" s="181" t="s">
        <v>1886</v>
      </c>
      <c r="F77" s="94" t="s">
        <v>1887</v>
      </c>
      <c r="G77" s="94" t="s">
        <v>1888</v>
      </c>
      <c r="H77" s="94" t="s">
        <v>1889</v>
      </c>
      <c r="I77" s="94" t="s">
        <v>1890</v>
      </c>
      <c r="J77" s="94" t="s">
        <v>1891</v>
      </c>
      <c r="K77" s="94" t="s">
        <v>1892</v>
      </c>
      <c r="L77" s="94" t="s">
        <v>1893</v>
      </c>
      <c r="M77" s="94" t="s">
        <v>1894</v>
      </c>
      <c r="N77" s="94" t="s">
        <v>1895</v>
      </c>
      <c r="O77" s="94" t="s">
        <v>1896</v>
      </c>
      <c r="P77" s="94" t="s">
        <v>1897</v>
      </c>
      <c r="Q77" s="96" t="s">
        <v>1898</v>
      </c>
    </row>
    <row r="78" spans="1:17" x14ac:dyDescent="0.25">
      <c r="A78" s="98" t="s">
        <v>1899</v>
      </c>
      <c r="B78" s="99" t="s">
        <v>2121</v>
      </c>
      <c r="C78" s="99" t="s">
        <v>2122</v>
      </c>
      <c r="D78" s="100">
        <v>0.19263</v>
      </c>
      <c r="E78" s="182">
        <v>6.8493151000000002E-2</v>
      </c>
      <c r="F78" s="99">
        <v>503</v>
      </c>
      <c r="G78" s="99"/>
      <c r="H78" s="99"/>
      <c r="I78" s="99" t="s">
        <v>2050</v>
      </c>
      <c r="J78" s="99" t="s">
        <v>347</v>
      </c>
      <c r="K78" s="99" t="s">
        <v>2123</v>
      </c>
      <c r="L78" s="99" t="s">
        <v>347</v>
      </c>
      <c r="M78" s="99" t="s">
        <v>2124</v>
      </c>
      <c r="N78" s="99" t="s">
        <v>2125</v>
      </c>
      <c r="O78" s="99" t="s">
        <v>2126</v>
      </c>
      <c r="P78" s="99" t="s">
        <v>2127</v>
      </c>
      <c r="Q78" s="178" t="s">
        <v>8</v>
      </c>
    </row>
    <row r="79" spans="1:17" ht="15" customHeight="1" x14ac:dyDescent="0.25">
      <c r="A79" s="98" t="s">
        <v>1899</v>
      </c>
      <c r="B79" s="99" t="s">
        <v>2128</v>
      </c>
      <c r="C79" s="99" t="s">
        <v>2129</v>
      </c>
      <c r="D79" s="100">
        <v>0.10863</v>
      </c>
      <c r="E79" s="182">
        <v>4.1095890000000003E-2</v>
      </c>
      <c r="F79" s="99">
        <v>526</v>
      </c>
      <c r="G79" s="99" t="s">
        <v>701</v>
      </c>
      <c r="H79" s="354" t="s">
        <v>2130</v>
      </c>
      <c r="I79" s="354"/>
      <c r="J79" s="99" t="s">
        <v>347</v>
      </c>
      <c r="K79" s="99"/>
      <c r="L79" s="99"/>
      <c r="M79" s="99"/>
      <c r="N79" s="99" t="s">
        <v>2131</v>
      </c>
      <c r="O79" s="99" t="s">
        <v>2132</v>
      </c>
      <c r="P79" s="99" t="s">
        <v>2133</v>
      </c>
      <c r="Q79" s="178" t="s">
        <v>8</v>
      </c>
    </row>
    <row r="80" spans="1:17" ht="15" customHeight="1" x14ac:dyDescent="0.25">
      <c r="A80" s="98" t="s">
        <v>1899</v>
      </c>
      <c r="B80" s="99" t="s">
        <v>1910</v>
      </c>
      <c r="C80" s="99" t="s">
        <v>2134</v>
      </c>
      <c r="D80" s="100">
        <v>0.10863</v>
      </c>
      <c r="E80" s="182">
        <v>2.3972602999999999E-2</v>
      </c>
      <c r="F80" s="99">
        <v>295</v>
      </c>
      <c r="G80" s="354" t="s">
        <v>2135</v>
      </c>
      <c r="H80" s="354"/>
      <c r="I80" s="99"/>
      <c r="J80" s="99" t="s">
        <v>347</v>
      </c>
      <c r="K80" s="99" t="s">
        <v>2136</v>
      </c>
      <c r="L80" s="99" t="s">
        <v>347</v>
      </c>
      <c r="M80" s="99" t="s">
        <v>2137</v>
      </c>
      <c r="N80" s="99" t="s">
        <v>2138</v>
      </c>
      <c r="O80" s="99" t="s">
        <v>2139</v>
      </c>
      <c r="P80" s="99" t="s">
        <v>1914</v>
      </c>
      <c r="Q80" s="101" t="s">
        <v>859</v>
      </c>
    </row>
    <row r="81" spans="1:17" x14ac:dyDescent="0.25">
      <c r="A81" s="98" t="s">
        <v>1899</v>
      </c>
      <c r="B81" s="99" t="s">
        <v>1723</v>
      </c>
      <c r="C81" s="99" t="s">
        <v>2140</v>
      </c>
      <c r="D81" s="100">
        <v>1.2009000000000001E-2</v>
      </c>
      <c r="E81" s="182">
        <v>6.5068493000000005E-2</v>
      </c>
      <c r="F81" s="99">
        <v>77</v>
      </c>
      <c r="G81" s="99"/>
      <c r="H81" s="99"/>
      <c r="I81" s="99"/>
      <c r="J81" s="99"/>
      <c r="K81" s="99"/>
      <c r="L81" s="99"/>
      <c r="M81" s="99"/>
      <c r="N81" s="99" t="s">
        <v>1936</v>
      </c>
      <c r="O81" s="99" t="s">
        <v>1936</v>
      </c>
      <c r="P81" s="99"/>
      <c r="Q81" s="178" t="s">
        <v>8</v>
      </c>
    </row>
    <row r="82" spans="1:17" ht="15" customHeight="1" x14ac:dyDescent="0.25">
      <c r="A82" s="98" t="s">
        <v>1899</v>
      </c>
      <c r="B82" s="99" t="s">
        <v>2141</v>
      </c>
      <c r="C82" s="99" t="s">
        <v>2142</v>
      </c>
      <c r="D82" s="100">
        <v>7.8018000000000004E-2</v>
      </c>
      <c r="E82" s="182">
        <v>3.7671232999999998E-2</v>
      </c>
      <c r="F82" s="99">
        <v>389</v>
      </c>
      <c r="G82" s="99"/>
      <c r="H82" s="354" t="s">
        <v>2143</v>
      </c>
      <c r="I82" s="354"/>
      <c r="J82" s="99"/>
      <c r="K82" s="99"/>
      <c r="L82" s="99"/>
      <c r="M82" s="99"/>
      <c r="N82" s="99" t="s">
        <v>2144</v>
      </c>
      <c r="O82" s="99" t="s">
        <v>2145</v>
      </c>
      <c r="P82" s="99" t="s">
        <v>2146</v>
      </c>
      <c r="Q82" s="178" t="s">
        <v>8</v>
      </c>
    </row>
    <row r="83" spans="1:17" x14ac:dyDescent="0.25">
      <c r="A83" s="98" t="s">
        <v>1899</v>
      </c>
      <c r="B83" s="99" t="s">
        <v>2147</v>
      </c>
      <c r="C83" s="99" t="s">
        <v>2148</v>
      </c>
      <c r="D83" s="100">
        <v>1.2009000000000001E-2</v>
      </c>
      <c r="E83" s="182">
        <v>0.16780821900000001</v>
      </c>
      <c r="F83" s="99">
        <v>37</v>
      </c>
      <c r="G83" s="99"/>
      <c r="H83" s="99"/>
      <c r="I83" s="99"/>
      <c r="J83" s="99"/>
      <c r="K83" s="99"/>
      <c r="L83" s="99" t="s">
        <v>347</v>
      </c>
      <c r="M83" s="99"/>
      <c r="N83" s="99"/>
      <c r="O83" s="99"/>
      <c r="P83" s="99" t="s">
        <v>2149</v>
      </c>
      <c r="Q83" s="178" t="s">
        <v>8</v>
      </c>
    </row>
    <row r="84" spans="1:17" x14ac:dyDescent="0.25">
      <c r="A84" s="98" t="s">
        <v>1899</v>
      </c>
      <c r="B84" s="99" t="s">
        <v>2150</v>
      </c>
      <c r="C84" s="99" t="s">
        <v>2151</v>
      </c>
      <c r="D84" s="100">
        <v>4.8400000000000005E-7</v>
      </c>
      <c r="E84" s="182">
        <v>0.22260273999999999</v>
      </c>
      <c r="F84" s="99">
        <v>262</v>
      </c>
      <c r="G84" s="99"/>
      <c r="H84" s="99"/>
      <c r="I84" s="99"/>
      <c r="J84" s="99"/>
      <c r="K84" s="99"/>
      <c r="L84" s="99" t="s">
        <v>347</v>
      </c>
      <c r="M84" s="99" t="s">
        <v>1750</v>
      </c>
      <c r="N84" s="99" t="s">
        <v>2152</v>
      </c>
      <c r="O84" s="99" t="s">
        <v>2153</v>
      </c>
      <c r="P84" s="99" t="s">
        <v>2154</v>
      </c>
      <c r="Q84" s="101" t="s">
        <v>1750</v>
      </c>
    </row>
    <row r="85" spans="1:17" x14ac:dyDescent="0.25">
      <c r="A85" s="98" t="s">
        <v>2040</v>
      </c>
      <c r="B85" s="99" t="s">
        <v>1680</v>
      </c>
      <c r="C85" s="99" t="s">
        <v>2155</v>
      </c>
      <c r="D85" s="100">
        <v>1.8132000000000001E-4</v>
      </c>
      <c r="E85" s="182">
        <v>6.8493151000000002E-2</v>
      </c>
      <c r="F85" s="99">
        <v>1</v>
      </c>
      <c r="G85" s="99"/>
      <c r="H85" s="99"/>
      <c r="I85" s="99"/>
      <c r="J85" s="99"/>
      <c r="K85" s="99"/>
      <c r="L85" s="99"/>
      <c r="M85" s="99"/>
      <c r="N85" s="99"/>
      <c r="O85" s="99"/>
      <c r="P85" s="99"/>
      <c r="Q85" s="178" t="s">
        <v>8</v>
      </c>
    </row>
    <row r="86" spans="1:17" x14ac:dyDescent="0.25">
      <c r="A86" s="98" t="s">
        <v>2040</v>
      </c>
      <c r="B86" s="99" t="s">
        <v>2156</v>
      </c>
      <c r="C86" s="99" t="s">
        <v>2157</v>
      </c>
      <c r="D86" s="100">
        <v>8.4699000000000007E-3</v>
      </c>
      <c r="E86" s="182">
        <v>5.1369863000000002E-2</v>
      </c>
      <c r="F86" s="99">
        <v>161</v>
      </c>
      <c r="G86" s="99" t="s">
        <v>836</v>
      </c>
      <c r="H86" s="99" t="s">
        <v>527</v>
      </c>
      <c r="I86" s="99"/>
      <c r="J86" s="99" t="s">
        <v>347</v>
      </c>
      <c r="K86" s="99" t="s">
        <v>2158</v>
      </c>
      <c r="L86" s="99" t="s">
        <v>347</v>
      </c>
      <c r="M86" s="99"/>
      <c r="N86" s="99" t="s">
        <v>2159</v>
      </c>
      <c r="O86" s="99" t="s">
        <v>2160</v>
      </c>
      <c r="P86" s="99" t="s">
        <v>2161</v>
      </c>
      <c r="Q86" s="178" t="s">
        <v>8</v>
      </c>
    </row>
    <row r="87" spans="1:17" ht="15" customHeight="1" x14ac:dyDescent="0.25">
      <c r="A87" s="98" t="s">
        <v>2040</v>
      </c>
      <c r="B87" s="99" t="s">
        <v>2162</v>
      </c>
      <c r="C87" s="99" t="s">
        <v>2163</v>
      </c>
      <c r="D87" s="100">
        <v>0.16868</v>
      </c>
      <c r="E87" s="182">
        <v>2.739726E-2</v>
      </c>
      <c r="F87" s="99">
        <v>371</v>
      </c>
      <c r="G87" s="99"/>
      <c r="H87" s="354" t="s">
        <v>2164</v>
      </c>
      <c r="I87" s="354"/>
      <c r="J87" s="99" t="s">
        <v>347</v>
      </c>
      <c r="K87" s="99" t="s">
        <v>2057</v>
      </c>
      <c r="L87" s="99" t="s">
        <v>347</v>
      </c>
      <c r="M87" s="99"/>
      <c r="N87" s="99" t="s">
        <v>2165</v>
      </c>
      <c r="O87" s="99" t="s">
        <v>2166</v>
      </c>
      <c r="P87" s="99" t="s">
        <v>2167</v>
      </c>
      <c r="Q87" s="101" t="s">
        <v>354</v>
      </c>
    </row>
    <row r="88" spans="1:17" ht="15" customHeight="1" x14ac:dyDescent="0.25">
      <c r="A88" s="98" t="s">
        <v>2040</v>
      </c>
      <c r="B88" s="99" t="s">
        <v>1698</v>
      </c>
      <c r="C88" s="99" t="s">
        <v>2168</v>
      </c>
      <c r="D88" s="100">
        <v>7.5384000000000007E-2</v>
      </c>
      <c r="E88" s="182">
        <v>2.3972602999999999E-2</v>
      </c>
      <c r="F88" s="99">
        <v>32</v>
      </c>
      <c r="G88" s="99"/>
      <c r="H88" s="354" t="s">
        <v>1905</v>
      </c>
      <c r="I88" s="354"/>
      <c r="J88" s="99"/>
      <c r="K88" s="99"/>
      <c r="L88" s="99"/>
      <c r="M88" s="99"/>
      <c r="N88" s="99" t="s">
        <v>2169</v>
      </c>
      <c r="O88" s="99" t="s">
        <v>514</v>
      </c>
      <c r="P88" s="99"/>
      <c r="Q88" s="178" t="s">
        <v>8</v>
      </c>
    </row>
    <row r="89" spans="1:17" x14ac:dyDescent="0.25">
      <c r="A89" s="98" t="s">
        <v>2040</v>
      </c>
      <c r="B89" s="99" t="s">
        <v>1817</v>
      </c>
      <c r="C89" s="99" t="s">
        <v>2170</v>
      </c>
      <c r="D89" s="100">
        <v>0.16868</v>
      </c>
      <c r="E89" s="182">
        <v>2.0547945000000001E-2</v>
      </c>
      <c r="F89" s="99">
        <v>38</v>
      </c>
      <c r="G89" s="99"/>
      <c r="H89" s="99"/>
      <c r="I89" s="99"/>
      <c r="J89" s="99" t="s">
        <v>347</v>
      </c>
      <c r="K89" s="99"/>
      <c r="L89" s="99"/>
      <c r="M89" s="99"/>
      <c r="N89" s="99" t="s">
        <v>2171</v>
      </c>
      <c r="O89" s="99"/>
      <c r="P89" s="99"/>
      <c r="Q89" s="178" t="s">
        <v>8</v>
      </c>
    </row>
    <row r="90" spans="1:17" x14ac:dyDescent="0.25">
      <c r="A90" s="98" t="s">
        <v>2040</v>
      </c>
      <c r="B90" s="99" t="s">
        <v>1704</v>
      </c>
      <c r="C90" s="99" t="s">
        <v>2172</v>
      </c>
      <c r="D90" s="100">
        <v>2.14E-19</v>
      </c>
      <c r="E90" s="182">
        <v>0.123287671</v>
      </c>
      <c r="F90" s="99">
        <v>1</v>
      </c>
      <c r="G90" s="99"/>
      <c r="H90" s="99"/>
      <c r="I90" s="99"/>
      <c r="J90" s="99"/>
      <c r="K90" s="99"/>
      <c r="L90" s="99"/>
      <c r="M90" s="99"/>
      <c r="N90" s="99"/>
      <c r="O90" s="99"/>
      <c r="P90" s="99"/>
      <c r="Q90" s="178" t="s">
        <v>8</v>
      </c>
    </row>
    <row r="91" spans="1:17" x14ac:dyDescent="0.25">
      <c r="A91" s="98" t="s">
        <v>2040</v>
      </c>
      <c r="B91" s="99" t="s">
        <v>1704</v>
      </c>
      <c r="C91" s="99" t="s">
        <v>2173</v>
      </c>
      <c r="D91" s="100">
        <v>3.29E-42</v>
      </c>
      <c r="E91" s="182">
        <v>0.19178082199999999</v>
      </c>
      <c r="F91" s="99">
        <v>1</v>
      </c>
      <c r="G91" s="99" t="s">
        <v>648</v>
      </c>
      <c r="H91" s="99"/>
      <c r="I91" s="99"/>
      <c r="J91" s="99" t="s">
        <v>347</v>
      </c>
      <c r="K91" s="99" t="s">
        <v>648</v>
      </c>
      <c r="L91" s="99" t="s">
        <v>347</v>
      </c>
      <c r="M91" s="99"/>
      <c r="N91" s="99"/>
      <c r="O91" s="99" t="s">
        <v>648</v>
      </c>
      <c r="P91" s="99"/>
      <c r="Q91" s="101" t="s">
        <v>648</v>
      </c>
    </row>
    <row r="92" spans="1:17" x14ac:dyDescent="0.25">
      <c r="A92" s="98" t="s">
        <v>2040</v>
      </c>
      <c r="B92" s="99" t="s">
        <v>1704</v>
      </c>
      <c r="C92" s="99" t="s">
        <v>2174</v>
      </c>
      <c r="D92" s="100">
        <v>1.8999999999999999E-58</v>
      </c>
      <c r="E92" s="182">
        <v>0.24315068500000001</v>
      </c>
      <c r="F92" s="99">
        <v>1</v>
      </c>
      <c r="G92" s="99"/>
      <c r="H92" s="99"/>
      <c r="I92" s="99"/>
      <c r="J92" s="99"/>
      <c r="K92" s="99"/>
      <c r="L92" s="99"/>
      <c r="M92" s="99"/>
      <c r="N92" s="99"/>
      <c r="O92" s="99"/>
      <c r="P92" s="99"/>
      <c r="Q92" s="178" t="s">
        <v>8</v>
      </c>
    </row>
    <row r="93" spans="1:17" x14ac:dyDescent="0.25">
      <c r="A93" s="98" t="s">
        <v>2040</v>
      </c>
      <c r="B93" s="99" t="s">
        <v>1704</v>
      </c>
      <c r="C93" s="99" t="s">
        <v>2175</v>
      </c>
      <c r="D93" s="100">
        <v>6.2399999999999997E-39</v>
      </c>
      <c r="E93" s="182">
        <v>0.18493150699999999</v>
      </c>
      <c r="F93" s="99">
        <v>1</v>
      </c>
      <c r="G93" s="99"/>
      <c r="H93" s="99"/>
      <c r="I93" s="99"/>
      <c r="J93" s="99"/>
      <c r="K93" s="99"/>
      <c r="L93" s="99"/>
      <c r="M93" s="99"/>
      <c r="N93" s="99"/>
      <c r="O93" s="99"/>
      <c r="P93" s="99"/>
      <c r="Q93" s="178" t="s">
        <v>8</v>
      </c>
    </row>
    <row r="94" spans="1:17" x14ac:dyDescent="0.25">
      <c r="A94" s="98" t="s">
        <v>2040</v>
      </c>
      <c r="B94" s="99" t="s">
        <v>1704</v>
      </c>
      <c r="C94" s="99" t="s">
        <v>2176</v>
      </c>
      <c r="D94" s="100">
        <v>6.63E-17</v>
      </c>
      <c r="E94" s="182">
        <v>0.113013699</v>
      </c>
      <c r="F94" s="99">
        <v>1</v>
      </c>
      <c r="G94" s="99"/>
      <c r="H94" s="99"/>
      <c r="I94" s="99"/>
      <c r="J94" s="99"/>
      <c r="K94" s="99"/>
      <c r="L94" s="99"/>
      <c r="M94" s="99"/>
      <c r="N94" s="99"/>
      <c r="O94" s="99"/>
      <c r="P94" s="99"/>
      <c r="Q94" s="178" t="s">
        <v>8</v>
      </c>
    </row>
    <row r="95" spans="1:17" x14ac:dyDescent="0.25">
      <c r="A95" s="98" t="s">
        <v>2040</v>
      </c>
      <c r="B95" s="99" t="s">
        <v>1706</v>
      </c>
      <c r="C95" s="99" t="s">
        <v>2177</v>
      </c>
      <c r="D95" s="100">
        <v>1.0789E-2</v>
      </c>
      <c r="E95" s="182">
        <v>4.4520548E-2</v>
      </c>
      <c r="F95" s="99">
        <v>3</v>
      </c>
      <c r="G95" s="99"/>
      <c r="H95" s="99"/>
      <c r="I95" s="99"/>
      <c r="J95" s="99"/>
      <c r="K95" s="99"/>
      <c r="L95" s="99"/>
      <c r="M95" s="99"/>
      <c r="N95" s="99"/>
      <c r="O95" s="99"/>
      <c r="P95" s="99"/>
      <c r="Q95" s="178" t="s">
        <v>8</v>
      </c>
    </row>
    <row r="96" spans="1:17" x14ac:dyDescent="0.25">
      <c r="A96" s="98" t="s">
        <v>2040</v>
      </c>
      <c r="B96" s="99" t="s">
        <v>2178</v>
      </c>
      <c r="C96" s="99" t="s">
        <v>2179</v>
      </c>
      <c r="D96" s="100">
        <v>8.4699000000000007E-3</v>
      </c>
      <c r="E96" s="182">
        <v>5.4794520999999999E-2</v>
      </c>
      <c r="F96" s="99">
        <v>97</v>
      </c>
      <c r="G96" s="99"/>
      <c r="H96" s="99"/>
      <c r="I96" s="99" t="s">
        <v>787</v>
      </c>
      <c r="J96" s="99"/>
      <c r="K96" s="99"/>
      <c r="L96" s="99"/>
      <c r="M96" s="99"/>
      <c r="N96" s="99" t="s">
        <v>2180</v>
      </c>
      <c r="O96" s="99" t="s">
        <v>787</v>
      </c>
      <c r="P96" s="99" t="s">
        <v>2181</v>
      </c>
      <c r="Q96" s="178" t="s">
        <v>8</v>
      </c>
    </row>
    <row r="97" spans="1:17" x14ac:dyDescent="0.25">
      <c r="A97" s="98" t="s">
        <v>2040</v>
      </c>
      <c r="B97" s="99" t="s">
        <v>1709</v>
      </c>
      <c r="C97" s="99" t="s">
        <v>2182</v>
      </c>
      <c r="D97" s="100">
        <v>8.0200000000000001E-7</v>
      </c>
      <c r="E97" s="182">
        <v>7.8767122999999994E-2</v>
      </c>
      <c r="F97" s="99">
        <v>2</v>
      </c>
      <c r="G97" s="99"/>
      <c r="H97" s="99"/>
      <c r="I97" s="99"/>
      <c r="J97" s="99"/>
      <c r="K97" s="99"/>
      <c r="L97" s="99"/>
      <c r="M97" s="99"/>
      <c r="N97" s="99"/>
      <c r="O97" s="99"/>
      <c r="P97" s="99"/>
      <c r="Q97" s="178" t="s">
        <v>8</v>
      </c>
    </row>
    <row r="98" spans="1:17" x14ac:dyDescent="0.25">
      <c r="A98" s="98" t="s">
        <v>2040</v>
      </c>
      <c r="B98" s="99" t="s">
        <v>2183</v>
      </c>
      <c r="C98" s="99" t="s">
        <v>2184</v>
      </c>
      <c r="D98" s="100">
        <v>3.0945E-2</v>
      </c>
      <c r="E98" s="182">
        <v>7.5342465999999997E-2</v>
      </c>
      <c r="F98" s="99">
        <v>54</v>
      </c>
      <c r="G98" s="99"/>
      <c r="H98" s="99"/>
      <c r="I98" s="99"/>
      <c r="J98" s="99"/>
      <c r="K98" s="99"/>
      <c r="L98" s="99"/>
      <c r="M98" s="99"/>
      <c r="N98" s="99"/>
      <c r="O98" s="99"/>
      <c r="P98" s="99"/>
      <c r="Q98" s="178" t="s">
        <v>8</v>
      </c>
    </row>
    <row r="99" spans="1:17" x14ac:dyDescent="0.25">
      <c r="A99" s="98" t="s">
        <v>2040</v>
      </c>
      <c r="B99" s="99" t="s">
        <v>1712</v>
      </c>
      <c r="C99" s="99" t="s">
        <v>2185</v>
      </c>
      <c r="D99" s="100">
        <v>6.1E-6</v>
      </c>
      <c r="E99" s="182">
        <v>8.9041096E-2</v>
      </c>
      <c r="F99" s="99">
        <v>1</v>
      </c>
      <c r="G99" s="99"/>
      <c r="H99" s="99"/>
      <c r="I99" s="99"/>
      <c r="J99" s="99"/>
      <c r="K99" s="99"/>
      <c r="L99" s="99"/>
      <c r="M99" s="99"/>
      <c r="N99" s="99"/>
      <c r="O99" s="99"/>
      <c r="P99" s="99"/>
      <c r="Q99" s="178" t="s">
        <v>8</v>
      </c>
    </row>
    <row r="100" spans="1:17" x14ac:dyDescent="0.25">
      <c r="A100" s="98" t="s">
        <v>2040</v>
      </c>
      <c r="B100" s="99" t="s">
        <v>1712</v>
      </c>
      <c r="C100" s="99" t="s">
        <v>2186</v>
      </c>
      <c r="D100" s="100">
        <v>3.9799999999999999E-9</v>
      </c>
      <c r="E100" s="182">
        <v>9.2465752999999998E-2</v>
      </c>
      <c r="F100" s="99">
        <v>1</v>
      </c>
      <c r="G100" s="99"/>
      <c r="H100" s="99"/>
      <c r="I100" s="99"/>
      <c r="J100" s="99" t="s">
        <v>347</v>
      </c>
      <c r="K100" s="99" t="s">
        <v>2187</v>
      </c>
      <c r="L100" s="99" t="s">
        <v>347</v>
      </c>
      <c r="M100" s="99"/>
      <c r="N100" s="99"/>
      <c r="O100" s="99"/>
      <c r="P100" s="99"/>
      <c r="Q100" s="178" t="s">
        <v>8</v>
      </c>
    </row>
    <row r="101" spans="1:17" x14ac:dyDescent="0.25">
      <c r="A101" s="98" t="s">
        <v>2040</v>
      </c>
      <c r="B101" s="99" t="s">
        <v>1712</v>
      </c>
      <c r="C101" s="99" t="s">
        <v>2188</v>
      </c>
      <c r="D101" s="100">
        <v>1.2999999999999999E-2</v>
      </c>
      <c r="E101" s="182">
        <v>6.8493151000000002E-2</v>
      </c>
      <c r="F101" s="99">
        <v>1</v>
      </c>
      <c r="G101" s="99"/>
      <c r="H101" s="99"/>
      <c r="I101" s="99"/>
      <c r="J101" s="99" t="s">
        <v>347</v>
      </c>
      <c r="K101" s="99" t="s">
        <v>2187</v>
      </c>
      <c r="L101" s="99" t="s">
        <v>347</v>
      </c>
      <c r="M101" s="99"/>
      <c r="N101" s="99"/>
      <c r="O101" s="99"/>
      <c r="P101" s="99"/>
      <c r="Q101" s="178" t="s">
        <v>8</v>
      </c>
    </row>
    <row r="102" spans="1:17" x14ac:dyDescent="0.25">
      <c r="A102" s="98" t="s">
        <v>2040</v>
      </c>
      <c r="B102" s="99" t="s">
        <v>2189</v>
      </c>
      <c r="C102" s="99" t="s">
        <v>2190</v>
      </c>
      <c r="D102" s="100">
        <v>1.4304999999999999E-5</v>
      </c>
      <c r="E102" s="182">
        <v>7.8767122999999994E-2</v>
      </c>
      <c r="F102" s="99">
        <v>7</v>
      </c>
      <c r="G102" s="99"/>
      <c r="H102" s="99"/>
      <c r="I102" s="99"/>
      <c r="J102" s="99"/>
      <c r="K102" s="99"/>
      <c r="L102" s="99" t="s">
        <v>347</v>
      </c>
      <c r="M102" s="99"/>
      <c r="N102" s="99"/>
      <c r="O102" s="99"/>
      <c r="P102" s="99"/>
      <c r="Q102" s="178" t="s">
        <v>8</v>
      </c>
    </row>
    <row r="103" spans="1:17" x14ac:dyDescent="0.25">
      <c r="A103" s="98" t="s">
        <v>2040</v>
      </c>
      <c r="B103" s="99" t="s">
        <v>2191</v>
      </c>
      <c r="C103" s="99" t="s">
        <v>2192</v>
      </c>
      <c r="D103" s="100">
        <v>1.1797000000000001E-3</v>
      </c>
      <c r="E103" s="182">
        <v>7.8767122999999994E-2</v>
      </c>
      <c r="F103" s="99">
        <v>21</v>
      </c>
      <c r="G103" s="99"/>
      <c r="H103" s="99"/>
      <c r="I103" s="99"/>
      <c r="J103" s="99"/>
      <c r="K103" s="99"/>
      <c r="L103" s="99" t="s">
        <v>347</v>
      </c>
      <c r="M103" s="99" t="s">
        <v>2066</v>
      </c>
      <c r="N103" s="99"/>
      <c r="O103" s="99" t="s">
        <v>2066</v>
      </c>
      <c r="P103" s="99"/>
      <c r="Q103" s="101" t="s">
        <v>2066</v>
      </c>
    </row>
    <row r="104" spans="1:17" x14ac:dyDescent="0.25">
      <c r="A104" s="98" t="s">
        <v>2040</v>
      </c>
      <c r="B104" s="99" t="s">
        <v>1717</v>
      </c>
      <c r="C104" s="99" t="s">
        <v>2193</v>
      </c>
      <c r="D104" s="100">
        <v>4.1266000000000002E-4</v>
      </c>
      <c r="E104" s="182">
        <v>5.1369863000000002E-2</v>
      </c>
      <c r="F104" s="99">
        <v>1</v>
      </c>
      <c r="G104" s="99"/>
      <c r="H104" s="99"/>
      <c r="I104" s="99"/>
      <c r="J104" s="99" t="s">
        <v>347</v>
      </c>
      <c r="K104" s="99" t="s">
        <v>2070</v>
      </c>
      <c r="L104" s="99" t="s">
        <v>347</v>
      </c>
      <c r="M104" s="99"/>
      <c r="N104" s="99"/>
      <c r="O104" s="99"/>
      <c r="P104" s="99"/>
      <c r="Q104" s="178" t="s">
        <v>8</v>
      </c>
    </row>
    <row r="105" spans="1:17" x14ac:dyDescent="0.25">
      <c r="A105" s="98" t="s">
        <v>2040</v>
      </c>
      <c r="B105" s="99" t="s">
        <v>2068</v>
      </c>
      <c r="C105" s="99" t="s">
        <v>2194</v>
      </c>
      <c r="D105" s="100">
        <v>6.5361E-5</v>
      </c>
      <c r="E105" s="182">
        <v>5.8219178000000003E-2</v>
      </c>
      <c r="F105" s="99">
        <v>1</v>
      </c>
      <c r="G105" s="99"/>
      <c r="H105" s="99"/>
      <c r="I105" s="99"/>
      <c r="J105" s="99" t="s">
        <v>347</v>
      </c>
      <c r="K105" s="99" t="s">
        <v>2070</v>
      </c>
      <c r="L105" s="99" t="s">
        <v>347</v>
      </c>
      <c r="M105" s="99"/>
      <c r="N105" s="99"/>
      <c r="O105" s="99"/>
      <c r="P105" s="99"/>
      <c r="Q105" s="178" t="s">
        <v>8</v>
      </c>
    </row>
    <row r="106" spans="1:17" x14ac:dyDescent="0.25">
      <c r="A106" s="98" t="s">
        <v>2040</v>
      </c>
      <c r="B106" s="99" t="s">
        <v>1718</v>
      </c>
      <c r="C106" s="99" t="s">
        <v>2195</v>
      </c>
      <c r="D106" s="100">
        <v>1.8132000000000001E-4</v>
      </c>
      <c r="E106" s="182">
        <v>5.4794520999999999E-2</v>
      </c>
      <c r="F106" s="99">
        <v>30</v>
      </c>
      <c r="G106" s="99"/>
      <c r="H106" s="99"/>
      <c r="I106" s="99"/>
      <c r="J106" s="99"/>
      <c r="K106" s="99"/>
      <c r="L106" s="99" t="s">
        <v>347</v>
      </c>
      <c r="M106" s="99"/>
      <c r="N106" s="99"/>
      <c r="O106" s="99"/>
      <c r="P106" s="99"/>
      <c r="Q106" s="178" t="s">
        <v>8</v>
      </c>
    </row>
    <row r="107" spans="1:17" x14ac:dyDescent="0.25">
      <c r="A107" s="98" t="s">
        <v>2040</v>
      </c>
      <c r="B107" s="99" t="s">
        <v>2196</v>
      </c>
      <c r="C107" s="99" t="s">
        <v>2197</v>
      </c>
      <c r="D107" s="100">
        <v>5.1215000000000002E-3</v>
      </c>
      <c r="E107" s="182">
        <v>4.7945204999999998E-2</v>
      </c>
      <c r="F107" s="99">
        <v>145</v>
      </c>
      <c r="G107" s="99"/>
      <c r="H107" s="99" t="s">
        <v>399</v>
      </c>
      <c r="I107" s="99"/>
      <c r="J107" s="99" t="s">
        <v>347</v>
      </c>
      <c r="K107" s="99" t="s">
        <v>399</v>
      </c>
      <c r="L107" s="99" t="s">
        <v>347</v>
      </c>
      <c r="M107" s="99" t="s">
        <v>399</v>
      </c>
      <c r="N107" s="99"/>
      <c r="O107" s="99" t="s">
        <v>399</v>
      </c>
      <c r="P107" s="99"/>
      <c r="Q107" s="101" t="s">
        <v>399</v>
      </c>
    </row>
    <row r="108" spans="1:17" x14ac:dyDescent="0.25">
      <c r="A108" s="98" t="s">
        <v>2040</v>
      </c>
      <c r="B108" s="99" t="s">
        <v>1723</v>
      </c>
      <c r="C108" s="99" t="s">
        <v>2198</v>
      </c>
      <c r="D108" s="100">
        <v>5.09E-10</v>
      </c>
      <c r="E108" s="182">
        <v>9.2465752999999998E-2</v>
      </c>
      <c r="F108" s="99">
        <v>1</v>
      </c>
      <c r="G108" s="99"/>
      <c r="H108" s="99"/>
      <c r="I108" s="99"/>
      <c r="J108" s="99"/>
      <c r="K108" s="99"/>
      <c r="L108" s="99"/>
      <c r="M108" s="99"/>
      <c r="N108" s="99"/>
      <c r="O108" s="99"/>
      <c r="P108" s="99"/>
      <c r="Q108" s="178" t="s">
        <v>8</v>
      </c>
    </row>
    <row r="109" spans="1:17" x14ac:dyDescent="0.25">
      <c r="A109" s="98" t="s">
        <v>2040</v>
      </c>
      <c r="B109" s="99" t="s">
        <v>1730</v>
      </c>
      <c r="C109" s="99" t="s">
        <v>2199</v>
      </c>
      <c r="D109" s="100">
        <v>1.3370999999999999E-3</v>
      </c>
      <c r="E109" s="182">
        <v>5.1369863000000002E-2</v>
      </c>
      <c r="F109" s="99">
        <v>1</v>
      </c>
      <c r="G109" s="99"/>
      <c r="H109" s="99"/>
      <c r="I109" s="99"/>
      <c r="J109" s="99"/>
      <c r="K109" s="99"/>
      <c r="L109" s="99"/>
      <c r="M109" s="99"/>
      <c r="N109" s="99"/>
      <c r="O109" s="99"/>
      <c r="P109" s="99"/>
      <c r="Q109" s="178" t="s">
        <v>8</v>
      </c>
    </row>
    <row r="110" spans="1:17" x14ac:dyDescent="0.25">
      <c r="A110" s="98" t="s">
        <v>2040</v>
      </c>
      <c r="B110" s="99" t="s">
        <v>1735</v>
      </c>
      <c r="C110" s="99" t="s">
        <v>2200</v>
      </c>
      <c r="D110" s="100">
        <v>3.0945E-2</v>
      </c>
      <c r="E110" s="182">
        <v>3.0821918E-2</v>
      </c>
      <c r="F110" s="99">
        <v>1</v>
      </c>
      <c r="G110" s="99"/>
      <c r="H110" s="99"/>
      <c r="I110" s="99"/>
      <c r="J110" s="99"/>
      <c r="K110" s="99"/>
      <c r="L110" s="99" t="s">
        <v>347</v>
      </c>
      <c r="M110" s="99"/>
      <c r="N110" s="99"/>
      <c r="O110" s="99"/>
      <c r="P110" s="99"/>
      <c r="Q110" s="178" t="s">
        <v>8</v>
      </c>
    </row>
    <row r="111" spans="1:17" x14ac:dyDescent="0.25">
      <c r="A111" s="98" t="s">
        <v>2040</v>
      </c>
      <c r="B111" s="99" t="s">
        <v>1735</v>
      </c>
      <c r="C111" s="99" t="s">
        <v>2201</v>
      </c>
      <c r="D111" s="100">
        <v>7.5384000000000007E-2</v>
      </c>
      <c r="E111" s="182">
        <v>2.739726E-2</v>
      </c>
      <c r="F111" s="99">
        <v>1</v>
      </c>
      <c r="G111" s="99"/>
      <c r="H111" s="99"/>
      <c r="I111" s="99"/>
      <c r="J111" s="99" t="s">
        <v>347</v>
      </c>
      <c r="K111" s="99"/>
      <c r="L111" s="99" t="s">
        <v>347</v>
      </c>
      <c r="M111" s="99"/>
      <c r="N111" s="99"/>
      <c r="O111" s="99"/>
      <c r="P111" s="99"/>
      <c r="Q111" s="178" t="s">
        <v>8</v>
      </c>
    </row>
    <row r="112" spans="1:17" x14ac:dyDescent="0.25">
      <c r="A112" s="98" t="s">
        <v>2040</v>
      </c>
      <c r="B112" s="99" t="s">
        <v>2202</v>
      </c>
      <c r="C112" s="99" t="s">
        <v>2203</v>
      </c>
      <c r="D112" s="100">
        <v>3.5333000000000001E-3</v>
      </c>
      <c r="E112" s="182">
        <v>7.8767122999999994E-2</v>
      </c>
      <c r="F112" s="99">
        <v>214</v>
      </c>
      <c r="G112" s="99"/>
      <c r="H112" s="99"/>
      <c r="I112" s="99"/>
      <c r="J112" s="99" t="s">
        <v>347</v>
      </c>
      <c r="K112" s="99" t="s">
        <v>2204</v>
      </c>
      <c r="L112" s="99" t="s">
        <v>347</v>
      </c>
      <c r="M112" s="99"/>
      <c r="N112" s="99"/>
      <c r="O112" s="99" t="s">
        <v>2205</v>
      </c>
      <c r="P112" s="99" t="s">
        <v>2206</v>
      </c>
      <c r="Q112" s="178" t="s">
        <v>8</v>
      </c>
    </row>
    <row r="113" spans="1:17" x14ac:dyDescent="0.25">
      <c r="A113" s="98" t="s">
        <v>2040</v>
      </c>
      <c r="B113" s="99" t="s">
        <v>1767</v>
      </c>
      <c r="C113" s="99" t="s">
        <v>2207</v>
      </c>
      <c r="D113" s="100">
        <v>0.16868</v>
      </c>
      <c r="E113" s="182">
        <v>4.4520548E-2</v>
      </c>
      <c r="F113" s="99">
        <v>1</v>
      </c>
      <c r="G113" s="99"/>
      <c r="H113" s="99"/>
      <c r="I113" s="99"/>
      <c r="J113" s="99"/>
      <c r="K113" s="99"/>
      <c r="L113" s="99"/>
      <c r="M113" s="99"/>
      <c r="N113" s="99"/>
      <c r="O113" s="99"/>
      <c r="P113" s="99"/>
      <c r="Q113" s="178" t="s">
        <v>8</v>
      </c>
    </row>
    <row r="114" spans="1:17" ht="15" customHeight="1" x14ac:dyDescent="0.25">
      <c r="A114" s="98" t="s">
        <v>2040</v>
      </c>
      <c r="B114" s="99" t="s">
        <v>2090</v>
      </c>
      <c r="C114" s="99" t="s">
        <v>2208</v>
      </c>
      <c r="D114" s="100">
        <v>3.0945E-2</v>
      </c>
      <c r="E114" s="182">
        <v>3.4246575000000001E-2</v>
      </c>
      <c r="F114" s="99">
        <v>10</v>
      </c>
      <c r="G114" s="99"/>
      <c r="H114" s="354" t="s">
        <v>2209</v>
      </c>
      <c r="I114" s="354"/>
      <c r="J114" s="99" t="s">
        <v>347</v>
      </c>
      <c r="K114" s="99" t="s">
        <v>536</v>
      </c>
      <c r="L114" s="99" t="s">
        <v>347</v>
      </c>
      <c r="M114" s="99" t="s">
        <v>536</v>
      </c>
      <c r="N114" s="99"/>
      <c r="O114" s="99" t="s">
        <v>536</v>
      </c>
      <c r="P114" s="99"/>
      <c r="Q114" s="101" t="s">
        <v>536</v>
      </c>
    </row>
    <row r="115" spans="1:17" x14ac:dyDescent="0.25">
      <c r="A115" s="98" t="s">
        <v>2040</v>
      </c>
      <c r="B115" s="99" t="s">
        <v>2210</v>
      </c>
      <c r="C115" s="99" t="s">
        <v>2211</v>
      </c>
      <c r="D115" s="100">
        <v>3.0945E-2</v>
      </c>
      <c r="E115" s="182">
        <v>3.7671232999999998E-2</v>
      </c>
      <c r="F115" s="99">
        <v>187</v>
      </c>
      <c r="G115" s="99" t="s">
        <v>2212</v>
      </c>
      <c r="H115" s="99" t="s">
        <v>2213</v>
      </c>
      <c r="I115" s="99"/>
      <c r="J115" s="99" t="s">
        <v>347</v>
      </c>
      <c r="K115" s="99" t="s">
        <v>2214</v>
      </c>
      <c r="L115" s="99" t="s">
        <v>347</v>
      </c>
      <c r="M115" s="99" t="s">
        <v>933</v>
      </c>
      <c r="N115" s="99" t="s">
        <v>2215</v>
      </c>
      <c r="O115" s="99" t="s">
        <v>2216</v>
      </c>
      <c r="P115" s="99" t="s">
        <v>2217</v>
      </c>
      <c r="Q115" s="101" t="s">
        <v>933</v>
      </c>
    </row>
    <row r="116" spans="1:17" x14ac:dyDescent="0.25">
      <c r="A116" s="98" t="s">
        <v>2040</v>
      </c>
      <c r="B116" s="99" t="s">
        <v>2218</v>
      </c>
      <c r="C116" s="99" t="s">
        <v>2219</v>
      </c>
      <c r="D116" s="100">
        <v>7.5384000000000007E-2</v>
      </c>
      <c r="E116" s="182">
        <v>3.0821918E-2</v>
      </c>
      <c r="F116" s="99">
        <v>84</v>
      </c>
      <c r="G116" s="99" t="s">
        <v>716</v>
      </c>
      <c r="H116" s="99"/>
      <c r="I116" s="99"/>
      <c r="J116" s="99"/>
      <c r="K116" s="99"/>
      <c r="L116" s="99"/>
      <c r="M116" s="99"/>
      <c r="N116" s="99"/>
      <c r="O116" s="99"/>
      <c r="P116" s="99"/>
      <c r="Q116" s="178" t="s">
        <v>8</v>
      </c>
    </row>
    <row r="117" spans="1:17" x14ac:dyDescent="0.25">
      <c r="A117" s="98" t="s">
        <v>2040</v>
      </c>
      <c r="B117" s="99" t="s">
        <v>2220</v>
      </c>
      <c r="C117" s="99" t="s">
        <v>2221</v>
      </c>
      <c r="D117" s="100">
        <v>6.6116000000000005E-4</v>
      </c>
      <c r="E117" s="182">
        <v>7.1917808E-2</v>
      </c>
      <c r="F117" s="99">
        <v>323</v>
      </c>
      <c r="G117" s="99"/>
      <c r="H117" s="99" t="s">
        <v>2222</v>
      </c>
      <c r="I117" s="99"/>
      <c r="J117" s="99" t="s">
        <v>347</v>
      </c>
      <c r="K117" s="99" t="s">
        <v>462</v>
      </c>
      <c r="L117" s="99" t="s">
        <v>347</v>
      </c>
      <c r="M117" s="99"/>
      <c r="N117" s="99" t="s">
        <v>2223</v>
      </c>
      <c r="O117" s="99" t="s">
        <v>2224</v>
      </c>
      <c r="P117" s="99" t="s">
        <v>2225</v>
      </c>
      <c r="Q117" s="101" t="s">
        <v>462</v>
      </c>
    </row>
    <row r="118" spans="1:17" x14ac:dyDescent="0.25">
      <c r="A118" s="98" t="s">
        <v>2040</v>
      </c>
      <c r="B118" s="99" t="s">
        <v>1782</v>
      </c>
      <c r="C118" s="99" t="s">
        <v>2226</v>
      </c>
      <c r="D118" s="100">
        <v>9.8700000000000008E-74</v>
      </c>
      <c r="E118" s="182">
        <v>0.26712328800000001</v>
      </c>
      <c r="F118" s="99">
        <v>1</v>
      </c>
      <c r="G118" s="99"/>
      <c r="H118" s="99"/>
      <c r="I118" s="99"/>
      <c r="J118" s="99" t="s">
        <v>347</v>
      </c>
      <c r="K118" s="99" t="s">
        <v>2227</v>
      </c>
      <c r="L118" s="99" t="s">
        <v>347</v>
      </c>
      <c r="M118" s="99"/>
      <c r="N118" s="99"/>
      <c r="O118" s="99"/>
      <c r="P118" s="99"/>
      <c r="Q118" s="178" t="s">
        <v>8</v>
      </c>
    </row>
    <row r="119" spans="1:17" x14ac:dyDescent="0.25">
      <c r="A119" s="98" t="s">
        <v>2040</v>
      </c>
      <c r="B119" s="99" t="s">
        <v>1782</v>
      </c>
      <c r="C119" s="99" t="s">
        <v>2228</v>
      </c>
      <c r="D119" s="100">
        <v>3.38E-103</v>
      </c>
      <c r="E119" s="182">
        <v>0.32876712299999999</v>
      </c>
      <c r="F119" s="99">
        <v>1</v>
      </c>
      <c r="G119" s="99"/>
      <c r="H119" s="99"/>
      <c r="I119" s="99"/>
      <c r="J119" s="99" t="s">
        <v>347</v>
      </c>
      <c r="K119" s="99" t="s">
        <v>2227</v>
      </c>
      <c r="L119" s="99" t="s">
        <v>347</v>
      </c>
      <c r="M119" s="99"/>
      <c r="N119" s="99"/>
      <c r="O119" s="99"/>
      <c r="P119" s="99"/>
      <c r="Q119" s="178" t="s">
        <v>8</v>
      </c>
    </row>
    <row r="120" spans="1:17" x14ac:dyDescent="0.25">
      <c r="A120" s="98" t="s">
        <v>2040</v>
      </c>
      <c r="B120" s="99" t="s">
        <v>1782</v>
      </c>
      <c r="C120" s="99" t="s">
        <v>2229</v>
      </c>
      <c r="D120" s="100">
        <v>5.9800000000000001E-110</v>
      </c>
      <c r="E120" s="182">
        <v>0.33904109599999999</v>
      </c>
      <c r="F120" s="99">
        <v>1</v>
      </c>
      <c r="G120" s="99"/>
      <c r="H120" s="99"/>
      <c r="I120" s="99"/>
      <c r="J120" s="99" t="s">
        <v>347</v>
      </c>
      <c r="K120" s="99" t="s">
        <v>2227</v>
      </c>
      <c r="L120" s="99" t="s">
        <v>347</v>
      </c>
      <c r="M120" s="99"/>
      <c r="N120" s="99"/>
      <c r="O120" s="99"/>
      <c r="P120" s="99"/>
      <c r="Q120" s="178" t="s">
        <v>8</v>
      </c>
    </row>
    <row r="121" spans="1:17" x14ac:dyDescent="0.25">
      <c r="A121" s="98" t="s">
        <v>2040</v>
      </c>
      <c r="B121" s="99" t="s">
        <v>1782</v>
      </c>
      <c r="C121" s="99" t="s">
        <v>2230</v>
      </c>
      <c r="D121" s="100">
        <v>4.4599999999999998E-43</v>
      </c>
      <c r="E121" s="182">
        <v>0.18835616399999999</v>
      </c>
      <c r="F121" s="99">
        <v>1</v>
      </c>
      <c r="G121" s="99"/>
      <c r="H121" s="99"/>
      <c r="I121" s="99"/>
      <c r="J121" s="99" t="s">
        <v>347</v>
      </c>
      <c r="K121" s="99" t="s">
        <v>2227</v>
      </c>
      <c r="L121" s="99" t="s">
        <v>347</v>
      </c>
      <c r="M121" s="99"/>
      <c r="N121" s="99"/>
      <c r="O121" s="99"/>
      <c r="P121" s="99"/>
      <c r="Q121" s="178" t="s">
        <v>8</v>
      </c>
    </row>
    <row r="122" spans="1:17" x14ac:dyDescent="0.25">
      <c r="A122" s="98" t="s">
        <v>2040</v>
      </c>
      <c r="B122" s="99" t="s">
        <v>1785</v>
      </c>
      <c r="C122" s="99" t="s">
        <v>2231</v>
      </c>
      <c r="D122" s="100">
        <v>7.3100000000000002E-13</v>
      </c>
      <c r="E122" s="182">
        <v>9.9315068000000006E-2</v>
      </c>
      <c r="F122" s="99">
        <v>1</v>
      </c>
      <c r="G122" s="99"/>
      <c r="H122" s="99"/>
      <c r="I122" s="99"/>
      <c r="J122" s="99" t="s">
        <v>347</v>
      </c>
      <c r="K122" s="99" t="s">
        <v>2232</v>
      </c>
      <c r="L122" s="99" t="s">
        <v>347</v>
      </c>
      <c r="M122" s="99"/>
      <c r="N122" s="99"/>
      <c r="O122" s="99"/>
      <c r="P122" s="99"/>
      <c r="Q122" s="178" t="s">
        <v>8</v>
      </c>
    </row>
    <row r="123" spans="1:17" x14ac:dyDescent="0.25">
      <c r="A123" s="98" t="s">
        <v>2040</v>
      </c>
      <c r="B123" s="99" t="s">
        <v>1785</v>
      </c>
      <c r="C123" s="99" t="s">
        <v>2233</v>
      </c>
      <c r="D123" s="100">
        <v>6.63E-17</v>
      </c>
      <c r="E123" s="182">
        <v>0.113013699</v>
      </c>
      <c r="F123" s="99">
        <v>1</v>
      </c>
      <c r="G123" s="99"/>
      <c r="H123" s="99"/>
      <c r="I123" s="99"/>
      <c r="J123" s="99" t="s">
        <v>347</v>
      </c>
      <c r="K123" s="99" t="s">
        <v>2232</v>
      </c>
      <c r="L123" s="99" t="s">
        <v>347</v>
      </c>
      <c r="M123" s="99"/>
      <c r="N123" s="99"/>
      <c r="O123" s="99"/>
      <c r="P123" s="99"/>
      <c r="Q123" s="178" t="s">
        <v>8</v>
      </c>
    </row>
    <row r="124" spans="1:17" x14ac:dyDescent="0.25">
      <c r="A124" s="98" t="s">
        <v>2040</v>
      </c>
      <c r="B124" s="99" t="s">
        <v>1785</v>
      </c>
      <c r="C124" s="99" t="s">
        <v>2234</v>
      </c>
      <c r="D124" s="100">
        <v>1.12E-21</v>
      </c>
      <c r="E124" s="182">
        <v>0.13013698600000001</v>
      </c>
      <c r="F124" s="99">
        <v>1</v>
      </c>
      <c r="G124" s="99"/>
      <c r="H124" s="99"/>
      <c r="I124" s="99"/>
      <c r="J124" s="99" t="s">
        <v>347</v>
      </c>
      <c r="K124" s="99" t="s">
        <v>2232</v>
      </c>
      <c r="L124" s="99" t="s">
        <v>347</v>
      </c>
      <c r="M124" s="99"/>
      <c r="N124" s="99"/>
      <c r="O124" s="99"/>
      <c r="P124" s="99"/>
      <c r="Q124" s="178" t="s">
        <v>8</v>
      </c>
    </row>
    <row r="125" spans="1:17" x14ac:dyDescent="0.25">
      <c r="A125" s="98" t="s">
        <v>2040</v>
      </c>
      <c r="B125" s="99" t="s">
        <v>1785</v>
      </c>
      <c r="C125" s="99" t="s">
        <v>2235</v>
      </c>
      <c r="D125" s="100">
        <v>1.2000000000000001E-11</v>
      </c>
      <c r="E125" s="182">
        <v>9.9315068000000006E-2</v>
      </c>
      <c r="F125" s="99">
        <v>1</v>
      </c>
      <c r="G125" s="99"/>
      <c r="H125" s="99"/>
      <c r="I125" s="99"/>
      <c r="J125" s="99"/>
      <c r="K125" s="99"/>
      <c r="L125" s="99"/>
      <c r="M125" s="99"/>
      <c r="N125" s="99" t="s">
        <v>2099</v>
      </c>
      <c r="O125" s="99"/>
      <c r="P125" s="99"/>
      <c r="Q125" s="178" t="s">
        <v>8</v>
      </c>
    </row>
    <row r="126" spans="1:17" x14ac:dyDescent="0.25">
      <c r="A126" s="98" t="s">
        <v>2040</v>
      </c>
      <c r="B126" s="99" t="s">
        <v>1802</v>
      </c>
      <c r="C126" s="99" t="s">
        <v>2236</v>
      </c>
      <c r="D126" s="100">
        <v>3.0945E-2</v>
      </c>
      <c r="E126" s="182">
        <v>3.4246575000000001E-2</v>
      </c>
      <c r="F126" s="99">
        <v>1</v>
      </c>
      <c r="G126" s="99"/>
      <c r="H126" s="99"/>
      <c r="I126" s="99"/>
      <c r="J126" s="99"/>
      <c r="K126" s="99"/>
      <c r="L126" s="99"/>
      <c r="M126" s="99"/>
      <c r="N126" s="99"/>
      <c r="O126" s="99"/>
      <c r="P126" s="99"/>
      <c r="Q126" s="178" t="s">
        <v>8</v>
      </c>
    </row>
    <row r="127" spans="1:17" ht="15" customHeight="1" x14ac:dyDescent="0.25">
      <c r="A127" s="98" t="s">
        <v>2040</v>
      </c>
      <c r="B127" s="99" t="s">
        <v>2101</v>
      </c>
      <c r="C127" s="99" t="s">
        <v>2237</v>
      </c>
      <c r="D127" s="100">
        <v>0.16868</v>
      </c>
      <c r="E127" s="182">
        <v>4.7945204999999998E-2</v>
      </c>
      <c r="F127" s="99">
        <v>114</v>
      </c>
      <c r="G127" s="99"/>
      <c r="H127" s="99"/>
      <c r="I127" s="99"/>
      <c r="J127" s="99" t="s">
        <v>347</v>
      </c>
      <c r="K127" s="99"/>
      <c r="L127" s="99" t="s">
        <v>347</v>
      </c>
      <c r="M127" s="99"/>
      <c r="N127" s="354" t="s">
        <v>2238</v>
      </c>
      <c r="O127" s="354"/>
      <c r="P127" s="99" t="s">
        <v>2239</v>
      </c>
      <c r="Q127" s="178" t="s">
        <v>8</v>
      </c>
    </row>
    <row r="128" spans="1:17" x14ac:dyDescent="0.25">
      <c r="A128" s="98" t="s">
        <v>2040</v>
      </c>
      <c r="B128" s="99" t="s">
        <v>1813</v>
      </c>
      <c r="C128" s="99" t="s">
        <v>2240</v>
      </c>
      <c r="D128" s="100">
        <v>1.87E-10</v>
      </c>
      <c r="E128" s="182">
        <v>7.8767122999999994E-2</v>
      </c>
      <c r="F128" s="99">
        <v>1</v>
      </c>
      <c r="G128" s="99"/>
      <c r="H128" s="99"/>
      <c r="I128" s="99"/>
      <c r="J128" s="99"/>
      <c r="K128" s="99"/>
      <c r="L128" s="99"/>
      <c r="M128" s="99"/>
      <c r="N128" s="99"/>
      <c r="O128" s="99"/>
      <c r="P128" s="99"/>
      <c r="Q128" s="178" t="s">
        <v>8</v>
      </c>
    </row>
    <row r="129" spans="1:17" x14ac:dyDescent="0.25">
      <c r="A129" s="98" t="s">
        <v>2040</v>
      </c>
      <c r="B129" s="99" t="s">
        <v>1813</v>
      </c>
      <c r="C129" s="99" t="s">
        <v>2241</v>
      </c>
      <c r="D129" s="100">
        <v>4.2199999999999997E-37</v>
      </c>
      <c r="E129" s="182">
        <v>0.17123287700000001</v>
      </c>
      <c r="F129" s="99">
        <v>1</v>
      </c>
      <c r="G129" s="99"/>
      <c r="H129" s="99"/>
      <c r="I129" s="99"/>
      <c r="J129" s="99" t="s">
        <v>347</v>
      </c>
      <c r="K129" s="99" t="s">
        <v>2110</v>
      </c>
      <c r="L129" s="99" t="s">
        <v>347</v>
      </c>
      <c r="M129" s="99"/>
      <c r="N129" s="99"/>
      <c r="O129" s="99"/>
      <c r="P129" s="99"/>
      <c r="Q129" s="178" t="s">
        <v>8</v>
      </c>
    </row>
    <row r="130" spans="1:17" x14ac:dyDescent="0.25">
      <c r="A130" s="102" t="s">
        <v>2040</v>
      </c>
      <c r="B130" s="103" t="s">
        <v>2242</v>
      </c>
      <c r="C130" s="103" t="s">
        <v>2243</v>
      </c>
      <c r="D130" s="104">
        <v>9.0366999999999999E-3</v>
      </c>
      <c r="E130" s="183">
        <v>9.9315068000000006E-2</v>
      </c>
      <c r="F130" s="103">
        <v>79</v>
      </c>
      <c r="G130" s="103"/>
      <c r="H130" s="103"/>
      <c r="I130" s="103" t="s">
        <v>1092</v>
      </c>
      <c r="J130" s="103" t="s">
        <v>347</v>
      </c>
      <c r="K130" s="103"/>
      <c r="L130" s="103" t="s">
        <v>347</v>
      </c>
      <c r="M130" s="103"/>
      <c r="N130" s="103" t="s">
        <v>2113</v>
      </c>
      <c r="O130" s="103"/>
      <c r="P130" s="103"/>
      <c r="Q130" s="179" t="s">
        <v>8</v>
      </c>
    </row>
    <row r="131" spans="1:17" x14ac:dyDescent="0.25">
      <c r="A131" s="108"/>
      <c r="B131" s="108"/>
      <c r="C131" s="108"/>
      <c r="E131" s="184"/>
      <c r="F131" s="108"/>
      <c r="G131" s="108"/>
      <c r="H131" s="108"/>
      <c r="I131" s="108"/>
      <c r="J131" s="108"/>
      <c r="K131" s="108"/>
      <c r="L131" s="108"/>
      <c r="M131" s="108"/>
      <c r="N131" s="108"/>
      <c r="O131" s="108"/>
      <c r="P131" s="108"/>
      <c r="Q131" s="177"/>
    </row>
    <row r="132" spans="1:17" x14ac:dyDescent="0.25">
      <c r="A132" s="353" t="s">
        <v>1827</v>
      </c>
      <c r="B132" s="353"/>
      <c r="C132" s="108"/>
      <c r="E132" s="184"/>
      <c r="F132" s="108"/>
      <c r="G132" s="108"/>
      <c r="H132" s="108"/>
      <c r="I132" s="108"/>
      <c r="J132" s="108"/>
      <c r="K132" s="108"/>
      <c r="L132" s="108"/>
      <c r="M132" s="108"/>
      <c r="N132" s="108"/>
      <c r="O132" s="108"/>
      <c r="P132" s="108"/>
      <c r="Q132" s="108"/>
    </row>
    <row r="133" spans="1:17" ht="30" x14ac:dyDescent="0.25">
      <c r="A133" s="93" t="s">
        <v>1883</v>
      </c>
      <c r="B133" s="94" t="s">
        <v>1662</v>
      </c>
      <c r="C133" s="94" t="s">
        <v>1884</v>
      </c>
      <c r="D133" s="95" t="s">
        <v>1885</v>
      </c>
      <c r="E133" s="181" t="s">
        <v>1886</v>
      </c>
      <c r="F133" s="94" t="s">
        <v>1887</v>
      </c>
      <c r="G133" s="94" t="s">
        <v>1888</v>
      </c>
      <c r="H133" s="94" t="s">
        <v>1889</v>
      </c>
      <c r="I133" s="94" t="s">
        <v>1890</v>
      </c>
      <c r="J133" s="94" t="s">
        <v>1891</v>
      </c>
      <c r="K133" s="94" t="s">
        <v>1892</v>
      </c>
      <c r="L133" s="94" t="s">
        <v>1893</v>
      </c>
      <c r="M133" s="94" t="s">
        <v>1894</v>
      </c>
      <c r="N133" s="94" t="s">
        <v>1895</v>
      </c>
      <c r="O133" s="94" t="s">
        <v>1896</v>
      </c>
      <c r="P133" s="94" t="s">
        <v>1897</v>
      </c>
      <c r="Q133" s="96" t="s">
        <v>1898</v>
      </c>
    </row>
    <row r="134" spans="1:17" x14ac:dyDescent="0.25">
      <c r="A134" s="102" t="s">
        <v>2040</v>
      </c>
      <c r="B134" s="103" t="s">
        <v>1704</v>
      </c>
      <c r="C134" s="103" t="s">
        <v>2244</v>
      </c>
      <c r="D134" s="104">
        <v>0.12109</v>
      </c>
      <c r="E134" s="183">
        <v>0.2</v>
      </c>
      <c r="F134" s="103">
        <v>2</v>
      </c>
      <c r="G134" s="103" t="s">
        <v>648</v>
      </c>
      <c r="H134" s="103"/>
      <c r="I134" s="103"/>
      <c r="J134" s="103" t="s">
        <v>347</v>
      </c>
      <c r="K134" s="103" t="s">
        <v>648</v>
      </c>
      <c r="L134" s="103" t="s">
        <v>347</v>
      </c>
      <c r="M134" s="103"/>
      <c r="N134" s="103"/>
      <c r="O134" s="103" t="s">
        <v>648</v>
      </c>
      <c r="P134" s="103"/>
      <c r="Q134" s="105" t="s">
        <v>648</v>
      </c>
    </row>
    <row r="135" spans="1:17" x14ac:dyDescent="0.25">
      <c r="A135" s="108"/>
      <c r="B135" s="108"/>
      <c r="C135" s="108"/>
      <c r="E135" s="184"/>
      <c r="F135" s="108"/>
      <c r="G135" s="108"/>
      <c r="H135" s="108"/>
      <c r="I135" s="108"/>
      <c r="J135" s="108"/>
      <c r="K135" s="108"/>
      <c r="L135" s="108"/>
      <c r="M135" s="108"/>
      <c r="N135" s="108"/>
      <c r="O135" s="108"/>
      <c r="P135" s="108"/>
      <c r="Q135" s="108"/>
    </row>
    <row r="136" spans="1:17" x14ac:dyDescent="0.25">
      <c r="A136" s="1" t="s">
        <v>1828</v>
      </c>
      <c r="D136" s="92"/>
      <c r="Q136" s="108"/>
    </row>
    <row r="137" spans="1:17" ht="30" x14ac:dyDescent="0.25">
      <c r="A137" s="93" t="s">
        <v>1883</v>
      </c>
      <c r="B137" s="94" t="s">
        <v>1662</v>
      </c>
      <c r="C137" s="94" t="s">
        <v>1884</v>
      </c>
      <c r="D137" s="95" t="s">
        <v>1885</v>
      </c>
      <c r="E137" s="181" t="s">
        <v>1886</v>
      </c>
      <c r="F137" s="94" t="s">
        <v>1887</v>
      </c>
      <c r="G137" s="94" t="s">
        <v>1888</v>
      </c>
      <c r="H137" s="94" t="s">
        <v>1889</v>
      </c>
      <c r="I137" s="94" t="s">
        <v>1890</v>
      </c>
      <c r="J137" s="94" t="s">
        <v>1891</v>
      </c>
      <c r="K137" s="94" t="s">
        <v>1892</v>
      </c>
      <c r="L137" s="94" t="s">
        <v>1893</v>
      </c>
      <c r="M137" s="94" t="s">
        <v>1894</v>
      </c>
      <c r="N137" s="94" t="s">
        <v>1895</v>
      </c>
      <c r="O137" s="94" t="s">
        <v>1896</v>
      </c>
      <c r="P137" s="94" t="s">
        <v>1897</v>
      </c>
      <c r="Q137" s="96" t="s">
        <v>1898</v>
      </c>
    </row>
    <row r="138" spans="1:17" x14ac:dyDescent="0.25">
      <c r="A138" s="98" t="s">
        <v>1899</v>
      </c>
      <c r="B138" s="99" t="s">
        <v>2245</v>
      </c>
      <c r="C138" s="99" t="s">
        <v>2246</v>
      </c>
      <c r="D138" s="100">
        <v>8.9089000000000002E-2</v>
      </c>
      <c r="E138" s="182">
        <v>0.44761904800000002</v>
      </c>
      <c r="F138" s="99">
        <v>772</v>
      </c>
      <c r="G138" s="99" t="s">
        <v>2247</v>
      </c>
      <c r="H138" s="99"/>
      <c r="I138" s="99" t="s">
        <v>2050</v>
      </c>
      <c r="J138" s="99" t="s">
        <v>347</v>
      </c>
      <c r="K138" s="99" t="s">
        <v>2123</v>
      </c>
      <c r="L138" s="99" t="s">
        <v>347</v>
      </c>
      <c r="M138" s="99" t="s">
        <v>2124</v>
      </c>
      <c r="N138" s="99" t="s">
        <v>2248</v>
      </c>
      <c r="O138" s="99" t="s">
        <v>2249</v>
      </c>
      <c r="P138" s="99" t="s">
        <v>2250</v>
      </c>
      <c r="Q138" s="178" t="s">
        <v>8</v>
      </c>
    </row>
    <row r="139" spans="1:17" ht="15" customHeight="1" x14ac:dyDescent="0.25">
      <c r="A139" s="98" t="s">
        <v>1899</v>
      </c>
      <c r="B139" s="99" t="s">
        <v>2251</v>
      </c>
      <c r="C139" s="99" t="s">
        <v>2252</v>
      </c>
      <c r="D139" s="100">
        <v>0.14563999999999999</v>
      </c>
      <c r="E139" s="182">
        <v>0.32380952400000002</v>
      </c>
      <c r="F139" s="99">
        <v>365</v>
      </c>
      <c r="G139" s="99"/>
      <c r="H139" s="354" t="s">
        <v>2253</v>
      </c>
      <c r="I139" s="354"/>
      <c r="J139" s="99"/>
      <c r="K139" s="99"/>
      <c r="L139" s="99" t="s">
        <v>347</v>
      </c>
      <c r="M139" s="99"/>
      <c r="N139" s="99" t="s">
        <v>2254</v>
      </c>
      <c r="O139" s="99" t="s">
        <v>2255</v>
      </c>
      <c r="P139" s="99" t="s">
        <v>2256</v>
      </c>
      <c r="Q139" s="178" t="s">
        <v>8</v>
      </c>
    </row>
    <row r="140" spans="1:17" ht="15" customHeight="1" x14ac:dyDescent="0.25">
      <c r="A140" s="98" t="s">
        <v>1899</v>
      </c>
      <c r="B140" s="99" t="s">
        <v>2257</v>
      </c>
      <c r="C140" s="99" t="s">
        <v>2258</v>
      </c>
      <c r="D140" s="100">
        <v>0.19375000000000001</v>
      </c>
      <c r="E140" s="182">
        <v>0.695238095</v>
      </c>
      <c r="F140" s="99">
        <v>380</v>
      </c>
      <c r="G140" s="99"/>
      <c r="H140" s="354" t="s">
        <v>2259</v>
      </c>
      <c r="I140" s="354"/>
      <c r="J140" s="99"/>
      <c r="K140" s="99"/>
      <c r="L140" s="99"/>
      <c r="M140" s="99"/>
      <c r="N140" s="99" t="s">
        <v>2260</v>
      </c>
      <c r="O140" s="99" t="s">
        <v>2261</v>
      </c>
      <c r="P140" s="99" t="s">
        <v>2262</v>
      </c>
      <c r="Q140" s="178" t="s">
        <v>8</v>
      </c>
    </row>
    <row r="141" spans="1:17" ht="15" customHeight="1" x14ac:dyDescent="0.25">
      <c r="A141" s="98" t="s">
        <v>1899</v>
      </c>
      <c r="B141" s="99" t="s">
        <v>2263</v>
      </c>
      <c r="C141" s="99" t="s">
        <v>2264</v>
      </c>
      <c r="D141" s="100">
        <v>4.061E-2</v>
      </c>
      <c r="E141" s="182">
        <v>0.41904761899999998</v>
      </c>
      <c r="F141" s="99">
        <v>20</v>
      </c>
      <c r="G141" s="99" t="s">
        <v>1949</v>
      </c>
      <c r="H141" s="99"/>
      <c r="I141" s="99"/>
      <c r="J141" s="99" t="s">
        <v>347</v>
      </c>
      <c r="K141" s="99"/>
      <c r="L141" s="99" t="s">
        <v>347</v>
      </c>
      <c r="M141" s="99"/>
      <c r="N141" s="354" t="s">
        <v>2265</v>
      </c>
      <c r="O141" s="354"/>
      <c r="P141" s="99" t="s">
        <v>1949</v>
      </c>
      <c r="Q141" s="101" t="s">
        <v>1949</v>
      </c>
    </row>
    <row r="142" spans="1:17" x14ac:dyDescent="0.25">
      <c r="A142" s="98" t="s">
        <v>1899</v>
      </c>
      <c r="B142" s="99" t="s">
        <v>2266</v>
      </c>
      <c r="C142" s="99" t="s">
        <v>2267</v>
      </c>
      <c r="D142" s="100">
        <v>8.3521999999999999E-2</v>
      </c>
      <c r="E142" s="182">
        <v>0.23809523799999999</v>
      </c>
      <c r="F142" s="99">
        <v>12</v>
      </c>
      <c r="G142" s="99"/>
      <c r="H142" s="99"/>
      <c r="I142" s="99"/>
      <c r="J142" s="99"/>
      <c r="K142" s="99"/>
      <c r="L142" s="99"/>
      <c r="M142" s="99"/>
      <c r="N142" s="99" t="s">
        <v>2268</v>
      </c>
      <c r="O142" s="99"/>
      <c r="P142" s="99" t="s">
        <v>2269</v>
      </c>
      <c r="Q142" s="178" t="s">
        <v>8</v>
      </c>
    </row>
    <row r="143" spans="1:17" x14ac:dyDescent="0.25">
      <c r="A143" s="98" t="s">
        <v>1899</v>
      </c>
      <c r="B143" s="99" t="s">
        <v>1960</v>
      </c>
      <c r="C143" s="99" t="s">
        <v>2270</v>
      </c>
      <c r="D143" s="100">
        <v>4.1924000000000003E-2</v>
      </c>
      <c r="E143" s="182">
        <v>0.15238095199999999</v>
      </c>
      <c r="F143" s="99">
        <v>144</v>
      </c>
      <c r="G143" s="99"/>
      <c r="H143" s="99"/>
      <c r="I143" s="99"/>
      <c r="J143" s="99" t="s">
        <v>347</v>
      </c>
      <c r="K143" s="99" t="s">
        <v>2271</v>
      </c>
      <c r="L143" s="99" t="s">
        <v>347</v>
      </c>
      <c r="M143" s="99"/>
      <c r="N143" s="99"/>
      <c r="O143" s="99" t="s">
        <v>2271</v>
      </c>
      <c r="P143" s="99" t="s">
        <v>1962</v>
      </c>
      <c r="Q143" s="178" t="s">
        <v>8</v>
      </c>
    </row>
    <row r="144" spans="1:17" x14ac:dyDescent="0.25">
      <c r="A144" s="98" t="s">
        <v>1899</v>
      </c>
      <c r="B144" s="99" t="s">
        <v>1763</v>
      </c>
      <c r="C144" s="99" t="s">
        <v>2272</v>
      </c>
      <c r="D144" s="100">
        <v>8.9089000000000002E-2</v>
      </c>
      <c r="E144" s="182">
        <v>0.31428571399999999</v>
      </c>
      <c r="F144" s="99">
        <v>8</v>
      </c>
      <c r="G144" s="99"/>
      <c r="H144" s="99"/>
      <c r="I144" s="99"/>
      <c r="J144" s="99" t="s">
        <v>347</v>
      </c>
      <c r="K144" s="99" t="s">
        <v>2273</v>
      </c>
      <c r="L144" s="99"/>
      <c r="M144" s="99"/>
      <c r="N144" s="99"/>
      <c r="O144" s="99"/>
      <c r="P144" s="99"/>
      <c r="Q144" s="101" t="s">
        <v>2273</v>
      </c>
    </row>
    <row r="145" spans="1:17" ht="15" customHeight="1" x14ac:dyDescent="0.25">
      <c r="A145" s="98" t="s">
        <v>1899</v>
      </c>
      <c r="B145" s="99" t="s">
        <v>1967</v>
      </c>
      <c r="C145" s="99" t="s">
        <v>2274</v>
      </c>
      <c r="D145" s="100">
        <v>5.8976999999999996E-3</v>
      </c>
      <c r="E145" s="182">
        <v>0.27619047600000002</v>
      </c>
      <c r="F145" s="99">
        <v>59</v>
      </c>
      <c r="G145" s="99"/>
      <c r="H145" s="99"/>
      <c r="I145" s="99"/>
      <c r="J145" s="99" t="s">
        <v>347</v>
      </c>
      <c r="K145" s="99" t="s">
        <v>1969</v>
      </c>
      <c r="L145" s="99" t="s">
        <v>347</v>
      </c>
      <c r="M145" s="99"/>
      <c r="N145" s="354" t="s">
        <v>2275</v>
      </c>
      <c r="O145" s="354"/>
      <c r="P145" s="99" t="s">
        <v>1970</v>
      </c>
      <c r="Q145" s="178" t="s">
        <v>8</v>
      </c>
    </row>
    <row r="146" spans="1:17" ht="15" customHeight="1" x14ac:dyDescent="0.25">
      <c r="A146" s="98" t="s">
        <v>1899</v>
      </c>
      <c r="B146" s="99" t="s">
        <v>1983</v>
      </c>
      <c r="C146" s="99" t="s">
        <v>2276</v>
      </c>
      <c r="D146" s="100">
        <v>5.3303999999999999E-3</v>
      </c>
      <c r="E146" s="182">
        <v>0.84761904799999999</v>
      </c>
      <c r="F146" s="99">
        <v>94</v>
      </c>
      <c r="G146" s="99"/>
      <c r="H146" s="99" t="s">
        <v>846</v>
      </c>
      <c r="I146" s="99"/>
      <c r="J146" s="99" t="s">
        <v>347</v>
      </c>
      <c r="K146" s="99" t="s">
        <v>2277</v>
      </c>
      <c r="L146" s="99"/>
      <c r="M146" s="99"/>
      <c r="N146" s="99" t="s">
        <v>2277</v>
      </c>
      <c r="O146" s="354" t="s">
        <v>2278</v>
      </c>
      <c r="P146" s="354"/>
      <c r="Q146" s="101" t="s">
        <v>2277</v>
      </c>
    </row>
    <row r="147" spans="1:17" x14ac:dyDescent="0.25">
      <c r="A147" s="98" t="s">
        <v>1899</v>
      </c>
      <c r="B147" s="99" t="s">
        <v>1997</v>
      </c>
      <c r="C147" s="99" t="s">
        <v>2279</v>
      </c>
      <c r="D147" s="100">
        <v>0.1487</v>
      </c>
      <c r="E147" s="182">
        <v>0.15238095199999999</v>
      </c>
      <c r="F147" s="99">
        <v>387</v>
      </c>
      <c r="G147" s="99" t="s">
        <v>1999</v>
      </c>
      <c r="H147" s="99" t="s">
        <v>977</v>
      </c>
      <c r="I147" s="99" t="s">
        <v>929</v>
      </c>
      <c r="J147" s="99" t="s">
        <v>347</v>
      </c>
      <c r="K147" s="99" t="s">
        <v>2280</v>
      </c>
      <c r="L147" s="99" t="s">
        <v>347</v>
      </c>
      <c r="M147" s="99" t="s">
        <v>2281</v>
      </c>
      <c r="N147" s="99" t="s">
        <v>2282</v>
      </c>
      <c r="O147" s="99" t="s">
        <v>2283</v>
      </c>
      <c r="P147" s="99" t="s">
        <v>2003</v>
      </c>
      <c r="Q147" s="178" t="s">
        <v>8</v>
      </c>
    </row>
    <row r="148" spans="1:17" ht="15" customHeight="1" x14ac:dyDescent="0.25">
      <c r="A148" s="98" t="s">
        <v>1899</v>
      </c>
      <c r="B148" s="99" t="s">
        <v>1782</v>
      </c>
      <c r="C148" s="99" t="s">
        <v>2284</v>
      </c>
      <c r="D148" s="100">
        <v>7.1208999999999995E-2</v>
      </c>
      <c r="E148" s="182">
        <v>0.39047619</v>
      </c>
      <c r="F148" s="99">
        <v>249</v>
      </c>
      <c r="G148" s="99"/>
      <c r="H148" s="99" t="s">
        <v>563</v>
      </c>
      <c r="I148" s="99" t="s">
        <v>453</v>
      </c>
      <c r="J148" s="99"/>
      <c r="K148" s="99"/>
      <c r="L148" s="99"/>
      <c r="M148" s="99"/>
      <c r="N148" s="99" t="s">
        <v>563</v>
      </c>
      <c r="O148" s="354" t="s">
        <v>2285</v>
      </c>
      <c r="P148" s="354"/>
      <c r="Q148" s="178" t="s">
        <v>8</v>
      </c>
    </row>
    <row r="149" spans="1:17" x14ac:dyDescent="0.25">
      <c r="A149" s="98" t="s">
        <v>1899</v>
      </c>
      <c r="B149" s="99" t="s">
        <v>2004</v>
      </c>
      <c r="C149" s="99" t="s">
        <v>2286</v>
      </c>
      <c r="D149" s="100">
        <v>8.9089000000000002E-2</v>
      </c>
      <c r="E149" s="182">
        <v>0.44761904800000002</v>
      </c>
      <c r="F149" s="99">
        <v>405</v>
      </c>
      <c r="G149" s="99"/>
      <c r="H149" s="99" t="s">
        <v>2287</v>
      </c>
      <c r="I149" s="99" t="s">
        <v>2288</v>
      </c>
      <c r="J149" s="99" t="s">
        <v>347</v>
      </c>
      <c r="K149" s="99"/>
      <c r="L149" s="99"/>
      <c r="M149" s="99"/>
      <c r="N149" s="99" t="s">
        <v>2289</v>
      </c>
      <c r="O149" s="99" t="s">
        <v>2290</v>
      </c>
      <c r="P149" s="99" t="s">
        <v>2291</v>
      </c>
      <c r="Q149" s="178" t="s">
        <v>8</v>
      </c>
    </row>
    <row r="150" spans="1:17" x14ac:dyDescent="0.25">
      <c r="A150" s="98" t="s">
        <v>1899</v>
      </c>
      <c r="B150" s="99" t="s">
        <v>2008</v>
      </c>
      <c r="C150" s="99" t="s">
        <v>2292</v>
      </c>
      <c r="D150" s="100">
        <v>9.4121000000000002E-5</v>
      </c>
      <c r="E150" s="182">
        <v>0.180952381</v>
      </c>
      <c r="F150" s="99">
        <v>5</v>
      </c>
      <c r="G150" s="99"/>
      <c r="H150" s="99"/>
      <c r="I150" s="99"/>
      <c r="J150" s="99"/>
      <c r="K150" s="99"/>
      <c r="L150" s="99"/>
      <c r="M150" s="99"/>
      <c r="N150" s="99"/>
      <c r="O150" s="99"/>
      <c r="P150" s="99"/>
      <c r="Q150" s="178" t="s">
        <v>8</v>
      </c>
    </row>
    <row r="151" spans="1:17" x14ac:dyDescent="0.25">
      <c r="A151" s="98" t="s">
        <v>1899</v>
      </c>
      <c r="B151" s="99" t="s">
        <v>2010</v>
      </c>
      <c r="C151" s="99" t="s">
        <v>2293</v>
      </c>
      <c r="D151" s="100">
        <v>3.431E-3</v>
      </c>
      <c r="E151" s="182">
        <v>0.35238095200000003</v>
      </c>
      <c r="F151" s="99">
        <v>99</v>
      </c>
      <c r="G151" s="99"/>
      <c r="H151" s="99" t="s">
        <v>821</v>
      </c>
      <c r="I151" s="99"/>
      <c r="J151" s="99"/>
      <c r="K151" s="99"/>
      <c r="L151" s="99" t="s">
        <v>347</v>
      </c>
      <c r="M151" s="99"/>
      <c r="N151" s="99"/>
      <c r="O151" s="99" t="s">
        <v>821</v>
      </c>
      <c r="P151" s="99"/>
      <c r="Q151" s="178" t="s">
        <v>8</v>
      </c>
    </row>
    <row r="152" spans="1:17" x14ac:dyDescent="0.25">
      <c r="A152" s="98" t="s">
        <v>1899</v>
      </c>
      <c r="B152" s="99" t="s">
        <v>2294</v>
      </c>
      <c r="C152" s="99" t="s">
        <v>2295</v>
      </c>
      <c r="D152" s="100">
        <v>2.8483999999999999E-2</v>
      </c>
      <c r="E152" s="182">
        <v>7.6190475999999993E-2</v>
      </c>
      <c r="F152" s="99">
        <v>5</v>
      </c>
      <c r="G152" s="99"/>
      <c r="H152" s="99"/>
      <c r="I152" s="99"/>
      <c r="J152" s="99"/>
      <c r="K152" s="99"/>
      <c r="L152" s="99" t="s">
        <v>347</v>
      </c>
      <c r="M152" s="99"/>
      <c r="N152" s="99"/>
      <c r="O152" s="99"/>
      <c r="P152" s="99" t="s">
        <v>2296</v>
      </c>
      <c r="Q152" s="178" t="s">
        <v>8</v>
      </c>
    </row>
    <row r="153" spans="1:17" x14ac:dyDescent="0.25">
      <c r="A153" s="98" t="s">
        <v>1899</v>
      </c>
      <c r="B153" s="99" t="s">
        <v>2297</v>
      </c>
      <c r="C153" s="99" t="s">
        <v>2298</v>
      </c>
      <c r="D153" s="100">
        <v>0.21446000000000001</v>
      </c>
      <c r="E153" s="182">
        <v>0.64761904800000003</v>
      </c>
      <c r="F153" s="99">
        <v>425</v>
      </c>
      <c r="G153" s="99"/>
      <c r="H153" s="99" t="s">
        <v>435</v>
      </c>
      <c r="I153" s="99"/>
      <c r="J153" s="99" t="s">
        <v>347</v>
      </c>
      <c r="K153" s="99" t="s">
        <v>2025</v>
      </c>
      <c r="L153" s="99" t="s">
        <v>347</v>
      </c>
      <c r="M153" s="99" t="s">
        <v>2026</v>
      </c>
      <c r="N153" s="99" t="s">
        <v>2299</v>
      </c>
      <c r="O153" s="99" t="s">
        <v>2300</v>
      </c>
      <c r="P153" s="99" t="s">
        <v>2027</v>
      </c>
      <c r="Q153" s="101" t="s">
        <v>2026</v>
      </c>
    </row>
    <row r="154" spans="1:17" x14ac:dyDescent="0.25">
      <c r="A154" s="98" t="s">
        <v>1899</v>
      </c>
      <c r="B154" s="99" t="s">
        <v>2028</v>
      </c>
      <c r="C154" s="99" t="s">
        <v>2301</v>
      </c>
      <c r="D154" s="100">
        <v>5.8976999999999996E-3</v>
      </c>
      <c r="E154" s="182">
        <v>0.91428571400000003</v>
      </c>
      <c r="F154" s="99">
        <v>149</v>
      </c>
      <c r="G154" s="99"/>
      <c r="H154" s="99"/>
      <c r="I154" s="99" t="s">
        <v>669</v>
      </c>
      <c r="J154" s="99" t="s">
        <v>347</v>
      </c>
      <c r="K154" s="99" t="s">
        <v>669</v>
      </c>
      <c r="L154" s="99" t="s">
        <v>347</v>
      </c>
      <c r="M154" s="99"/>
      <c r="N154" s="99" t="s">
        <v>2032</v>
      </c>
      <c r="O154" s="99" t="s">
        <v>2033</v>
      </c>
      <c r="P154" s="99" t="s">
        <v>2034</v>
      </c>
      <c r="Q154" s="101" t="s">
        <v>669</v>
      </c>
    </row>
    <row r="155" spans="1:17" x14ac:dyDescent="0.25">
      <c r="A155" s="98" t="s">
        <v>2040</v>
      </c>
      <c r="B155" s="99" t="s">
        <v>2302</v>
      </c>
      <c r="C155" s="99" t="s">
        <v>2303</v>
      </c>
      <c r="D155" s="100">
        <v>1.5985000000000001E-3</v>
      </c>
      <c r="E155" s="182">
        <v>0.65714285699999997</v>
      </c>
      <c r="F155" s="99">
        <v>463</v>
      </c>
      <c r="G155" s="99" t="s">
        <v>797</v>
      </c>
      <c r="H155" s="99" t="s">
        <v>414</v>
      </c>
      <c r="I155" s="99" t="s">
        <v>895</v>
      </c>
      <c r="J155" s="99" t="s">
        <v>347</v>
      </c>
      <c r="K155" s="99" t="s">
        <v>2304</v>
      </c>
      <c r="L155" s="99" t="s">
        <v>347</v>
      </c>
      <c r="M155" s="99" t="s">
        <v>414</v>
      </c>
      <c r="N155" s="99" t="s">
        <v>797</v>
      </c>
      <c r="O155" s="99" t="s">
        <v>2305</v>
      </c>
      <c r="P155" s="99" t="s">
        <v>2306</v>
      </c>
      <c r="Q155" s="101" t="s">
        <v>414</v>
      </c>
    </row>
    <row r="156" spans="1:17" x14ac:dyDescent="0.25">
      <c r="A156" s="98" t="s">
        <v>2040</v>
      </c>
      <c r="B156" s="99" t="s">
        <v>1704</v>
      </c>
      <c r="C156" s="99" t="s">
        <v>2307</v>
      </c>
      <c r="D156" s="100">
        <v>4.0488000000000003E-2</v>
      </c>
      <c r="E156" s="182">
        <v>0.34285714299999998</v>
      </c>
      <c r="F156" s="99">
        <v>1</v>
      </c>
      <c r="G156" s="99"/>
      <c r="H156" s="99"/>
      <c r="I156" s="99"/>
      <c r="J156" s="99"/>
      <c r="K156" s="99"/>
      <c r="L156" s="99"/>
      <c r="M156" s="99"/>
      <c r="N156" s="99"/>
      <c r="O156" s="99"/>
      <c r="P156" s="99"/>
      <c r="Q156" s="178" t="s">
        <v>8</v>
      </c>
    </row>
    <row r="157" spans="1:17" x14ac:dyDescent="0.25">
      <c r="A157" s="98" t="s">
        <v>2040</v>
      </c>
      <c r="B157" s="99" t="s">
        <v>2189</v>
      </c>
      <c r="C157" s="99" t="s">
        <v>2308</v>
      </c>
      <c r="D157" s="100">
        <v>4.0488000000000003E-2</v>
      </c>
      <c r="E157" s="182">
        <v>0.49523809499999999</v>
      </c>
      <c r="F157" s="99">
        <v>92</v>
      </c>
      <c r="G157" s="99"/>
      <c r="H157" s="99"/>
      <c r="I157" s="99"/>
      <c r="J157" s="99" t="s">
        <v>347</v>
      </c>
      <c r="K157" s="99" t="s">
        <v>2065</v>
      </c>
      <c r="L157" s="99" t="s">
        <v>347</v>
      </c>
      <c r="M157" s="99" t="s">
        <v>2066</v>
      </c>
      <c r="N157" s="99"/>
      <c r="O157" s="99" t="s">
        <v>2067</v>
      </c>
      <c r="P157" s="99"/>
      <c r="Q157" s="178" t="s">
        <v>8</v>
      </c>
    </row>
    <row r="158" spans="1:17" x14ac:dyDescent="0.25">
      <c r="A158" s="98" t="s">
        <v>2040</v>
      </c>
      <c r="B158" s="99" t="s">
        <v>1719</v>
      </c>
      <c r="C158" s="99" t="s">
        <v>2309</v>
      </c>
      <c r="D158" s="100">
        <v>1.0211E-3</v>
      </c>
      <c r="E158" s="182">
        <v>0.4</v>
      </c>
      <c r="F158" s="99">
        <v>7</v>
      </c>
      <c r="G158" s="99"/>
      <c r="H158" s="99" t="s">
        <v>399</v>
      </c>
      <c r="I158" s="99"/>
      <c r="J158" s="99" t="s">
        <v>347</v>
      </c>
      <c r="K158" s="99" t="s">
        <v>399</v>
      </c>
      <c r="L158" s="99" t="s">
        <v>347</v>
      </c>
      <c r="M158" s="99" t="s">
        <v>399</v>
      </c>
      <c r="N158" s="99"/>
      <c r="O158" s="99" t="s">
        <v>399</v>
      </c>
      <c r="P158" s="99"/>
      <c r="Q158" s="101" t="s">
        <v>399</v>
      </c>
    </row>
    <row r="159" spans="1:17" x14ac:dyDescent="0.25">
      <c r="A159" s="98" t="s">
        <v>2040</v>
      </c>
      <c r="B159" s="99" t="s">
        <v>1731</v>
      </c>
      <c r="C159" s="99" t="s">
        <v>2310</v>
      </c>
      <c r="D159" s="100">
        <v>4.1985000000000001E-2</v>
      </c>
      <c r="E159" s="182">
        <v>0.257142857</v>
      </c>
      <c r="F159" s="99">
        <v>1</v>
      </c>
      <c r="G159" s="99"/>
      <c r="H159" s="99"/>
      <c r="I159" s="99"/>
      <c r="J159" s="99"/>
      <c r="K159" s="99"/>
      <c r="L159" s="99"/>
      <c r="M159" s="99"/>
      <c r="N159" s="99"/>
      <c r="O159" s="99"/>
      <c r="P159" s="99"/>
      <c r="Q159" s="178" t="s">
        <v>8</v>
      </c>
    </row>
    <row r="160" spans="1:17" x14ac:dyDescent="0.25">
      <c r="A160" s="98" t="s">
        <v>2040</v>
      </c>
      <c r="B160" s="99" t="s">
        <v>2311</v>
      </c>
      <c r="C160" s="99" t="s">
        <v>2312</v>
      </c>
      <c r="D160" s="100">
        <v>9.6132999999999996E-2</v>
      </c>
      <c r="E160" s="182">
        <v>0.485714286</v>
      </c>
      <c r="F160" s="99">
        <v>340</v>
      </c>
      <c r="G160" s="99"/>
      <c r="H160" s="99" t="s">
        <v>675</v>
      </c>
      <c r="I160" s="99"/>
      <c r="J160" s="99" t="s">
        <v>347</v>
      </c>
      <c r="K160" s="99" t="s">
        <v>2313</v>
      </c>
      <c r="L160" s="99" t="s">
        <v>347</v>
      </c>
      <c r="M160" s="99"/>
      <c r="N160" s="99" t="s">
        <v>2314</v>
      </c>
      <c r="O160" s="99" t="s">
        <v>1995</v>
      </c>
      <c r="P160" s="99" t="s">
        <v>2315</v>
      </c>
      <c r="Q160" s="101" t="s">
        <v>675</v>
      </c>
    </row>
    <row r="161" spans="1:17" x14ac:dyDescent="0.25">
      <c r="A161" s="98" t="s">
        <v>2040</v>
      </c>
      <c r="B161" s="99" t="s">
        <v>1782</v>
      </c>
      <c r="C161" s="99" t="s">
        <v>2316</v>
      </c>
      <c r="D161" s="100">
        <v>1.3E-6</v>
      </c>
      <c r="E161" s="182">
        <v>0.37142857099999999</v>
      </c>
      <c r="F161" s="99">
        <v>1</v>
      </c>
      <c r="G161" s="99"/>
      <c r="H161" s="99"/>
      <c r="I161" s="99"/>
      <c r="J161" s="99" t="s">
        <v>347</v>
      </c>
      <c r="K161" s="99" t="s">
        <v>2227</v>
      </c>
      <c r="L161" s="99" t="s">
        <v>347</v>
      </c>
      <c r="M161" s="99"/>
      <c r="N161" s="99"/>
      <c r="O161" s="99"/>
      <c r="P161" s="99"/>
      <c r="Q161" s="178" t="s">
        <v>8</v>
      </c>
    </row>
    <row r="162" spans="1:17" x14ac:dyDescent="0.25">
      <c r="A162" s="98" t="s">
        <v>2040</v>
      </c>
      <c r="B162" s="99" t="s">
        <v>1782</v>
      </c>
      <c r="C162" s="99" t="s">
        <v>2317</v>
      </c>
      <c r="D162" s="100">
        <v>8.5299999999999996E-6</v>
      </c>
      <c r="E162" s="182">
        <v>0.33333333300000001</v>
      </c>
      <c r="F162" s="99">
        <v>1</v>
      </c>
      <c r="G162" s="99"/>
      <c r="H162" s="99"/>
      <c r="I162" s="99"/>
      <c r="J162" s="99" t="s">
        <v>347</v>
      </c>
      <c r="K162" s="99" t="s">
        <v>2227</v>
      </c>
      <c r="L162" s="99" t="s">
        <v>347</v>
      </c>
      <c r="M162" s="99"/>
      <c r="N162" s="99"/>
      <c r="O162" s="99"/>
      <c r="P162" s="99"/>
      <c r="Q162" s="178" t="s">
        <v>8</v>
      </c>
    </row>
    <row r="163" spans="1:17" x14ac:dyDescent="0.25">
      <c r="A163" s="98" t="s">
        <v>2040</v>
      </c>
      <c r="B163" s="99" t="s">
        <v>1813</v>
      </c>
      <c r="C163" s="99" t="s">
        <v>2318</v>
      </c>
      <c r="D163" s="100">
        <v>4.8186999999999998E-5</v>
      </c>
      <c r="E163" s="182">
        <v>0.35238095200000003</v>
      </c>
      <c r="F163" s="99">
        <v>1</v>
      </c>
      <c r="G163" s="99"/>
      <c r="H163" s="99"/>
      <c r="I163" s="99"/>
      <c r="J163" s="99" t="s">
        <v>347</v>
      </c>
      <c r="K163" s="99"/>
      <c r="L163" s="99" t="s">
        <v>347</v>
      </c>
      <c r="M163" s="99"/>
      <c r="N163" s="99"/>
      <c r="O163" s="99"/>
      <c r="P163" s="99"/>
      <c r="Q163" s="178" t="s">
        <v>8</v>
      </c>
    </row>
    <row r="164" spans="1:17" x14ac:dyDescent="0.25">
      <c r="A164" s="102" t="s">
        <v>2040</v>
      </c>
      <c r="B164" s="103" t="s">
        <v>2111</v>
      </c>
      <c r="C164" s="103" t="s">
        <v>2319</v>
      </c>
      <c r="D164" s="104">
        <v>0.10263</v>
      </c>
      <c r="E164" s="183">
        <v>0.31428571399999999</v>
      </c>
      <c r="F164" s="103">
        <v>52</v>
      </c>
      <c r="G164" s="103"/>
      <c r="H164" s="103"/>
      <c r="I164" s="103" t="s">
        <v>1092</v>
      </c>
      <c r="J164" s="103" t="s">
        <v>347</v>
      </c>
      <c r="K164" s="103"/>
      <c r="L164" s="103" t="s">
        <v>347</v>
      </c>
      <c r="M164" s="103"/>
      <c r="N164" s="103" t="s">
        <v>2113</v>
      </c>
      <c r="O164" s="103"/>
      <c r="P164" s="103"/>
      <c r="Q164" s="179" t="s">
        <v>8</v>
      </c>
    </row>
  </sheetData>
  <mergeCells count="26">
    <mergeCell ref="O148:P148"/>
    <mergeCell ref="O52:P52"/>
    <mergeCell ref="O58:P58"/>
    <mergeCell ref="N127:O127"/>
    <mergeCell ref="N141:O141"/>
    <mergeCell ref="N145:O145"/>
    <mergeCell ref="K26:L26"/>
    <mergeCell ref="K38:L38"/>
    <mergeCell ref="G43:H43"/>
    <mergeCell ref="H32:I32"/>
    <mergeCell ref="O146:P146"/>
    <mergeCell ref="A9:B9"/>
    <mergeCell ref="H12:I12"/>
    <mergeCell ref="H31:I31"/>
    <mergeCell ref="H52:I52"/>
    <mergeCell ref="A76:B76"/>
    <mergeCell ref="H13:J13"/>
    <mergeCell ref="A132:B132"/>
    <mergeCell ref="H79:I79"/>
    <mergeCell ref="G80:H80"/>
    <mergeCell ref="H139:I139"/>
    <mergeCell ref="H140:I140"/>
    <mergeCell ref="H82:I82"/>
    <mergeCell ref="H87:I87"/>
    <mergeCell ref="H88:I88"/>
    <mergeCell ref="H114:I114"/>
  </mergeCells>
  <pageMargins left="0.7" right="0.7" top="0.75" bottom="0.75" header="0.3" footer="0.3"/>
  <legacy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6"/>
  <sheetViews>
    <sheetView workbookViewId="0"/>
  </sheetViews>
  <sheetFormatPr defaultColWidth="9.140625" defaultRowHeight="15" x14ac:dyDescent="0.25"/>
  <cols>
    <col min="1" max="1" width="11.42578125" customWidth="1"/>
    <col min="2" max="2" width="30.7109375" bestFit="1" customWidth="1"/>
    <col min="3" max="3" width="30.42578125" customWidth="1"/>
    <col min="4" max="4" width="70" customWidth="1"/>
    <col min="5" max="5" width="41.85546875" bestFit="1" customWidth="1"/>
  </cols>
  <sheetData>
    <row r="1" spans="1:5" x14ac:dyDescent="0.25">
      <c r="A1" s="1" t="s">
        <v>2320</v>
      </c>
    </row>
    <row r="2" spans="1:5" x14ac:dyDescent="0.25">
      <c r="A2" s="108" t="s">
        <v>2321</v>
      </c>
    </row>
    <row r="3" spans="1:5" x14ac:dyDescent="0.25">
      <c r="A3" s="108" t="s">
        <v>2322</v>
      </c>
    </row>
    <row r="4" spans="1:5" x14ac:dyDescent="0.25">
      <c r="A4" s="108"/>
    </row>
    <row r="5" spans="1:5" x14ac:dyDescent="0.25">
      <c r="A5" s="108"/>
    </row>
    <row r="6" spans="1:5" x14ac:dyDescent="0.25">
      <c r="A6" s="1" t="s">
        <v>2323</v>
      </c>
    </row>
    <row r="7" spans="1:5" x14ac:dyDescent="0.25">
      <c r="A7" s="186" t="s">
        <v>1659</v>
      </c>
      <c r="B7" s="74" t="s">
        <v>2324</v>
      </c>
      <c r="C7" s="74" t="s">
        <v>2325</v>
      </c>
      <c r="D7" s="74" t="s">
        <v>2326</v>
      </c>
      <c r="E7" s="75" t="s">
        <v>2327</v>
      </c>
    </row>
    <row r="8" spans="1:5" x14ac:dyDescent="0.25">
      <c r="A8" s="98">
        <v>1</v>
      </c>
      <c r="B8" s="106" t="s">
        <v>2328</v>
      </c>
      <c r="C8" s="106" t="s">
        <v>2328</v>
      </c>
      <c r="D8" s="106" t="s">
        <v>2329</v>
      </c>
      <c r="E8" s="101" t="s">
        <v>2330</v>
      </c>
    </row>
    <row r="9" spans="1:5" x14ac:dyDescent="0.25">
      <c r="A9" s="98">
        <v>2</v>
      </c>
      <c r="B9" s="106" t="s">
        <v>1694</v>
      </c>
      <c r="C9" s="106" t="s">
        <v>2331</v>
      </c>
      <c r="D9" s="99" t="s">
        <v>2332</v>
      </c>
      <c r="E9" s="185" t="s">
        <v>2333</v>
      </c>
    </row>
    <row r="10" spans="1:5" x14ac:dyDescent="0.25">
      <c r="A10" s="98">
        <v>3</v>
      </c>
      <c r="B10" s="106" t="s">
        <v>1704</v>
      </c>
      <c r="C10" s="106" t="s">
        <v>1704</v>
      </c>
      <c r="D10" s="106" t="s">
        <v>2334</v>
      </c>
      <c r="E10" s="185" t="s">
        <v>2335</v>
      </c>
    </row>
    <row r="11" spans="1:5" x14ac:dyDescent="0.25">
      <c r="A11" s="98">
        <v>4</v>
      </c>
      <c r="B11" s="106" t="s">
        <v>2336</v>
      </c>
      <c r="C11" s="99" t="s">
        <v>2063</v>
      </c>
      <c r="D11" s="99" t="s">
        <v>2337</v>
      </c>
      <c r="E11" s="185" t="s">
        <v>2338</v>
      </c>
    </row>
    <row r="12" spans="1:5" x14ac:dyDescent="0.25">
      <c r="A12" s="98">
        <v>5</v>
      </c>
      <c r="B12" s="106" t="s">
        <v>2339</v>
      </c>
      <c r="C12" s="106" t="s">
        <v>2340</v>
      </c>
      <c r="D12" s="106" t="s">
        <v>2341</v>
      </c>
      <c r="E12" s="101" t="s">
        <v>2342</v>
      </c>
    </row>
    <row r="13" spans="1:5" x14ac:dyDescent="0.25">
      <c r="A13" s="98">
        <v>6</v>
      </c>
      <c r="B13" s="106" t="s">
        <v>1731</v>
      </c>
      <c r="C13" s="106" t="s">
        <v>1731</v>
      </c>
      <c r="D13" s="106" t="s">
        <v>2343</v>
      </c>
      <c r="E13" s="185" t="s">
        <v>2344</v>
      </c>
    </row>
    <row r="14" spans="1:5" x14ac:dyDescent="0.25">
      <c r="A14" s="98">
        <v>7</v>
      </c>
      <c r="B14" s="99"/>
      <c r="C14" s="99"/>
      <c r="D14" s="99" t="s">
        <v>2345</v>
      </c>
      <c r="E14" s="101" t="s">
        <v>2346</v>
      </c>
    </row>
    <row r="15" spans="1:5" x14ac:dyDescent="0.25">
      <c r="A15" s="98">
        <v>8</v>
      </c>
      <c r="B15" s="99"/>
      <c r="C15" s="99"/>
      <c r="D15" s="99" t="s">
        <v>2347</v>
      </c>
      <c r="E15" s="101" t="s">
        <v>2348</v>
      </c>
    </row>
    <row r="16" spans="1:5" x14ac:dyDescent="0.25">
      <c r="A16" s="98">
        <v>9</v>
      </c>
      <c r="B16" s="99"/>
      <c r="C16" s="99"/>
      <c r="D16" s="99" t="s">
        <v>2349</v>
      </c>
      <c r="E16" s="101" t="s">
        <v>2350</v>
      </c>
    </row>
    <row r="17" spans="1:5" x14ac:dyDescent="0.25">
      <c r="A17" s="98">
        <v>10</v>
      </c>
      <c r="B17" s="99" t="s">
        <v>2351</v>
      </c>
      <c r="C17" s="99" t="s">
        <v>2351</v>
      </c>
      <c r="D17" s="106" t="s">
        <v>2352</v>
      </c>
      <c r="E17" s="101" t="s">
        <v>2353</v>
      </c>
    </row>
    <row r="18" spans="1:5" x14ac:dyDescent="0.25">
      <c r="A18" s="98">
        <v>11</v>
      </c>
      <c r="B18" s="106" t="s">
        <v>2084</v>
      </c>
      <c r="C18" s="106" t="s">
        <v>2084</v>
      </c>
      <c r="D18" s="106" t="s">
        <v>2354</v>
      </c>
      <c r="E18" s="101" t="s">
        <v>2355</v>
      </c>
    </row>
    <row r="19" spans="1:5" x14ac:dyDescent="0.25">
      <c r="A19" s="98">
        <v>12</v>
      </c>
      <c r="B19" s="106" t="s">
        <v>2356</v>
      </c>
      <c r="C19" s="106" t="s">
        <v>2356</v>
      </c>
      <c r="D19" s="106" t="s">
        <v>2357</v>
      </c>
      <c r="E19" s="101"/>
    </row>
    <row r="20" spans="1:5" x14ac:dyDescent="0.25">
      <c r="A20" s="98">
        <v>13</v>
      </c>
      <c r="B20" s="99"/>
      <c r="C20" s="99"/>
      <c r="D20" s="99" t="s">
        <v>2358</v>
      </c>
      <c r="E20" s="101"/>
    </row>
    <row r="21" spans="1:5" x14ac:dyDescent="0.25">
      <c r="A21" s="98">
        <v>14</v>
      </c>
      <c r="B21" s="99"/>
      <c r="C21" s="99"/>
      <c r="D21" s="99" t="s">
        <v>2359</v>
      </c>
      <c r="E21" s="101" t="s">
        <v>1774</v>
      </c>
    </row>
    <row r="22" spans="1:5" x14ac:dyDescent="0.25">
      <c r="A22" s="98">
        <v>15</v>
      </c>
      <c r="B22" s="99" t="s">
        <v>1776</v>
      </c>
      <c r="C22" s="99" t="s">
        <v>1776</v>
      </c>
      <c r="D22" s="99" t="s">
        <v>2360</v>
      </c>
      <c r="E22" s="101" t="s">
        <v>2361</v>
      </c>
    </row>
    <row r="23" spans="1:5" x14ac:dyDescent="0.25">
      <c r="A23" s="98">
        <v>16</v>
      </c>
      <c r="B23" s="106" t="s">
        <v>1785</v>
      </c>
      <c r="C23" s="106" t="s">
        <v>1785</v>
      </c>
      <c r="D23" s="106" t="s">
        <v>2362</v>
      </c>
      <c r="E23" s="101" t="s">
        <v>2363</v>
      </c>
    </row>
    <row r="24" spans="1:5" x14ac:dyDescent="0.25">
      <c r="A24" s="98">
        <v>17</v>
      </c>
      <c r="B24" s="99"/>
      <c r="C24" s="99"/>
      <c r="D24" s="99" t="s">
        <v>2364</v>
      </c>
      <c r="E24" s="101" t="s">
        <v>2365</v>
      </c>
    </row>
    <row r="25" spans="1:5" x14ac:dyDescent="0.25">
      <c r="A25" s="98">
        <v>18</v>
      </c>
      <c r="B25" s="106" t="s">
        <v>2366</v>
      </c>
      <c r="C25" s="106" t="s">
        <v>2366</v>
      </c>
      <c r="D25" s="106" t="s">
        <v>2367</v>
      </c>
      <c r="E25" s="185" t="s">
        <v>2368</v>
      </c>
    </row>
    <row r="26" spans="1:5" x14ac:dyDescent="0.25">
      <c r="A26" s="98">
        <v>19</v>
      </c>
      <c r="B26" s="106" t="s">
        <v>2103</v>
      </c>
      <c r="C26" s="106" t="s">
        <v>2103</v>
      </c>
      <c r="D26" s="106" t="s">
        <v>2369</v>
      </c>
      <c r="E26" s="101"/>
    </row>
    <row r="27" spans="1:5" x14ac:dyDescent="0.25">
      <c r="A27" s="98">
        <v>20</v>
      </c>
      <c r="B27" s="106" t="s">
        <v>1813</v>
      </c>
      <c r="C27" s="106" t="s">
        <v>1813</v>
      </c>
      <c r="D27" s="106" t="s">
        <v>1813</v>
      </c>
      <c r="E27" s="185" t="s">
        <v>1813</v>
      </c>
    </row>
    <row r="28" spans="1:5" x14ac:dyDescent="0.25">
      <c r="A28" s="98">
        <v>21</v>
      </c>
      <c r="B28" s="99" t="s">
        <v>2370</v>
      </c>
      <c r="C28" s="99" t="s">
        <v>2370</v>
      </c>
      <c r="D28" s="99" t="s">
        <v>2371</v>
      </c>
      <c r="E28" s="101" t="s">
        <v>2372</v>
      </c>
    </row>
    <row r="29" spans="1:5" x14ac:dyDescent="0.25">
      <c r="A29" s="98">
        <v>22</v>
      </c>
      <c r="B29" s="99" t="s">
        <v>2118</v>
      </c>
      <c r="C29" s="99" t="s">
        <v>2118</v>
      </c>
      <c r="D29" s="99" t="s">
        <v>2373</v>
      </c>
      <c r="E29" s="101"/>
    </row>
    <row r="30" spans="1:5" x14ac:dyDescent="0.25">
      <c r="A30" s="102">
        <v>23</v>
      </c>
      <c r="B30" s="103"/>
      <c r="C30" s="103"/>
      <c r="D30" s="103" t="s">
        <v>2374</v>
      </c>
      <c r="E30" s="105"/>
    </row>
    <row r="31" spans="1:5" x14ac:dyDescent="0.25">
      <c r="A31" s="72"/>
      <c r="B31" s="108"/>
      <c r="C31" s="108"/>
      <c r="D31" s="108"/>
      <c r="E31" s="108"/>
    </row>
    <row r="32" spans="1:5" x14ac:dyDescent="0.25">
      <c r="A32" s="1" t="s">
        <v>2375</v>
      </c>
    </row>
    <row r="33" spans="1:5" x14ac:dyDescent="0.25">
      <c r="A33" s="186" t="s">
        <v>1659</v>
      </c>
      <c r="B33" s="74" t="s">
        <v>2376</v>
      </c>
      <c r="C33" s="74" t="s">
        <v>2325</v>
      </c>
      <c r="D33" s="74" t="s">
        <v>2326</v>
      </c>
      <c r="E33" s="75" t="s">
        <v>2327</v>
      </c>
    </row>
    <row r="34" spans="1:5" x14ac:dyDescent="0.25">
      <c r="A34" s="98">
        <v>1</v>
      </c>
      <c r="B34" s="99" t="s">
        <v>1900</v>
      </c>
      <c r="C34" s="99" t="s">
        <v>1900</v>
      </c>
      <c r="D34" s="99" t="s">
        <v>2377</v>
      </c>
      <c r="E34" s="101" t="s">
        <v>2378</v>
      </c>
    </row>
    <row r="35" spans="1:5" x14ac:dyDescent="0.25">
      <c r="A35" s="98">
        <v>2</v>
      </c>
      <c r="B35" s="99" t="s">
        <v>1698</v>
      </c>
      <c r="C35" s="99" t="s">
        <v>2379</v>
      </c>
      <c r="D35" s="99" t="s">
        <v>2380</v>
      </c>
      <c r="E35" s="101"/>
    </row>
    <row r="36" spans="1:5" ht="15" customHeight="1" x14ac:dyDescent="0.25">
      <c r="A36" s="98">
        <v>3</v>
      </c>
      <c r="B36" s="99" t="s">
        <v>2381</v>
      </c>
      <c r="C36" s="99" t="s">
        <v>2381</v>
      </c>
      <c r="D36" s="354" t="s">
        <v>2382</v>
      </c>
      <c r="E36" s="356"/>
    </row>
    <row r="37" spans="1:5" x14ac:dyDescent="0.25">
      <c r="A37" s="98">
        <v>4</v>
      </c>
      <c r="B37" s="99" t="s">
        <v>1915</v>
      </c>
      <c r="C37" s="99" t="s">
        <v>1915</v>
      </c>
      <c r="D37" s="99"/>
      <c r="E37" s="101"/>
    </row>
    <row r="38" spans="1:5" x14ac:dyDescent="0.25">
      <c r="A38" s="98">
        <v>5</v>
      </c>
      <c r="B38" s="106" t="s">
        <v>2383</v>
      </c>
      <c r="C38" s="106" t="s">
        <v>2383</v>
      </c>
      <c r="D38" s="106" t="s">
        <v>2384</v>
      </c>
      <c r="E38" s="185" t="s">
        <v>1922</v>
      </c>
    </row>
    <row r="39" spans="1:5" x14ac:dyDescent="0.25">
      <c r="A39" s="98">
        <v>6</v>
      </c>
      <c r="B39" s="99" t="s">
        <v>2385</v>
      </c>
      <c r="C39" s="99" t="s">
        <v>2386</v>
      </c>
      <c r="D39" s="106" t="s">
        <v>2387</v>
      </c>
      <c r="E39" s="185" t="s">
        <v>1937</v>
      </c>
    </row>
    <row r="40" spans="1:5" ht="15" customHeight="1" x14ac:dyDescent="0.25">
      <c r="A40" s="98">
        <v>7</v>
      </c>
      <c r="B40" s="99"/>
      <c r="C40" s="99"/>
      <c r="D40" s="354" t="s">
        <v>2388</v>
      </c>
      <c r="E40" s="356"/>
    </row>
    <row r="41" spans="1:5" x14ac:dyDescent="0.25">
      <c r="A41" s="98">
        <v>8</v>
      </c>
      <c r="B41" s="106" t="s">
        <v>2389</v>
      </c>
      <c r="C41" s="99" t="s">
        <v>2390</v>
      </c>
      <c r="D41" s="106" t="s">
        <v>2391</v>
      </c>
      <c r="E41" s="185" t="s">
        <v>2392</v>
      </c>
    </row>
    <row r="42" spans="1:5" ht="15" customHeight="1" x14ac:dyDescent="0.25">
      <c r="A42" s="98">
        <v>9</v>
      </c>
      <c r="B42" s="99" t="s">
        <v>1955</v>
      </c>
      <c r="C42" s="99" t="s">
        <v>1955</v>
      </c>
      <c r="D42" s="354" t="s">
        <v>2393</v>
      </c>
      <c r="E42" s="356"/>
    </row>
    <row r="43" spans="1:5" x14ac:dyDescent="0.25">
      <c r="A43" s="98">
        <v>10</v>
      </c>
      <c r="B43" s="106" t="s">
        <v>1960</v>
      </c>
      <c r="C43" s="106" t="s">
        <v>1960</v>
      </c>
      <c r="D43" s="99"/>
      <c r="E43" s="185" t="s">
        <v>1960</v>
      </c>
    </row>
    <row r="44" spans="1:5" x14ac:dyDescent="0.25">
      <c r="A44" s="98">
        <v>11</v>
      </c>
      <c r="B44" s="106" t="s">
        <v>1763</v>
      </c>
      <c r="C44" s="106" t="s">
        <v>2394</v>
      </c>
      <c r="D44" s="99" t="s">
        <v>2395</v>
      </c>
      <c r="E44" s="185" t="s">
        <v>1763</v>
      </c>
    </row>
    <row r="45" spans="1:5" x14ac:dyDescent="0.25">
      <c r="A45" s="98">
        <v>12</v>
      </c>
      <c r="B45" s="106" t="s">
        <v>1967</v>
      </c>
      <c r="C45" s="106" t="s">
        <v>2396</v>
      </c>
      <c r="D45" s="106" t="s">
        <v>2397</v>
      </c>
      <c r="E45" s="101" t="s">
        <v>2398</v>
      </c>
    </row>
    <row r="46" spans="1:5" x14ac:dyDescent="0.25">
      <c r="A46" s="98">
        <v>13</v>
      </c>
      <c r="B46" s="106" t="s">
        <v>1983</v>
      </c>
      <c r="C46" s="106" t="s">
        <v>2399</v>
      </c>
      <c r="D46" s="99" t="s">
        <v>2400</v>
      </c>
      <c r="E46" s="101" t="s">
        <v>2401</v>
      </c>
    </row>
    <row r="47" spans="1:5" x14ac:dyDescent="0.25">
      <c r="A47" s="98">
        <v>14</v>
      </c>
      <c r="B47" s="99" t="s">
        <v>2402</v>
      </c>
      <c r="C47" s="99" t="s">
        <v>2402</v>
      </c>
      <c r="D47" s="99" t="s">
        <v>2403</v>
      </c>
      <c r="E47" s="101"/>
    </row>
    <row r="48" spans="1:5" x14ac:dyDescent="0.25">
      <c r="A48" s="98">
        <v>15</v>
      </c>
      <c r="B48" s="106" t="s">
        <v>1997</v>
      </c>
      <c r="C48" s="106" t="s">
        <v>1997</v>
      </c>
      <c r="D48" s="106" t="s">
        <v>2404</v>
      </c>
      <c r="E48" s="185" t="s">
        <v>1997</v>
      </c>
    </row>
    <row r="49" spans="1:5" ht="15" customHeight="1" x14ac:dyDescent="0.25">
      <c r="A49" s="98">
        <v>16</v>
      </c>
      <c r="B49" s="106" t="s">
        <v>2405</v>
      </c>
      <c r="C49" s="357" t="s">
        <v>2406</v>
      </c>
      <c r="D49" s="357"/>
      <c r="E49" s="185" t="s">
        <v>2004</v>
      </c>
    </row>
    <row r="50" spans="1:5" x14ac:dyDescent="0.25">
      <c r="A50" s="98">
        <v>17</v>
      </c>
      <c r="B50" s="106" t="s">
        <v>2407</v>
      </c>
      <c r="C50" s="106" t="s">
        <v>2408</v>
      </c>
      <c r="D50" s="106" t="s">
        <v>2409</v>
      </c>
      <c r="E50" s="101" t="s">
        <v>2410</v>
      </c>
    </row>
    <row r="51" spans="1:5" x14ac:dyDescent="0.25">
      <c r="A51" s="98">
        <v>18</v>
      </c>
      <c r="B51" s="99" t="s">
        <v>2018</v>
      </c>
      <c r="C51" s="99" t="s">
        <v>2018</v>
      </c>
      <c r="D51" s="99" t="s">
        <v>2294</v>
      </c>
      <c r="E51" s="101"/>
    </row>
    <row r="52" spans="1:5" x14ac:dyDescent="0.25">
      <c r="A52" s="98">
        <v>19</v>
      </c>
      <c r="B52" s="106" t="s">
        <v>2020</v>
      </c>
      <c r="C52" s="106" t="s">
        <v>2020</v>
      </c>
      <c r="D52" s="99" t="s">
        <v>2411</v>
      </c>
      <c r="E52" s="185" t="s">
        <v>2412</v>
      </c>
    </row>
    <row r="53" spans="1:5" x14ac:dyDescent="0.25">
      <c r="A53" s="98">
        <v>20</v>
      </c>
      <c r="B53" s="99" t="s">
        <v>2413</v>
      </c>
      <c r="C53" s="99" t="s">
        <v>2413</v>
      </c>
      <c r="D53" s="99" t="s">
        <v>2414</v>
      </c>
      <c r="E53" s="101" t="s">
        <v>2415</v>
      </c>
    </row>
    <row r="54" spans="1:5" x14ac:dyDescent="0.25">
      <c r="A54" s="98">
        <v>21</v>
      </c>
      <c r="B54" s="99"/>
      <c r="C54" s="99"/>
      <c r="D54" s="99"/>
      <c r="E54" s="101"/>
    </row>
    <row r="55" spans="1:5" x14ac:dyDescent="0.25">
      <c r="A55" s="98">
        <v>22</v>
      </c>
      <c r="B55" s="99" t="s">
        <v>2035</v>
      </c>
      <c r="C55" s="99" t="s">
        <v>2035</v>
      </c>
      <c r="D55" s="99"/>
      <c r="E55" s="101"/>
    </row>
    <row r="56" spans="1:5" x14ac:dyDescent="0.25">
      <c r="A56" s="102">
        <v>23</v>
      </c>
      <c r="B56" s="103"/>
      <c r="C56" s="103"/>
      <c r="D56" s="103"/>
      <c r="E56" s="105"/>
    </row>
  </sheetData>
  <mergeCells count="4">
    <mergeCell ref="D36:E36"/>
    <mergeCell ref="D40:E40"/>
    <mergeCell ref="D42:E42"/>
    <mergeCell ref="C49:D49"/>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46"/>
  <sheetViews>
    <sheetView workbookViewId="0">
      <selection activeCell="F15" sqref="F15"/>
    </sheetView>
  </sheetViews>
  <sheetFormatPr defaultColWidth="8.85546875" defaultRowHeight="15" x14ac:dyDescent="0.25"/>
  <cols>
    <col min="1" max="1" width="20.42578125" customWidth="1"/>
    <col min="2" max="2" width="18.7109375" customWidth="1"/>
    <col min="4" max="4" width="10.42578125" customWidth="1"/>
    <col min="6" max="6" width="15.28515625" customWidth="1"/>
    <col min="8" max="8" width="9.28515625" bestFit="1" customWidth="1"/>
    <col min="9" max="9" width="16.7109375" customWidth="1"/>
    <col min="10" max="10" width="5.28515625" customWidth="1"/>
    <col min="12" max="12" width="7.7109375" customWidth="1"/>
    <col min="13" max="13" width="14.42578125" customWidth="1"/>
    <col min="14" max="14" width="9.28515625" bestFit="1" customWidth="1"/>
    <col min="16" max="16" width="15.7109375" customWidth="1"/>
    <col min="17" max="17" width="9.42578125" customWidth="1"/>
    <col min="18" max="18" width="6.7109375" customWidth="1"/>
    <col min="19" max="19" width="14.85546875" customWidth="1"/>
    <col min="21" max="21" width="8.28515625" customWidth="1"/>
    <col min="22" max="22" width="6.140625" customWidth="1"/>
    <col min="24" max="24" width="7.28515625" customWidth="1"/>
    <col min="25" max="25" width="15.28515625" customWidth="1"/>
    <col min="28" max="28" width="9.28515625" bestFit="1" customWidth="1"/>
    <col min="30" max="30" width="17.28515625" customWidth="1"/>
  </cols>
  <sheetData>
    <row r="1" spans="1:25" x14ac:dyDescent="0.25">
      <c r="A1" s="1" t="s">
        <v>2416</v>
      </c>
    </row>
    <row r="2" spans="1:25" x14ac:dyDescent="0.25">
      <c r="A2" s="1"/>
    </row>
    <row r="3" spans="1:25" x14ac:dyDescent="0.25">
      <c r="A3" s="1" t="s">
        <v>2417</v>
      </c>
    </row>
    <row r="5" spans="1:25" x14ac:dyDescent="0.25">
      <c r="A5" s="1" t="s">
        <v>1149</v>
      </c>
      <c r="B5" s="1" t="s">
        <v>2418</v>
      </c>
      <c r="C5" s="1" t="s">
        <v>2419</v>
      </c>
      <c r="D5" s="1" t="s">
        <v>2420</v>
      </c>
      <c r="E5" s="1" t="s">
        <v>2421</v>
      </c>
      <c r="F5" s="1" t="s">
        <v>2422</v>
      </c>
    </row>
    <row r="6" spans="1:25" x14ac:dyDescent="0.25">
      <c r="A6" s="1" t="s">
        <v>1629</v>
      </c>
      <c r="B6">
        <v>380</v>
      </c>
      <c r="C6">
        <v>40</v>
      </c>
      <c r="D6">
        <v>467</v>
      </c>
      <c r="E6">
        <v>33</v>
      </c>
      <c r="F6">
        <v>433</v>
      </c>
    </row>
    <row r="7" spans="1:25" x14ac:dyDescent="0.25">
      <c r="A7" s="1" t="s">
        <v>1252</v>
      </c>
      <c r="B7">
        <v>4</v>
      </c>
      <c r="C7">
        <v>0</v>
      </c>
      <c r="D7">
        <v>16</v>
      </c>
      <c r="E7">
        <v>3</v>
      </c>
      <c r="F7">
        <v>269</v>
      </c>
    </row>
    <row r="8" spans="1:25" x14ac:dyDescent="0.25">
      <c r="A8" s="1" t="s">
        <v>1253</v>
      </c>
      <c r="B8">
        <v>0</v>
      </c>
      <c r="C8">
        <v>0</v>
      </c>
      <c r="D8">
        <v>0</v>
      </c>
      <c r="E8">
        <v>0</v>
      </c>
      <c r="F8">
        <v>10</v>
      </c>
    </row>
    <row r="9" spans="1:25" x14ac:dyDescent="0.25">
      <c r="A9" s="1" t="s">
        <v>2423</v>
      </c>
      <c r="B9">
        <v>38</v>
      </c>
      <c r="C9">
        <v>2</v>
      </c>
      <c r="D9">
        <v>44</v>
      </c>
      <c r="E9">
        <v>1</v>
      </c>
      <c r="F9">
        <v>20</v>
      </c>
    </row>
    <row r="11" spans="1:25" x14ac:dyDescent="0.25">
      <c r="A11" s="1" t="s">
        <v>2424</v>
      </c>
    </row>
    <row r="12" spans="1:25" x14ac:dyDescent="0.25">
      <c r="B12" s="339" t="s">
        <v>1629</v>
      </c>
      <c r="C12" s="339"/>
      <c r="D12" s="339"/>
      <c r="E12" s="339"/>
      <c r="F12" s="339"/>
      <c r="G12" s="339"/>
      <c r="H12" s="339" t="s">
        <v>1252</v>
      </c>
      <c r="I12" s="339"/>
      <c r="J12" s="339"/>
      <c r="K12" s="339"/>
      <c r="L12" s="339"/>
      <c r="M12" s="339"/>
      <c r="N12" s="339" t="s">
        <v>1253</v>
      </c>
      <c r="O12" s="339"/>
      <c r="P12" s="339"/>
      <c r="Q12" s="339"/>
      <c r="R12" s="339"/>
      <c r="S12" s="339"/>
      <c r="T12" s="339" t="s">
        <v>2423</v>
      </c>
      <c r="U12" s="339"/>
      <c r="V12" s="339"/>
      <c r="W12" s="339"/>
      <c r="X12" s="339"/>
      <c r="Y12" s="339"/>
    </row>
    <row r="13" spans="1:25" x14ac:dyDescent="0.25">
      <c r="A13" s="1" t="s">
        <v>292</v>
      </c>
      <c r="B13" s="1" t="s">
        <v>2425</v>
      </c>
      <c r="C13" s="1" t="s">
        <v>2418</v>
      </c>
      <c r="D13" s="1" t="s">
        <v>2419</v>
      </c>
      <c r="E13" s="1" t="s">
        <v>2420</v>
      </c>
      <c r="F13" s="1" t="s">
        <v>2421</v>
      </c>
      <c r="G13" s="1" t="s">
        <v>2422</v>
      </c>
      <c r="H13" s="1" t="s">
        <v>2425</v>
      </c>
      <c r="I13" s="1" t="s">
        <v>2418</v>
      </c>
      <c r="J13" s="1" t="s">
        <v>2419</v>
      </c>
      <c r="K13" s="1" t="s">
        <v>2420</v>
      </c>
      <c r="L13" s="1" t="s">
        <v>2421</v>
      </c>
      <c r="M13" s="1" t="s">
        <v>2422</v>
      </c>
      <c r="N13" s="1" t="s">
        <v>2425</v>
      </c>
      <c r="O13" s="1" t="s">
        <v>2418</v>
      </c>
      <c r="P13" s="1" t="s">
        <v>2419</v>
      </c>
      <c r="Q13" s="1" t="s">
        <v>2420</v>
      </c>
      <c r="R13" s="1" t="s">
        <v>2421</v>
      </c>
      <c r="S13" s="1" t="s">
        <v>2422</v>
      </c>
      <c r="T13" s="1" t="s">
        <v>2425</v>
      </c>
      <c r="U13" s="1" t="s">
        <v>2418</v>
      </c>
      <c r="V13" s="1" t="s">
        <v>2419</v>
      </c>
      <c r="W13" s="1" t="s">
        <v>2420</v>
      </c>
      <c r="X13" s="1" t="s">
        <v>2421</v>
      </c>
      <c r="Y13" s="1" t="s">
        <v>2422</v>
      </c>
    </row>
    <row r="14" spans="1:25" x14ac:dyDescent="0.25">
      <c r="A14" s="290" t="s">
        <v>2426</v>
      </c>
      <c r="B14">
        <v>2</v>
      </c>
      <c r="C14">
        <v>1</v>
      </c>
      <c r="D14">
        <v>0</v>
      </c>
      <c r="E14">
        <v>0</v>
      </c>
      <c r="F14">
        <v>0</v>
      </c>
      <c r="G14">
        <v>1</v>
      </c>
      <c r="H14">
        <v>0</v>
      </c>
      <c r="I14">
        <v>0</v>
      </c>
      <c r="J14">
        <v>0</v>
      </c>
      <c r="K14">
        <v>0</v>
      </c>
      <c r="L14">
        <v>0</v>
      </c>
      <c r="M14">
        <v>0</v>
      </c>
      <c r="N14">
        <v>0</v>
      </c>
      <c r="O14">
        <v>0</v>
      </c>
      <c r="P14">
        <v>0</v>
      </c>
      <c r="Q14">
        <v>0</v>
      </c>
      <c r="R14">
        <v>0</v>
      </c>
      <c r="S14">
        <v>0</v>
      </c>
      <c r="T14">
        <v>0</v>
      </c>
      <c r="U14">
        <v>0</v>
      </c>
      <c r="V14">
        <v>0</v>
      </c>
      <c r="W14">
        <v>0</v>
      </c>
      <c r="X14">
        <v>0</v>
      </c>
      <c r="Y14">
        <v>0</v>
      </c>
    </row>
    <row r="15" spans="1:25" x14ac:dyDescent="0.25">
      <c r="A15" s="290" t="s">
        <v>1750</v>
      </c>
      <c r="B15">
        <v>74</v>
      </c>
      <c r="C15">
        <v>14</v>
      </c>
      <c r="D15">
        <v>0</v>
      </c>
      <c r="E15">
        <v>32</v>
      </c>
      <c r="F15">
        <v>2</v>
      </c>
      <c r="G15">
        <v>26</v>
      </c>
      <c r="H15">
        <v>2</v>
      </c>
      <c r="I15">
        <v>0</v>
      </c>
      <c r="J15">
        <v>0</v>
      </c>
      <c r="K15">
        <v>2</v>
      </c>
      <c r="L15">
        <v>0</v>
      </c>
      <c r="M15">
        <v>0</v>
      </c>
      <c r="N15">
        <v>0</v>
      </c>
      <c r="O15">
        <v>0</v>
      </c>
      <c r="P15">
        <v>0</v>
      </c>
      <c r="Q15">
        <v>0</v>
      </c>
      <c r="R15">
        <v>0</v>
      </c>
      <c r="S15">
        <v>0</v>
      </c>
      <c r="T15">
        <v>8</v>
      </c>
      <c r="U15">
        <v>0</v>
      </c>
      <c r="V15">
        <v>0</v>
      </c>
      <c r="W15">
        <v>6</v>
      </c>
      <c r="X15">
        <v>0</v>
      </c>
      <c r="Y15">
        <v>2</v>
      </c>
    </row>
    <row r="16" spans="1:25" x14ac:dyDescent="0.25">
      <c r="A16" s="290" t="s">
        <v>2427</v>
      </c>
      <c r="B16">
        <v>20</v>
      </c>
      <c r="C16">
        <v>2</v>
      </c>
      <c r="D16">
        <v>1</v>
      </c>
      <c r="E16">
        <v>15</v>
      </c>
      <c r="F16">
        <v>0</v>
      </c>
      <c r="G16">
        <v>2</v>
      </c>
      <c r="H16">
        <v>0</v>
      </c>
      <c r="I16">
        <v>0</v>
      </c>
      <c r="J16">
        <v>0</v>
      </c>
      <c r="K16">
        <v>0</v>
      </c>
      <c r="L16">
        <v>0</v>
      </c>
      <c r="M16">
        <v>0</v>
      </c>
      <c r="N16">
        <v>0</v>
      </c>
      <c r="O16">
        <v>0</v>
      </c>
      <c r="P16">
        <v>0</v>
      </c>
      <c r="Q16">
        <v>0</v>
      </c>
      <c r="R16">
        <v>0</v>
      </c>
      <c r="S16">
        <v>0</v>
      </c>
      <c r="T16">
        <v>2</v>
      </c>
      <c r="U16">
        <v>0</v>
      </c>
      <c r="V16">
        <v>0</v>
      </c>
      <c r="W16">
        <v>0</v>
      </c>
      <c r="X16">
        <v>0</v>
      </c>
      <c r="Y16">
        <v>2</v>
      </c>
    </row>
    <row r="17" spans="1:25" x14ac:dyDescent="0.25">
      <c r="A17" s="290" t="s">
        <v>2428</v>
      </c>
      <c r="B17">
        <v>0</v>
      </c>
      <c r="C17">
        <v>0</v>
      </c>
      <c r="D17">
        <v>0</v>
      </c>
      <c r="E17">
        <v>0</v>
      </c>
      <c r="F17">
        <v>0</v>
      </c>
      <c r="G17">
        <v>0</v>
      </c>
      <c r="H17">
        <v>0</v>
      </c>
      <c r="I17">
        <v>0</v>
      </c>
      <c r="J17">
        <v>0</v>
      </c>
      <c r="K17">
        <v>0</v>
      </c>
      <c r="L17">
        <v>0</v>
      </c>
      <c r="M17">
        <v>0</v>
      </c>
      <c r="N17">
        <v>0</v>
      </c>
      <c r="O17">
        <v>0</v>
      </c>
      <c r="P17">
        <v>0</v>
      </c>
      <c r="Q17">
        <v>0</v>
      </c>
      <c r="R17">
        <v>0</v>
      </c>
      <c r="S17">
        <v>0</v>
      </c>
      <c r="T17">
        <v>0</v>
      </c>
      <c r="U17">
        <v>0</v>
      </c>
      <c r="V17">
        <v>0</v>
      </c>
      <c r="W17">
        <v>0</v>
      </c>
      <c r="X17">
        <v>0</v>
      </c>
      <c r="Y17">
        <v>0</v>
      </c>
    </row>
    <row r="18" spans="1:25" x14ac:dyDescent="0.25">
      <c r="A18" s="290" t="s">
        <v>603</v>
      </c>
      <c r="B18">
        <v>15</v>
      </c>
      <c r="C18">
        <v>8</v>
      </c>
      <c r="D18">
        <v>1</v>
      </c>
      <c r="E18">
        <v>3</v>
      </c>
      <c r="F18">
        <v>0</v>
      </c>
      <c r="G18">
        <v>3</v>
      </c>
      <c r="H18">
        <v>0</v>
      </c>
      <c r="I18">
        <v>0</v>
      </c>
      <c r="J18">
        <v>0</v>
      </c>
      <c r="K18">
        <v>0</v>
      </c>
      <c r="L18">
        <v>0</v>
      </c>
      <c r="M18">
        <v>0</v>
      </c>
      <c r="N18">
        <v>0</v>
      </c>
      <c r="O18">
        <v>0</v>
      </c>
      <c r="P18">
        <v>0</v>
      </c>
      <c r="Q18">
        <v>0</v>
      </c>
      <c r="R18">
        <v>0</v>
      </c>
      <c r="S18">
        <v>0</v>
      </c>
      <c r="T18">
        <v>2</v>
      </c>
      <c r="U18">
        <v>1</v>
      </c>
      <c r="V18">
        <v>1</v>
      </c>
      <c r="W18">
        <v>0</v>
      </c>
      <c r="X18">
        <v>0</v>
      </c>
      <c r="Y18">
        <v>0</v>
      </c>
    </row>
    <row r="19" spans="1:25" x14ac:dyDescent="0.25">
      <c r="A19" s="290" t="s">
        <v>2137</v>
      </c>
      <c r="B19">
        <v>0</v>
      </c>
      <c r="C19">
        <v>0</v>
      </c>
      <c r="D19">
        <v>0</v>
      </c>
      <c r="E19">
        <v>0</v>
      </c>
      <c r="F19">
        <v>0</v>
      </c>
      <c r="G19">
        <v>0</v>
      </c>
      <c r="H19">
        <v>0</v>
      </c>
      <c r="I19">
        <v>0</v>
      </c>
      <c r="J19">
        <v>0</v>
      </c>
      <c r="K19">
        <v>0</v>
      </c>
      <c r="L19">
        <v>0</v>
      </c>
      <c r="M19">
        <v>0</v>
      </c>
      <c r="N19">
        <v>0</v>
      </c>
      <c r="O19">
        <v>0</v>
      </c>
      <c r="P19">
        <v>0</v>
      </c>
      <c r="Q19">
        <v>0</v>
      </c>
      <c r="R19">
        <v>0</v>
      </c>
      <c r="S19">
        <v>0</v>
      </c>
      <c r="T19">
        <v>0</v>
      </c>
      <c r="U19">
        <v>0</v>
      </c>
      <c r="V19">
        <v>0</v>
      </c>
      <c r="W19">
        <v>0</v>
      </c>
      <c r="X19">
        <v>0</v>
      </c>
      <c r="Y19">
        <v>0</v>
      </c>
    </row>
    <row r="20" spans="1:25" x14ac:dyDescent="0.25">
      <c r="A20" s="290" t="s">
        <v>1920</v>
      </c>
      <c r="B20">
        <v>13</v>
      </c>
      <c r="C20">
        <v>0</v>
      </c>
      <c r="D20">
        <v>0</v>
      </c>
      <c r="E20">
        <v>3</v>
      </c>
      <c r="F20">
        <v>1</v>
      </c>
      <c r="G20">
        <v>9</v>
      </c>
      <c r="H20">
        <v>0</v>
      </c>
      <c r="I20">
        <v>0</v>
      </c>
      <c r="J20">
        <v>0</v>
      </c>
      <c r="K20">
        <v>0</v>
      </c>
      <c r="L20">
        <v>0</v>
      </c>
      <c r="M20">
        <v>0</v>
      </c>
      <c r="N20">
        <v>0</v>
      </c>
      <c r="O20">
        <v>0</v>
      </c>
      <c r="P20">
        <v>0</v>
      </c>
      <c r="Q20">
        <v>0</v>
      </c>
      <c r="R20">
        <v>0</v>
      </c>
      <c r="S20">
        <v>0</v>
      </c>
      <c r="T20">
        <v>1</v>
      </c>
      <c r="U20">
        <v>0</v>
      </c>
      <c r="V20">
        <v>0</v>
      </c>
      <c r="W20">
        <v>1</v>
      </c>
      <c r="X20">
        <v>0</v>
      </c>
      <c r="Y20">
        <v>0</v>
      </c>
    </row>
    <row r="21" spans="1:25" x14ac:dyDescent="0.25">
      <c r="A21" s="290" t="s">
        <v>1966</v>
      </c>
      <c r="B21">
        <v>7</v>
      </c>
      <c r="C21">
        <v>0</v>
      </c>
      <c r="D21">
        <v>1</v>
      </c>
      <c r="E21">
        <v>1</v>
      </c>
      <c r="F21">
        <v>0</v>
      </c>
      <c r="G21">
        <v>5</v>
      </c>
      <c r="H21">
        <v>0</v>
      </c>
      <c r="I21">
        <v>0</v>
      </c>
      <c r="J21">
        <v>0</v>
      </c>
      <c r="K21">
        <v>0</v>
      </c>
      <c r="L21">
        <v>0</v>
      </c>
      <c r="M21">
        <v>0</v>
      </c>
      <c r="N21">
        <v>0</v>
      </c>
      <c r="O21">
        <v>0</v>
      </c>
      <c r="P21">
        <v>0</v>
      </c>
      <c r="Q21">
        <v>0</v>
      </c>
      <c r="R21">
        <v>0</v>
      </c>
      <c r="S21">
        <v>0</v>
      </c>
      <c r="T21">
        <v>0</v>
      </c>
      <c r="U21">
        <v>0</v>
      </c>
      <c r="V21">
        <v>0</v>
      </c>
      <c r="W21">
        <v>0</v>
      </c>
      <c r="X21">
        <v>0</v>
      </c>
      <c r="Y21">
        <v>0</v>
      </c>
    </row>
    <row r="22" spans="1:25" x14ac:dyDescent="0.25">
      <c r="A22" s="290" t="s">
        <v>2429</v>
      </c>
      <c r="B22">
        <v>0</v>
      </c>
      <c r="C22">
        <v>0</v>
      </c>
      <c r="D22">
        <v>0</v>
      </c>
      <c r="E22">
        <v>0</v>
      </c>
      <c r="F22">
        <v>0</v>
      </c>
      <c r="G22">
        <v>0</v>
      </c>
      <c r="H22">
        <v>0</v>
      </c>
      <c r="I22">
        <v>0</v>
      </c>
      <c r="J22">
        <v>0</v>
      </c>
      <c r="K22">
        <v>0</v>
      </c>
      <c r="L22">
        <v>0</v>
      </c>
      <c r="M22">
        <v>0</v>
      </c>
      <c r="N22">
        <v>0</v>
      </c>
      <c r="O22">
        <v>0</v>
      </c>
      <c r="P22">
        <v>0</v>
      </c>
      <c r="Q22">
        <v>0</v>
      </c>
      <c r="R22">
        <v>0</v>
      </c>
      <c r="S22">
        <v>0</v>
      </c>
      <c r="T22">
        <v>0</v>
      </c>
      <c r="U22">
        <v>0</v>
      </c>
      <c r="V22">
        <v>0</v>
      </c>
      <c r="W22">
        <v>0</v>
      </c>
      <c r="X22">
        <v>0</v>
      </c>
      <c r="Y22">
        <v>0</v>
      </c>
    </row>
    <row r="23" spans="1:25" x14ac:dyDescent="0.25">
      <c r="A23" s="290" t="s">
        <v>2430</v>
      </c>
      <c r="B23">
        <v>6</v>
      </c>
      <c r="C23">
        <v>2</v>
      </c>
      <c r="D23">
        <v>1</v>
      </c>
      <c r="E23">
        <v>1</v>
      </c>
      <c r="F23">
        <v>0</v>
      </c>
      <c r="G23">
        <v>2</v>
      </c>
      <c r="H23">
        <v>0</v>
      </c>
      <c r="I23">
        <v>0</v>
      </c>
      <c r="J23">
        <v>0</v>
      </c>
      <c r="K23">
        <v>0</v>
      </c>
      <c r="L23">
        <v>0</v>
      </c>
      <c r="M23">
        <v>0</v>
      </c>
      <c r="N23">
        <v>0</v>
      </c>
      <c r="O23">
        <v>0</v>
      </c>
      <c r="P23">
        <v>0</v>
      </c>
      <c r="Q23">
        <v>0</v>
      </c>
      <c r="R23">
        <v>0</v>
      </c>
      <c r="S23">
        <v>0</v>
      </c>
      <c r="T23">
        <v>0</v>
      </c>
      <c r="U23">
        <v>0</v>
      </c>
      <c r="V23">
        <v>0</v>
      </c>
      <c r="W23">
        <v>0</v>
      </c>
      <c r="X23">
        <v>0</v>
      </c>
      <c r="Y23">
        <v>0</v>
      </c>
    </row>
    <row r="24" spans="1:25" x14ac:dyDescent="0.25">
      <c r="A24" s="290" t="s">
        <v>2431</v>
      </c>
      <c r="B24">
        <v>4</v>
      </c>
      <c r="C24">
        <v>0</v>
      </c>
      <c r="D24">
        <v>2</v>
      </c>
      <c r="E24">
        <v>0</v>
      </c>
      <c r="F24">
        <v>0</v>
      </c>
      <c r="G24">
        <v>2</v>
      </c>
      <c r="H24">
        <v>0</v>
      </c>
      <c r="I24">
        <v>0</v>
      </c>
      <c r="J24">
        <v>0</v>
      </c>
      <c r="K24">
        <v>0</v>
      </c>
      <c r="L24">
        <v>0</v>
      </c>
      <c r="M24">
        <v>0</v>
      </c>
      <c r="N24">
        <v>0</v>
      </c>
      <c r="O24">
        <v>0</v>
      </c>
      <c r="P24">
        <v>0</v>
      </c>
      <c r="Q24">
        <v>0</v>
      </c>
      <c r="R24">
        <v>0</v>
      </c>
      <c r="S24">
        <v>0</v>
      </c>
      <c r="T24">
        <v>0</v>
      </c>
      <c r="U24">
        <v>0</v>
      </c>
      <c r="V24">
        <v>0</v>
      </c>
      <c r="W24">
        <v>0</v>
      </c>
      <c r="X24">
        <v>0</v>
      </c>
      <c r="Y24">
        <v>0</v>
      </c>
    </row>
    <row r="25" spans="1:25" x14ac:dyDescent="0.25">
      <c r="A25" s="290" t="s">
        <v>2432</v>
      </c>
      <c r="B25">
        <v>3</v>
      </c>
      <c r="C25">
        <v>0</v>
      </c>
      <c r="D25">
        <v>0</v>
      </c>
      <c r="E25">
        <v>1</v>
      </c>
      <c r="F25">
        <v>0</v>
      </c>
      <c r="G25">
        <v>2</v>
      </c>
      <c r="H25">
        <v>0</v>
      </c>
      <c r="I25">
        <v>0</v>
      </c>
      <c r="J25">
        <v>0</v>
      </c>
      <c r="K25">
        <v>0</v>
      </c>
      <c r="L25">
        <v>0</v>
      </c>
      <c r="M25">
        <v>0</v>
      </c>
      <c r="N25">
        <v>0</v>
      </c>
      <c r="O25">
        <v>0</v>
      </c>
      <c r="P25">
        <v>0</v>
      </c>
      <c r="Q25">
        <v>0</v>
      </c>
      <c r="R25">
        <v>0</v>
      </c>
      <c r="S25">
        <v>0</v>
      </c>
      <c r="T25">
        <v>0</v>
      </c>
      <c r="U25">
        <v>0</v>
      </c>
      <c r="V25">
        <v>0</v>
      </c>
      <c r="W25">
        <v>0</v>
      </c>
      <c r="X25">
        <v>0</v>
      </c>
      <c r="Y25">
        <v>0</v>
      </c>
    </row>
    <row r="26" spans="1:25" x14ac:dyDescent="0.25">
      <c r="A26" s="290" t="s">
        <v>817</v>
      </c>
      <c r="B26">
        <v>1</v>
      </c>
      <c r="C26">
        <v>0</v>
      </c>
      <c r="D26">
        <v>0</v>
      </c>
      <c r="E26">
        <v>0</v>
      </c>
      <c r="F26">
        <v>1</v>
      </c>
      <c r="G26">
        <v>0</v>
      </c>
      <c r="H26">
        <v>0</v>
      </c>
      <c r="I26">
        <v>0</v>
      </c>
      <c r="J26">
        <v>0</v>
      </c>
      <c r="K26">
        <v>0</v>
      </c>
      <c r="L26">
        <v>0</v>
      </c>
      <c r="M26">
        <v>0</v>
      </c>
      <c r="N26">
        <v>0</v>
      </c>
      <c r="O26">
        <v>0</v>
      </c>
      <c r="P26">
        <v>0</v>
      </c>
      <c r="Q26">
        <v>0</v>
      </c>
      <c r="R26">
        <v>0</v>
      </c>
      <c r="S26">
        <v>0</v>
      </c>
      <c r="T26">
        <v>0</v>
      </c>
      <c r="U26">
        <v>0</v>
      </c>
      <c r="V26">
        <v>0</v>
      </c>
      <c r="W26">
        <v>0</v>
      </c>
      <c r="X26">
        <v>0</v>
      </c>
      <c r="Y26">
        <v>0</v>
      </c>
    </row>
    <row r="27" spans="1:25" x14ac:dyDescent="0.25">
      <c r="A27" s="290" t="s">
        <v>2124</v>
      </c>
      <c r="B27">
        <v>3</v>
      </c>
      <c r="C27">
        <v>0</v>
      </c>
      <c r="D27">
        <v>0</v>
      </c>
      <c r="E27">
        <v>2</v>
      </c>
      <c r="F27">
        <v>0</v>
      </c>
      <c r="G27">
        <v>1</v>
      </c>
      <c r="H27">
        <v>0</v>
      </c>
      <c r="I27">
        <v>0</v>
      </c>
      <c r="J27">
        <v>0</v>
      </c>
      <c r="K27">
        <v>0</v>
      </c>
      <c r="L27">
        <v>0</v>
      </c>
      <c r="M27">
        <v>0</v>
      </c>
      <c r="N27">
        <v>0</v>
      </c>
      <c r="O27">
        <v>0</v>
      </c>
      <c r="P27">
        <v>0</v>
      </c>
      <c r="Q27">
        <v>0</v>
      </c>
      <c r="R27">
        <v>0</v>
      </c>
      <c r="S27">
        <v>0</v>
      </c>
      <c r="T27">
        <v>0</v>
      </c>
      <c r="U27">
        <v>0</v>
      </c>
      <c r="V27">
        <v>0</v>
      </c>
      <c r="W27">
        <v>0</v>
      </c>
      <c r="X27">
        <v>0</v>
      </c>
      <c r="Y27">
        <v>0</v>
      </c>
    </row>
    <row r="28" spans="1:25" x14ac:dyDescent="0.25">
      <c r="A28" s="290" t="s">
        <v>2433</v>
      </c>
      <c r="B28">
        <v>3</v>
      </c>
      <c r="C28">
        <v>0</v>
      </c>
      <c r="D28">
        <v>0</v>
      </c>
      <c r="E28">
        <v>1</v>
      </c>
      <c r="F28">
        <v>0</v>
      </c>
      <c r="G28">
        <v>2</v>
      </c>
      <c r="H28">
        <v>0</v>
      </c>
      <c r="I28">
        <v>0</v>
      </c>
      <c r="J28">
        <v>0</v>
      </c>
      <c r="K28">
        <v>0</v>
      </c>
      <c r="L28">
        <v>0</v>
      </c>
      <c r="M28">
        <v>0</v>
      </c>
      <c r="N28">
        <v>0</v>
      </c>
      <c r="O28">
        <v>0</v>
      </c>
      <c r="P28">
        <v>0</v>
      </c>
      <c r="Q28">
        <v>0</v>
      </c>
      <c r="R28">
        <v>0</v>
      </c>
      <c r="S28">
        <v>0</v>
      </c>
      <c r="T28">
        <v>1</v>
      </c>
      <c r="U28">
        <v>0</v>
      </c>
      <c r="V28">
        <v>0</v>
      </c>
      <c r="W28">
        <v>0</v>
      </c>
      <c r="X28">
        <v>1</v>
      </c>
      <c r="Y28">
        <v>0</v>
      </c>
    </row>
    <row r="29" spans="1:25" x14ac:dyDescent="0.25">
      <c r="A29" s="290" t="s">
        <v>2026</v>
      </c>
      <c r="B29">
        <v>242</v>
      </c>
      <c r="C29">
        <v>2</v>
      </c>
      <c r="D29">
        <v>1</v>
      </c>
      <c r="E29">
        <v>13</v>
      </c>
      <c r="F29">
        <v>5</v>
      </c>
      <c r="G29">
        <v>221</v>
      </c>
      <c r="H29">
        <v>0</v>
      </c>
      <c r="I29">
        <v>0</v>
      </c>
      <c r="J29">
        <v>0</v>
      </c>
      <c r="K29">
        <v>0</v>
      </c>
      <c r="L29">
        <v>0</v>
      </c>
      <c r="M29">
        <v>0</v>
      </c>
      <c r="N29">
        <v>0</v>
      </c>
      <c r="O29">
        <v>0</v>
      </c>
      <c r="P29">
        <v>0</v>
      </c>
      <c r="Q29">
        <v>0</v>
      </c>
      <c r="R29">
        <v>0</v>
      </c>
      <c r="S29">
        <v>0</v>
      </c>
      <c r="T29">
        <v>17</v>
      </c>
      <c r="U29">
        <v>0</v>
      </c>
      <c r="V29">
        <v>0</v>
      </c>
      <c r="W29">
        <v>1</v>
      </c>
      <c r="X29">
        <v>0</v>
      </c>
      <c r="Y29">
        <v>16</v>
      </c>
    </row>
    <row r="30" spans="1:25" x14ac:dyDescent="0.25">
      <c r="A30" s="290" t="s">
        <v>2031</v>
      </c>
      <c r="B30">
        <v>247</v>
      </c>
      <c r="C30">
        <v>3</v>
      </c>
      <c r="D30">
        <v>1</v>
      </c>
      <c r="E30">
        <v>126</v>
      </c>
      <c r="F30">
        <v>7</v>
      </c>
      <c r="G30">
        <v>110</v>
      </c>
      <c r="H30">
        <v>1</v>
      </c>
      <c r="I30">
        <v>0</v>
      </c>
      <c r="J30">
        <v>0</v>
      </c>
      <c r="K30">
        <v>0</v>
      </c>
      <c r="L30">
        <v>0</v>
      </c>
      <c r="M30">
        <v>1</v>
      </c>
      <c r="N30">
        <v>0</v>
      </c>
      <c r="O30">
        <v>0</v>
      </c>
      <c r="P30">
        <v>0</v>
      </c>
      <c r="Q30">
        <v>0</v>
      </c>
      <c r="R30">
        <v>0</v>
      </c>
      <c r="S30">
        <v>0</v>
      </c>
      <c r="T30">
        <v>18</v>
      </c>
      <c r="U30">
        <v>1</v>
      </c>
      <c r="V30">
        <v>0</v>
      </c>
      <c r="W30">
        <v>6</v>
      </c>
      <c r="X30">
        <v>1</v>
      </c>
      <c r="Y30">
        <v>10</v>
      </c>
    </row>
    <row r="31" spans="1:25" x14ac:dyDescent="0.25">
      <c r="A31" s="290" t="s">
        <v>731</v>
      </c>
      <c r="B31">
        <v>15</v>
      </c>
      <c r="C31">
        <v>2</v>
      </c>
      <c r="D31">
        <v>2</v>
      </c>
      <c r="E31">
        <v>4</v>
      </c>
      <c r="F31">
        <v>0</v>
      </c>
      <c r="G31">
        <v>7</v>
      </c>
      <c r="H31">
        <v>0</v>
      </c>
      <c r="I31">
        <v>0</v>
      </c>
      <c r="J31">
        <v>0</v>
      </c>
      <c r="K31">
        <v>0</v>
      </c>
      <c r="L31">
        <v>0</v>
      </c>
      <c r="M31">
        <v>0</v>
      </c>
      <c r="N31">
        <v>0</v>
      </c>
      <c r="O31">
        <v>0</v>
      </c>
      <c r="P31">
        <v>0</v>
      </c>
      <c r="Q31">
        <v>0</v>
      </c>
      <c r="R31">
        <v>0</v>
      </c>
      <c r="S31">
        <v>0</v>
      </c>
      <c r="T31">
        <v>2</v>
      </c>
      <c r="U31">
        <v>0</v>
      </c>
      <c r="V31">
        <v>0</v>
      </c>
      <c r="W31">
        <v>0</v>
      </c>
      <c r="X31">
        <v>0</v>
      </c>
      <c r="Y31">
        <v>2</v>
      </c>
    </row>
    <row r="32" spans="1:25" x14ac:dyDescent="0.25">
      <c r="A32" s="290" t="s">
        <v>2434</v>
      </c>
      <c r="B32">
        <v>1</v>
      </c>
      <c r="C32">
        <v>0</v>
      </c>
      <c r="D32">
        <v>0</v>
      </c>
      <c r="E32">
        <v>1</v>
      </c>
      <c r="F32">
        <v>0</v>
      </c>
      <c r="G32">
        <v>0</v>
      </c>
      <c r="H32">
        <v>0</v>
      </c>
      <c r="I32">
        <v>0</v>
      </c>
      <c r="J32">
        <v>0</v>
      </c>
      <c r="K32">
        <v>0</v>
      </c>
      <c r="L32">
        <v>0</v>
      </c>
      <c r="M32">
        <v>0</v>
      </c>
      <c r="N32">
        <v>0</v>
      </c>
      <c r="O32">
        <v>0</v>
      </c>
      <c r="P32">
        <v>0</v>
      </c>
      <c r="Q32">
        <v>0</v>
      </c>
      <c r="R32">
        <v>0</v>
      </c>
      <c r="S32">
        <v>0</v>
      </c>
      <c r="T32">
        <v>0</v>
      </c>
      <c r="U32">
        <v>0</v>
      </c>
      <c r="V32">
        <v>0</v>
      </c>
      <c r="W32">
        <v>0</v>
      </c>
      <c r="X32">
        <v>0</v>
      </c>
      <c r="Y32">
        <v>0</v>
      </c>
    </row>
    <row r="33" spans="1:30" x14ac:dyDescent="0.25">
      <c r="A33" s="290" t="s">
        <v>369</v>
      </c>
      <c r="B33">
        <v>1</v>
      </c>
      <c r="C33">
        <v>0</v>
      </c>
      <c r="D33">
        <v>0</v>
      </c>
      <c r="E33">
        <v>0</v>
      </c>
      <c r="F33">
        <v>0</v>
      </c>
      <c r="G33">
        <v>1</v>
      </c>
      <c r="H33">
        <v>0</v>
      </c>
      <c r="I33">
        <v>0</v>
      </c>
      <c r="J33">
        <v>0</v>
      </c>
      <c r="K33">
        <v>0</v>
      </c>
      <c r="L33">
        <v>0</v>
      </c>
      <c r="M33">
        <v>0</v>
      </c>
      <c r="N33">
        <v>0</v>
      </c>
      <c r="O33">
        <v>0</v>
      </c>
      <c r="P33">
        <v>0</v>
      </c>
      <c r="Q33">
        <v>0</v>
      </c>
      <c r="R33">
        <v>0</v>
      </c>
      <c r="S33">
        <v>0</v>
      </c>
      <c r="T33">
        <v>0</v>
      </c>
      <c r="U33">
        <v>0</v>
      </c>
      <c r="V33">
        <v>0</v>
      </c>
      <c r="W33">
        <v>0</v>
      </c>
      <c r="X33">
        <v>0</v>
      </c>
      <c r="Y33">
        <v>0</v>
      </c>
    </row>
    <row r="34" spans="1:30" x14ac:dyDescent="0.25">
      <c r="A34" s="290" t="s">
        <v>1902</v>
      </c>
      <c r="B34">
        <v>3</v>
      </c>
      <c r="C34">
        <v>0</v>
      </c>
      <c r="D34">
        <v>0</v>
      </c>
      <c r="E34">
        <v>1</v>
      </c>
      <c r="F34">
        <v>0</v>
      </c>
      <c r="G34">
        <v>2</v>
      </c>
      <c r="H34">
        <v>0</v>
      </c>
      <c r="I34">
        <v>0</v>
      </c>
      <c r="J34">
        <v>0</v>
      </c>
      <c r="K34">
        <v>0</v>
      </c>
      <c r="L34">
        <v>0</v>
      </c>
      <c r="M34">
        <v>0</v>
      </c>
      <c r="N34">
        <v>0</v>
      </c>
      <c r="O34">
        <v>0</v>
      </c>
      <c r="P34">
        <v>0</v>
      </c>
      <c r="Q34">
        <v>0</v>
      </c>
      <c r="R34">
        <v>0</v>
      </c>
      <c r="S34">
        <v>0</v>
      </c>
      <c r="T34">
        <v>0</v>
      </c>
      <c r="U34">
        <v>0</v>
      </c>
      <c r="V34">
        <v>0</v>
      </c>
      <c r="W34">
        <v>0</v>
      </c>
      <c r="X34">
        <v>0</v>
      </c>
      <c r="Y34">
        <v>0</v>
      </c>
    </row>
    <row r="35" spans="1:30" x14ac:dyDescent="0.25">
      <c r="A35" s="290" t="s">
        <v>2435</v>
      </c>
      <c r="B35">
        <v>3</v>
      </c>
      <c r="C35">
        <v>0</v>
      </c>
      <c r="D35">
        <v>1</v>
      </c>
      <c r="E35">
        <v>1</v>
      </c>
      <c r="F35">
        <v>0</v>
      </c>
      <c r="G35">
        <v>1</v>
      </c>
      <c r="H35">
        <v>0</v>
      </c>
      <c r="I35">
        <v>0</v>
      </c>
      <c r="J35">
        <v>0</v>
      </c>
      <c r="K35">
        <v>0</v>
      </c>
      <c r="L35">
        <v>0</v>
      </c>
      <c r="M35">
        <v>0</v>
      </c>
      <c r="N35">
        <v>0</v>
      </c>
      <c r="O35">
        <v>0</v>
      </c>
      <c r="P35">
        <v>0</v>
      </c>
      <c r="Q35">
        <v>0</v>
      </c>
      <c r="R35">
        <v>0</v>
      </c>
      <c r="S35">
        <v>0</v>
      </c>
      <c r="T35">
        <v>0</v>
      </c>
      <c r="U35">
        <v>0</v>
      </c>
      <c r="V35">
        <v>0</v>
      </c>
      <c r="W35">
        <v>0</v>
      </c>
      <c r="X35">
        <v>0</v>
      </c>
      <c r="Y35">
        <v>0</v>
      </c>
    </row>
    <row r="36" spans="1:30" x14ac:dyDescent="0.25">
      <c r="A36" s="290" t="s">
        <v>2281</v>
      </c>
      <c r="B36">
        <v>1</v>
      </c>
      <c r="C36">
        <v>0</v>
      </c>
      <c r="D36">
        <v>0</v>
      </c>
      <c r="E36">
        <v>1</v>
      </c>
      <c r="F36">
        <v>0</v>
      </c>
      <c r="G36">
        <v>0</v>
      </c>
      <c r="H36">
        <v>0</v>
      </c>
      <c r="I36">
        <v>0</v>
      </c>
      <c r="J36">
        <v>0</v>
      </c>
      <c r="K36">
        <v>0</v>
      </c>
      <c r="L36">
        <v>0</v>
      </c>
      <c r="M36">
        <v>0</v>
      </c>
      <c r="N36">
        <v>0</v>
      </c>
      <c r="O36">
        <v>0</v>
      </c>
      <c r="P36">
        <v>0</v>
      </c>
      <c r="Q36">
        <v>0</v>
      </c>
      <c r="R36">
        <v>0</v>
      </c>
      <c r="S36">
        <v>0</v>
      </c>
      <c r="T36">
        <v>0</v>
      </c>
      <c r="U36">
        <v>0</v>
      </c>
      <c r="V36">
        <v>0</v>
      </c>
      <c r="W36">
        <v>0</v>
      </c>
      <c r="X36">
        <v>0</v>
      </c>
      <c r="Y36">
        <v>0</v>
      </c>
    </row>
    <row r="37" spans="1:30" x14ac:dyDescent="0.25">
      <c r="A37" s="290" t="s">
        <v>2436</v>
      </c>
      <c r="B37">
        <v>1</v>
      </c>
      <c r="C37">
        <v>0</v>
      </c>
      <c r="D37">
        <v>0</v>
      </c>
      <c r="E37">
        <v>0</v>
      </c>
      <c r="F37">
        <v>0</v>
      </c>
      <c r="G37">
        <v>1</v>
      </c>
      <c r="H37">
        <v>1</v>
      </c>
      <c r="I37">
        <v>0</v>
      </c>
      <c r="J37">
        <v>0</v>
      </c>
      <c r="K37">
        <v>0</v>
      </c>
      <c r="L37">
        <v>0</v>
      </c>
      <c r="M37">
        <v>1</v>
      </c>
      <c r="N37">
        <v>0</v>
      </c>
      <c r="O37">
        <v>0</v>
      </c>
      <c r="P37">
        <v>0</v>
      </c>
      <c r="Q37">
        <v>0</v>
      </c>
      <c r="R37">
        <v>0</v>
      </c>
      <c r="S37">
        <v>0</v>
      </c>
      <c r="T37">
        <v>0</v>
      </c>
      <c r="U37">
        <v>0</v>
      </c>
      <c r="V37">
        <v>0</v>
      </c>
      <c r="W37">
        <v>0</v>
      </c>
      <c r="X37">
        <v>0</v>
      </c>
      <c r="Y37">
        <v>0</v>
      </c>
    </row>
    <row r="38" spans="1:30" x14ac:dyDescent="0.25">
      <c r="A38" s="1" t="s">
        <v>1257</v>
      </c>
      <c r="B38">
        <f>SUM(B14:B37)</f>
        <v>665</v>
      </c>
      <c r="C38">
        <f t="shared" ref="C38:Y38" si="0">SUM(C14:C37)</f>
        <v>34</v>
      </c>
      <c r="D38">
        <f t="shared" si="0"/>
        <v>11</v>
      </c>
      <c r="E38">
        <f t="shared" si="0"/>
        <v>206</v>
      </c>
      <c r="F38">
        <f t="shared" si="0"/>
        <v>16</v>
      </c>
      <c r="G38">
        <f t="shared" si="0"/>
        <v>398</v>
      </c>
      <c r="H38">
        <f t="shared" si="0"/>
        <v>4</v>
      </c>
      <c r="I38">
        <f t="shared" si="0"/>
        <v>0</v>
      </c>
      <c r="J38">
        <f t="shared" si="0"/>
        <v>0</v>
      </c>
      <c r="K38">
        <f t="shared" si="0"/>
        <v>2</v>
      </c>
      <c r="L38">
        <f t="shared" si="0"/>
        <v>0</v>
      </c>
      <c r="M38">
        <f t="shared" si="0"/>
        <v>2</v>
      </c>
      <c r="N38">
        <f t="shared" si="0"/>
        <v>0</v>
      </c>
      <c r="O38">
        <f t="shared" si="0"/>
        <v>0</v>
      </c>
      <c r="P38">
        <f t="shared" si="0"/>
        <v>0</v>
      </c>
      <c r="Q38">
        <f t="shared" si="0"/>
        <v>0</v>
      </c>
      <c r="R38">
        <f t="shared" si="0"/>
        <v>0</v>
      </c>
      <c r="S38">
        <f t="shared" si="0"/>
        <v>0</v>
      </c>
      <c r="T38">
        <f t="shared" si="0"/>
        <v>51</v>
      </c>
      <c r="U38">
        <f t="shared" si="0"/>
        <v>2</v>
      </c>
      <c r="V38">
        <f t="shared" si="0"/>
        <v>1</v>
      </c>
      <c r="W38">
        <f t="shared" si="0"/>
        <v>14</v>
      </c>
      <c r="X38">
        <f t="shared" si="0"/>
        <v>2</v>
      </c>
      <c r="Y38">
        <f t="shared" si="0"/>
        <v>32</v>
      </c>
    </row>
    <row r="40" spans="1:30" x14ac:dyDescent="0.25">
      <c r="A40" s="299" t="s">
        <v>2437</v>
      </c>
    </row>
    <row r="41" spans="1:30" x14ac:dyDescent="0.25">
      <c r="A41" s="1" t="s">
        <v>2438</v>
      </c>
    </row>
    <row r="42" spans="1:30" x14ac:dyDescent="0.25">
      <c r="A42" s="1"/>
      <c r="C42" s="343" t="s">
        <v>1629</v>
      </c>
      <c r="D42" s="341"/>
      <c r="E42" s="341"/>
      <c r="F42" s="341"/>
      <c r="G42" s="341"/>
      <c r="H42" s="341"/>
      <c r="I42" s="342"/>
      <c r="J42" s="341" t="s">
        <v>1252</v>
      </c>
      <c r="K42" s="341"/>
      <c r="L42" s="341"/>
      <c r="M42" s="341"/>
      <c r="N42" s="341"/>
      <c r="O42" s="341"/>
      <c r="P42" s="341"/>
      <c r="Q42" s="341" t="s">
        <v>1253</v>
      </c>
      <c r="R42" s="341"/>
      <c r="S42" s="341"/>
      <c r="T42" s="341"/>
      <c r="U42" s="341"/>
      <c r="V42" s="341"/>
      <c r="W42" s="341"/>
      <c r="X42" s="341" t="s">
        <v>2423</v>
      </c>
      <c r="Y42" s="341"/>
      <c r="Z42" s="341"/>
      <c r="AA42" s="341"/>
      <c r="AB42" s="341"/>
      <c r="AC42" s="341"/>
      <c r="AD42" s="342"/>
    </row>
    <row r="43" spans="1:30" x14ac:dyDescent="0.25">
      <c r="A43" s="1"/>
      <c r="C43" s="350" t="s">
        <v>1630</v>
      </c>
      <c r="D43" s="339"/>
      <c r="E43" s="339"/>
      <c r="F43" s="349"/>
      <c r="G43" s="339" t="s">
        <v>1631</v>
      </c>
      <c r="H43" s="339"/>
      <c r="I43" s="349"/>
      <c r="J43" s="339" t="s">
        <v>1630</v>
      </c>
      <c r="K43" s="339"/>
      <c r="L43" s="339"/>
      <c r="M43" s="349"/>
      <c r="N43" s="339" t="s">
        <v>1631</v>
      </c>
      <c r="O43" s="339"/>
      <c r="P43" s="349"/>
      <c r="Q43" s="339" t="s">
        <v>1630</v>
      </c>
      <c r="R43" s="339"/>
      <c r="S43" s="339"/>
      <c r="T43" s="349"/>
      <c r="U43" s="339" t="s">
        <v>1631</v>
      </c>
      <c r="V43" s="339"/>
      <c r="W43" s="349"/>
      <c r="X43" s="339" t="s">
        <v>1630</v>
      </c>
      <c r="Y43" s="339"/>
      <c r="Z43" s="339"/>
      <c r="AA43" s="349"/>
      <c r="AB43" s="339" t="s">
        <v>1631</v>
      </c>
      <c r="AC43" s="339"/>
      <c r="AD43" s="349"/>
    </row>
    <row r="44" spans="1:30" x14ac:dyDescent="0.25">
      <c r="A44" s="263" t="s">
        <v>1632</v>
      </c>
      <c r="B44" s="263" t="s">
        <v>1633</v>
      </c>
      <c r="C44" s="298">
        <v>11</v>
      </c>
      <c r="D44" s="296">
        <v>10</v>
      </c>
      <c r="E44" s="296" t="s">
        <v>1634</v>
      </c>
      <c r="F44" s="297" t="s">
        <v>1635</v>
      </c>
      <c r="G44" s="263" t="s">
        <v>1636</v>
      </c>
      <c r="H44" s="263" t="s">
        <v>1183</v>
      </c>
      <c r="I44" s="293" t="s">
        <v>1637</v>
      </c>
      <c r="J44" s="296">
        <v>11</v>
      </c>
      <c r="K44" s="296">
        <v>10</v>
      </c>
      <c r="L44" s="296" t="s">
        <v>1634</v>
      </c>
      <c r="M44" s="297" t="s">
        <v>1635</v>
      </c>
      <c r="N44" s="263" t="s">
        <v>1636</v>
      </c>
      <c r="O44" s="263" t="s">
        <v>1183</v>
      </c>
      <c r="P44" s="293" t="s">
        <v>1637</v>
      </c>
      <c r="Q44" s="296">
        <v>11</v>
      </c>
      <c r="R44" s="296">
        <v>10</v>
      </c>
      <c r="S44" s="296" t="s">
        <v>1634</v>
      </c>
      <c r="T44" s="297" t="s">
        <v>1635</v>
      </c>
      <c r="U44" s="263" t="s">
        <v>1636</v>
      </c>
      <c r="V44" s="263" t="s">
        <v>1183</v>
      </c>
      <c r="W44" s="293" t="s">
        <v>1637</v>
      </c>
      <c r="X44" s="296">
        <v>11</v>
      </c>
      <c r="Y44" s="296">
        <v>10</v>
      </c>
      <c r="Z44" s="296" t="s">
        <v>1634</v>
      </c>
      <c r="AA44" s="297" t="s">
        <v>1635</v>
      </c>
      <c r="AB44" s="263" t="s">
        <v>1636</v>
      </c>
      <c r="AC44" s="263" t="s">
        <v>1183</v>
      </c>
      <c r="AD44" s="293" t="s">
        <v>1637</v>
      </c>
    </row>
    <row r="45" spans="1:30" x14ac:dyDescent="0.25">
      <c r="A45" s="252" t="s">
        <v>2439</v>
      </c>
      <c r="B45" s="252" t="s">
        <v>2440</v>
      </c>
      <c r="C45" s="260">
        <v>336</v>
      </c>
      <c r="D45" s="252">
        <v>666</v>
      </c>
      <c r="E45" s="252">
        <v>43</v>
      </c>
      <c r="F45" s="254">
        <v>309</v>
      </c>
      <c r="G45" s="253">
        <v>8.7600000000000003E-16</v>
      </c>
      <c r="H45" s="252">
        <v>3.6253929999999999</v>
      </c>
      <c r="I45" s="254" t="s">
        <v>1650</v>
      </c>
      <c r="J45" s="252">
        <v>1</v>
      </c>
      <c r="K45" s="252">
        <v>43</v>
      </c>
      <c r="L45" s="252">
        <v>3</v>
      </c>
      <c r="M45" s="254">
        <v>245</v>
      </c>
      <c r="N45" s="252">
        <v>0.48158400000000001</v>
      </c>
      <c r="O45" s="252">
        <v>1.899</v>
      </c>
      <c r="P45" s="254" t="s">
        <v>350</v>
      </c>
      <c r="Q45" s="252">
        <v>0</v>
      </c>
      <c r="R45" s="252">
        <v>5</v>
      </c>
      <c r="S45" s="252">
        <v>0</v>
      </c>
      <c r="T45" s="254">
        <v>5</v>
      </c>
      <c r="U45" s="252">
        <v>1</v>
      </c>
      <c r="V45" s="252" t="s">
        <v>1185</v>
      </c>
      <c r="W45" s="254" t="s">
        <v>350</v>
      </c>
      <c r="X45" s="252">
        <v>33</v>
      </c>
      <c r="Y45" s="252">
        <v>45</v>
      </c>
      <c r="Z45" s="252">
        <v>5</v>
      </c>
      <c r="AA45" s="254">
        <v>22</v>
      </c>
      <c r="AB45" s="252">
        <v>3.5920000000000001E-2</v>
      </c>
      <c r="AC45" s="252">
        <v>3.23</v>
      </c>
      <c r="AD45" s="254" t="s">
        <v>350</v>
      </c>
    </row>
    <row r="46" spans="1:30" x14ac:dyDescent="0.25">
      <c r="A46" s="255" t="s">
        <v>2441</v>
      </c>
      <c r="B46" s="255" t="s">
        <v>2440</v>
      </c>
      <c r="C46" s="261">
        <v>193</v>
      </c>
      <c r="D46" s="255">
        <v>292</v>
      </c>
      <c r="E46" s="255">
        <v>186</v>
      </c>
      <c r="F46" s="256">
        <v>683</v>
      </c>
      <c r="G46" s="268">
        <v>1.09E-12</v>
      </c>
      <c r="H46" s="255">
        <v>2.4270700000000001</v>
      </c>
      <c r="I46" s="256" t="s">
        <v>1650</v>
      </c>
      <c r="J46" s="255">
        <v>2</v>
      </c>
      <c r="K46" s="255">
        <v>10</v>
      </c>
      <c r="L46" s="255">
        <v>2</v>
      </c>
      <c r="M46" s="256">
        <v>278</v>
      </c>
      <c r="N46" s="255">
        <v>8.8970000000000004E-3</v>
      </c>
      <c r="O46" s="255">
        <v>27.8</v>
      </c>
      <c r="P46" s="256" t="s">
        <v>1650</v>
      </c>
      <c r="Q46" s="255">
        <v>0</v>
      </c>
      <c r="R46" s="255">
        <v>1</v>
      </c>
      <c r="S46" s="255">
        <v>0</v>
      </c>
      <c r="T46" s="256">
        <v>9</v>
      </c>
      <c r="U46" s="255">
        <v>1</v>
      </c>
      <c r="V46" s="255" t="s">
        <v>1185</v>
      </c>
      <c r="W46" s="256" t="s">
        <v>350</v>
      </c>
      <c r="X46" s="255">
        <v>19</v>
      </c>
      <c r="Y46" s="255">
        <v>25</v>
      </c>
      <c r="Z46" s="255">
        <v>19</v>
      </c>
      <c r="AA46" s="256">
        <v>42</v>
      </c>
      <c r="AB46" s="255">
        <v>0.22326499999999999</v>
      </c>
      <c r="AC46" s="255">
        <v>1.68</v>
      </c>
      <c r="AD46" s="256" t="s">
        <v>350</v>
      </c>
    </row>
  </sheetData>
  <mergeCells count="16">
    <mergeCell ref="U43:W43"/>
    <mergeCell ref="X43:AA43"/>
    <mergeCell ref="AB43:AD43"/>
    <mergeCell ref="C43:F43"/>
    <mergeCell ref="G43:I43"/>
    <mergeCell ref="J43:M43"/>
    <mergeCell ref="N43:P43"/>
    <mergeCell ref="Q43:T43"/>
    <mergeCell ref="B12:G12"/>
    <mergeCell ref="H12:M12"/>
    <mergeCell ref="N12:S12"/>
    <mergeCell ref="T12:Y12"/>
    <mergeCell ref="C42:I42"/>
    <mergeCell ref="J42:P42"/>
    <mergeCell ref="Q42:W42"/>
    <mergeCell ref="X42:AD42"/>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9"/>
  <sheetViews>
    <sheetView workbookViewId="0">
      <selection activeCell="H10" sqref="H10"/>
    </sheetView>
  </sheetViews>
  <sheetFormatPr defaultColWidth="10.85546875" defaultRowHeight="15" x14ac:dyDescent="0.25"/>
  <cols>
    <col min="1" max="1" width="14.28515625" customWidth="1"/>
    <col min="5" max="6" width="10.85546875" style="92"/>
    <col min="10" max="11" width="10.85546875" style="92"/>
    <col min="15" max="16" width="10.85546875" style="92"/>
  </cols>
  <sheetData>
    <row r="1" spans="1:16" x14ac:dyDescent="0.25">
      <c r="A1" s="1" t="s">
        <v>2442</v>
      </c>
    </row>
    <row r="2" spans="1:16" x14ac:dyDescent="0.25">
      <c r="A2" t="s">
        <v>2443</v>
      </c>
    </row>
    <row r="4" spans="1:16" x14ac:dyDescent="0.25">
      <c r="A4" s="1"/>
    </row>
    <row r="5" spans="1:16" x14ac:dyDescent="0.25">
      <c r="A5" s="1" t="s">
        <v>2444</v>
      </c>
    </row>
    <row r="6" spans="1:16" x14ac:dyDescent="0.25">
      <c r="A6" s="155"/>
      <c r="B6" s="358" t="s">
        <v>2445</v>
      </c>
      <c r="C6" s="358"/>
      <c r="D6" s="358"/>
      <c r="E6" s="358"/>
      <c r="F6" s="358"/>
      <c r="G6" s="359" t="s">
        <v>2446</v>
      </c>
      <c r="H6" s="359"/>
      <c r="I6" s="359"/>
      <c r="J6" s="359"/>
      <c r="K6" s="359"/>
      <c r="L6" s="360" t="s">
        <v>2447</v>
      </c>
      <c r="M6" s="360"/>
      <c r="N6" s="360"/>
      <c r="O6" s="360"/>
      <c r="P6" s="360"/>
    </row>
    <row r="7" spans="1:16" ht="30" x14ac:dyDescent="0.25">
      <c r="A7" s="156" t="s">
        <v>2448</v>
      </c>
      <c r="B7" s="61" t="s">
        <v>2449</v>
      </c>
      <c r="C7" s="61" t="s">
        <v>2450</v>
      </c>
      <c r="D7" s="61" t="s">
        <v>2451</v>
      </c>
      <c r="E7" s="146" t="s">
        <v>1636</v>
      </c>
      <c r="F7" s="146" t="s">
        <v>1885</v>
      </c>
      <c r="G7" s="59" t="s">
        <v>2449</v>
      </c>
      <c r="H7" s="61" t="s">
        <v>2450</v>
      </c>
      <c r="I7" s="61" t="s">
        <v>2451</v>
      </c>
      <c r="J7" s="146" t="s">
        <v>1636</v>
      </c>
      <c r="K7" s="145" t="s">
        <v>1885</v>
      </c>
      <c r="L7" s="61" t="s">
        <v>2449</v>
      </c>
      <c r="M7" s="61" t="s">
        <v>2450</v>
      </c>
      <c r="N7" s="61" t="s">
        <v>2451</v>
      </c>
      <c r="O7" s="146" t="s">
        <v>1636</v>
      </c>
      <c r="P7" s="145" t="s">
        <v>1885</v>
      </c>
    </row>
    <row r="8" spans="1:16" x14ac:dyDescent="0.25">
      <c r="A8" s="153" t="s">
        <v>2452</v>
      </c>
      <c r="B8" s="27">
        <v>1.15505081744563</v>
      </c>
      <c r="C8" s="27">
        <v>1.0494619853951299</v>
      </c>
      <c r="D8" s="27">
        <v>1.2712631895661299</v>
      </c>
      <c r="E8" s="113">
        <v>3.2088897051220002E-3</v>
      </c>
      <c r="F8" s="113">
        <v>1.9655996722569E-2</v>
      </c>
      <c r="G8" s="33">
        <v>1.0954250384753601</v>
      </c>
      <c r="H8" s="27">
        <v>0.91525264799764605</v>
      </c>
      <c r="I8" s="27">
        <v>1.31106532993263</v>
      </c>
      <c r="J8" s="113">
        <v>0.320178107088265</v>
      </c>
      <c r="K8" s="124">
        <v>0.45739729584037903</v>
      </c>
      <c r="L8" s="27">
        <v>1.1489592485415301</v>
      </c>
      <c r="M8" s="27">
        <v>1.0454816115435599</v>
      </c>
      <c r="N8" s="27">
        <v>1.2626786929902001</v>
      </c>
      <c r="O8" s="113">
        <v>3.9311993445139996E-3</v>
      </c>
      <c r="P8" s="124">
        <v>1.9655996722569E-2</v>
      </c>
    </row>
    <row r="9" spans="1:16" x14ac:dyDescent="0.25">
      <c r="A9" s="153" t="s">
        <v>297</v>
      </c>
      <c r="B9" s="27">
        <v>1.1844438343449899</v>
      </c>
      <c r="C9" s="27">
        <v>1.0606827244839101</v>
      </c>
      <c r="D9" s="27">
        <v>1.32264546629669</v>
      </c>
      <c r="E9" s="113">
        <v>2.6450537811350001E-3</v>
      </c>
      <c r="F9" s="113">
        <v>1.9655996722569E-2</v>
      </c>
      <c r="G9" s="33">
        <v>1.1623838474746899</v>
      </c>
      <c r="H9" s="27">
        <v>0.947061921495432</v>
      </c>
      <c r="I9" s="27">
        <v>1.4266608953473601</v>
      </c>
      <c r="J9" s="113">
        <v>0.149981013871198</v>
      </c>
      <c r="K9" s="124">
        <v>0.272692752493087</v>
      </c>
      <c r="L9" s="27">
        <v>1.1822199528042401</v>
      </c>
      <c r="M9" s="27">
        <v>1.0604826098364399</v>
      </c>
      <c r="N9" s="27">
        <v>1.31793204701774</v>
      </c>
      <c r="O9" s="113">
        <v>2.5351974608489999E-3</v>
      </c>
      <c r="P9" s="124">
        <v>1.9655996722569E-2</v>
      </c>
    </row>
    <row r="10" spans="1:16" x14ac:dyDescent="0.25">
      <c r="A10" s="153" t="s">
        <v>298</v>
      </c>
      <c r="B10" s="27">
        <v>0.99446064510083398</v>
      </c>
      <c r="C10" s="27">
        <v>0.79705968920317105</v>
      </c>
      <c r="D10" s="27">
        <v>1.24075020735653</v>
      </c>
      <c r="E10" s="113">
        <v>0.96075779803886596</v>
      </c>
      <c r="F10" s="113">
        <v>0.96075779803886596</v>
      </c>
      <c r="G10" s="33">
        <v>0.68525036092937996</v>
      </c>
      <c r="H10" s="27">
        <v>0.43374911126170201</v>
      </c>
      <c r="I10" s="27">
        <v>1.08257987154822</v>
      </c>
      <c r="J10" s="113">
        <v>0.10525367269871599</v>
      </c>
      <c r="K10" s="124">
        <v>0.272692752493087</v>
      </c>
      <c r="L10" s="27">
        <v>0.96021870674853704</v>
      </c>
      <c r="M10" s="27">
        <v>0.77228395543098804</v>
      </c>
      <c r="N10" s="27">
        <v>1.19388724614288</v>
      </c>
      <c r="O10" s="113">
        <v>0.71489561597948403</v>
      </c>
      <c r="P10" s="124">
        <v>0.84521014478638201</v>
      </c>
    </row>
    <row r="11" spans="1:16" x14ac:dyDescent="0.25">
      <c r="A11" s="153" t="s">
        <v>299</v>
      </c>
      <c r="B11" s="27">
        <v>0.86773526786308297</v>
      </c>
      <c r="C11" s="27">
        <v>0.25636194009291602</v>
      </c>
      <c r="D11" s="27">
        <v>2.9371149821245401</v>
      </c>
      <c r="E11" s="113">
        <v>0.81960940692426698</v>
      </c>
      <c r="F11" s="113">
        <v>0.910677118804741</v>
      </c>
      <c r="G11" s="33">
        <v>1.3921624550051901</v>
      </c>
      <c r="H11" s="27">
        <v>0.230466008363506</v>
      </c>
      <c r="I11" s="27">
        <v>8.4095538204886306</v>
      </c>
      <c r="J11" s="113">
        <v>0.71842862306842503</v>
      </c>
      <c r="K11" s="124">
        <v>0.84521014478638201</v>
      </c>
      <c r="L11" s="27">
        <v>0.94681318331560005</v>
      </c>
      <c r="M11" s="27">
        <v>0.29312775404281</v>
      </c>
      <c r="N11" s="27">
        <v>3.0582406194443701</v>
      </c>
      <c r="O11" s="113">
        <v>0.92720663741522202</v>
      </c>
      <c r="P11" s="124">
        <v>0.96075779803886596</v>
      </c>
    </row>
    <row r="12" spans="1:16" x14ac:dyDescent="0.25">
      <c r="A12" s="154" t="s">
        <v>300</v>
      </c>
      <c r="B12" s="36">
        <v>1.370106794709</v>
      </c>
      <c r="C12" s="36">
        <v>0.86929605446700897</v>
      </c>
      <c r="D12" s="36">
        <v>2.1594399505916799</v>
      </c>
      <c r="E12" s="125">
        <v>0.17492828580709599</v>
      </c>
      <c r="F12" s="125">
        <v>0.29154714301182699</v>
      </c>
      <c r="G12" s="35">
        <v>1.8271597075489301</v>
      </c>
      <c r="H12" s="36">
        <v>0.83061724780498702</v>
      </c>
      <c r="I12" s="36">
        <v>4.0193152811511501</v>
      </c>
      <c r="J12" s="125">
        <v>0.13398614454812999</v>
      </c>
      <c r="K12" s="126">
        <v>0.272692752493087</v>
      </c>
      <c r="L12" s="36">
        <v>1.4083918805620701</v>
      </c>
      <c r="M12" s="36">
        <v>0.89874304840605901</v>
      </c>
      <c r="N12" s="36">
        <v>2.2070464887055898</v>
      </c>
      <c r="O12" s="125">
        <v>0.13513368474197501</v>
      </c>
      <c r="P12" s="126">
        <v>0.272692752493087</v>
      </c>
    </row>
    <row r="14" spans="1:16" x14ac:dyDescent="0.25">
      <c r="A14" s="1" t="s">
        <v>2453</v>
      </c>
    </row>
    <row r="15" spans="1:16" x14ac:dyDescent="0.25">
      <c r="A15" s="155"/>
      <c r="B15" s="358" t="s">
        <v>2445</v>
      </c>
      <c r="C15" s="358"/>
      <c r="D15" s="358"/>
      <c r="E15" s="358"/>
      <c r="F15" s="358"/>
      <c r="G15" s="359" t="s">
        <v>2446</v>
      </c>
      <c r="H15" s="359"/>
      <c r="I15" s="359"/>
      <c r="J15" s="359"/>
      <c r="K15" s="359"/>
    </row>
    <row r="16" spans="1:16" ht="30" x14ac:dyDescent="0.25">
      <c r="A16" s="157" t="s">
        <v>292</v>
      </c>
      <c r="B16" s="61" t="s">
        <v>2449</v>
      </c>
      <c r="C16" s="61" t="s">
        <v>2450</v>
      </c>
      <c r="D16" s="61" t="s">
        <v>2451</v>
      </c>
      <c r="E16" s="146" t="s">
        <v>1636</v>
      </c>
      <c r="F16" s="146" t="s">
        <v>1885</v>
      </c>
      <c r="G16" s="59" t="s">
        <v>2449</v>
      </c>
      <c r="H16" s="61" t="s">
        <v>2450</v>
      </c>
      <c r="I16" s="61" t="s">
        <v>2451</v>
      </c>
      <c r="J16" s="146" t="s">
        <v>1636</v>
      </c>
      <c r="K16" s="145" t="s">
        <v>1885</v>
      </c>
    </row>
    <row r="17" spans="1:11" x14ac:dyDescent="0.25">
      <c r="A17" s="158" t="s">
        <v>2454</v>
      </c>
      <c r="B17" s="30">
        <v>1.1825950410787101</v>
      </c>
      <c r="C17" s="31">
        <v>0.90723295988058095</v>
      </c>
      <c r="D17" s="31">
        <v>1.5529641587009799</v>
      </c>
      <c r="E17" s="130">
        <v>0.21687399092717399</v>
      </c>
      <c r="F17" s="131">
        <v>0.29597766417875299</v>
      </c>
      <c r="G17" s="30">
        <v>0.82392773859645096</v>
      </c>
      <c r="H17" s="31">
        <v>0.34568198086361901</v>
      </c>
      <c r="I17" s="31">
        <v>1.6576157844250501</v>
      </c>
      <c r="J17" s="130">
        <v>0.61329983274752498</v>
      </c>
      <c r="K17" s="131">
        <v>0.77857426679117203</v>
      </c>
    </row>
    <row r="18" spans="1:11" x14ac:dyDescent="0.25">
      <c r="A18" s="153" t="s">
        <v>2455</v>
      </c>
      <c r="B18" s="33">
        <v>0.77598883449385603</v>
      </c>
      <c r="C18" s="27">
        <v>0.41450541091237397</v>
      </c>
      <c r="D18" s="27">
        <v>1.3570235484042401</v>
      </c>
      <c r="E18" s="113">
        <v>0.38667303389033297</v>
      </c>
      <c r="F18" s="124">
        <v>0.41889578671452699</v>
      </c>
      <c r="G18" s="33">
        <v>0.81289293634225801</v>
      </c>
      <c r="H18" s="27">
        <v>0.19802336611686699</v>
      </c>
      <c r="I18" s="27">
        <v>2.2033476654983102</v>
      </c>
      <c r="J18" s="113">
        <v>0.71868393857646695</v>
      </c>
      <c r="K18" s="124">
        <v>0.77857426679117203</v>
      </c>
    </row>
    <row r="19" spans="1:11" x14ac:dyDescent="0.25">
      <c r="A19" s="153" t="s">
        <v>2456</v>
      </c>
      <c r="B19" s="33">
        <v>1.11147259651847</v>
      </c>
      <c r="C19" s="27">
        <v>0.90583791331307495</v>
      </c>
      <c r="D19" s="27">
        <v>1.37409514638577</v>
      </c>
      <c r="E19" s="113">
        <v>0.31526400383728198</v>
      </c>
      <c r="F19" s="124">
        <v>0.37258473180769702</v>
      </c>
      <c r="G19" s="33">
        <v>1.0348705639446401</v>
      </c>
      <c r="H19" s="27">
        <v>0.71950088398991896</v>
      </c>
      <c r="I19" s="27">
        <v>1.4596306135041499</v>
      </c>
      <c r="J19" s="113">
        <v>0.84934339647988799</v>
      </c>
      <c r="K19" s="124">
        <v>0.84934339647988799</v>
      </c>
    </row>
    <row r="20" spans="1:11" x14ac:dyDescent="0.25">
      <c r="A20" s="153" t="s">
        <v>2457</v>
      </c>
      <c r="B20" s="33">
        <v>1.05456429850235</v>
      </c>
      <c r="C20" s="27">
        <v>0.792204130561449</v>
      </c>
      <c r="D20" s="27">
        <v>1.41619750177652</v>
      </c>
      <c r="E20" s="113">
        <v>0.71875180679964901</v>
      </c>
      <c r="F20" s="124">
        <v>0.71875180679964901</v>
      </c>
      <c r="G20" s="33">
        <v>1.26936826687355</v>
      </c>
      <c r="H20" s="27">
        <v>0.65426446785382397</v>
      </c>
      <c r="I20" s="27">
        <v>2.25283448299056</v>
      </c>
      <c r="J20" s="113">
        <v>0.458167380590079</v>
      </c>
      <c r="K20" s="124">
        <v>0.74452199345887804</v>
      </c>
    </row>
    <row r="21" spans="1:11" x14ac:dyDescent="0.25">
      <c r="A21" s="153" t="s">
        <v>2458</v>
      </c>
      <c r="B21" s="33">
        <v>1.3154615181660501</v>
      </c>
      <c r="C21" s="27">
        <v>1.0205992305891101</v>
      </c>
      <c r="D21" s="27">
        <v>1.7118003872170999</v>
      </c>
      <c r="E21" s="113">
        <v>3.3992547561662999E-2</v>
      </c>
      <c r="F21" s="124">
        <v>6.3129016900230997E-2</v>
      </c>
      <c r="G21" s="33">
        <v>1.6589488956368901</v>
      </c>
      <c r="H21" s="27">
        <v>1.1074902074928701</v>
      </c>
      <c r="I21" s="27">
        <v>2.4363758653040799</v>
      </c>
      <c r="J21" s="113">
        <v>1.4843427753462E-2</v>
      </c>
      <c r="K21" s="124">
        <v>9.1184290786922001E-2</v>
      </c>
    </row>
    <row r="22" spans="1:11" x14ac:dyDescent="0.25">
      <c r="A22" s="153" t="s">
        <v>2459</v>
      </c>
      <c r="B22" s="33">
        <v>1.6372729304822899</v>
      </c>
      <c r="C22" s="27">
        <v>1.3200551370692799</v>
      </c>
      <c r="D22" s="27">
        <v>2.05030797985158</v>
      </c>
      <c r="E22" s="113">
        <v>4.1714388621105803E-6</v>
      </c>
      <c r="F22" s="124">
        <v>5.42287052074375E-5</v>
      </c>
      <c r="G22" s="33">
        <v>1.70154780648834</v>
      </c>
      <c r="H22" s="27">
        <v>1.19964136593332</v>
      </c>
      <c r="I22" s="27">
        <v>2.3815171529116799</v>
      </c>
      <c r="J22" s="113">
        <v>3.2495340440559998E-3</v>
      </c>
      <c r="K22" s="124">
        <v>4.2243942572729003E-2</v>
      </c>
    </row>
    <row r="23" spans="1:11" x14ac:dyDescent="0.25">
      <c r="A23" s="153" t="s">
        <v>2460</v>
      </c>
      <c r="B23" s="33">
        <v>1.3394507187331399</v>
      </c>
      <c r="C23" s="27">
        <v>1.04841861826523</v>
      </c>
      <c r="D23" s="27">
        <v>1.7288548094765299</v>
      </c>
      <c r="E23" s="113">
        <v>1.8950988904387001E-2</v>
      </c>
      <c r="F23" s="124">
        <v>4.1060475959505002E-2</v>
      </c>
      <c r="G23" s="33">
        <v>1.31556174573076</v>
      </c>
      <c r="H23" s="27">
        <v>0.785602006302348</v>
      </c>
      <c r="I23" s="27">
        <v>2.0980967934636299</v>
      </c>
      <c r="J23" s="113">
        <v>0.28474565873949598</v>
      </c>
      <c r="K23" s="124">
        <v>0.61694892726890704</v>
      </c>
    </row>
    <row r="24" spans="1:11" x14ac:dyDescent="0.25">
      <c r="A24" s="153" t="s">
        <v>2461</v>
      </c>
      <c r="B24" s="33">
        <v>1.4448904829726801</v>
      </c>
      <c r="C24" s="27">
        <v>1.15901796904142</v>
      </c>
      <c r="D24" s="27">
        <v>1.8137644899959</v>
      </c>
      <c r="E24" s="113">
        <v>9.6432646014399999E-4</v>
      </c>
      <c r="F24" s="124">
        <v>6.2681219909330003E-3</v>
      </c>
      <c r="G24" s="33">
        <v>1.4589068964847001</v>
      </c>
      <c r="H24" s="27">
        <v>0.95734516819608995</v>
      </c>
      <c r="I24" s="27">
        <v>2.15534676699821</v>
      </c>
      <c r="J24" s="113">
        <v>7.7584096939741998E-2</v>
      </c>
      <c r="K24" s="124">
        <v>0.20171865204332801</v>
      </c>
    </row>
    <row r="25" spans="1:11" x14ac:dyDescent="0.25">
      <c r="A25" s="153" t="s">
        <v>2462</v>
      </c>
      <c r="B25" s="33">
        <v>1.5370016389515699</v>
      </c>
      <c r="C25" s="27">
        <v>1.12296098680043</v>
      </c>
      <c r="D25" s="27">
        <v>2.1233687529129299</v>
      </c>
      <c r="E25" s="113">
        <v>7.0604793084259997E-3</v>
      </c>
      <c r="F25" s="124">
        <v>2.2946557752382999E-2</v>
      </c>
      <c r="G25" s="33">
        <v>1.38136823881157</v>
      </c>
      <c r="H25" s="27">
        <v>0.63927508619683404</v>
      </c>
      <c r="I25" s="27">
        <v>2.6416047242647398</v>
      </c>
      <c r="J25" s="113">
        <v>0.38530825352064901</v>
      </c>
      <c r="K25" s="124">
        <v>0.71557247082406195</v>
      </c>
    </row>
    <row r="26" spans="1:11" x14ac:dyDescent="0.25">
      <c r="A26" s="153" t="s">
        <v>2463</v>
      </c>
      <c r="B26" s="33">
        <v>1.3151426565236199</v>
      </c>
      <c r="C26" s="27">
        <v>1.06049255030393</v>
      </c>
      <c r="D26" s="27">
        <v>1.6441102657112101</v>
      </c>
      <c r="E26" s="113">
        <v>1.2203752056372001E-2</v>
      </c>
      <c r="F26" s="124">
        <v>3.1729755346566003E-2</v>
      </c>
      <c r="G26" s="33">
        <v>1.52996760264861</v>
      </c>
      <c r="H26" s="27">
        <v>1.0395259831835799</v>
      </c>
      <c r="I26" s="27">
        <v>2.2013144755190699</v>
      </c>
      <c r="J26" s="113">
        <v>3.1626740916336001E-2</v>
      </c>
      <c r="K26" s="124">
        <v>0.10278690797809301</v>
      </c>
    </row>
    <row r="27" spans="1:11" x14ac:dyDescent="0.25">
      <c r="A27" s="153" t="s">
        <v>2464</v>
      </c>
      <c r="B27" s="33">
        <v>1.5629046258111201</v>
      </c>
      <c r="C27" s="27">
        <v>1.13825364651213</v>
      </c>
      <c r="D27" s="27">
        <v>2.1647204386602401</v>
      </c>
      <c r="E27" s="113">
        <v>5.6023018288620004E-3</v>
      </c>
      <c r="F27" s="124">
        <v>2.2946557752382999E-2</v>
      </c>
      <c r="G27" s="33">
        <v>0.76855972685524998</v>
      </c>
      <c r="H27" s="27">
        <v>0.12603968546521599</v>
      </c>
      <c r="I27" s="27">
        <v>2.4575478237799802</v>
      </c>
      <c r="J27" s="113">
        <v>0.70263633922578195</v>
      </c>
      <c r="K27" s="124">
        <v>0.77857426679117203</v>
      </c>
    </row>
    <row r="28" spans="1:11" x14ac:dyDescent="0.25">
      <c r="A28" s="153" t="s">
        <v>2465</v>
      </c>
      <c r="B28" s="33">
        <v>1.23455975845708</v>
      </c>
      <c r="C28" s="27">
        <v>1.0105810846777601</v>
      </c>
      <c r="D28" s="27">
        <v>1.5191450287050501</v>
      </c>
      <c r="E28" s="113">
        <v>3.8941966614084E-2</v>
      </c>
      <c r="F28" s="124">
        <v>6.3280695747886001E-2</v>
      </c>
      <c r="G28" s="33">
        <v>1.1154397161737599</v>
      </c>
      <c r="H28" s="27">
        <v>0.73936326206643599</v>
      </c>
      <c r="I28" s="27">
        <v>1.6316170916188599</v>
      </c>
      <c r="J28" s="113">
        <v>0.59119742345584902</v>
      </c>
      <c r="K28" s="124">
        <v>0.77857426679117203</v>
      </c>
    </row>
    <row r="29" spans="1:11" x14ac:dyDescent="0.25">
      <c r="A29" s="154" t="s">
        <v>2466</v>
      </c>
      <c r="B29" s="35">
        <v>1.2018347302894301</v>
      </c>
      <c r="C29" s="36">
        <v>0.89193900741473997</v>
      </c>
      <c r="D29" s="36">
        <v>1.62648732018839</v>
      </c>
      <c r="E29" s="125">
        <v>0.22767512629134801</v>
      </c>
      <c r="F29" s="126">
        <v>0.29597766417875299</v>
      </c>
      <c r="G29" s="35">
        <v>0.42123642806914902</v>
      </c>
      <c r="H29" s="36">
        <v>0.16350942814076699</v>
      </c>
      <c r="I29" s="36">
        <v>0.889071859136357</v>
      </c>
      <c r="J29" s="125">
        <v>2.1042528643136001E-2</v>
      </c>
      <c r="K29" s="126">
        <v>9.1184290786922001E-2</v>
      </c>
    </row>
  </sheetData>
  <mergeCells count="5">
    <mergeCell ref="B6:F6"/>
    <mergeCell ref="G6:K6"/>
    <mergeCell ref="L6:P6"/>
    <mergeCell ref="B15:F15"/>
    <mergeCell ref="G15:K15"/>
  </mergeCells>
  <conditionalFormatting sqref="E8:F12">
    <cfRule type="cellIs" dxfId="75" priority="5" stopIfTrue="1" operator="lessThanOrEqual">
      <formula>0.05</formula>
    </cfRule>
  </conditionalFormatting>
  <conditionalFormatting sqref="J17:K29">
    <cfRule type="cellIs" dxfId="74" priority="2" stopIfTrue="1" operator="lessThanOrEqual">
      <formula>0.05</formula>
    </cfRule>
  </conditionalFormatting>
  <conditionalFormatting sqref="J8:K12">
    <cfRule type="cellIs" dxfId="73" priority="4" stopIfTrue="1" operator="lessThanOrEqual">
      <formula>0.05</formula>
    </cfRule>
  </conditionalFormatting>
  <conditionalFormatting sqref="O8:P12">
    <cfRule type="cellIs" dxfId="72" priority="3" stopIfTrue="1" operator="lessThanOrEqual">
      <formula>0.05</formula>
    </cfRule>
  </conditionalFormatting>
  <conditionalFormatting sqref="E17:F29">
    <cfRule type="cellIs" dxfId="71" priority="1" stopIfTrue="1" operator="lessThan">
      <formula>0.05</formula>
    </cfRule>
  </conditionalFormatting>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1"/>
  <sheetViews>
    <sheetView zoomScaleNormal="100" workbookViewId="0">
      <selection activeCell="I24" sqref="I24"/>
    </sheetView>
  </sheetViews>
  <sheetFormatPr defaultColWidth="10.85546875" defaultRowHeight="15" x14ac:dyDescent="0.25"/>
  <cols>
    <col min="3" max="9" width="10.85546875" style="92"/>
  </cols>
  <sheetData>
    <row r="1" spans="1:9" x14ac:dyDescent="0.25">
      <c r="A1" s="1" t="s">
        <v>2467</v>
      </c>
    </row>
    <row r="2" spans="1:9" x14ac:dyDescent="0.25">
      <c r="A2" t="s">
        <v>2468</v>
      </c>
    </row>
    <row r="3" spans="1:9" x14ac:dyDescent="0.25">
      <c r="A3" t="s">
        <v>2469</v>
      </c>
    </row>
    <row r="4" spans="1:9" x14ac:dyDescent="0.25">
      <c r="A4" t="s">
        <v>2470</v>
      </c>
    </row>
    <row r="6" spans="1:9" x14ac:dyDescent="0.25">
      <c r="A6" s="1" t="s">
        <v>2471</v>
      </c>
    </row>
    <row r="7" spans="1:9" ht="30.75" customHeight="1" x14ac:dyDescent="0.25">
      <c r="A7" s="57"/>
      <c r="B7" s="115"/>
      <c r="C7" s="361" t="s">
        <v>2472</v>
      </c>
      <c r="D7" s="362"/>
      <c r="E7" s="362"/>
      <c r="F7" s="363"/>
      <c r="G7" s="148" t="s">
        <v>2473</v>
      </c>
      <c r="H7" s="149" t="s">
        <v>2474</v>
      </c>
      <c r="I7" s="150" t="s">
        <v>2475</v>
      </c>
    </row>
    <row r="8" spans="1:9" x14ac:dyDescent="0.25">
      <c r="A8" s="59" t="s">
        <v>2476</v>
      </c>
      <c r="B8" s="61" t="s">
        <v>2477</v>
      </c>
      <c r="C8" s="144" t="s">
        <v>2478</v>
      </c>
      <c r="D8" s="146" t="s">
        <v>2479</v>
      </c>
      <c r="E8" s="146" t="s">
        <v>2480</v>
      </c>
      <c r="F8" s="145" t="s">
        <v>2481</v>
      </c>
      <c r="G8" s="146" t="s">
        <v>2478</v>
      </c>
      <c r="H8" s="147" t="s">
        <v>2478</v>
      </c>
      <c r="I8" s="145" t="s">
        <v>2478</v>
      </c>
    </row>
    <row r="9" spans="1:9" x14ac:dyDescent="0.25">
      <c r="A9" s="159" t="s">
        <v>499</v>
      </c>
      <c r="B9" s="160" t="s">
        <v>731</v>
      </c>
      <c r="C9" s="112">
        <v>3.8399999999999998E-11</v>
      </c>
      <c r="D9" s="113">
        <v>1.6399999999999999E-9</v>
      </c>
      <c r="E9" s="311">
        <v>7</v>
      </c>
      <c r="F9" s="124" t="s">
        <v>2482</v>
      </c>
      <c r="G9" s="113">
        <v>2.2400000000000001E-9</v>
      </c>
      <c r="H9" s="140">
        <v>2.75E-2</v>
      </c>
      <c r="I9" s="141">
        <v>2.53E-2</v>
      </c>
    </row>
    <row r="10" spans="1:9" x14ac:dyDescent="0.25">
      <c r="A10" s="159" t="s">
        <v>836</v>
      </c>
      <c r="B10" s="160" t="s">
        <v>731</v>
      </c>
      <c r="C10" s="112">
        <v>6.7600000000000004E-11</v>
      </c>
      <c r="D10" s="113">
        <v>2.98E-9</v>
      </c>
      <c r="E10" s="311">
        <v>2</v>
      </c>
      <c r="F10" s="124" t="s">
        <v>2483</v>
      </c>
      <c r="G10" s="113">
        <v>5.2700000000000002E-4</v>
      </c>
      <c r="H10" s="140">
        <v>6.5300000000000002E-3</v>
      </c>
      <c r="I10" s="124">
        <v>2.53E-2</v>
      </c>
    </row>
    <row r="11" spans="1:9" x14ac:dyDescent="0.25">
      <c r="A11" s="159" t="s">
        <v>954</v>
      </c>
      <c r="B11" s="160" t="s">
        <v>399</v>
      </c>
      <c r="C11" s="112">
        <v>1.2700000000000001E-7</v>
      </c>
      <c r="D11" s="113">
        <v>8.4400000000000005E-6</v>
      </c>
      <c r="E11" s="311">
        <v>2</v>
      </c>
      <c r="F11" s="308" t="s">
        <v>2484</v>
      </c>
      <c r="G11" s="113">
        <v>5.0500000000000002E-4</v>
      </c>
      <c r="H11" s="140">
        <v>3.1399999999999997E-2</v>
      </c>
      <c r="I11" s="124">
        <v>0.17199999999999999</v>
      </c>
    </row>
    <row r="12" spans="1:9" x14ac:dyDescent="0.25">
      <c r="A12" s="159" t="s">
        <v>1012</v>
      </c>
      <c r="B12" s="160" t="s">
        <v>731</v>
      </c>
      <c r="C12" s="112">
        <v>5.49E-6</v>
      </c>
      <c r="D12" s="113">
        <v>4.5899999999999999E-4</v>
      </c>
      <c r="E12" s="311">
        <v>23</v>
      </c>
      <c r="F12" s="309" t="s">
        <v>2485</v>
      </c>
      <c r="G12" s="113">
        <v>0.17100000000000001</v>
      </c>
      <c r="H12" s="140">
        <v>2.1099999999999999E-3</v>
      </c>
      <c r="I12" s="124">
        <v>3.5700000000000003E-2</v>
      </c>
    </row>
    <row r="13" spans="1:9" x14ac:dyDescent="0.25">
      <c r="A13" s="159" t="s">
        <v>859</v>
      </c>
      <c r="B13" s="160" t="s">
        <v>1086</v>
      </c>
      <c r="C13" s="112">
        <v>8.2300000000000008E-6</v>
      </c>
      <c r="D13" s="113">
        <v>7.5600000000000005E-4</v>
      </c>
      <c r="E13" s="311">
        <v>111</v>
      </c>
      <c r="F13" s="309" t="s">
        <v>2486</v>
      </c>
      <c r="G13" s="113">
        <v>2.12E-2</v>
      </c>
      <c r="H13" s="140">
        <v>1.21E-2</v>
      </c>
      <c r="I13" s="124">
        <v>5.4100000000000002E-2</v>
      </c>
    </row>
    <row r="14" spans="1:9" x14ac:dyDescent="0.25">
      <c r="A14" s="159" t="s">
        <v>1012</v>
      </c>
      <c r="B14" s="160" t="s">
        <v>859</v>
      </c>
      <c r="C14" s="112">
        <v>8.8799999999999997E-6</v>
      </c>
      <c r="D14" s="113">
        <v>8.2100000000000001E-4</v>
      </c>
      <c r="E14" s="311">
        <v>4</v>
      </c>
      <c r="F14" s="309" t="s">
        <v>2487</v>
      </c>
      <c r="G14" s="113">
        <v>9.4100000000000003E-2</v>
      </c>
      <c r="H14" s="140">
        <v>0.153</v>
      </c>
      <c r="I14" s="124">
        <v>3.1099999999999999E-2</v>
      </c>
    </row>
    <row r="15" spans="1:9" x14ac:dyDescent="0.25">
      <c r="A15" s="159" t="s">
        <v>851</v>
      </c>
      <c r="B15" s="160" t="s">
        <v>1086</v>
      </c>
      <c r="C15" s="112">
        <v>2.9499999999999999E-5</v>
      </c>
      <c r="D15" s="113">
        <v>2.9099999999999998E-3</v>
      </c>
      <c r="E15" s="311">
        <v>17</v>
      </c>
      <c r="F15" s="309" t="s">
        <v>2488</v>
      </c>
      <c r="G15" s="113">
        <v>1.9800000000000002E-2</v>
      </c>
      <c r="H15" s="140">
        <v>1.2200000000000001E-2</v>
      </c>
      <c r="I15" s="124">
        <v>3.4000000000000002E-2</v>
      </c>
    </row>
    <row r="16" spans="1:9" x14ac:dyDescent="0.25">
      <c r="A16" s="159" t="s">
        <v>859</v>
      </c>
      <c r="B16" s="160" t="s">
        <v>1080</v>
      </c>
      <c r="C16" s="112">
        <v>3.04E-5</v>
      </c>
      <c r="D16" s="113">
        <v>2.9299999999999999E-3</v>
      </c>
      <c r="E16" s="311">
        <v>2</v>
      </c>
      <c r="F16" s="309" t="s">
        <v>2489</v>
      </c>
      <c r="G16" s="113">
        <v>1.3899999999999999E-2</v>
      </c>
      <c r="H16" s="140">
        <v>0.47199999999999998</v>
      </c>
      <c r="I16" s="124">
        <v>4.53E-2</v>
      </c>
    </row>
    <row r="17" spans="1:9" x14ac:dyDescent="0.25">
      <c r="A17" s="159" t="s">
        <v>731</v>
      </c>
      <c r="B17" s="160" t="s">
        <v>1086</v>
      </c>
      <c r="C17" s="112">
        <v>4.1300000000000001E-5</v>
      </c>
      <c r="D17" s="113">
        <v>4.4299999999999999E-3</v>
      </c>
      <c r="E17" s="311">
        <v>369</v>
      </c>
      <c r="F17" s="309" t="s">
        <v>2490</v>
      </c>
      <c r="G17" s="113">
        <v>5.3699999999999998E-2</v>
      </c>
      <c r="H17" s="140">
        <v>5.0999999999999997E-2</v>
      </c>
      <c r="I17" s="124">
        <v>6.3400000000000001E-3</v>
      </c>
    </row>
    <row r="18" spans="1:9" x14ac:dyDescent="0.25">
      <c r="A18" s="159" t="s">
        <v>1080</v>
      </c>
      <c r="B18" s="160" t="s">
        <v>731</v>
      </c>
      <c r="C18" s="112">
        <v>1.2342493465199999E-4</v>
      </c>
      <c r="D18" s="113">
        <v>1.26E-2</v>
      </c>
      <c r="E18" s="311">
        <v>17</v>
      </c>
      <c r="F18" s="309" t="s">
        <v>2491</v>
      </c>
      <c r="G18" s="113">
        <v>0.308</v>
      </c>
      <c r="H18" s="140">
        <v>2.2200000000000002E-3</v>
      </c>
      <c r="I18" s="124" t="s">
        <v>2492</v>
      </c>
    </row>
    <row r="19" spans="1:9" x14ac:dyDescent="0.25">
      <c r="A19" s="159" t="s">
        <v>445</v>
      </c>
      <c r="B19" s="160" t="s">
        <v>1086</v>
      </c>
      <c r="C19" s="112">
        <v>1.32740255247E-4</v>
      </c>
      <c r="D19" s="113">
        <v>1.35E-2</v>
      </c>
      <c r="E19" s="311">
        <v>15</v>
      </c>
      <c r="F19" s="309" t="s">
        <v>2493</v>
      </c>
      <c r="G19" s="113">
        <v>0.31</v>
      </c>
      <c r="H19" s="140">
        <v>1.64E-3</v>
      </c>
      <c r="I19" s="124">
        <v>0.114</v>
      </c>
    </row>
    <row r="20" spans="1:9" x14ac:dyDescent="0.25">
      <c r="A20" s="159" t="s">
        <v>1046</v>
      </c>
      <c r="B20" s="160" t="s">
        <v>1012</v>
      </c>
      <c r="C20" s="112">
        <v>1.4184704887700001E-4</v>
      </c>
      <c r="D20" s="113">
        <v>1.44E-2</v>
      </c>
      <c r="E20" s="311">
        <v>2</v>
      </c>
      <c r="F20" s="309" t="s">
        <v>2494</v>
      </c>
      <c r="G20" s="113">
        <v>0.16500000000000001</v>
      </c>
      <c r="H20" s="140">
        <v>9.2200000000000004E-2</v>
      </c>
      <c r="I20" s="124">
        <v>0.185</v>
      </c>
    </row>
    <row r="21" spans="1:9" x14ac:dyDescent="0.25">
      <c r="A21" s="159" t="s">
        <v>399</v>
      </c>
      <c r="B21" s="160" t="s">
        <v>499</v>
      </c>
      <c r="C21" s="112">
        <v>1.90788721745E-4</v>
      </c>
      <c r="D21" s="113">
        <v>2.2200000000000001E-2</v>
      </c>
      <c r="E21" s="311">
        <v>42</v>
      </c>
      <c r="F21" s="309" t="s">
        <v>2495</v>
      </c>
      <c r="G21" s="113">
        <v>2.8400000000000002E-4</v>
      </c>
      <c r="H21" s="140">
        <v>0.373</v>
      </c>
      <c r="I21" s="124">
        <v>3.3799999999999997E-2</v>
      </c>
    </row>
    <row r="22" spans="1:9" x14ac:dyDescent="0.25">
      <c r="A22" s="160" t="s">
        <v>669</v>
      </c>
      <c r="B22" s="306" t="s">
        <v>859</v>
      </c>
      <c r="C22" s="113">
        <v>2.30750505413E-4</v>
      </c>
      <c r="D22" s="113">
        <v>2.5499999999999998E-2</v>
      </c>
      <c r="E22" s="311">
        <v>6</v>
      </c>
      <c r="F22" s="309" t="s">
        <v>2496</v>
      </c>
      <c r="G22" s="124">
        <v>1E-3</v>
      </c>
      <c r="H22" s="124">
        <v>0.52200000000000002</v>
      </c>
      <c r="I22" s="124">
        <v>7.8799999999999995E-2</v>
      </c>
    </row>
    <row r="23" spans="1:9" x14ac:dyDescent="0.25">
      <c r="A23" s="162" t="s">
        <v>859</v>
      </c>
      <c r="B23" s="307" t="s">
        <v>846</v>
      </c>
      <c r="C23" s="125">
        <v>4.1100000000000002E-4</v>
      </c>
      <c r="D23" s="125">
        <v>4.7300000000000002E-2</v>
      </c>
      <c r="E23" s="312">
        <v>2</v>
      </c>
      <c r="F23" s="310" t="s">
        <v>2497</v>
      </c>
      <c r="G23" s="126">
        <v>4.5900000000000003E-2</v>
      </c>
      <c r="H23" s="126">
        <v>5.9200000000000003E-2</v>
      </c>
      <c r="I23" s="126">
        <v>0.11700000000000001</v>
      </c>
    </row>
    <row r="25" spans="1:9" x14ac:dyDescent="0.25">
      <c r="A25" s="121" t="s">
        <v>2498</v>
      </c>
      <c r="B25" s="121"/>
      <c r="C25" s="121"/>
      <c r="D25" s="121"/>
      <c r="E25" s="1"/>
      <c r="F25" s="132"/>
    </row>
    <row r="26" spans="1:9" ht="30.75" customHeight="1" x14ac:dyDescent="0.25">
      <c r="A26" s="57"/>
      <c r="B26" s="115"/>
      <c r="C26" s="361" t="s">
        <v>2472</v>
      </c>
      <c r="D26" s="362"/>
      <c r="E26" s="362"/>
      <c r="F26" s="363"/>
      <c r="G26" s="148" t="s">
        <v>2473</v>
      </c>
      <c r="H26" s="149" t="s">
        <v>2474</v>
      </c>
      <c r="I26" s="150" t="s">
        <v>2475</v>
      </c>
    </row>
    <row r="27" spans="1:9" x14ac:dyDescent="0.25">
      <c r="A27" s="59" t="s">
        <v>2476</v>
      </c>
      <c r="B27" s="61" t="s">
        <v>2477</v>
      </c>
      <c r="C27" s="144" t="s">
        <v>2478</v>
      </c>
      <c r="D27" s="146" t="s">
        <v>2479</v>
      </c>
      <c r="E27" s="146" t="s">
        <v>2480</v>
      </c>
      <c r="F27" s="145" t="s">
        <v>2481</v>
      </c>
      <c r="G27" s="146" t="s">
        <v>2478</v>
      </c>
      <c r="H27" s="147" t="s">
        <v>2478</v>
      </c>
      <c r="I27" s="145" t="s">
        <v>2478</v>
      </c>
    </row>
    <row r="28" spans="1:9" x14ac:dyDescent="0.25">
      <c r="A28" s="159" t="s">
        <v>986</v>
      </c>
      <c r="B28" s="160" t="s">
        <v>991</v>
      </c>
      <c r="C28" s="112">
        <v>9.2536957594369102E-6</v>
      </c>
      <c r="D28" s="113">
        <v>4.7999999999999996E-3</v>
      </c>
      <c r="E28" s="311">
        <v>10</v>
      </c>
      <c r="F28" s="309" t="s">
        <v>2499</v>
      </c>
      <c r="G28" s="113">
        <v>1.63E-4</v>
      </c>
      <c r="H28" s="140">
        <v>1</v>
      </c>
      <c r="I28" s="124">
        <v>1</v>
      </c>
    </row>
    <row r="29" spans="1:9" x14ac:dyDescent="0.25">
      <c r="A29" s="159" t="s">
        <v>954</v>
      </c>
      <c r="B29" s="160" t="s">
        <v>499</v>
      </c>
      <c r="C29" s="112">
        <v>1.3700554467033199E-5</v>
      </c>
      <c r="D29" s="113">
        <v>7.11E-3</v>
      </c>
      <c r="E29" s="311">
        <v>11</v>
      </c>
      <c r="F29" s="309" t="s">
        <v>2500</v>
      </c>
      <c r="G29" s="113">
        <v>7.1199999999999996E-4</v>
      </c>
      <c r="H29" s="140">
        <v>0.158</v>
      </c>
      <c r="I29" s="124">
        <v>0.12</v>
      </c>
    </row>
    <row r="30" spans="1:9" x14ac:dyDescent="0.25">
      <c r="A30" s="159" t="s">
        <v>859</v>
      </c>
      <c r="B30" s="160" t="s">
        <v>731</v>
      </c>
      <c r="C30" s="112">
        <v>2.1698628575928E-5</v>
      </c>
      <c r="D30" s="113">
        <v>1.1599999999999999E-2</v>
      </c>
      <c r="E30" s="311">
        <v>143</v>
      </c>
      <c r="F30" s="309" t="s">
        <v>2501</v>
      </c>
      <c r="G30" s="113">
        <v>1.04E-2</v>
      </c>
      <c r="H30" s="140">
        <v>6.0699999999999997E-2</v>
      </c>
      <c r="I30" s="124">
        <v>9.3899999999999997E-2</v>
      </c>
    </row>
    <row r="31" spans="1:9" x14ac:dyDescent="0.25">
      <c r="A31" s="161" t="s">
        <v>851</v>
      </c>
      <c r="B31" s="162" t="s">
        <v>859</v>
      </c>
      <c r="C31" s="142">
        <v>7.3786756418003905E-5</v>
      </c>
      <c r="D31" s="125">
        <v>3.8699999999999998E-2</v>
      </c>
      <c r="E31" s="312">
        <v>25</v>
      </c>
      <c r="F31" s="310" t="s">
        <v>2502</v>
      </c>
      <c r="G31" s="125">
        <v>0.34499999999999997</v>
      </c>
      <c r="H31" s="143">
        <v>8.4000000000000003E-4</v>
      </c>
      <c r="I31" s="126">
        <v>7.9399999999999998E-2</v>
      </c>
    </row>
  </sheetData>
  <mergeCells count="2">
    <mergeCell ref="C7:F7"/>
    <mergeCell ref="C26:F26"/>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47"/>
  <sheetViews>
    <sheetView workbookViewId="0">
      <selection activeCell="E10" sqref="E10"/>
    </sheetView>
  </sheetViews>
  <sheetFormatPr defaultColWidth="10.85546875" defaultRowHeight="15" x14ac:dyDescent="0.25"/>
  <cols>
    <col min="1" max="1" width="20" customWidth="1"/>
    <col min="7" max="8" width="10.85546875" style="92"/>
  </cols>
  <sheetData>
    <row r="1" spans="1:8" x14ac:dyDescent="0.25">
      <c r="A1" s="1" t="s">
        <v>2503</v>
      </c>
    </row>
    <row r="2" spans="1:8" x14ac:dyDescent="0.25">
      <c r="A2" t="s">
        <v>2504</v>
      </c>
    </row>
    <row r="3" spans="1:8" x14ac:dyDescent="0.25">
      <c r="A3" t="s">
        <v>2505</v>
      </c>
    </row>
    <row r="6" spans="1:8" ht="60" x14ac:dyDescent="0.25">
      <c r="A6" s="39" t="s">
        <v>2506</v>
      </c>
      <c r="B6" s="136" t="s">
        <v>2507</v>
      </c>
      <c r="C6" s="136" t="s">
        <v>2508</v>
      </c>
      <c r="D6" s="136" t="s">
        <v>2509</v>
      </c>
      <c r="E6" s="136" t="s">
        <v>2510</v>
      </c>
      <c r="F6" s="136" t="s">
        <v>2511</v>
      </c>
      <c r="G6" s="139" t="s">
        <v>1636</v>
      </c>
      <c r="H6" s="152" t="s">
        <v>2512</v>
      </c>
    </row>
    <row r="7" spans="1:8" x14ac:dyDescent="0.25">
      <c r="A7" s="29" t="s">
        <v>2513</v>
      </c>
      <c r="B7" s="110" t="s">
        <v>2514</v>
      </c>
      <c r="C7" s="110">
        <v>112</v>
      </c>
      <c r="D7" s="110">
        <v>1815</v>
      </c>
      <c r="E7" s="31">
        <v>2.5524323983644699</v>
      </c>
      <c r="F7" s="31">
        <v>0.46830980765552199</v>
      </c>
      <c r="G7" s="130">
        <v>5.02828382465516E-8</v>
      </c>
      <c r="H7" s="131">
        <v>2.21747316667293E-5</v>
      </c>
    </row>
    <row r="8" spans="1:8" x14ac:dyDescent="0.25">
      <c r="A8" s="32" t="s">
        <v>2515</v>
      </c>
      <c r="B8" s="37" t="s">
        <v>2516</v>
      </c>
      <c r="C8" s="37">
        <v>109</v>
      </c>
      <c r="D8" s="37">
        <v>1818</v>
      </c>
      <c r="E8" s="27">
        <v>1.7300488301432599</v>
      </c>
      <c r="F8" s="27">
        <v>0.43817813007531797</v>
      </c>
      <c r="G8" s="113">
        <v>7.8715545277206303E-5</v>
      </c>
      <c r="H8" s="124">
        <v>3.4713555467247997E-2</v>
      </c>
    </row>
    <row r="9" spans="1:8" x14ac:dyDescent="0.25">
      <c r="A9" s="32" t="s">
        <v>2517</v>
      </c>
      <c r="B9" s="37" t="s">
        <v>2518</v>
      </c>
      <c r="C9" s="37">
        <v>46</v>
      </c>
      <c r="D9" s="37">
        <v>1881</v>
      </c>
      <c r="E9" s="27">
        <v>6.4153180803152496</v>
      </c>
      <c r="F9" s="27">
        <v>1.6733487539032099</v>
      </c>
      <c r="G9" s="113">
        <v>1.2616843259E-4</v>
      </c>
      <c r="H9" s="124">
        <v>5.5640278772349998E-2</v>
      </c>
    </row>
    <row r="10" spans="1:8" x14ac:dyDescent="0.25">
      <c r="A10" s="32" t="s">
        <v>2513</v>
      </c>
      <c r="B10" s="37" t="s">
        <v>2519</v>
      </c>
      <c r="C10" s="37">
        <v>112</v>
      </c>
      <c r="D10" s="37">
        <v>1815</v>
      </c>
      <c r="E10" s="27">
        <v>1.02520211325828</v>
      </c>
      <c r="F10" s="27">
        <v>0.29832964594003902</v>
      </c>
      <c r="G10" s="113">
        <v>5.8933861254299995E-4</v>
      </c>
      <c r="H10" s="124">
        <v>0.25989832813161301</v>
      </c>
    </row>
    <row r="11" spans="1:8" x14ac:dyDescent="0.25">
      <c r="A11" s="32" t="s">
        <v>2517</v>
      </c>
      <c r="B11" s="37" t="s">
        <v>2520</v>
      </c>
      <c r="C11" s="37">
        <v>46</v>
      </c>
      <c r="D11" s="37">
        <v>1881</v>
      </c>
      <c r="E11" s="27">
        <v>-4.6781351508935796</v>
      </c>
      <c r="F11" s="27">
        <v>1.5823945379375</v>
      </c>
      <c r="G11" s="113">
        <v>3.1128890205179998E-3</v>
      </c>
      <c r="H11" s="124">
        <v>1</v>
      </c>
    </row>
    <row r="12" spans="1:8" x14ac:dyDescent="0.25">
      <c r="A12" s="32" t="s">
        <v>2513</v>
      </c>
      <c r="B12" s="37" t="s">
        <v>2521</v>
      </c>
      <c r="C12" s="37">
        <v>112</v>
      </c>
      <c r="D12" s="37">
        <v>1815</v>
      </c>
      <c r="E12" s="27">
        <v>1.12616905494701</v>
      </c>
      <c r="F12" s="27">
        <v>0.38971867182499897</v>
      </c>
      <c r="G12" s="113">
        <v>3.8561274747230001E-3</v>
      </c>
      <c r="H12" s="124">
        <v>1</v>
      </c>
    </row>
    <row r="13" spans="1:8" x14ac:dyDescent="0.25">
      <c r="A13" s="32" t="s">
        <v>2517</v>
      </c>
      <c r="B13" s="37" t="s">
        <v>2522</v>
      </c>
      <c r="C13" s="37">
        <v>46</v>
      </c>
      <c r="D13" s="37">
        <v>1881</v>
      </c>
      <c r="E13" s="27">
        <v>4.29501010186421</v>
      </c>
      <c r="F13" s="27">
        <v>1.55483106923954</v>
      </c>
      <c r="G13" s="113">
        <v>5.7384380543100003E-3</v>
      </c>
      <c r="H13" s="124">
        <v>1</v>
      </c>
    </row>
    <row r="14" spans="1:8" x14ac:dyDescent="0.25">
      <c r="A14" s="32" t="s">
        <v>2515</v>
      </c>
      <c r="B14" s="37" t="s">
        <v>2523</v>
      </c>
      <c r="C14" s="37">
        <v>103</v>
      </c>
      <c r="D14" s="37">
        <v>1577</v>
      </c>
      <c r="E14" s="27">
        <v>1.1957262234270101</v>
      </c>
      <c r="F14" s="27">
        <v>0.43897614800853701</v>
      </c>
      <c r="G14" s="113">
        <v>6.4516440888970003E-3</v>
      </c>
      <c r="H14" s="124">
        <v>1</v>
      </c>
    </row>
    <row r="15" spans="1:8" x14ac:dyDescent="0.25">
      <c r="A15" s="32" t="s">
        <v>2524</v>
      </c>
      <c r="B15" s="37" t="s">
        <v>2525</v>
      </c>
      <c r="C15" s="37">
        <v>36</v>
      </c>
      <c r="D15" s="37">
        <v>1644</v>
      </c>
      <c r="E15" s="27">
        <v>1.2922539814743901</v>
      </c>
      <c r="F15" s="27">
        <v>0.51840702598632804</v>
      </c>
      <c r="G15" s="113">
        <v>1.2676159484672E-2</v>
      </c>
      <c r="H15" s="124">
        <v>1</v>
      </c>
    </row>
    <row r="16" spans="1:8" x14ac:dyDescent="0.25">
      <c r="A16" s="44" t="s">
        <v>2513</v>
      </c>
      <c r="B16" s="46" t="s">
        <v>2525</v>
      </c>
      <c r="C16" s="46">
        <v>93</v>
      </c>
      <c r="D16" s="46">
        <v>1587</v>
      </c>
      <c r="E16" s="151">
        <v>0.67371975047686306</v>
      </c>
      <c r="F16" s="151">
        <v>0.27299730895265401</v>
      </c>
      <c r="G16" s="113">
        <v>1.3592261785615E-2</v>
      </c>
      <c r="H16" s="124">
        <v>1</v>
      </c>
    </row>
    <row r="17" spans="1:8" x14ac:dyDescent="0.25">
      <c r="A17" s="32" t="s">
        <v>2524</v>
      </c>
      <c r="B17" s="37" t="s">
        <v>2516</v>
      </c>
      <c r="C17" s="37">
        <v>39</v>
      </c>
      <c r="D17" s="37">
        <v>1888</v>
      </c>
      <c r="E17" s="27">
        <v>1.3414795162344799</v>
      </c>
      <c r="F17" s="27">
        <v>0.55223809853760597</v>
      </c>
      <c r="G17" s="113">
        <v>1.513348790462E-2</v>
      </c>
      <c r="H17" s="124">
        <v>1</v>
      </c>
    </row>
    <row r="18" spans="1:8" x14ac:dyDescent="0.25">
      <c r="A18" s="32" t="s">
        <v>2513</v>
      </c>
      <c r="B18" s="37" t="s">
        <v>269</v>
      </c>
      <c r="C18" s="37">
        <v>112</v>
      </c>
      <c r="D18" s="37">
        <v>1815</v>
      </c>
      <c r="E18" s="27">
        <v>-1.28168863821207</v>
      </c>
      <c r="F18" s="27">
        <v>0.54230881002516296</v>
      </c>
      <c r="G18" s="113">
        <v>1.8108473695170001E-2</v>
      </c>
      <c r="H18" s="124">
        <v>1</v>
      </c>
    </row>
    <row r="19" spans="1:8" x14ac:dyDescent="0.25">
      <c r="A19" s="32" t="s">
        <v>2515</v>
      </c>
      <c r="B19" s="37" t="s">
        <v>2526</v>
      </c>
      <c r="C19" s="37">
        <v>109</v>
      </c>
      <c r="D19" s="37">
        <v>1818</v>
      </c>
      <c r="E19" s="27">
        <v>-1.5367395734643601</v>
      </c>
      <c r="F19" s="27">
        <v>0.651041448161923</v>
      </c>
      <c r="G19" s="113">
        <v>1.8253626249078E-2</v>
      </c>
      <c r="H19" s="124">
        <v>1</v>
      </c>
    </row>
    <row r="20" spans="1:8" x14ac:dyDescent="0.25">
      <c r="A20" s="32" t="s">
        <v>2513</v>
      </c>
      <c r="B20" s="37" t="s">
        <v>2527</v>
      </c>
      <c r="C20" s="37">
        <v>112</v>
      </c>
      <c r="D20" s="37">
        <v>1815</v>
      </c>
      <c r="E20" s="27">
        <v>-1.40975100898336</v>
      </c>
      <c r="F20" s="27">
        <v>0.61715179950412402</v>
      </c>
      <c r="G20" s="113">
        <v>2.2354747791155E-2</v>
      </c>
      <c r="H20" s="124">
        <v>1</v>
      </c>
    </row>
    <row r="21" spans="1:8" x14ac:dyDescent="0.25">
      <c r="A21" s="32" t="s">
        <v>2528</v>
      </c>
      <c r="B21" s="37" t="s">
        <v>2529</v>
      </c>
      <c r="C21" s="37">
        <v>94</v>
      </c>
      <c r="D21" s="37">
        <v>1833</v>
      </c>
      <c r="E21" s="27">
        <v>-0.72957456040824298</v>
      </c>
      <c r="F21" s="27">
        <v>0.33124973082294201</v>
      </c>
      <c r="G21" s="113">
        <v>2.7630642146490001E-2</v>
      </c>
      <c r="H21" s="124">
        <v>1</v>
      </c>
    </row>
    <row r="22" spans="1:8" x14ac:dyDescent="0.25">
      <c r="A22" s="32" t="s">
        <v>2528</v>
      </c>
      <c r="B22" s="37" t="s">
        <v>2516</v>
      </c>
      <c r="C22" s="37">
        <v>94</v>
      </c>
      <c r="D22" s="37">
        <v>1833</v>
      </c>
      <c r="E22" s="27">
        <v>0.86463125561178</v>
      </c>
      <c r="F22" s="27">
        <v>0.39507536264977</v>
      </c>
      <c r="G22" s="113">
        <v>2.8631576075476999E-2</v>
      </c>
      <c r="H22" s="124">
        <v>1</v>
      </c>
    </row>
    <row r="23" spans="1:8" x14ac:dyDescent="0.25">
      <c r="A23" s="32" t="s">
        <v>2530</v>
      </c>
      <c r="B23" s="37" t="s">
        <v>2531</v>
      </c>
      <c r="C23" s="37">
        <v>88</v>
      </c>
      <c r="D23" s="37">
        <v>1592</v>
      </c>
      <c r="E23" s="27">
        <v>1.0615555040936</v>
      </c>
      <c r="F23" s="27">
        <v>0.48688630968921798</v>
      </c>
      <c r="G23" s="113">
        <v>2.9235644445110998E-2</v>
      </c>
      <c r="H23" s="124">
        <v>1</v>
      </c>
    </row>
    <row r="24" spans="1:8" x14ac:dyDescent="0.25">
      <c r="A24" s="32" t="s">
        <v>2517</v>
      </c>
      <c r="B24" s="37" t="s">
        <v>2532</v>
      </c>
      <c r="C24" s="37">
        <v>46</v>
      </c>
      <c r="D24" s="37">
        <v>1881</v>
      </c>
      <c r="E24" s="27">
        <v>0.94059501152670899</v>
      </c>
      <c r="F24" s="27">
        <v>0.44399422705179897</v>
      </c>
      <c r="G24" s="113">
        <v>3.4134032727714002E-2</v>
      </c>
      <c r="H24" s="124">
        <v>1</v>
      </c>
    </row>
    <row r="25" spans="1:8" x14ac:dyDescent="0.25">
      <c r="A25" s="32" t="s">
        <v>2530</v>
      </c>
      <c r="B25" s="37" t="s">
        <v>2526</v>
      </c>
      <c r="C25" s="37">
        <v>93</v>
      </c>
      <c r="D25" s="37">
        <v>1834</v>
      </c>
      <c r="E25" s="27">
        <v>1.26982270805159</v>
      </c>
      <c r="F25" s="27">
        <v>0.61545695399621902</v>
      </c>
      <c r="G25" s="113">
        <v>3.9091790736508002E-2</v>
      </c>
      <c r="H25" s="124">
        <v>1</v>
      </c>
    </row>
    <row r="26" spans="1:8" x14ac:dyDescent="0.25">
      <c r="A26" s="32" t="s">
        <v>2528</v>
      </c>
      <c r="B26" s="37" t="s">
        <v>2533</v>
      </c>
      <c r="C26" s="37">
        <v>94</v>
      </c>
      <c r="D26" s="37">
        <v>1833</v>
      </c>
      <c r="E26" s="27">
        <v>1.0067221181603301</v>
      </c>
      <c r="F26" s="27">
        <v>0.48819891763437301</v>
      </c>
      <c r="G26" s="113">
        <v>3.9196826198837999E-2</v>
      </c>
      <c r="H26" s="124">
        <v>1</v>
      </c>
    </row>
    <row r="27" spans="1:8" x14ac:dyDescent="0.25">
      <c r="A27" s="32" t="s">
        <v>2528</v>
      </c>
      <c r="B27" s="37" t="s">
        <v>2514</v>
      </c>
      <c r="C27" s="37">
        <v>94</v>
      </c>
      <c r="D27" s="37">
        <v>1833</v>
      </c>
      <c r="E27" s="27">
        <v>1.05258299473652</v>
      </c>
      <c r="F27" s="27">
        <v>0.51719548221460998</v>
      </c>
      <c r="G27" s="113">
        <v>4.1833329994126998E-2</v>
      </c>
      <c r="H27" s="124">
        <v>1</v>
      </c>
    </row>
    <row r="28" spans="1:8" x14ac:dyDescent="0.25">
      <c r="A28" s="32" t="s">
        <v>2517</v>
      </c>
      <c r="B28" s="37" t="s">
        <v>2534</v>
      </c>
      <c r="C28" s="37">
        <v>45</v>
      </c>
      <c r="D28" s="37">
        <v>1635</v>
      </c>
      <c r="E28" s="27">
        <v>0.78707073637810399</v>
      </c>
      <c r="F28" s="27">
        <v>0.38825375548298902</v>
      </c>
      <c r="G28" s="113">
        <v>4.2641246140267E-2</v>
      </c>
      <c r="H28" s="124">
        <v>1</v>
      </c>
    </row>
    <row r="29" spans="1:8" x14ac:dyDescent="0.25">
      <c r="A29" s="32" t="s">
        <v>2528</v>
      </c>
      <c r="B29" s="37" t="s">
        <v>2523</v>
      </c>
      <c r="C29" s="37">
        <v>84</v>
      </c>
      <c r="D29" s="37">
        <v>1596</v>
      </c>
      <c r="E29" s="27">
        <v>-0.75225299677576596</v>
      </c>
      <c r="F29" s="27">
        <v>0.37646025886548701</v>
      </c>
      <c r="G29" s="113">
        <v>4.5692071992491E-2</v>
      </c>
      <c r="H29" s="124">
        <v>1</v>
      </c>
    </row>
    <row r="30" spans="1:8" x14ac:dyDescent="0.25">
      <c r="A30" s="32" t="s">
        <v>2515</v>
      </c>
      <c r="B30" s="37" t="s">
        <v>2531</v>
      </c>
      <c r="C30" s="37">
        <v>103</v>
      </c>
      <c r="D30" s="37">
        <v>1577</v>
      </c>
      <c r="E30" s="27">
        <v>-0.88044112209866598</v>
      </c>
      <c r="F30" s="27">
        <v>0.44969526377783098</v>
      </c>
      <c r="G30" s="113">
        <v>5.0246246121758001E-2</v>
      </c>
      <c r="H30" s="124">
        <v>1</v>
      </c>
    </row>
    <row r="31" spans="1:8" x14ac:dyDescent="0.25">
      <c r="A31" s="32" t="s">
        <v>2535</v>
      </c>
      <c r="B31" s="37" t="s">
        <v>2532</v>
      </c>
      <c r="C31" s="37">
        <v>23</v>
      </c>
      <c r="D31" s="37">
        <v>1904</v>
      </c>
      <c r="E31" s="27">
        <v>-2.0958798255821098</v>
      </c>
      <c r="F31" s="27">
        <v>1.07802495041687</v>
      </c>
      <c r="G31" s="113">
        <v>5.1873158566574998E-2</v>
      </c>
      <c r="H31" s="124">
        <v>1</v>
      </c>
    </row>
    <row r="32" spans="1:8" x14ac:dyDescent="0.25">
      <c r="A32" s="32" t="s">
        <v>2524</v>
      </c>
      <c r="B32" s="37" t="s">
        <v>2526</v>
      </c>
      <c r="C32" s="37">
        <v>39</v>
      </c>
      <c r="D32" s="37">
        <v>1888</v>
      </c>
      <c r="E32" s="27">
        <v>-1.76660922571765</v>
      </c>
      <c r="F32" s="27">
        <v>0.91456864060071097</v>
      </c>
      <c r="G32" s="113">
        <v>5.3405054899589001E-2</v>
      </c>
      <c r="H32" s="124">
        <v>1</v>
      </c>
    </row>
    <row r="33" spans="1:8" x14ac:dyDescent="0.25">
      <c r="A33" s="32" t="s">
        <v>2530</v>
      </c>
      <c r="B33" s="37" t="s">
        <v>2536</v>
      </c>
      <c r="C33" s="37">
        <v>93</v>
      </c>
      <c r="D33" s="37">
        <v>1834</v>
      </c>
      <c r="E33" s="27">
        <v>2.2205725777225802</v>
      </c>
      <c r="F33" s="27">
        <v>1.1933543655791301</v>
      </c>
      <c r="G33" s="113">
        <v>6.2774938276466005E-2</v>
      </c>
      <c r="H33" s="124">
        <v>1</v>
      </c>
    </row>
    <row r="34" spans="1:8" x14ac:dyDescent="0.25">
      <c r="A34" s="32" t="s">
        <v>2528</v>
      </c>
      <c r="B34" s="37" t="s">
        <v>2532</v>
      </c>
      <c r="C34" s="37">
        <v>94</v>
      </c>
      <c r="D34" s="37">
        <v>1833</v>
      </c>
      <c r="E34" s="27">
        <v>0.75139488676272903</v>
      </c>
      <c r="F34" s="27">
        <v>0.41101662676766099</v>
      </c>
      <c r="G34" s="113">
        <v>6.7528926110174997E-2</v>
      </c>
      <c r="H34" s="124">
        <v>1</v>
      </c>
    </row>
    <row r="35" spans="1:8" x14ac:dyDescent="0.25">
      <c r="A35" s="32" t="s">
        <v>2535</v>
      </c>
      <c r="B35" s="37" t="s">
        <v>2523</v>
      </c>
      <c r="C35" s="37">
        <v>23</v>
      </c>
      <c r="D35" s="37">
        <v>1657</v>
      </c>
      <c r="E35" s="27">
        <v>0.99007904903589905</v>
      </c>
      <c r="F35" s="27">
        <v>0.54495982763402295</v>
      </c>
      <c r="G35" s="113">
        <v>6.9248857536248001E-2</v>
      </c>
      <c r="H35" s="124">
        <v>1</v>
      </c>
    </row>
    <row r="36" spans="1:8" x14ac:dyDescent="0.25">
      <c r="A36" s="32" t="s">
        <v>2528</v>
      </c>
      <c r="B36" s="37" t="s">
        <v>2537</v>
      </c>
      <c r="C36" s="37">
        <v>94</v>
      </c>
      <c r="D36" s="37">
        <v>1833</v>
      </c>
      <c r="E36" s="27">
        <v>-0.61881374917092902</v>
      </c>
      <c r="F36" s="27">
        <v>0.34404180985906702</v>
      </c>
      <c r="G36" s="113">
        <v>7.2072706570412995E-2</v>
      </c>
      <c r="H36" s="124">
        <v>1</v>
      </c>
    </row>
    <row r="37" spans="1:8" x14ac:dyDescent="0.25">
      <c r="A37" s="32" t="s">
        <v>2513</v>
      </c>
      <c r="B37" s="37" t="s">
        <v>2538</v>
      </c>
      <c r="C37" s="37">
        <v>93</v>
      </c>
      <c r="D37" s="37">
        <v>1587</v>
      </c>
      <c r="E37" s="27">
        <v>0.63374400484247695</v>
      </c>
      <c r="F37" s="27">
        <v>0.35450019895764501</v>
      </c>
      <c r="G37" s="113">
        <v>7.3822600728054993E-2</v>
      </c>
      <c r="H37" s="124">
        <v>1</v>
      </c>
    </row>
    <row r="38" spans="1:8" x14ac:dyDescent="0.25">
      <c r="A38" s="32" t="s">
        <v>2530</v>
      </c>
      <c r="B38" s="37" t="s">
        <v>2523</v>
      </c>
      <c r="C38" s="37">
        <v>88</v>
      </c>
      <c r="D38" s="37">
        <v>1592</v>
      </c>
      <c r="E38" s="27">
        <v>-0.81332650484759195</v>
      </c>
      <c r="F38" s="27">
        <v>0.45502374312903399</v>
      </c>
      <c r="G38" s="113">
        <v>7.3866804166635006E-2</v>
      </c>
      <c r="H38" s="124">
        <v>1</v>
      </c>
    </row>
    <row r="39" spans="1:8" x14ac:dyDescent="0.25">
      <c r="A39" s="32" t="s">
        <v>2515</v>
      </c>
      <c r="B39" s="37" t="s">
        <v>2525</v>
      </c>
      <c r="C39" s="37">
        <v>103</v>
      </c>
      <c r="D39" s="37">
        <v>1577</v>
      </c>
      <c r="E39" s="27">
        <v>0.76066134968509302</v>
      </c>
      <c r="F39" s="27">
        <v>0.42854882158348401</v>
      </c>
      <c r="G39" s="113">
        <v>7.5902822381970006E-2</v>
      </c>
      <c r="H39" s="124">
        <v>1</v>
      </c>
    </row>
    <row r="40" spans="1:8" x14ac:dyDescent="0.25">
      <c r="A40" s="32" t="s">
        <v>2515</v>
      </c>
      <c r="B40" s="37" t="s">
        <v>2536</v>
      </c>
      <c r="C40" s="37">
        <v>109</v>
      </c>
      <c r="D40" s="37">
        <v>1818</v>
      </c>
      <c r="E40" s="27">
        <v>-2.3649644526608902</v>
      </c>
      <c r="F40" s="27">
        <v>1.3433985463928699</v>
      </c>
      <c r="G40" s="113">
        <v>7.8334251814109995E-2</v>
      </c>
      <c r="H40" s="124">
        <v>1</v>
      </c>
    </row>
    <row r="41" spans="1:8" x14ac:dyDescent="0.25">
      <c r="A41" s="32" t="s">
        <v>2515</v>
      </c>
      <c r="B41" s="37" t="s">
        <v>2539</v>
      </c>
      <c r="C41" s="37">
        <v>109</v>
      </c>
      <c r="D41" s="37">
        <v>1818</v>
      </c>
      <c r="E41" s="27">
        <v>0.84764591975465797</v>
      </c>
      <c r="F41" s="27">
        <v>0.49006872399883999</v>
      </c>
      <c r="G41" s="113">
        <v>8.3693355478027004E-2</v>
      </c>
      <c r="H41" s="124">
        <v>1</v>
      </c>
    </row>
    <row r="42" spans="1:8" x14ac:dyDescent="0.25">
      <c r="A42" s="32" t="s">
        <v>2513</v>
      </c>
      <c r="B42" s="37" t="s">
        <v>2529</v>
      </c>
      <c r="C42" s="37">
        <v>112</v>
      </c>
      <c r="D42" s="37">
        <v>1815</v>
      </c>
      <c r="E42" s="27">
        <v>0.42218622951861301</v>
      </c>
      <c r="F42" s="27">
        <v>0.24654275676071499</v>
      </c>
      <c r="G42" s="113">
        <v>8.6818188970911994E-2</v>
      </c>
      <c r="H42" s="124">
        <v>1</v>
      </c>
    </row>
    <row r="43" spans="1:8" x14ac:dyDescent="0.25">
      <c r="A43" s="32" t="s">
        <v>2535</v>
      </c>
      <c r="B43" s="37" t="s">
        <v>2540</v>
      </c>
      <c r="C43" s="37">
        <v>23</v>
      </c>
      <c r="D43" s="37">
        <v>1904</v>
      </c>
      <c r="E43" s="27">
        <v>1.02082924266953</v>
      </c>
      <c r="F43" s="27">
        <v>0.60050737530416898</v>
      </c>
      <c r="G43" s="113">
        <v>8.9141355178497E-2</v>
      </c>
      <c r="H43" s="124">
        <v>1</v>
      </c>
    </row>
    <row r="44" spans="1:8" x14ac:dyDescent="0.25">
      <c r="A44" s="32" t="s">
        <v>2524</v>
      </c>
      <c r="B44" s="37" t="s">
        <v>2538</v>
      </c>
      <c r="C44" s="37">
        <v>36</v>
      </c>
      <c r="D44" s="37">
        <v>1644</v>
      </c>
      <c r="E44" s="27">
        <v>1.88895233273467</v>
      </c>
      <c r="F44" s="27">
        <v>1.1304817378673599</v>
      </c>
      <c r="G44" s="113">
        <v>9.4736119732875004E-2</v>
      </c>
      <c r="H44" s="124">
        <v>1</v>
      </c>
    </row>
    <row r="45" spans="1:8" x14ac:dyDescent="0.25">
      <c r="A45" s="32" t="s">
        <v>2528</v>
      </c>
      <c r="B45" s="37" t="s">
        <v>2531</v>
      </c>
      <c r="C45" s="37">
        <v>84</v>
      </c>
      <c r="D45" s="37">
        <v>1596</v>
      </c>
      <c r="E45" s="27">
        <v>0.64055593518373899</v>
      </c>
      <c r="F45" s="27">
        <v>0.38360309156817901</v>
      </c>
      <c r="G45" s="113">
        <v>9.4950947239862998E-2</v>
      </c>
      <c r="H45" s="124">
        <v>1</v>
      </c>
    </row>
    <row r="46" spans="1:8" x14ac:dyDescent="0.25">
      <c r="A46" s="32" t="s">
        <v>2513</v>
      </c>
      <c r="B46" s="37" t="s">
        <v>2541</v>
      </c>
      <c r="C46" s="37">
        <v>93</v>
      </c>
      <c r="D46" s="37">
        <v>1587</v>
      </c>
      <c r="E46" s="27">
        <v>-0.459711418500723</v>
      </c>
      <c r="F46" s="27">
        <v>0.27531470815519299</v>
      </c>
      <c r="G46" s="113">
        <v>9.4965468819257007E-2</v>
      </c>
      <c r="H46" s="124">
        <v>1</v>
      </c>
    </row>
    <row r="47" spans="1:8" x14ac:dyDescent="0.25">
      <c r="A47" s="32" t="s">
        <v>2528</v>
      </c>
      <c r="B47" s="37" t="s">
        <v>2542</v>
      </c>
      <c r="C47" s="37">
        <v>84</v>
      </c>
      <c r="D47" s="37">
        <v>1596</v>
      </c>
      <c r="E47" s="27">
        <v>0.58062143397685695</v>
      </c>
      <c r="F47" s="27">
        <v>0.34791460128653501</v>
      </c>
      <c r="G47" s="113">
        <v>9.5144745319585999E-2</v>
      </c>
      <c r="H47" s="124">
        <v>1</v>
      </c>
    </row>
    <row r="48" spans="1:8" x14ac:dyDescent="0.25">
      <c r="A48" s="32" t="s">
        <v>2535</v>
      </c>
      <c r="B48" s="37" t="s">
        <v>2543</v>
      </c>
      <c r="C48" s="37">
        <v>23</v>
      </c>
      <c r="D48" s="37">
        <v>1904</v>
      </c>
      <c r="E48" s="27">
        <v>1.3058353890087899</v>
      </c>
      <c r="F48" s="27">
        <v>0.78746841715202698</v>
      </c>
      <c r="G48" s="113">
        <v>9.7262946333992004E-2</v>
      </c>
      <c r="H48" s="124">
        <v>1</v>
      </c>
    </row>
    <row r="49" spans="1:8" x14ac:dyDescent="0.25">
      <c r="A49" s="32" t="s">
        <v>2528</v>
      </c>
      <c r="B49" s="37" t="s">
        <v>269</v>
      </c>
      <c r="C49" s="37">
        <v>94</v>
      </c>
      <c r="D49" s="37">
        <v>1833</v>
      </c>
      <c r="E49" s="27">
        <v>-1.2708192294988001</v>
      </c>
      <c r="F49" s="27">
        <v>0.76867187082615696</v>
      </c>
      <c r="G49" s="113">
        <v>9.8276696986826007E-2</v>
      </c>
      <c r="H49" s="124">
        <v>1</v>
      </c>
    </row>
    <row r="50" spans="1:8" x14ac:dyDescent="0.25">
      <c r="A50" s="32" t="s">
        <v>2517</v>
      </c>
      <c r="B50" s="37" t="s">
        <v>2544</v>
      </c>
      <c r="C50" s="37">
        <v>46</v>
      </c>
      <c r="D50" s="37">
        <v>1881</v>
      </c>
      <c r="E50" s="27">
        <v>0.72521134411007404</v>
      </c>
      <c r="F50" s="27">
        <v>0.439465662312442</v>
      </c>
      <c r="G50" s="113">
        <v>9.8899660285689001E-2</v>
      </c>
      <c r="H50" s="124">
        <v>1</v>
      </c>
    </row>
    <row r="51" spans="1:8" x14ac:dyDescent="0.25">
      <c r="A51" s="32" t="s">
        <v>2513</v>
      </c>
      <c r="B51" s="37" t="s">
        <v>2544</v>
      </c>
      <c r="C51" s="37">
        <v>112</v>
      </c>
      <c r="D51" s="37">
        <v>1815</v>
      </c>
      <c r="E51" s="27">
        <v>0.44537355474846502</v>
      </c>
      <c r="F51" s="27">
        <v>0.27098317131092198</v>
      </c>
      <c r="G51" s="113">
        <v>0.10026982730693899</v>
      </c>
      <c r="H51" s="124">
        <v>1</v>
      </c>
    </row>
    <row r="52" spans="1:8" x14ac:dyDescent="0.25">
      <c r="A52" s="32" t="s">
        <v>2530</v>
      </c>
      <c r="B52" s="37" t="s">
        <v>2545</v>
      </c>
      <c r="C52" s="37">
        <v>88</v>
      </c>
      <c r="D52" s="37">
        <v>1592</v>
      </c>
      <c r="E52" s="27">
        <v>-1.7436048192604401</v>
      </c>
      <c r="F52" s="27">
        <v>1.06767495467077</v>
      </c>
      <c r="G52" s="113">
        <v>0.102450950352228</v>
      </c>
      <c r="H52" s="124">
        <v>1</v>
      </c>
    </row>
    <row r="53" spans="1:8" x14ac:dyDescent="0.25">
      <c r="A53" s="32" t="s">
        <v>2524</v>
      </c>
      <c r="B53" s="37" t="s">
        <v>2523</v>
      </c>
      <c r="C53" s="37">
        <v>36</v>
      </c>
      <c r="D53" s="37">
        <v>1644</v>
      </c>
      <c r="E53" s="27">
        <v>0.84145036718497601</v>
      </c>
      <c r="F53" s="27">
        <v>0.51528887728429495</v>
      </c>
      <c r="G53" s="113">
        <v>0.10247567810286599</v>
      </c>
      <c r="H53" s="124">
        <v>1</v>
      </c>
    </row>
    <row r="54" spans="1:8" x14ac:dyDescent="0.25">
      <c r="A54" s="32" t="s">
        <v>2528</v>
      </c>
      <c r="B54" s="37" t="s">
        <v>2527</v>
      </c>
      <c r="C54" s="37">
        <v>94</v>
      </c>
      <c r="D54" s="37">
        <v>1833</v>
      </c>
      <c r="E54" s="27">
        <v>-1.3041125207742299</v>
      </c>
      <c r="F54" s="27">
        <v>0.80770323528233401</v>
      </c>
      <c r="G54" s="113">
        <v>0.10639871986846</v>
      </c>
      <c r="H54" s="124">
        <v>1</v>
      </c>
    </row>
    <row r="55" spans="1:8" x14ac:dyDescent="0.25">
      <c r="A55" s="32" t="s">
        <v>2517</v>
      </c>
      <c r="B55" s="37" t="s">
        <v>2546</v>
      </c>
      <c r="C55" s="37">
        <v>46</v>
      </c>
      <c r="D55" s="37">
        <v>1881</v>
      </c>
      <c r="E55" s="27">
        <v>0.62684174012841098</v>
      </c>
      <c r="F55" s="27">
        <v>0.39820327953576201</v>
      </c>
      <c r="G55" s="113">
        <v>0.11544694359876299</v>
      </c>
      <c r="H55" s="124">
        <v>1</v>
      </c>
    </row>
    <row r="56" spans="1:8" x14ac:dyDescent="0.25">
      <c r="A56" s="32" t="s">
        <v>2530</v>
      </c>
      <c r="B56" s="37" t="s">
        <v>2525</v>
      </c>
      <c r="C56" s="37">
        <v>88</v>
      </c>
      <c r="D56" s="37">
        <v>1592</v>
      </c>
      <c r="E56" s="27">
        <v>-0.72461094753137201</v>
      </c>
      <c r="F56" s="27">
        <v>0.46433509534162798</v>
      </c>
      <c r="G56" s="113">
        <v>0.118633617748077</v>
      </c>
      <c r="H56" s="124">
        <v>1</v>
      </c>
    </row>
    <row r="57" spans="1:8" x14ac:dyDescent="0.25">
      <c r="A57" s="32" t="s">
        <v>2513</v>
      </c>
      <c r="B57" s="37" t="s">
        <v>2533</v>
      </c>
      <c r="C57" s="37">
        <v>112</v>
      </c>
      <c r="D57" s="37">
        <v>1815</v>
      </c>
      <c r="E57" s="27">
        <v>0.49671959132179999</v>
      </c>
      <c r="F57" s="27">
        <v>0.32235277270225698</v>
      </c>
      <c r="G57" s="113">
        <v>0.123336441208363</v>
      </c>
      <c r="H57" s="124">
        <v>1</v>
      </c>
    </row>
    <row r="58" spans="1:8" x14ac:dyDescent="0.25">
      <c r="A58" s="32" t="s">
        <v>2513</v>
      </c>
      <c r="B58" s="37" t="s">
        <v>2526</v>
      </c>
      <c r="C58" s="37">
        <v>112</v>
      </c>
      <c r="D58" s="37">
        <v>1815</v>
      </c>
      <c r="E58" s="27">
        <v>0.509707748175243</v>
      </c>
      <c r="F58" s="27">
        <v>0.33270039804200702</v>
      </c>
      <c r="G58" s="113">
        <v>0.125514470140585</v>
      </c>
      <c r="H58" s="124">
        <v>1</v>
      </c>
    </row>
    <row r="59" spans="1:8" x14ac:dyDescent="0.25">
      <c r="A59" s="32" t="s">
        <v>2515</v>
      </c>
      <c r="B59" s="37" t="s">
        <v>2534</v>
      </c>
      <c r="C59" s="37">
        <v>103</v>
      </c>
      <c r="D59" s="37">
        <v>1577</v>
      </c>
      <c r="E59" s="27">
        <v>-0.62438982130783105</v>
      </c>
      <c r="F59" s="27">
        <v>0.40984322523758798</v>
      </c>
      <c r="G59" s="113">
        <v>0.12763752331791101</v>
      </c>
      <c r="H59" s="124">
        <v>1</v>
      </c>
    </row>
    <row r="60" spans="1:8" x14ac:dyDescent="0.25">
      <c r="A60" s="32" t="s">
        <v>2535</v>
      </c>
      <c r="B60" s="37" t="s">
        <v>2546</v>
      </c>
      <c r="C60" s="37">
        <v>23</v>
      </c>
      <c r="D60" s="37">
        <v>1904</v>
      </c>
      <c r="E60" s="27">
        <v>-0.96785304624811896</v>
      </c>
      <c r="F60" s="27">
        <v>0.640690037240918</v>
      </c>
      <c r="G60" s="113">
        <v>0.13087977976061901</v>
      </c>
      <c r="H60" s="124">
        <v>1</v>
      </c>
    </row>
    <row r="61" spans="1:8" x14ac:dyDescent="0.25">
      <c r="A61" s="32" t="s">
        <v>2528</v>
      </c>
      <c r="B61" s="37" t="s">
        <v>2521</v>
      </c>
      <c r="C61" s="37">
        <v>94</v>
      </c>
      <c r="D61" s="37">
        <v>1833</v>
      </c>
      <c r="E61" s="27">
        <v>-0.96651535036732195</v>
      </c>
      <c r="F61" s="27">
        <v>0.64147563797278795</v>
      </c>
      <c r="G61" s="113">
        <v>0.131885969865635</v>
      </c>
      <c r="H61" s="124">
        <v>1</v>
      </c>
    </row>
    <row r="62" spans="1:8" x14ac:dyDescent="0.25">
      <c r="A62" s="32" t="s">
        <v>2515</v>
      </c>
      <c r="B62" s="37" t="s">
        <v>2545</v>
      </c>
      <c r="C62" s="37">
        <v>103</v>
      </c>
      <c r="D62" s="37">
        <v>1577</v>
      </c>
      <c r="E62" s="27">
        <v>1.43277691037071</v>
      </c>
      <c r="F62" s="27">
        <v>0.95925034266933396</v>
      </c>
      <c r="G62" s="113">
        <v>0.135269131070136</v>
      </c>
      <c r="H62" s="124">
        <v>1</v>
      </c>
    </row>
    <row r="63" spans="1:8" x14ac:dyDescent="0.25">
      <c r="A63" s="32" t="s">
        <v>2524</v>
      </c>
      <c r="B63" s="37" t="s">
        <v>2527</v>
      </c>
      <c r="C63" s="37">
        <v>39</v>
      </c>
      <c r="D63" s="37">
        <v>1888</v>
      </c>
      <c r="E63" s="27">
        <v>1.3478838582583901</v>
      </c>
      <c r="F63" s="27">
        <v>0.93617520168308699</v>
      </c>
      <c r="G63" s="113">
        <v>0.14993039910014999</v>
      </c>
      <c r="H63" s="124">
        <v>1</v>
      </c>
    </row>
    <row r="64" spans="1:8" x14ac:dyDescent="0.25">
      <c r="A64" s="32" t="s">
        <v>2524</v>
      </c>
      <c r="B64" s="37" t="s">
        <v>2547</v>
      </c>
      <c r="C64" s="37">
        <v>39</v>
      </c>
      <c r="D64" s="37">
        <v>1888</v>
      </c>
      <c r="E64" s="27">
        <v>1.4747317477914199</v>
      </c>
      <c r="F64" s="27">
        <v>1.02526338513405</v>
      </c>
      <c r="G64" s="113">
        <v>0.15032255789332899</v>
      </c>
      <c r="H64" s="124">
        <v>1</v>
      </c>
    </row>
    <row r="65" spans="1:8" x14ac:dyDescent="0.25">
      <c r="A65" s="32" t="s">
        <v>2524</v>
      </c>
      <c r="B65" s="37" t="s">
        <v>2548</v>
      </c>
      <c r="C65" s="37">
        <v>39</v>
      </c>
      <c r="D65" s="37">
        <v>1888</v>
      </c>
      <c r="E65" s="27">
        <v>-1.7894821507177201</v>
      </c>
      <c r="F65" s="27">
        <v>1.2579459530980299</v>
      </c>
      <c r="G65" s="113">
        <v>0.15486869144114199</v>
      </c>
      <c r="H65" s="124">
        <v>1</v>
      </c>
    </row>
    <row r="66" spans="1:8" x14ac:dyDescent="0.25">
      <c r="A66" s="32" t="s">
        <v>2513</v>
      </c>
      <c r="B66" s="37" t="s">
        <v>2549</v>
      </c>
      <c r="C66" s="37">
        <v>112</v>
      </c>
      <c r="D66" s="37">
        <v>1815</v>
      </c>
      <c r="E66" s="27">
        <v>-1.0942756917141301</v>
      </c>
      <c r="F66" s="27">
        <v>0.78033580480067399</v>
      </c>
      <c r="G66" s="113">
        <v>0.160821552098346</v>
      </c>
      <c r="H66" s="124">
        <v>1</v>
      </c>
    </row>
    <row r="67" spans="1:8" x14ac:dyDescent="0.25">
      <c r="A67" s="32" t="s">
        <v>2513</v>
      </c>
      <c r="B67" s="37" t="s">
        <v>2550</v>
      </c>
      <c r="C67" s="37">
        <v>112</v>
      </c>
      <c r="D67" s="37">
        <v>1815</v>
      </c>
      <c r="E67" s="27">
        <v>0.587204470153462</v>
      </c>
      <c r="F67" s="27">
        <v>0.42654192833270999</v>
      </c>
      <c r="G67" s="113">
        <v>0.16861647804286301</v>
      </c>
      <c r="H67" s="124">
        <v>1</v>
      </c>
    </row>
    <row r="68" spans="1:8" x14ac:dyDescent="0.25">
      <c r="A68" s="32" t="s">
        <v>2528</v>
      </c>
      <c r="B68" s="37" t="s">
        <v>2547</v>
      </c>
      <c r="C68" s="37">
        <v>94</v>
      </c>
      <c r="D68" s="37">
        <v>1833</v>
      </c>
      <c r="E68" s="27">
        <v>1.1794402877308801</v>
      </c>
      <c r="F68" s="27">
        <v>0.85797909817629903</v>
      </c>
      <c r="G68" s="113">
        <v>0.16923299485350901</v>
      </c>
      <c r="H68" s="124">
        <v>1</v>
      </c>
    </row>
    <row r="69" spans="1:8" x14ac:dyDescent="0.25">
      <c r="A69" s="32" t="s">
        <v>2528</v>
      </c>
      <c r="B69" s="37" t="s">
        <v>2525</v>
      </c>
      <c r="C69" s="37">
        <v>84</v>
      </c>
      <c r="D69" s="37">
        <v>1596</v>
      </c>
      <c r="E69" s="27">
        <v>-0.50047255516676803</v>
      </c>
      <c r="F69" s="27">
        <v>0.364252751005609</v>
      </c>
      <c r="G69" s="113">
        <v>0.16945082323180399</v>
      </c>
      <c r="H69" s="124">
        <v>1</v>
      </c>
    </row>
    <row r="70" spans="1:8" x14ac:dyDescent="0.25">
      <c r="A70" s="32" t="s">
        <v>2513</v>
      </c>
      <c r="B70" s="37" t="s">
        <v>2537</v>
      </c>
      <c r="C70" s="37">
        <v>112</v>
      </c>
      <c r="D70" s="37">
        <v>1815</v>
      </c>
      <c r="E70" s="27">
        <v>0.33730141331121199</v>
      </c>
      <c r="F70" s="27">
        <v>0.24794349403285501</v>
      </c>
      <c r="G70" s="113">
        <v>0.17370454690707601</v>
      </c>
      <c r="H70" s="124">
        <v>1</v>
      </c>
    </row>
    <row r="71" spans="1:8" x14ac:dyDescent="0.25">
      <c r="A71" s="32" t="s">
        <v>2530</v>
      </c>
      <c r="B71" s="37" t="s">
        <v>2542</v>
      </c>
      <c r="C71" s="37">
        <v>88</v>
      </c>
      <c r="D71" s="37">
        <v>1592</v>
      </c>
      <c r="E71" s="27">
        <v>0.58490947280662298</v>
      </c>
      <c r="F71" s="27">
        <v>0.43149918902380502</v>
      </c>
      <c r="G71" s="113">
        <v>0.175249216710469</v>
      </c>
      <c r="H71" s="124">
        <v>1</v>
      </c>
    </row>
    <row r="72" spans="1:8" x14ac:dyDescent="0.25">
      <c r="A72" s="32" t="s">
        <v>2513</v>
      </c>
      <c r="B72" s="37" t="s">
        <v>2547</v>
      </c>
      <c r="C72" s="37">
        <v>112</v>
      </c>
      <c r="D72" s="37">
        <v>1815</v>
      </c>
      <c r="E72" s="27">
        <v>-1.16168697471916</v>
      </c>
      <c r="F72" s="27">
        <v>0.86016281568410802</v>
      </c>
      <c r="G72" s="113">
        <v>0.176841831236039</v>
      </c>
      <c r="H72" s="124">
        <v>1</v>
      </c>
    </row>
    <row r="73" spans="1:8" x14ac:dyDescent="0.25">
      <c r="A73" s="32" t="s">
        <v>2515</v>
      </c>
      <c r="B73" s="37" t="s">
        <v>2537</v>
      </c>
      <c r="C73" s="37">
        <v>109</v>
      </c>
      <c r="D73" s="37">
        <v>1818</v>
      </c>
      <c r="E73" s="27">
        <v>0.539133337283632</v>
      </c>
      <c r="F73" s="27">
        <v>0.40834005739058599</v>
      </c>
      <c r="G73" s="113">
        <v>0.18673327406312501</v>
      </c>
      <c r="H73" s="124">
        <v>1</v>
      </c>
    </row>
    <row r="74" spans="1:8" x14ac:dyDescent="0.25">
      <c r="A74" s="32" t="s">
        <v>2528</v>
      </c>
      <c r="B74" s="37" t="s">
        <v>2551</v>
      </c>
      <c r="C74" s="37">
        <v>94</v>
      </c>
      <c r="D74" s="37">
        <v>1833</v>
      </c>
      <c r="E74" s="27">
        <v>-0.49698363720359001</v>
      </c>
      <c r="F74" s="27">
        <v>0.38730534785913301</v>
      </c>
      <c r="G74" s="113">
        <v>0.19942797128628001</v>
      </c>
      <c r="H74" s="124">
        <v>1</v>
      </c>
    </row>
    <row r="75" spans="1:8" x14ac:dyDescent="0.25">
      <c r="A75" s="32" t="s">
        <v>2515</v>
      </c>
      <c r="B75" s="37" t="s">
        <v>2518</v>
      </c>
      <c r="C75" s="37">
        <v>109</v>
      </c>
      <c r="D75" s="37">
        <v>1818</v>
      </c>
      <c r="E75" s="27">
        <v>-3.2841171428997802</v>
      </c>
      <c r="F75" s="27">
        <v>2.6041175438181901</v>
      </c>
      <c r="G75" s="113">
        <v>0.20726389695526801</v>
      </c>
      <c r="H75" s="124">
        <v>1</v>
      </c>
    </row>
    <row r="76" spans="1:8" x14ac:dyDescent="0.25">
      <c r="A76" s="32" t="s">
        <v>2524</v>
      </c>
      <c r="B76" s="37" t="s">
        <v>2539</v>
      </c>
      <c r="C76" s="37">
        <v>39</v>
      </c>
      <c r="D76" s="37">
        <v>1888</v>
      </c>
      <c r="E76" s="27">
        <v>0.67886685559687499</v>
      </c>
      <c r="F76" s="27">
        <v>0.54435020472517803</v>
      </c>
      <c r="G76" s="113">
        <v>0.212355636715025</v>
      </c>
      <c r="H76" s="124">
        <v>1</v>
      </c>
    </row>
    <row r="77" spans="1:8" x14ac:dyDescent="0.25">
      <c r="A77" s="32" t="s">
        <v>2517</v>
      </c>
      <c r="B77" s="37" t="s">
        <v>2531</v>
      </c>
      <c r="C77" s="37">
        <v>45</v>
      </c>
      <c r="D77" s="37">
        <v>1635</v>
      </c>
      <c r="E77" s="27">
        <v>0.53612362936798597</v>
      </c>
      <c r="F77" s="27">
        <v>0.43043576845223203</v>
      </c>
      <c r="G77" s="113">
        <v>0.21293446325964299</v>
      </c>
      <c r="H77" s="124">
        <v>1</v>
      </c>
    </row>
    <row r="78" spans="1:8" x14ac:dyDescent="0.25">
      <c r="A78" s="32" t="s">
        <v>2528</v>
      </c>
      <c r="B78" s="37" t="s">
        <v>2545</v>
      </c>
      <c r="C78" s="37">
        <v>84</v>
      </c>
      <c r="D78" s="37">
        <v>1596</v>
      </c>
      <c r="E78" s="27">
        <v>-1.0632975303408601</v>
      </c>
      <c r="F78" s="27">
        <v>0.86310916645966096</v>
      </c>
      <c r="G78" s="113">
        <v>0.21797200703724201</v>
      </c>
      <c r="H78" s="124">
        <v>1</v>
      </c>
    </row>
    <row r="79" spans="1:8" x14ac:dyDescent="0.25">
      <c r="A79" s="32" t="s">
        <v>2535</v>
      </c>
      <c r="B79" s="37" t="s">
        <v>2548</v>
      </c>
      <c r="C79" s="37">
        <v>23</v>
      </c>
      <c r="D79" s="37">
        <v>1904</v>
      </c>
      <c r="E79" s="27">
        <v>1.23837120950791</v>
      </c>
      <c r="F79" s="27">
        <v>1.00627740167395</v>
      </c>
      <c r="G79" s="113">
        <v>0.21845531129010201</v>
      </c>
      <c r="H79" s="124">
        <v>1</v>
      </c>
    </row>
    <row r="80" spans="1:8" x14ac:dyDescent="0.25">
      <c r="A80" s="32" t="s">
        <v>2535</v>
      </c>
      <c r="B80" s="37" t="s">
        <v>2539</v>
      </c>
      <c r="C80" s="37">
        <v>23</v>
      </c>
      <c r="D80" s="37">
        <v>1904</v>
      </c>
      <c r="E80" s="27">
        <v>-0.79646968805530005</v>
      </c>
      <c r="F80" s="27">
        <v>0.64791402658111696</v>
      </c>
      <c r="G80" s="113">
        <v>0.21896572479541099</v>
      </c>
      <c r="H80" s="124">
        <v>1</v>
      </c>
    </row>
    <row r="81" spans="1:8" x14ac:dyDescent="0.25">
      <c r="A81" s="32" t="s">
        <v>2524</v>
      </c>
      <c r="B81" s="37" t="s">
        <v>2549</v>
      </c>
      <c r="C81" s="37">
        <v>39</v>
      </c>
      <c r="D81" s="37">
        <v>1888</v>
      </c>
      <c r="E81" s="27">
        <v>1.56648444632839</v>
      </c>
      <c r="F81" s="27">
        <v>1.2779097667961099</v>
      </c>
      <c r="G81" s="113">
        <v>0.22026727451474201</v>
      </c>
      <c r="H81" s="124">
        <v>1</v>
      </c>
    </row>
    <row r="82" spans="1:8" x14ac:dyDescent="0.25">
      <c r="A82" s="32" t="s">
        <v>2524</v>
      </c>
      <c r="B82" s="37" t="s">
        <v>2531</v>
      </c>
      <c r="C82" s="37">
        <v>36</v>
      </c>
      <c r="D82" s="37">
        <v>1644</v>
      </c>
      <c r="E82" s="27">
        <v>-0.68492472991332198</v>
      </c>
      <c r="F82" s="27">
        <v>0.55911111785768797</v>
      </c>
      <c r="G82" s="113">
        <v>0.220566048714471</v>
      </c>
      <c r="H82" s="124">
        <v>1</v>
      </c>
    </row>
    <row r="83" spans="1:8" x14ac:dyDescent="0.25">
      <c r="A83" s="32" t="s">
        <v>2524</v>
      </c>
      <c r="B83" s="37" t="s">
        <v>2544</v>
      </c>
      <c r="C83" s="37">
        <v>39</v>
      </c>
      <c r="D83" s="37">
        <v>1888</v>
      </c>
      <c r="E83" s="27">
        <v>0.70273545286017702</v>
      </c>
      <c r="F83" s="27">
        <v>0.57433882504197797</v>
      </c>
      <c r="G83" s="113">
        <v>0.22111993920197001</v>
      </c>
      <c r="H83" s="124">
        <v>1</v>
      </c>
    </row>
    <row r="84" spans="1:8" x14ac:dyDescent="0.25">
      <c r="A84" s="32" t="s">
        <v>2528</v>
      </c>
      <c r="B84" s="37" t="s">
        <v>2546</v>
      </c>
      <c r="C84" s="37">
        <v>94</v>
      </c>
      <c r="D84" s="37">
        <v>1833</v>
      </c>
      <c r="E84" s="27">
        <v>0.43281085556294302</v>
      </c>
      <c r="F84" s="27">
        <v>0.35378659295301002</v>
      </c>
      <c r="G84" s="113">
        <v>0.221191098059275</v>
      </c>
      <c r="H84" s="124">
        <v>1</v>
      </c>
    </row>
    <row r="85" spans="1:8" x14ac:dyDescent="0.25">
      <c r="A85" s="32" t="s">
        <v>2513</v>
      </c>
      <c r="B85" s="37" t="s">
        <v>2534</v>
      </c>
      <c r="C85" s="37">
        <v>93</v>
      </c>
      <c r="D85" s="37">
        <v>1587</v>
      </c>
      <c r="E85" s="27">
        <v>0.32967478494217101</v>
      </c>
      <c r="F85" s="27">
        <v>0.26981188682443802</v>
      </c>
      <c r="G85" s="113">
        <v>0.22175716368860901</v>
      </c>
      <c r="H85" s="124">
        <v>1</v>
      </c>
    </row>
    <row r="86" spans="1:8" x14ac:dyDescent="0.25">
      <c r="A86" s="32" t="s">
        <v>2515</v>
      </c>
      <c r="B86" s="37" t="s">
        <v>2542</v>
      </c>
      <c r="C86" s="37">
        <v>103</v>
      </c>
      <c r="D86" s="37">
        <v>1577</v>
      </c>
      <c r="E86" s="27">
        <v>-0.48964711418599</v>
      </c>
      <c r="F86" s="27">
        <v>0.41435727443550902</v>
      </c>
      <c r="G86" s="113">
        <v>0.23732368259050199</v>
      </c>
      <c r="H86" s="124">
        <v>1</v>
      </c>
    </row>
    <row r="87" spans="1:8" x14ac:dyDescent="0.25">
      <c r="A87" s="32" t="s">
        <v>2530</v>
      </c>
      <c r="B87" s="37" t="s">
        <v>2527</v>
      </c>
      <c r="C87" s="37">
        <v>93</v>
      </c>
      <c r="D87" s="37">
        <v>1834</v>
      </c>
      <c r="E87" s="27">
        <v>-1.0387545469094599</v>
      </c>
      <c r="F87" s="27">
        <v>0.88229504810912096</v>
      </c>
      <c r="G87" s="113">
        <v>0.23906285958207299</v>
      </c>
      <c r="H87" s="124">
        <v>1</v>
      </c>
    </row>
    <row r="88" spans="1:8" x14ac:dyDescent="0.25">
      <c r="A88" s="32" t="s">
        <v>2517</v>
      </c>
      <c r="B88" s="37" t="s">
        <v>2547</v>
      </c>
      <c r="C88" s="37">
        <v>46</v>
      </c>
      <c r="D88" s="37">
        <v>1881</v>
      </c>
      <c r="E88" s="27">
        <v>-1.3154209103372101</v>
      </c>
      <c r="F88" s="27">
        <v>1.1349862054821001</v>
      </c>
      <c r="G88" s="113">
        <v>0.24646627758228101</v>
      </c>
      <c r="H88" s="124">
        <v>1</v>
      </c>
    </row>
    <row r="89" spans="1:8" x14ac:dyDescent="0.25">
      <c r="A89" s="32" t="s">
        <v>2528</v>
      </c>
      <c r="B89" s="37" t="s">
        <v>2541</v>
      </c>
      <c r="C89" s="37">
        <v>84</v>
      </c>
      <c r="D89" s="37">
        <v>1596</v>
      </c>
      <c r="E89" s="27">
        <v>0.41964381542541701</v>
      </c>
      <c r="F89" s="27">
        <v>0.36496873568515398</v>
      </c>
      <c r="G89" s="113">
        <v>0.25022313631369703</v>
      </c>
      <c r="H89" s="124">
        <v>1</v>
      </c>
    </row>
    <row r="90" spans="1:8" x14ac:dyDescent="0.25">
      <c r="A90" s="32" t="s">
        <v>2524</v>
      </c>
      <c r="B90" s="37" t="s">
        <v>2540</v>
      </c>
      <c r="C90" s="37">
        <v>39</v>
      </c>
      <c r="D90" s="37">
        <v>1888</v>
      </c>
      <c r="E90" s="27">
        <v>-0.57433849793792102</v>
      </c>
      <c r="F90" s="27">
        <v>0.50353923138190804</v>
      </c>
      <c r="G90" s="113">
        <v>0.25403505251499497</v>
      </c>
      <c r="H90" s="124">
        <v>1</v>
      </c>
    </row>
    <row r="91" spans="1:8" x14ac:dyDescent="0.25">
      <c r="A91" s="32" t="s">
        <v>2528</v>
      </c>
      <c r="B91" s="37" t="s">
        <v>2526</v>
      </c>
      <c r="C91" s="37">
        <v>94</v>
      </c>
      <c r="D91" s="37">
        <v>1833</v>
      </c>
      <c r="E91" s="27">
        <v>0.49124749053871603</v>
      </c>
      <c r="F91" s="27">
        <v>0.43241829250159203</v>
      </c>
      <c r="G91" s="113">
        <v>0.25593690753136</v>
      </c>
      <c r="H91" s="124">
        <v>1</v>
      </c>
    </row>
    <row r="92" spans="1:8" x14ac:dyDescent="0.25">
      <c r="A92" s="32" t="s">
        <v>2517</v>
      </c>
      <c r="B92" s="37" t="s">
        <v>2548</v>
      </c>
      <c r="C92" s="37">
        <v>46</v>
      </c>
      <c r="D92" s="37">
        <v>1881</v>
      </c>
      <c r="E92" s="27">
        <v>-0.94730062123518799</v>
      </c>
      <c r="F92" s="27">
        <v>0.83983729353312098</v>
      </c>
      <c r="G92" s="113">
        <v>0.259337945159203</v>
      </c>
      <c r="H92" s="124">
        <v>1</v>
      </c>
    </row>
    <row r="93" spans="1:8" x14ac:dyDescent="0.25">
      <c r="A93" s="32" t="s">
        <v>2530</v>
      </c>
      <c r="B93" s="37" t="s">
        <v>2514</v>
      </c>
      <c r="C93" s="37">
        <v>93</v>
      </c>
      <c r="D93" s="37">
        <v>1834</v>
      </c>
      <c r="E93" s="27">
        <v>0.87881948832833201</v>
      </c>
      <c r="F93" s="27">
        <v>0.78229960005353005</v>
      </c>
      <c r="G93" s="113">
        <v>0.26127626851545499</v>
      </c>
      <c r="H93" s="124">
        <v>1</v>
      </c>
    </row>
    <row r="94" spans="1:8" x14ac:dyDescent="0.25">
      <c r="A94" s="32" t="s">
        <v>2524</v>
      </c>
      <c r="B94" s="37" t="s">
        <v>2543</v>
      </c>
      <c r="C94" s="37">
        <v>39</v>
      </c>
      <c r="D94" s="37">
        <v>1888</v>
      </c>
      <c r="E94" s="27">
        <v>-0.95881529395086096</v>
      </c>
      <c r="F94" s="27">
        <v>0.86438811809484795</v>
      </c>
      <c r="G94" s="113">
        <v>0.267325953619169</v>
      </c>
      <c r="H94" s="124">
        <v>1</v>
      </c>
    </row>
    <row r="95" spans="1:8" x14ac:dyDescent="0.25">
      <c r="A95" s="32" t="s">
        <v>2515</v>
      </c>
      <c r="B95" s="37" t="s">
        <v>2538</v>
      </c>
      <c r="C95" s="37">
        <v>103</v>
      </c>
      <c r="D95" s="37">
        <v>1577</v>
      </c>
      <c r="E95" s="27">
        <v>0.65853269204009701</v>
      </c>
      <c r="F95" s="27">
        <v>0.59758726258202199</v>
      </c>
      <c r="G95" s="113">
        <v>0.27046783456672502</v>
      </c>
      <c r="H95" s="124">
        <v>1</v>
      </c>
    </row>
    <row r="96" spans="1:8" x14ac:dyDescent="0.25">
      <c r="A96" s="32" t="s">
        <v>2530</v>
      </c>
      <c r="B96" s="37" t="s">
        <v>2552</v>
      </c>
      <c r="C96" s="37">
        <v>93</v>
      </c>
      <c r="D96" s="37">
        <v>1834</v>
      </c>
      <c r="E96" s="27">
        <v>1.2663360035061499</v>
      </c>
      <c r="F96" s="27">
        <v>1.15621471620781</v>
      </c>
      <c r="G96" s="113">
        <v>0.27341021875885102</v>
      </c>
      <c r="H96" s="124">
        <v>1</v>
      </c>
    </row>
    <row r="97" spans="1:8" x14ac:dyDescent="0.25">
      <c r="A97" s="32" t="s">
        <v>2530</v>
      </c>
      <c r="B97" s="37" t="s">
        <v>2534</v>
      </c>
      <c r="C97" s="37">
        <v>88</v>
      </c>
      <c r="D97" s="37">
        <v>1592</v>
      </c>
      <c r="E97" s="27">
        <v>0.46654572881977002</v>
      </c>
      <c r="F97" s="27">
        <v>0.43015349641768003</v>
      </c>
      <c r="G97" s="113">
        <v>0.27809757091667803</v>
      </c>
      <c r="H97" s="124">
        <v>1</v>
      </c>
    </row>
    <row r="98" spans="1:8" x14ac:dyDescent="0.25">
      <c r="A98" s="32" t="s">
        <v>2535</v>
      </c>
      <c r="B98" s="37" t="s">
        <v>2544</v>
      </c>
      <c r="C98" s="37">
        <v>23</v>
      </c>
      <c r="D98" s="37">
        <v>1904</v>
      </c>
      <c r="E98" s="27">
        <v>-0.62730453559999999</v>
      </c>
      <c r="F98" s="27">
        <v>0.58626787881523301</v>
      </c>
      <c r="G98" s="113">
        <v>0.284620916991076</v>
      </c>
      <c r="H98" s="124">
        <v>1</v>
      </c>
    </row>
    <row r="99" spans="1:8" x14ac:dyDescent="0.25">
      <c r="A99" s="32" t="s">
        <v>2535</v>
      </c>
      <c r="B99" s="37" t="s">
        <v>2553</v>
      </c>
      <c r="C99" s="37">
        <v>23</v>
      </c>
      <c r="D99" s="37">
        <v>1904</v>
      </c>
      <c r="E99" s="27">
        <v>2.2905402103650201</v>
      </c>
      <c r="F99" s="27">
        <v>2.1515232919682301</v>
      </c>
      <c r="G99" s="113">
        <v>0.28705098004079799</v>
      </c>
      <c r="H99" s="124">
        <v>1</v>
      </c>
    </row>
    <row r="100" spans="1:8" x14ac:dyDescent="0.25">
      <c r="A100" s="32" t="s">
        <v>2517</v>
      </c>
      <c r="B100" s="37" t="s">
        <v>2533</v>
      </c>
      <c r="C100" s="37">
        <v>46</v>
      </c>
      <c r="D100" s="37">
        <v>1881</v>
      </c>
      <c r="E100" s="27">
        <v>0.60299834005237396</v>
      </c>
      <c r="F100" s="27">
        <v>0.56748757762128499</v>
      </c>
      <c r="G100" s="113">
        <v>0.28797454762874902</v>
      </c>
      <c r="H100" s="124">
        <v>1</v>
      </c>
    </row>
    <row r="101" spans="1:8" x14ac:dyDescent="0.25">
      <c r="A101" s="32" t="s">
        <v>2513</v>
      </c>
      <c r="B101" s="37" t="s">
        <v>2554</v>
      </c>
      <c r="C101" s="37">
        <v>112</v>
      </c>
      <c r="D101" s="37">
        <v>1815</v>
      </c>
      <c r="E101" s="27">
        <v>-0.41821173041499199</v>
      </c>
      <c r="F101" s="27">
        <v>0.39592231773356701</v>
      </c>
      <c r="G101" s="113">
        <v>0.29083234547685999</v>
      </c>
      <c r="H101" s="124">
        <v>1</v>
      </c>
    </row>
    <row r="102" spans="1:8" x14ac:dyDescent="0.25">
      <c r="A102" s="32" t="s">
        <v>2535</v>
      </c>
      <c r="B102" s="37" t="s">
        <v>2536</v>
      </c>
      <c r="C102" s="37">
        <v>23</v>
      </c>
      <c r="D102" s="37">
        <v>1904</v>
      </c>
      <c r="E102" s="27">
        <v>1.2378796305461499</v>
      </c>
      <c r="F102" s="27">
        <v>1.18361190685965</v>
      </c>
      <c r="G102" s="113">
        <v>0.29563063636570402</v>
      </c>
      <c r="H102" s="124">
        <v>1</v>
      </c>
    </row>
    <row r="103" spans="1:8" x14ac:dyDescent="0.25">
      <c r="A103" s="32" t="s">
        <v>2517</v>
      </c>
      <c r="B103" s="37" t="s">
        <v>2526</v>
      </c>
      <c r="C103" s="37">
        <v>46</v>
      </c>
      <c r="D103" s="37">
        <v>1881</v>
      </c>
      <c r="E103" s="27">
        <v>0.61280586506161105</v>
      </c>
      <c r="F103" s="27">
        <v>0.58645321116967597</v>
      </c>
      <c r="G103" s="113">
        <v>0.29605271356594498</v>
      </c>
      <c r="H103" s="124">
        <v>1</v>
      </c>
    </row>
    <row r="104" spans="1:8" x14ac:dyDescent="0.25">
      <c r="A104" s="32" t="s">
        <v>2513</v>
      </c>
      <c r="B104" s="37" t="s">
        <v>2555</v>
      </c>
      <c r="C104" s="37">
        <v>112</v>
      </c>
      <c r="D104" s="37">
        <v>1815</v>
      </c>
      <c r="E104" s="27">
        <v>-1.3834025794984299</v>
      </c>
      <c r="F104" s="27">
        <v>1.3257877073738</v>
      </c>
      <c r="G104" s="113">
        <v>0.29673664568922098</v>
      </c>
      <c r="H104" s="124">
        <v>1</v>
      </c>
    </row>
    <row r="105" spans="1:8" x14ac:dyDescent="0.25">
      <c r="A105" s="32" t="s">
        <v>2530</v>
      </c>
      <c r="B105" s="37" t="s">
        <v>2533</v>
      </c>
      <c r="C105" s="37">
        <v>93</v>
      </c>
      <c r="D105" s="37">
        <v>1834</v>
      </c>
      <c r="E105" s="27">
        <v>0.61967777483511299</v>
      </c>
      <c r="F105" s="27">
        <v>0.59800686199994102</v>
      </c>
      <c r="G105" s="113">
        <v>0.30009085746224801</v>
      </c>
      <c r="H105" s="124">
        <v>1</v>
      </c>
    </row>
    <row r="106" spans="1:8" x14ac:dyDescent="0.25">
      <c r="A106" s="32" t="s">
        <v>2524</v>
      </c>
      <c r="B106" s="37" t="s">
        <v>2551</v>
      </c>
      <c r="C106" s="37">
        <v>39</v>
      </c>
      <c r="D106" s="37">
        <v>1888</v>
      </c>
      <c r="E106" s="27">
        <v>0.54859481299040802</v>
      </c>
      <c r="F106" s="27">
        <v>0.53408580369050496</v>
      </c>
      <c r="G106" s="113">
        <v>0.30434227468098501</v>
      </c>
      <c r="H106" s="124">
        <v>1</v>
      </c>
    </row>
    <row r="107" spans="1:8" x14ac:dyDescent="0.25">
      <c r="A107" s="32" t="s">
        <v>2517</v>
      </c>
      <c r="B107" s="37" t="s">
        <v>2543</v>
      </c>
      <c r="C107" s="37">
        <v>46</v>
      </c>
      <c r="D107" s="37">
        <v>1881</v>
      </c>
      <c r="E107" s="27">
        <v>-0.71429689293911103</v>
      </c>
      <c r="F107" s="27">
        <v>0.69694187233981097</v>
      </c>
      <c r="G107" s="113">
        <v>0.30540958379823502</v>
      </c>
      <c r="H107" s="124">
        <v>1</v>
      </c>
    </row>
    <row r="108" spans="1:8" x14ac:dyDescent="0.25">
      <c r="A108" s="32" t="s">
        <v>2517</v>
      </c>
      <c r="B108" s="37" t="s">
        <v>2556</v>
      </c>
      <c r="C108" s="37">
        <v>46</v>
      </c>
      <c r="D108" s="37">
        <v>1881</v>
      </c>
      <c r="E108" s="27">
        <v>4.1219998154865598</v>
      </c>
      <c r="F108" s="27">
        <v>4.0225584682179303</v>
      </c>
      <c r="G108" s="113">
        <v>0.305494888981238</v>
      </c>
      <c r="H108" s="124">
        <v>1</v>
      </c>
    </row>
    <row r="109" spans="1:8" x14ac:dyDescent="0.25">
      <c r="A109" s="32" t="s">
        <v>2524</v>
      </c>
      <c r="B109" s="37" t="s">
        <v>2546</v>
      </c>
      <c r="C109" s="37">
        <v>39</v>
      </c>
      <c r="D109" s="37">
        <v>1888</v>
      </c>
      <c r="E109" s="27">
        <v>0.54309255014485103</v>
      </c>
      <c r="F109" s="27">
        <v>0.52999719662259503</v>
      </c>
      <c r="G109" s="113">
        <v>0.30550082436568998</v>
      </c>
      <c r="H109" s="124">
        <v>1</v>
      </c>
    </row>
    <row r="110" spans="1:8" x14ac:dyDescent="0.25">
      <c r="A110" s="32" t="s">
        <v>2535</v>
      </c>
      <c r="B110" s="37" t="s">
        <v>2527</v>
      </c>
      <c r="C110" s="37">
        <v>23</v>
      </c>
      <c r="D110" s="37">
        <v>1904</v>
      </c>
      <c r="E110" s="27">
        <v>-1.2176644605865501</v>
      </c>
      <c r="F110" s="27">
        <v>1.19239815182278</v>
      </c>
      <c r="G110" s="113">
        <v>0.30716467077414</v>
      </c>
      <c r="H110" s="124">
        <v>1</v>
      </c>
    </row>
    <row r="111" spans="1:8" x14ac:dyDescent="0.25">
      <c r="A111" s="32" t="s">
        <v>2530</v>
      </c>
      <c r="B111" s="37" t="s">
        <v>2554</v>
      </c>
      <c r="C111" s="37">
        <v>93</v>
      </c>
      <c r="D111" s="37">
        <v>1834</v>
      </c>
      <c r="E111" s="27">
        <v>0.61721417425191305</v>
      </c>
      <c r="F111" s="27">
        <v>0.60507174018513399</v>
      </c>
      <c r="G111" s="113">
        <v>0.30769632604584501</v>
      </c>
      <c r="H111" s="124">
        <v>1</v>
      </c>
    </row>
    <row r="112" spans="1:8" x14ac:dyDescent="0.25">
      <c r="A112" s="32" t="s">
        <v>2535</v>
      </c>
      <c r="B112" s="37" t="s">
        <v>2525</v>
      </c>
      <c r="C112" s="37">
        <v>23</v>
      </c>
      <c r="D112" s="37">
        <v>1657</v>
      </c>
      <c r="E112" s="27">
        <v>0.547632635886939</v>
      </c>
      <c r="F112" s="27">
        <v>0.53808544032206596</v>
      </c>
      <c r="G112" s="113">
        <v>0.30880015459411703</v>
      </c>
      <c r="H112" s="124">
        <v>1</v>
      </c>
    </row>
    <row r="113" spans="1:8" x14ac:dyDescent="0.25">
      <c r="A113" s="32" t="s">
        <v>2515</v>
      </c>
      <c r="B113" s="37" t="s">
        <v>2547</v>
      </c>
      <c r="C113" s="37">
        <v>109</v>
      </c>
      <c r="D113" s="37">
        <v>1818</v>
      </c>
      <c r="E113" s="27">
        <v>0.97762590180824904</v>
      </c>
      <c r="F113" s="27">
        <v>0.96264481517744804</v>
      </c>
      <c r="G113" s="113">
        <v>0.30983780621286</v>
      </c>
      <c r="H113" s="124">
        <v>1</v>
      </c>
    </row>
    <row r="114" spans="1:8" x14ac:dyDescent="0.25">
      <c r="A114" s="32" t="s">
        <v>2524</v>
      </c>
      <c r="B114" s="37" t="s">
        <v>2557</v>
      </c>
      <c r="C114" s="37">
        <v>39</v>
      </c>
      <c r="D114" s="37">
        <v>1888</v>
      </c>
      <c r="E114" s="27">
        <v>1.9845043603647901</v>
      </c>
      <c r="F114" s="27">
        <v>1.9614884239308701</v>
      </c>
      <c r="G114" s="113">
        <v>0.31166529544275301</v>
      </c>
      <c r="H114" s="124">
        <v>1</v>
      </c>
    </row>
    <row r="115" spans="1:8" x14ac:dyDescent="0.25">
      <c r="A115" s="32" t="s">
        <v>2528</v>
      </c>
      <c r="B115" s="37" t="s">
        <v>2536</v>
      </c>
      <c r="C115" s="37">
        <v>94</v>
      </c>
      <c r="D115" s="37">
        <v>1833</v>
      </c>
      <c r="E115" s="27">
        <v>1.06093929514012</v>
      </c>
      <c r="F115" s="27">
        <v>1.0673621542908001</v>
      </c>
      <c r="G115" s="113">
        <v>0.32023139068312001</v>
      </c>
      <c r="H115" s="124">
        <v>1</v>
      </c>
    </row>
    <row r="116" spans="1:8" x14ac:dyDescent="0.25">
      <c r="A116" s="32" t="s">
        <v>2530</v>
      </c>
      <c r="B116" s="37" t="s">
        <v>2532</v>
      </c>
      <c r="C116" s="37">
        <v>93</v>
      </c>
      <c r="D116" s="37">
        <v>1834</v>
      </c>
      <c r="E116" s="27">
        <v>0.50769317825031801</v>
      </c>
      <c r="F116" s="27">
        <v>0.511320983911417</v>
      </c>
      <c r="G116" s="113">
        <v>0.32075623697511602</v>
      </c>
      <c r="H116" s="124">
        <v>1</v>
      </c>
    </row>
    <row r="117" spans="1:8" x14ac:dyDescent="0.25">
      <c r="A117" s="32" t="s">
        <v>2530</v>
      </c>
      <c r="B117" s="37" t="s">
        <v>2558</v>
      </c>
      <c r="C117" s="37">
        <v>93</v>
      </c>
      <c r="D117" s="37">
        <v>1834</v>
      </c>
      <c r="E117" s="27">
        <v>-1.7001989715714401</v>
      </c>
      <c r="F117" s="27">
        <v>1.71587822652015</v>
      </c>
      <c r="G117" s="113">
        <v>0.321752844523085</v>
      </c>
      <c r="H117" s="124">
        <v>1</v>
      </c>
    </row>
    <row r="118" spans="1:8" x14ac:dyDescent="0.25">
      <c r="A118" s="32" t="s">
        <v>2535</v>
      </c>
      <c r="B118" s="37" t="s">
        <v>2537</v>
      </c>
      <c r="C118" s="37">
        <v>23</v>
      </c>
      <c r="D118" s="37">
        <v>1904</v>
      </c>
      <c r="E118" s="27">
        <v>0.51696386764413305</v>
      </c>
      <c r="F118" s="27">
        <v>0.52499993175994797</v>
      </c>
      <c r="G118" s="113">
        <v>0.32477478937239701</v>
      </c>
      <c r="H118" s="124">
        <v>1</v>
      </c>
    </row>
    <row r="119" spans="1:8" x14ac:dyDescent="0.25">
      <c r="A119" s="32" t="s">
        <v>2528</v>
      </c>
      <c r="B119" s="37" t="s">
        <v>2555</v>
      </c>
      <c r="C119" s="37">
        <v>94</v>
      </c>
      <c r="D119" s="37">
        <v>1833</v>
      </c>
      <c r="E119" s="27">
        <v>1.2982659454232099</v>
      </c>
      <c r="F119" s="27">
        <v>1.33267124628769</v>
      </c>
      <c r="G119" s="113">
        <v>0.32996558238176799</v>
      </c>
      <c r="H119" s="124">
        <v>1</v>
      </c>
    </row>
    <row r="120" spans="1:8" x14ac:dyDescent="0.25">
      <c r="A120" s="32" t="s">
        <v>2515</v>
      </c>
      <c r="B120" s="37" t="s">
        <v>2551</v>
      </c>
      <c r="C120" s="37">
        <v>109</v>
      </c>
      <c r="D120" s="37">
        <v>1818</v>
      </c>
      <c r="E120" s="27">
        <v>0.43687439537730699</v>
      </c>
      <c r="F120" s="27">
        <v>0.451211420584965</v>
      </c>
      <c r="G120" s="113">
        <v>0.33293177104407201</v>
      </c>
      <c r="H120" s="124">
        <v>1</v>
      </c>
    </row>
    <row r="121" spans="1:8" x14ac:dyDescent="0.25">
      <c r="A121" s="32" t="s">
        <v>2535</v>
      </c>
      <c r="B121" s="37" t="s">
        <v>2559</v>
      </c>
      <c r="C121" s="37">
        <v>23</v>
      </c>
      <c r="D121" s="37">
        <v>1904</v>
      </c>
      <c r="E121" s="27">
        <v>0.647043426056092</v>
      </c>
      <c r="F121" s="27">
        <v>0.67125188538346903</v>
      </c>
      <c r="G121" s="113">
        <v>0.33507833581093399</v>
      </c>
      <c r="H121" s="124">
        <v>1</v>
      </c>
    </row>
    <row r="122" spans="1:8" x14ac:dyDescent="0.25">
      <c r="A122" s="32" t="s">
        <v>2513</v>
      </c>
      <c r="B122" s="37" t="s">
        <v>2546</v>
      </c>
      <c r="C122" s="37">
        <v>112</v>
      </c>
      <c r="D122" s="37">
        <v>1815</v>
      </c>
      <c r="E122" s="27">
        <v>0.262427997033988</v>
      </c>
      <c r="F122" s="27">
        <v>0.272524053453777</v>
      </c>
      <c r="G122" s="113">
        <v>0.33557084839228901</v>
      </c>
      <c r="H122" s="124">
        <v>1</v>
      </c>
    </row>
    <row r="123" spans="1:8" x14ac:dyDescent="0.25">
      <c r="A123" s="32" t="s">
        <v>2535</v>
      </c>
      <c r="B123" s="37" t="s">
        <v>2542</v>
      </c>
      <c r="C123" s="37">
        <v>23</v>
      </c>
      <c r="D123" s="37">
        <v>1657</v>
      </c>
      <c r="E123" s="27">
        <v>0.54651024865738895</v>
      </c>
      <c r="F123" s="27">
        <v>0.570927798805963</v>
      </c>
      <c r="G123" s="113">
        <v>0.33845026606575501</v>
      </c>
      <c r="H123" s="124">
        <v>1</v>
      </c>
    </row>
    <row r="124" spans="1:8" x14ac:dyDescent="0.25">
      <c r="A124" s="32" t="s">
        <v>2528</v>
      </c>
      <c r="B124" s="37" t="s">
        <v>2560</v>
      </c>
      <c r="C124" s="37">
        <v>94</v>
      </c>
      <c r="D124" s="37">
        <v>1833</v>
      </c>
      <c r="E124" s="27">
        <v>1.7048372610867799</v>
      </c>
      <c r="F124" s="27">
        <v>1.7814934125563699</v>
      </c>
      <c r="G124" s="113">
        <v>0.33858196951256397</v>
      </c>
      <c r="H124" s="124">
        <v>1</v>
      </c>
    </row>
    <row r="125" spans="1:8" x14ac:dyDescent="0.25">
      <c r="A125" s="32" t="s">
        <v>2517</v>
      </c>
      <c r="B125" s="37" t="s">
        <v>2536</v>
      </c>
      <c r="C125" s="37">
        <v>46</v>
      </c>
      <c r="D125" s="37">
        <v>1881</v>
      </c>
      <c r="E125" s="27">
        <v>0.98082374247859105</v>
      </c>
      <c r="F125" s="27">
        <v>1.05375153699271</v>
      </c>
      <c r="G125" s="113">
        <v>0.35196104998018501</v>
      </c>
      <c r="H125" s="124">
        <v>1</v>
      </c>
    </row>
    <row r="126" spans="1:8" x14ac:dyDescent="0.25">
      <c r="A126" s="32" t="s">
        <v>2528</v>
      </c>
      <c r="B126" s="37" t="s">
        <v>2552</v>
      </c>
      <c r="C126" s="37">
        <v>94</v>
      </c>
      <c r="D126" s="37">
        <v>1833</v>
      </c>
      <c r="E126" s="27">
        <v>-1.13224602039497</v>
      </c>
      <c r="F126" s="27">
        <v>1.21670275909153</v>
      </c>
      <c r="G126" s="113">
        <v>0.35206798601968797</v>
      </c>
      <c r="H126" s="124">
        <v>1</v>
      </c>
    </row>
    <row r="127" spans="1:8" x14ac:dyDescent="0.25">
      <c r="A127" s="32" t="s">
        <v>2524</v>
      </c>
      <c r="B127" s="37" t="s">
        <v>2536</v>
      </c>
      <c r="C127" s="37">
        <v>39</v>
      </c>
      <c r="D127" s="37">
        <v>1888</v>
      </c>
      <c r="E127" s="27">
        <v>-1.3494838288264299</v>
      </c>
      <c r="F127" s="27">
        <v>1.4574421116574201</v>
      </c>
      <c r="G127" s="113">
        <v>0.35448433704855198</v>
      </c>
      <c r="H127" s="124">
        <v>1</v>
      </c>
    </row>
    <row r="128" spans="1:8" x14ac:dyDescent="0.25">
      <c r="A128" s="32" t="s">
        <v>2535</v>
      </c>
      <c r="B128" s="37" t="s">
        <v>2516</v>
      </c>
      <c r="C128" s="37">
        <v>23</v>
      </c>
      <c r="D128" s="37">
        <v>1904</v>
      </c>
      <c r="E128" s="27">
        <v>0.53716386097197999</v>
      </c>
      <c r="F128" s="27">
        <v>0.58327471707809797</v>
      </c>
      <c r="G128" s="113">
        <v>0.35707920845603103</v>
      </c>
      <c r="H128" s="124">
        <v>1</v>
      </c>
    </row>
    <row r="129" spans="1:8" x14ac:dyDescent="0.25">
      <c r="A129" s="32" t="s">
        <v>2528</v>
      </c>
      <c r="B129" s="37" t="s">
        <v>2561</v>
      </c>
      <c r="C129" s="37">
        <v>94</v>
      </c>
      <c r="D129" s="37">
        <v>1833</v>
      </c>
      <c r="E129" s="27">
        <v>1.5199035320835601</v>
      </c>
      <c r="F129" s="27">
        <v>1.67279786173121</v>
      </c>
      <c r="G129" s="113">
        <v>0.36356149757969303</v>
      </c>
      <c r="H129" s="124">
        <v>1</v>
      </c>
    </row>
    <row r="130" spans="1:8" x14ac:dyDescent="0.25">
      <c r="A130" s="32" t="s">
        <v>2528</v>
      </c>
      <c r="B130" s="37" t="s">
        <v>2562</v>
      </c>
      <c r="C130" s="37">
        <v>94</v>
      </c>
      <c r="D130" s="37">
        <v>1833</v>
      </c>
      <c r="E130" s="27">
        <v>1.5199035320835601</v>
      </c>
      <c r="F130" s="27">
        <v>1.67279786173121</v>
      </c>
      <c r="G130" s="113">
        <v>0.36356149757969403</v>
      </c>
      <c r="H130" s="124">
        <v>1</v>
      </c>
    </row>
    <row r="131" spans="1:8" x14ac:dyDescent="0.25">
      <c r="A131" s="32" t="s">
        <v>2515</v>
      </c>
      <c r="B131" s="37" t="s">
        <v>2557</v>
      </c>
      <c r="C131" s="37">
        <v>109</v>
      </c>
      <c r="D131" s="37">
        <v>1818</v>
      </c>
      <c r="E131" s="27">
        <v>-1.3281882792687001</v>
      </c>
      <c r="F131" s="27">
        <v>1.4691787960279099</v>
      </c>
      <c r="G131" s="113">
        <v>0.36597712199403798</v>
      </c>
      <c r="H131" s="124">
        <v>1</v>
      </c>
    </row>
    <row r="132" spans="1:8" x14ac:dyDescent="0.25">
      <c r="A132" s="32" t="s">
        <v>2530</v>
      </c>
      <c r="B132" s="37" t="s">
        <v>2539</v>
      </c>
      <c r="C132" s="37">
        <v>93</v>
      </c>
      <c r="D132" s="37">
        <v>1834</v>
      </c>
      <c r="E132" s="27">
        <v>0.45564894366052699</v>
      </c>
      <c r="F132" s="27">
        <v>0.50967125793965395</v>
      </c>
      <c r="G132" s="113">
        <v>0.37131891077592799</v>
      </c>
      <c r="H132" s="124">
        <v>1</v>
      </c>
    </row>
    <row r="133" spans="1:8" x14ac:dyDescent="0.25">
      <c r="A133" s="32" t="s">
        <v>2528</v>
      </c>
      <c r="B133" s="37" t="s">
        <v>2539</v>
      </c>
      <c r="C133" s="37">
        <v>94</v>
      </c>
      <c r="D133" s="37">
        <v>1833</v>
      </c>
      <c r="E133" s="27">
        <v>0.373248841141674</v>
      </c>
      <c r="F133" s="27">
        <v>0.41944590704687001</v>
      </c>
      <c r="G133" s="113">
        <v>0.37354016015020602</v>
      </c>
      <c r="H133" s="124">
        <v>1</v>
      </c>
    </row>
    <row r="134" spans="1:8" x14ac:dyDescent="0.25">
      <c r="A134" s="32" t="s">
        <v>2535</v>
      </c>
      <c r="B134" s="37" t="s">
        <v>2526</v>
      </c>
      <c r="C134" s="37">
        <v>23</v>
      </c>
      <c r="D134" s="37">
        <v>1904</v>
      </c>
      <c r="E134" s="27">
        <v>-0.99738088140190495</v>
      </c>
      <c r="F134" s="27">
        <v>1.1288791089093599</v>
      </c>
      <c r="G134" s="113">
        <v>0.37695843787365702</v>
      </c>
      <c r="H134" s="124">
        <v>1</v>
      </c>
    </row>
    <row r="135" spans="1:8" x14ac:dyDescent="0.25">
      <c r="A135" s="32" t="s">
        <v>2515</v>
      </c>
      <c r="B135" s="37" t="s">
        <v>2529</v>
      </c>
      <c r="C135" s="37">
        <v>109</v>
      </c>
      <c r="D135" s="37">
        <v>1818</v>
      </c>
      <c r="E135" s="27">
        <v>-0.34864206246968998</v>
      </c>
      <c r="F135" s="27">
        <v>0.40153823950800699</v>
      </c>
      <c r="G135" s="113">
        <v>0.38524864685426302</v>
      </c>
      <c r="H135" s="124">
        <v>1</v>
      </c>
    </row>
    <row r="136" spans="1:8" x14ac:dyDescent="0.25">
      <c r="A136" s="32" t="s">
        <v>2528</v>
      </c>
      <c r="B136" s="37" t="s">
        <v>2554</v>
      </c>
      <c r="C136" s="37">
        <v>94</v>
      </c>
      <c r="D136" s="37">
        <v>1833</v>
      </c>
      <c r="E136" s="27">
        <v>0.422127316432095</v>
      </c>
      <c r="F136" s="27">
        <v>0.48855442029856</v>
      </c>
      <c r="G136" s="113">
        <v>0.38756956585570401</v>
      </c>
      <c r="H136" s="124">
        <v>1</v>
      </c>
    </row>
    <row r="137" spans="1:8" x14ac:dyDescent="0.25">
      <c r="A137" s="32" t="s">
        <v>2528</v>
      </c>
      <c r="B137" s="37" t="s">
        <v>2563</v>
      </c>
      <c r="C137" s="37">
        <v>94</v>
      </c>
      <c r="D137" s="37">
        <v>1833</v>
      </c>
      <c r="E137" s="27">
        <v>1.4674068891527099</v>
      </c>
      <c r="F137" s="27">
        <v>1.70396876004465</v>
      </c>
      <c r="G137" s="113">
        <v>0.389144384099463</v>
      </c>
      <c r="H137" s="124">
        <v>1</v>
      </c>
    </row>
    <row r="138" spans="1:8" x14ac:dyDescent="0.25">
      <c r="A138" s="32" t="s">
        <v>2515</v>
      </c>
      <c r="B138" s="37" t="s">
        <v>2553</v>
      </c>
      <c r="C138" s="37">
        <v>109</v>
      </c>
      <c r="D138" s="37">
        <v>1818</v>
      </c>
      <c r="E138" s="27">
        <v>-1.2829689430879301</v>
      </c>
      <c r="F138" s="27">
        <v>1.5374005414388301</v>
      </c>
      <c r="G138" s="113">
        <v>0.40399628623766398</v>
      </c>
      <c r="H138" s="124">
        <v>1</v>
      </c>
    </row>
    <row r="139" spans="1:8" x14ac:dyDescent="0.25">
      <c r="A139" s="32" t="s">
        <v>2530</v>
      </c>
      <c r="B139" s="37" t="s">
        <v>2553</v>
      </c>
      <c r="C139" s="37">
        <v>93</v>
      </c>
      <c r="D139" s="37">
        <v>1834</v>
      </c>
      <c r="E139" s="27">
        <v>-2.43813332692533</v>
      </c>
      <c r="F139" s="27">
        <v>2.9227190046057201</v>
      </c>
      <c r="G139" s="113">
        <v>0.40416807268669103</v>
      </c>
      <c r="H139" s="124">
        <v>1</v>
      </c>
    </row>
    <row r="140" spans="1:8" x14ac:dyDescent="0.25">
      <c r="A140" s="32" t="s">
        <v>2528</v>
      </c>
      <c r="B140" s="37" t="s">
        <v>2548</v>
      </c>
      <c r="C140" s="37">
        <v>94</v>
      </c>
      <c r="D140" s="37">
        <v>1833</v>
      </c>
      <c r="E140" s="27">
        <v>-0.52271524686963799</v>
      </c>
      <c r="F140" s="27">
        <v>0.63824872264419097</v>
      </c>
      <c r="G140" s="113">
        <v>0.412795761297231</v>
      </c>
      <c r="H140" s="124">
        <v>1</v>
      </c>
    </row>
    <row r="141" spans="1:8" x14ac:dyDescent="0.25">
      <c r="A141" s="32" t="s">
        <v>2513</v>
      </c>
      <c r="B141" s="37" t="s">
        <v>2551</v>
      </c>
      <c r="C141" s="37">
        <v>112</v>
      </c>
      <c r="D141" s="37">
        <v>1815</v>
      </c>
      <c r="E141" s="27">
        <v>0.226889414265349</v>
      </c>
      <c r="F141" s="27">
        <v>0.27772923303191699</v>
      </c>
      <c r="G141" s="113">
        <v>0.41396005329479602</v>
      </c>
      <c r="H141" s="124">
        <v>1</v>
      </c>
    </row>
    <row r="142" spans="1:8" x14ac:dyDescent="0.25">
      <c r="A142" s="32" t="s">
        <v>2530</v>
      </c>
      <c r="B142" s="37" t="s">
        <v>2537</v>
      </c>
      <c r="C142" s="37">
        <v>93</v>
      </c>
      <c r="D142" s="37">
        <v>1834</v>
      </c>
      <c r="E142" s="27">
        <v>-0.358708927693072</v>
      </c>
      <c r="F142" s="27">
        <v>0.44074319000888901</v>
      </c>
      <c r="G142" s="113">
        <v>0.41571778069444798</v>
      </c>
      <c r="H142" s="124">
        <v>1</v>
      </c>
    </row>
    <row r="143" spans="1:8" x14ac:dyDescent="0.25">
      <c r="A143" s="32" t="s">
        <v>2517</v>
      </c>
      <c r="B143" s="37" t="s">
        <v>2519</v>
      </c>
      <c r="C143" s="37">
        <v>46</v>
      </c>
      <c r="D143" s="37">
        <v>1881</v>
      </c>
      <c r="E143" s="27">
        <v>0.43487298164185201</v>
      </c>
      <c r="F143" s="27">
        <v>0.53719168678296902</v>
      </c>
      <c r="G143" s="113">
        <v>0.41821014474160501</v>
      </c>
      <c r="H143" s="124">
        <v>1</v>
      </c>
    </row>
    <row r="144" spans="1:8" x14ac:dyDescent="0.25">
      <c r="A144" s="32" t="s">
        <v>2530</v>
      </c>
      <c r="B144" s="37" t="s">
        <v>2564</v>
      </c>
      <c r="C144" s="37">
        <v>93</v>
      </c>
      <c r="D144" s="37">
        <v>1834</v>
      </c>
      <c r="E144" s="27">
        <v>-1.6268936169741699</v>
      </c>
      <c r="F144" s="27">
        <v>2.02463958271073</v>
      </c>
      <c r="G144" s="113">
        <v>0.421658484427131</v>
      </c>
      <c r="H144" s="124">
        <v>1</v>
      </c>
    </row>
    <row r="145" spans="1:8" x14ac:dyDescent="0.25">
      <c r="A145" s="32" t="s">
        <v>2513</v>
      </c>
      <c r="B145" s="37" t="s">
        <v>2516</v>
      </c>
      <c r="C145" s="37">
        <v>112</v>
      </c>
      <c r="D145" s="37">
        <v>1815</v>
      </c>
      <c r="E145" s="27">
        <v>-0.25672192490346102</v>
      </c>
      <c r="F145" s="27">
        <v>0.32641712637574799</v>
      </c>
      <c r="G145" s="113">
        <v>0.43158384969795499</v>
      </c>
      <c r="H145" s="124">
        <v>1</v>
      </c>
    </row>
    <row r="146" spans="1:8" x14ac:dyDescent="0.25">
      <c r="A146" s="32" t="s">
        <v>2535</v>
      </c>
      <c r="B146" s="37" t="s">
        <v>269</v>
      </c>
      <c r="C146" s="37">
        <v>23</v>
      </c>
      <c r="D146" s="37">
        <v>1904</v>
      </c>
      <c r="E146" s="27">
        <v>-0.91820054269121698</v>
      </c>
      <c r="F146" s="27">
        <v>1.18786635878306</v>
      </c>
      <c r="G146" s="113">
        <v>0.43953242114767299</v>
      </c>
      <c r="H146" s="124">
        <v>1</v>
      </c>
    </row>
    <row r="147" spans="1:8" x14ac:dyDescent="0.25">
      <c r="A147" s="32" t="s">
        <v>2524</v>
      </c>
      <c r="B147" s="37" t="s">
        <v>2534</v>
      </c>
      <c r="C147" s="37">
        <v>36</v>
      </c>
      <c r="D147" s="37">
        <v>1644</v>
      </c>
      <c r="E147" s="27">
        <v>-0.37691538026189098</v>
      </c>
      <c r="F147" s="27">
        <v>0.49872876081777401</v>
      </c>
      <c r="G147" s="113">
        <v>0.44979775403217198</v>
      </c>
      <c r="H147" s="124">
        <v>1</v>
      </c>
    </row>
    <row r="148" spans="1:8" x14ac:dyDescent="0.25">
      <c r="A148" s="32" t="s">
        <v>2535</v>
      </c>
      <c r="B148" s="37" t="s">
        <v>2521</v>
      </c>
      <c r="C148" s="37">
        <v>23</v>
      </c>
      <c r="D148" s="37">
        <v>1904</v>
      </c>
      <c r="E148" s="27">
        <v>0.73781102787808694</v>
      </c>
      <c r="F148" s="27">
        <v>0.980854612541458</v>
      </c>
      <c r="G148" s="113">
        <v>0.45192332203349</v>
      </c>
      <c r="H148" s="124">
        <v>1</v>
      </c>
    </row>
    <row r="149" spans="1:8" x14ac:dyDescent="0.25">
      <c r="A149" s="32" t="s">
        <v>2517</v>
      </c>
      <c r="B149" s="37" t="s">
        <v>2545</v>
      </c>
      <c r="C149" s="37">
        <v>45</v>
      </c>
      <c r="D149" s="37">
        <v>1635</v>
      </c>
      <c r="E149" s="27">
        <v>-0.686712617977557</v>
      </c>
      <c r="F149" s="27">
        <v>0.91466166680455696</v>
      </c>
      <c r="G149" s="113">
        <v>0.45278313844377299</v>
      </c>
      <c r="H149" s="124">
        <v>1</v>
      </c>
    </row>
    <row r="150" spans="1:8" x14ac:dyDescent="0.25">
      <c r="A150" s="32" t="s">
        <v>2530</v>
      </c>
      <c r="B150" s="37" t="s">
        <v>2516</v>
      </c>
      <c r="C150" s="37">
        <v>93</v>
      </c>
      <c r="D150" s="37">
        <v>1834</v>
      </c>
      <c r="E150" s="27">
        <v>0.33973564814480101</v>
      </c>
      <c r="F150" s="27">
        <v>0.45940761026214799</v>
      </c>
      <c r="G150" s="113">
        <v>0.45959852414211899</v>
      </c>
      <c r="H150" s="124">
        <v>1</v>
      </c>
    </row>
    <row r="151" spans="1:8" x14ac:dyDescent="0.25">
      <c r="A151" s="32" t="s">
        <v>2517</v>
      </c>
      <c r="B151" s="37" t="s">
        <v>2523</v>
      </c>
      <c r="C151" s="37">
        <v>45</v>
      </c>
      <c r="D151" s="37">
        <v>1635</v>
      </c>
      <c r="E151" s="27">
        <v>-0.28280061487275299</v>
      </c>
      <c r="F151" s="27">
        <v>0.38334625482885798</v>
      </c>
      <c r="G151" s="113">
        <v>0.46068712784376298</v>
      </c>
      <c r="H151" s="124">
        <v>1</v>
      </c>
    </row>
    <row r="152" spans="1:8" x14ac:dyDescent="0.25">
      <c r="A152" s="32" t="s">
        <v>2535</v>
      </c>
      <c r="B152" s="37" t="s">
        <v>2541</v>
      </c>
      <c r="C152" s="37">
        <v>23</v>
      </c>
      <c r="D152" s="37">
        <v>1657</v>
      </c>
      <c r="E152" s="27">
        <v>0.43677855343179101</v>
      </c>
      <c r="F152" s="27">
        <v>0.60999676333603003</v>
      </c>
      <c r="G152" s="113">
        <v>0.47397022247987802</v>
      </c>
      <c r="H152" s="124">
        <v>1</v>
      </c>
    </row>
    <row r="153" spans="1:8" x14ac:dyDescent="0.25">
      <c r="A153" s="32" t="s">
        <v>2535</v>
      </c>
      <c r="B153" s="37" t="s">
        <v>2564</v>
      </c>
      <c r="C153" s="37">
        <v>23</v>
      </c>
      <c r="D153" s="37">
        <v>1904</v>
      </c>
      <c r="E153" s="27">
        <v>-1.2914748109799901</v>
      </c>
      <c r="F153" s="27">
        <v>1.8318685809676201</v>
      </c>
      <c r="G153" s="113">
        <v>0.480807701398069</v>
      </c>
      <c r="H153" s="124">
        <v>1</v>
      </c>
    </row>
    <row r="154" spans="1:8" x14ac:dyDescent="0.25">
      <c r="A154" s="32" t="s">
        <v>2524</v>
      </c>
      <c r="B154" s="37" t="s">
        <v>2559</v>
      </c>
      <c r="C154" s="37">
        <v>39</v>
      </c>
      <c r="D154" s="37">
        <v>1888</v>
      </c>
      <c r="E154" s="27">
        <v>0.48338104467715398</v>
      </c>
      <c r="F154" s="27">
        <v>0.68586189558553701</v>
      </c>
      <c r="G154" s="113">
        <v>0.48094779391377201</v>
      </c>
      <c r="H154" s="124">
        <v>1</v>
      </c>
    </row>
    <row r="155" spans="1:8" x14ac:dyDescent="0.25">
      <c r="A155" s="32" t="s">
        <v>2528</v>
      </c>
      <c r="B155" s="37" t="s">
        <v>2559</v>
      </c>
      <c r="C155" s="37">
        <v>94</v>
      </c>
      <c r="D155" s="37">
        <v>1833</v>
      </c>
      <c r="E155" s="27">
        <v>-0.362793597428404</v>
      </c>
      <c r="F155" s="27">
        <v>0.51936307600390796</v>
      </c>
      <c r="G155" s="113">
        <v>0.48484230291692498</v>
      </c>
      <c r="H155" s="124">
        <v>1</v>
      </c>
    </row>
    <row r="156" spans="1:8" x14ac:dyDescent="0.25">
      <c r="A156" s="32" t="s">
        <v>2528</v>
      </c>
      <c r="B156" s="37" t="s">
        <v>2553</v>
      </c>
      <c r="C156" s="37">
        <v>94</v>
      </c>
      <c r="D156" s="37">
        <v>1833</v>
      </c>
      <c r="E156" s="27">
        <v>0.85997116417290398</v>
      </c>
      <c r="F156" s="27">
        <v>1.2538215141414999</v>
      </c>
      <c r="G156" s="113">
        <v>0.49278875086077301</v>
      </c>
      <c r="H156" s="124">
        <v>1</v>
      </c>
    </row>
    <row r="157" spans="1:8" x14ac:dyDescent="0.25">
      <c r="A157" s="32" t="s">
        <v>2528</v>
      </c>
      <c r="B157" s="37" t="s">
        <v>2549</v>
      </c>
      <c r="C157" s="37">
        <v>94</v>
      </c>
      <c r="D157" s="37">
        <v>1833</v>
      </c>
      <c r="E157" s="27">
        <v>-0.66244873957334804</v>
      </c>
      <c r="F157" s="27">
        <v>0.97430563713251805</v>
      </c>
      <c r="G157" s="113">
        <v>0.496555864054743</v>
      </c>
      <c r="H157" s="124">
        <v>1</v>
      </c>
    </row>
    <row r="158" spans="1:8" x14ac:dyDescent="0.25">
      <c r="A158" s="32" t="s">
        <v>2517</v>
      </c>
      <c r="B158" s="37" t="s">
        <v>2516</v>
      </c>
      <c r="C158" s="37">
        <v>46</v>
      </c>
      <c r="D158" s="37">
        <v>1881</v>
      </c>
      <c r="E158" s="27">
        <v>0.26244780330755502</v>
      </c>
      <c r="F158" s="27">
        <v>0.39035862655121001</v>
      </c>
      <c r="G158" s="113">
        <v>0.50137691592394795</v>
      </c>
      <c r="H158" s="124">
        <v>1</v>
      </c>
    </row>
    <row r="159" spans="1:8" x14ac:dyDescent="0.25">
      <c r="A159" s="32" t="s">
        <v>2513</v>
      </c>
      <c r="B159" s="37" t="s">
        <v>2561</v>
      </c>
      <c r="C159" s="37">
        <v>112</v>
      </c>
      <c r="D159" s="37">
        <v>1815</v>
      </c>
      <c r="E159" s="27">
        <v>-1.08589933168313</v>
      </c>
      <c r="F159" s="27">
        <v>1.6616666540581</v>
      </c>
      <c r="G159" s="113">
        <v>0.51343392222340101</v>
      </c>
      <c r="H159" s="124">
        <v>1</v>
      </c>
    </row>
    <row r="160" spans="1:8" x14ac:dyDescent="0.25">
      <c r="A160" s="32" t="s">
        <v>2513</v>
      </c>
      <c r="B160" s="37" t="s">
        <v>2562</v>
      </c>
      <c r="C160" s="37">
        <v>112</v>
      </c>
      <c r="D160" s="37">
        <v>1815</v>
      </c>
      <c r="E160" s="27">
        <v>-1.08589933168313</v>
      </c>
      <c r="F160" s="27">
        <v>1.66166665405811</v>
      </c>
      <c r="G160" s="113">
        <v>0.51343392222340101</v>
      </c>
      <c r="H160" s="124">
        <v>1</v>
      </c>
    </row>
    <row r="161" spans="1:8" x14ac:dyDescent="0.25">
      <c r="A161" s="32" t="s">
        <v>2524</v>
      </c>
      <c r="B161" s="37" t="s">
        <v>2554</v>
      </c>
      <c r="C161" s="37">
        <v>39</v>
      </c>
      <c r="D161" s="37">
        <v>1888</v>
      </c>
      <c r="E161" s="27">
        <v>-0.50957220548003501</v>
      </c>
      <c r="F161" s="27">
        <v>0.78108993580507402</v>
      </c>
      <c r="G161" s="113">
        <v>0.51415213848897101</v>
      </c>
      <c r="H161" s="124">
        <v>1</v>
      </c>
    </row>
    <row r="162" spans="1:8" x14ac:dyDescent="0.25">
      <c r="A162" s="32" t="s">
        <v>2515</v>
      </c>
      <c r="B162" s="37" t="s">
        <v>2519</v>
      </c>
      <c r="C162" s="37">
        <v>109</v>
      </c>
      <c r="D162" s="37">
        <v>1818</v>
      </c>
      <c r="E162" s="27">
        <v>-0.36677287450247797</v>
      </c>
      <c r="F162" s="27">
        <v>0.56413010757527704</v>
      </c>
      <c r="G162" s="113">
        <v>0.51559111554857795</v>
      </c>
      <c r="H162" s="124">
        <v>1</v>
      </c>
    </row>
    <row r="163" spans="1:8" x14ac:dyDescent="0.25">
      <c r="A163" s="32" t="s">
        <v>2528</v>
      </c>
      <c r="B163" s="37" t="s">
        <v>2556</v>
      </c>
      <c r="C163" s="37">
        <v>94</v>
      </c>
      <c r="D163" s="37">
        <v>1833</v>
      </c>
      <c r="E163" s="27">
        <v>2.82420395715355</v>
      </c>
      <c r="F163" s="27">
        <v>4.3600077931007197</v>
      </c>
      <c r="G163" s="113">
        <v>0.51714533746079605</v>
      </c>
      <c r="H163" s="124">
        <v>1</v>
      </c>
    </row>
    <row r="164" spans="1:8" x14ac:dyDescent="0.25">
      <c r="A164" s="32" t="s">
        <v>2528</v>
      </c>
      <c r="B164" s="37" t="s">
        <v>2543</v>
      </c>
      <c r="C164" s="37">
        <v>94</v>
      </c>
      <c r="D164" s="37">
        <v>1833</v>
      </c>
      <c r="E164" s="27">
        <v>-0.378249686750045</v>
      </c>
      <c r="F164" s="27">
        <v>0.59152712146889297</v>
      </c>
      <c r="G164" s="113">
        <v>0.52253279369467498</v>
      </c>
      <c r="H164" s="124">
        <v>1</v>
      </c>
    </row>
    <row r="165" spans="1:8" x14ac:dyDescent="0.25">
      <c r="A165" s="32" t="s">
        <v>2535</v>
      </c>
      <c r="B165" s="37" t="s">
        <v>2531</v>
      </c>
      <c r="C165" s="37">
        <v>23</v>
      </c>
      <c r="D165" s="37">
        <v>1657</v>
      </c>
      <c r="E165" s="27">
        <v>0.39965754498543898</v>
      </c>
      <c r="F165" s="27">
        <v>0.62767174695622097</v>
      </c>
      <c r="G165" s="113">
        <v>0.52430061104669201</v>
      </c>
      <c r="H165" s="124">
        <v>1</v>
      </c>
    </row>
    <row r="166" spans="1:8" x14ac:dyDescent="0.25">
      <c r="A166" s="32" t="s">
        <v>2515</v>
      </c>
      <c r="B166" s="37" t="s">
        <v>2554</v>
      </c>
      <c r="C166" s="37">
        <v>109</v>
      </c>
      <c r="D166" s="37">
        <v>1818</v>
      </c>
      <c r="E166" s="27">
        <v>-0.38524168823030203</v>
      </c>
      <c r="F166" s="27">
        <v>0.60960230178455199</v>
      </c>
      <c r="G166" s="113">
        <v>0.52741578337415895</v>
      </c>
      <c r="H166" s="124">
        <v>1</v>
      </c>
    </row>
    <row r="167" spans="1:8" x14ac:dyDescent="0.25">
      <c r="A167" s="32" t="s">
        <v>2535</v>
      </c>
      <c r="B167" s="37" t="s">
        <v>2550</v>
      </c>
      <c r="C167" s="37">
        <v>23</v>
      </c>
      <c r="D167" s="37">
        <v>1904</v>
      </c>
      <c r="E167" s="27">
        <v>-0.73227989840222296</v>
      </c>
      <c r="F167" s="27">
        <v>1.1593216842027301</v>
      </c>
      <c r="G167" s="113">
        <v>0.52761878836421305</v>
      </c>
      <c r="H167" s="124">
        <v>1</v>
      </c>
    </row>
    <row r="168" spans="1:8" x14ac:dyDescent="0.25">
      <c r="A168" s="32" t="s">
        <v>2530</v>
      </c>
      <c r="B168" s="37" t="s">
        <v>269</v>
      </c>
      <c r="C168" s="37">
        <v>93</v>
      </c>
      <c r="D168" s="37">
        <v>1834</v>
      </c>
      <c r="E168" s="27">
        <v>-0.47990066453722002</v>
      </c>
      <c r="F168" s="27">
        <v>0.777794515568768</v>
      </c>
      <c r="G168" s="113">
        <v>0.53723349741371496</v>
      </c>
      <c r="H168" s="124">
        <v>1</v>
      </c>
    </row>
    <row r="169" spans="1:8" x14ac:dyDescent="0.25">
      <c r="A169" s="32" t="s">
        <v>2517</v>
      </c>
      <c r="B169" s="37" t="s">
        <v>2549</v>
      </c>
      <c r="C169" s="37">
        <v>46</v>
      </c>
      <c r="D169" s="37">
        <v>1881</v>
      </c>
      <c r="E169" s="27">
        <v>-0.67001313351166303</v>
      </c>
      <c r="F169" s="27">
        <v>1.1280348504381701</v>
      </c>
      <c r="G169" s="113">
        <v>0.55253557388935703</v>
      </c>
      <c r="H169" s="124">
        <v>1</v>
      </c>
    </row>
    <row r="170" spans="1:8" x14ac:dyDescent="0.25">
      <c r="A170" s="32" t="s">
        <v>2524</v>
      </c>
      <c r="B170" s="37" t="s">
        <v>2552</v>
      </c>
      <c r="C170" s="37">
        <v>39</v>
      </c>
      <c r="D170" s="37">
        <v>1888</v>
      </c>
      <c r="E170" s="27">
        <v>0.64934919478612396</v>
      </c>
      <c r="F170" s="27">
        <v>1.10744297842191</v>
      </c>
      <c r="G170" s="113">
        <v>0.55764033451888195</v>
      </c>
      <c r="H170" s="124">
        <v>1</v>
      </c>
    </row>
    <row r="171" spans="1:8" x14ac:dyDescent="0.25">
      <c r="A171" s="32" t="s">
        <v>2528</v>
      </c>
      <c r="B171" s="37" t="s">
        <v>2557</v>
      </c>
      <c r="C171" s="37">
        <v>94</v>
      </c>
      <c r="D171" s="37">
        <v>1833</v>
      </c>
      <c r="E171" s="27">
        <v>0.658453310972546</v>
      </c>
      <c r="F171" s="27">
        <v>1.1360093150751001</v>
      </c>
      <c r="G171" s="113">
        <v>0.56217114517824596</v>
      </c>
      <c r="H171" s="124">
        <v>1</v>
      </c>
    </row>
    <row r="172" spans="1:8" x14ac:dyDescent="0.25">
      <c r="A172" s="32" t="s">
        <v>2517</v>
      </c>
      <c r="B172" s="37" t="s">
        <v>2553</v>
      </c>
      <c r="C172" s="37">
        <v>46</v>
      </c>
      <c r="D172" s="37">
        <v>1881</v>
      </c>
      <c r="E172" s="27">
        <v>0.78908366450884004</v>
      </c>
      <c r="F172" s="27">
        <v>1.3650140193720799</v>
      </c>
      <c r="G172" s="113">
        <v>0.56321190936362697</v>
      </c>
      <c r="H172" s="124">
        <v>1</v>
      </c>
    </row>
    <row r="173" spans="1:8" x14ac:dyDescent="0.25">
      <c r="A173" s="32" t="s">
        <v>2530</v>
      </c>
      <c r="B173" s="37" t="s">
        <v>2549</v>
      </c>
      <c r="C173" s="37">
        <v>93</v>
      </c>
      <c r="D173" s="37">
        <v>1834</v>
      </c>
      <c r="E173" s="27">
        <v>-0.71347092507472099</v>
      </c>
      <c r="F173" s="27">
        <v>1.25084421460175</v>
      </c>
      <c r="G173" s="113">
        <v>0.56841218404071503</v>
      </c>
      <c r="H173" s="124">
        <v>1</v>
      </c>
    </row>
    <row r="174" spans="1:8" x14ac:dyDescent="0.25">
      <c r="A174" s="32" t="s">
        <v>2515</v>
      </c>
      <c r="B174" s="37" t="s">
        <v>2527</v>
      </c>
      <c r="C174" s="37">
        <v>109</v>
      </c>
      <c r="D174" s="37">
        <v>1818</v>
      </c>
      <c r="E174" s="27">
        <v>0.45270292836180698</v>
      </c>
      <c r="F174" s="27">
        <v>0.79416909978532502</v>
      </c>
      <c r="G174" s="113">
        <v>0.56865503093810699</v>
      </c>
      <c r="H174" s="124">
        <v>1</v>
      </c>
    </row>
    <row r="175" spans="1:8" x14ac:dyDescent="0.25">
      <c r="A175" s="32" t="s">
        <v>2513</v>
      </c>
      <c r="B175" s="37" t="s">
        <v>2548</v>
      </c>
      <c r="C175" s="37">
        <v>112</v>
      </c>
      <c r="D175" s="37">
        <v>1815</v>
      </c>
      <c r="E175" s="27">
        <v>-0.249327486689052</v>
      </c>
      <c r="F175" s="27">
        <v>0.43970149532715003</v>
      </c>
      <c r="G175" s="113">
        <v>0.57068831781742402</v>
      </c>
      <c r="H175" s="124">
        <v>1</v>
      </c>
    </row>
    <row r="176" spans="1:8" x14ac:dyDescent="0.25">
      <c r="A176" s="32" t="s">
        <v>2528</v>
      </c>
      <c r="B176" s="37" t="s">
        <v>2540</v>
      </c>
      <c r="C176" s="37">
        <v>94</v>
      </c>
      <c r="D176" s="37">
        <v>1833</v>
      </c>
      <c r="E176" s="27">
        <v>-0.192092132838558</v>
      </c>
      <c r="F176" s="27">
        <v>0.33929326181213698</v>
      </c>
      <c r="G176" s="113">
        <v>0.57128930658209798</v>
      </c>
      <c r="H176" s="124">
        <v>1</v>
      </c>
    </row>
    <row r="177" spans="1:8" x14ac:dyDescent="0.25">
      <c r="A177" s="32" t="s">
        <v>2515</v>
      </c>
      <c r="B177" s="37" t="s">
        <v>2543</v>
      </c>
      <c r="C177" s="37">
        <v>109</v>
      </c>
      <c r="D177" s="37">
        <v>1818</v>
      </c>
      <c r="E177" s="27">
        <v>0.39313965472850698</v>
      </c>
      <c r="F177" s="27">
        <v>0.70506007009423999</v>
      </c>
      <c r="G177" s="113">
        <v>0.57711933927470005</v>
      </c>
      <c r="H177" s="124">
        <v>1</v>
      </c>
    </row>
    <row r="178" spans="1:8" x14ac:dyDescent="0.25">
      <c r="A178" s="32" t="s">
        <v>2515</v>
      </c>
      <c r="B178" s="37" t="s">
        <v>2540</v>
      </c>
      <c r="C178" s="37">
        <v>109</v>
      </c>
      <c r="D178" s="37">
        <v>1818</v>
      </c>
      <c r="E178" s="27">
        <v>0.22462283926933499</v>
      </c>
      <c r="F178" s="27">
        <v>0.41104078930205201</v>
      </c>
      <c r="G178" s="113">
        <v>0.584740598271283</v>
      </c>
      <c r="H178" s="124">
        <v>1</v>
      </c>
    </row>
    <row r="179" spans="1:8" x14ac:dyDescent="0.25">
      <c r="A179" s="32" t="s">
        <v>2515</v>
      </c>
      <c r="B179" s="37" t="s">
        <v>2564</v>
      </c>
      <c r="C179" s="37">
        <v>109</v>
      </c>
      <c r="D179" s="37">
        <v>1818</v>
      </c>
      <c r="E179" s="27">
        <v>1.08329009228804</v>
      </c>
      <c r="F179" s="27">
        <v>1.99118350297559</v>
      </c>
      <c r="G179" s="113">
        <v>0.58641165989421395</v>
      </c>
      <c r="H179" s="124">
        <v>1</v>
      </c>
    </row>
    <row r="180" spans="1:8" x14ac:dyDescent="0.25">
      <c r="A180" s="32" t="s">
        <v>2530</v>
      </c>
      <c r="B180" s="37" t="s">
        <v>2547</v>
      </c>
      <c r="C180" s="37">
        <v>93</v>
      </c>
      <c r="D180" s="37">
        <v>1834</v>
      </c>
      <c r="E180" s="27">
        <v>0.55819818483309402</v>
      </c>
      <c r="F180" s="27">
        <v>1.03453261543345</v>
      </c>
      <c r="G180" s="113">
        <v>0.58949666313261395</v>
      </c>
      <c r="H180" s="124">
        <v>1</v>
      </c>
    </row>
    <row r="181" spans="1:8" x14ac:dyDescent="0.25">
      <c r="A181" s="32" t="s">
        <v>2513</v>
      </c>
      <c r="B181" s="37" t="s">
        <v>2536</v>
      </c>
      <c r="C181" s="37">
        <v>112</v>
      </c>
      <c r="D181" s="37">
        <v>1815</v>
      </c>
      <c r="E181" s="27">
        <v>-0.50665138116778796</v>
      </c>
      <c r="F181" s="27">
        <v>0.949886082401461</v>
      </c>
      <c r="G181" s="113">
        <v>0.59376972679017603</v>
      </c>
      <c r="H181" s="124">
        <v>1</v>
      </c>
    </row>
    <row r="182" spans="1:8" x14ac:dyDescent="0.25">
      <c r="A182" s="32" t="s">
        <v>2530</v>
      </c>
      <c r="B182" s="37" t="s">
        <v>2529</v>
      </c>
      <c r="C182" s="37">
        <v>93</v>
      </c>
      <c r="D182" s="37">
        <v>1834</v>
      </c>
      <c r="E182" s="27">
        <v>0.219675892830166</v>
      </c>
      <c r="F182" s="27">
        <v>0.42827747362499802</v>
      </c>
      <c r="G182" s="113">
        <v>0.60800105772566204</v>
      </c>
      <c r="H182" s="124">
        <v>1</v>
      </c>
    </row>
    <row r="183" spans="1:8" x14ac:dyDescent="0.25">
      <c r="A183" s="32" t="s">
        <v>2513</v>
      </c>
      <c r="B183" s="37" t="s">
        <v>2560</v>
      </c>
      <c r="C183" s="37">
        <v>112</v>
      </c>
      <c r="D183" s="37">
        <v>1815</v>
      </c>
      <c r="E183" s="27">
        <v>-0.89148379461492999</v>
      </c>
      <c r="F183" s="27">
        <v>1.7727931944756901</v>
      </c>
      <c r="G183" s="113">
        <v>0.61505595972076199</v>
      </c>
      <c r="H183" s="124">
        <v>1</v>
      </c>
    </row>
    <row r="184" spans="1:8" x14ac:dyDescent="0.25">
      <c r="A184" s="32" t="s">
        <v>2530</v>
      </c>
      <c r="B184" s="37" t="s">
        <v>2544</v>
      </c>
      <c r="C184" s="37">
        <v>93</v>
      </c>
      <c r="D184" s="37">
        <v>1834</v>
      </c>
      <c r="E184" s="27">
        <v>0.23161280138304499</v>
      </c>
      <c r="F184" s="27">
        <v>0.46087805466388199</v>
      </c>
      <c r="G184" s="113">
        <v>0.61528292575100996</v>
      </c>
      <c r="H184" s="124">
        <v>1</v>
      </c>
    </row>
    <row r="185" spans="1:8" x14ac:dyDescent="0.25">
      <c r="A185" s="32" t="s">
        <v>2524</v>
      </c>
      <c r="B185" s="37" t="s">
        <v>2558</v>
      </c>
      <c r="C185" s="37">
        <v>39</v>
      </c>
      <c r="D185" s="37">
        <v>1888</v>
      </c>
      <c r="E185" s="27">
        <v>-0.87855378940873796</v>
      </c>
      <c r="F185" s="27">
        <v>1.75845538810363</v>
      </c>
      <c r="G185" s="113">
        <v>0.61734495201024597</v>
      </c>
      <c r="H185" s="124">
        <v>1</v>
      </c>
    </row>
    <row r="186" spans="1:8" x14ac:dyDescent="0.25">
      <c r="A186" s="32" t="s">
        <v>2513</v>
      </c>
      <c r="B186" s="37" t="s">
        <v>2559</v>
      </c>
      <c r="C186" s="37">
        <v>112</v>
      </c>
      <c r="D186" s="37">
        <v>1815</v>
      </c>
      <c r="E186" s="27">
        <v>0.18821040781062801</v>
      </c>
      <c r="F186" s="27">
        <v>0.37868635474666001</v>
      </c>
      <c r="G186" s="113">
        <v>0.61918292567598499</v>
      </c>
      <c r="H186" s="124">
        <v>1</v>
      </c>
    </row>
    <row r="187" spans="1:8" x14ac:dyDescent="0.25">
      <c r="A187" s="32" t="s">
        <v>2515</v>
      </c>
      <c r="B187" s="37" t="s">
        <v>2559</v>
      </c>
      <c r="C187" s="37">
        <v>109</v>
      </c>
      <c r="D187" s="37">
        <v>1818</v>
      </c>
      <c r="E187" s="27">
        <v>0.29053713097846401</v>
      </c>
      <c r="F187" s="27">
        <v>0.59570704973921496</v>
      </c>
      <c r="G187" s="113">
        <v>0.625749504998523</v>
      </c>
      <c r="H187" s="124">
        <v>1</v>
      </c>
    </row>
    <row r="188" spans="1:8" x14ac:dyDescent="0.25">
      <c r="A188" s="32" t="s">
        <v>2515</v>
      </c>
      <c r="B188" s="37" t="s">
        <v>2563</v>
      </c>
      <c r="C188" s="37">
        <v>109</v>
      </c>
      <c r="D188" s="37">
        <v>1818</v>
      </c>
      <c r="E188" s="27">
        <v>-0.94020437070571805</v>
      </c>
      <c r="F188" s="27">
        <v>1.96802662531561</v>
      </c>
      <c r="G188" s="113">
        <v>0.63283551272390604</v>
      </c>
      <c r="H188" s="124">
        <v>1</v>
      </c>
    </row>
    <row r="189" spans="1:8" x14ac:dyDescent="0.25">
      <c r="A189" s="32" t="s">
        <v>2535</v>
      </c>
      <c r="B189" s="37" t="s">
        <v>2557</v>
      </c>
      <c r="C189" s="37">
        <v>23</v>
      </c>
      <c r="D189" s="37">
        <v>1904</v>
      </c>
      <c r="E189" s="27">
        <v>0.72665232804725299</v>
      </c>
      <c r="F189" s="27">
        <v>1.52287086952738</v>
      </c>
      <c r="G189" s="113">
        <v>0.63324853629246702</v>
      </c>
      <c r="H189" s="124">
        <v>1</v>
      </c>
    </row>
    <row r="190" spans="1:8" x14ac:dyDescent="0.25">
      <c r="A190" s="32" t="s">
        <v>2528</v>
      </c>
      <c r="B190" s="37" t="s">
        <v>2544</v>
      </c>
      <c r="C190" s="37">
        <v>94</v>
      </c>
      <c r="D190" s="37">
        <v>1833</v>
      </c>
      <c r="E190" s="27">
        <v>0.16996867828954801</v>
      </c>
      <c r="F190" s="27">
        <v>0.35999625388692102</v>
      </c>
      <c r="G190" s="113">
        <v>0.63682676983599895</v>
      </c>
      <c r="H190" s="124">
        <v>1</v>
      </c>
    </row>
    <row r="191" spans="1:8" x14ac:dyDescent="0.25">
      <c r="A191" s="32" t="s">
        <v>2535</v>
      </c>
      <c r="B191" s="37" t="s">
        <v>2519</v>
      </c>
      <c r="C191" s="37">
        <v>23</v>
      </c>
      <c r="D191" s="37">
        <v>1904</v>
      </c>
      <c r="E191" s="27">
        <v>-0.41002988939184498</v>
      </c>
      <c r="F191" s="27">
        <v>0.87161807274923997</v>
      </c>
      <c r="G191" s="113">
        <v>0.63805226070577103</v>
      </c>
      <c r="H191" s="124">
        <v>1</v>
      </c>
    </row>
    <row r="192" spans="1:8" x14ac:dyDescent="0.25">
      <c r="A192" s="32" t="s">
        <v>2530</v>
      </c>
      <c r="B192" s="37" t="s">
        <v>2551</v>
      </c>
      <c r="C192" s="37">
        <v>93</v>
      </c>
      <c r="D192" s="37">
        <v>1834</v>
      </c>
      <c r="E192" s="27">
        <v>-0.23002097455678999</v>
      </c>
      <c r="F192" s="27">
        <v>0.489918752004039</v>
      </c>
      <c r="G192" s="113">
        <v>0.63870627452324602</v>
      </c>
      <c r="H192" s="124">
        <v>1</v>
      </c>
    </row>
    <row r="193" spans="1:8" x14ac:dyDescent="0.25">
      <c r="A193" s="32" t="s">
        <v>2530</v>
      </c>
      <c r="B193" s="37" t="s">
        <v>2541</v>
      </c>
      <c r="C193" s="37">
        <v>88</v>
      </c>
      <c r="D193" s="37">
        <v>1592</v>
      </c>
      <c r="E193" s="27">
        <v>0.21405268042235201</v>
      </c>
      <c r="F193" s="27">
        <v>0.45712903680924799</v>
      </c>
      <c r="G193" s="113">
        <v>0.63960267752865296</v>
      </c>
      <c r="H193" s="124">
        <v>1</v>
      </c>
    </row>
    <row r="194" spans="1:8" x14ac:dyDescent="0.25">
      <c r="A194" s="32" t="s">
        <v>2524</v>
      </c>
      <c r="B194" s="37" t="s">
        <v>2553</v>
      </c>
      <c r="C194" s="37">
        <v>39</v>
      </c>
      <c r="D194" s="37">
        <v>1888</v>
      </c>
      <c r="E194" s="27">
        <v>1.2153356998563301</v>
      </c>
      <c r="F194" s="27">
        <v>2.6048578999367802</v>
      </c>
      <c r="G194" s="113">
        <v>0.64081108508713402</v>
      </c>
      <c r="H194" s="124">
        <v>1</v>
      </c>
    </row>
    <row r="195" spans="1:8" x14ac:dyDescent="0.25">
      <c r="A195" s="32" t="s">
        <v>2524</v>
      </c>
      <c r="B195" s="37" t="s">
        <v>2550</v>
      </c>
      <c r="C195" s="37">
        <v>39</v>
      </c>
      <c r="D195" s="37">
        <v>1888</v>
      </c>
      <c r="E195" s="27">
        <v>0.41262439339378998</v>
      </c>
      <c r="F195" s="27">
        <v>0.89677708677089496</v>
      </c>
      <c r="G195" s="113">
        <v>0.64543063326740602</v>
      </c>
      <c r="H195" s="124">
        <v>1</v>
      </c>
    </row>
    <row r="196" spans="1:8" x14ac:dyDescent="0.25">
      <c r="A196" s="32" t="s">
        <v>2535</v>
      </c>
      <c r="B196" s="37" t="s">
        <v>2549</v>
      </c>
      <c r="C196" s="37">
        <v>23</v>
      </c>
      <c r="D196" s="37">
        <v>1904</v>
      </c>
      <c r="E196" s="27">
        <v>-0.56634478064820504</v>
      </c>
      <c r="F196" s="27">
        <v>1.25513038869867</v>
      </c>
      <c r="G196" s="113">
        <v>0.65182821363324395</v>
      </c>
      <c r="H196" s="124">
        <v>1</v>
      </c>
    </row>
    <row r="197" spans="1:8" x14ac:dyDescent="0.25">
      <c r="A197" s="32" t="s">
        <v>2517</v>
      </c>
      <c r="B197" s="37" t="s">
        <v>2541</v>
      </c>
      <c r="C197" s="37">
        <v>45</v>
      </c>
      <c r="D197" s="37">
        <v>1635</v>
      </c>
      <c r="E197" s="27">
        <v>-0.177863377531362</v>
      </c>
      <c r="F197" s="27">
        <v>0.40406972455118201</v>
      </c>
      <c r="G197" s="113">
        <v>0.659806804544947</v>
      </c>
      <c r="H197" s="124">
        <v>1</v>
      </c>
    </row>
    <row r="198" spans="1:8" x14ac:dyDescent="0.25">
      <c r="A198" s="32" t="s">
        <v>2513</v>
      </c>
      <c r="B198" s="37" t="s">
        <v>2553</v>
      </c>
      <c r="C198" s="37">
        <v>112</v>
      </c>
      <c r="D198" s="37">
        <v>1815</v>
      </c>
      <c r="E198" s="27">
        <v>-0.459765411496942</v>
      </c>
      <c r="F198" s="27">
        <v>1.0453523217499801</v>
      </c>
      <c r="G198" s="113">
        <v>0.66006848343198299</v>
      </c>
      <c r="H198" s="124">
        <v>1</v>
      </c>
    </row>
    <row r="199" spans="1:8" x14ac:dyDescent="0.25">
      <c r="A199" s="32" t="s">
        <v>2530</v>
      </c>
      <c r="B199" s="37" t="s">
        <v>2548</v>
      </c>
      <c r="C199" s="37">
        <v>93</v>
      </c>
      <c r="D199" s="37">
        <v>1834</v>
      </c>
      <c r="E199" s="27">
        <v>-0.351083930382867</v>
      </c>
      <c r="F199" s="27">
        <v>0.80856208247420802</v>
      </c>
      <c r="G199" s="113">
        <v>0.66413757874942103</v>
      </c>
      <c r="H199" s="124">
        <v>1</v>
      </c>
    </row>
    <row r="200" spans="1:8" x14ac:dyDescent="0.25">
      <c r="A200" s="32" t="s">
        <v>2517</v>
      </c>
      <c r="B200" s="37" t="s">
        <v>2527</v>
      </c>
      <c r="C200" s="37">
        <v>46</v>
      </c>
      <c r="D200" s="37">
        <v>1881</v>
      </c>
      <c r="E200" s="27">
        <v>-0.31969005599763101</v>
      </c>
      <c r="F200" s="27">
        <v>0.73737927962210204</v>
      </c>
      <c r="G200" s="113">
        <v>0.66461596975180803</v>
      </c>
      <c r="H200" s="124">
        <v>1</v>
      </c>
    </row>
    <row r="201" spans="1:8" x14ac:dyDescent="0.25">
      <c r="A201" s="32" t="s">
        <v>2513</v>
      </c>
      <c r="B201" s="37" t="s">
        <v>2539</v>
      </c>
      <c r="C201" s="37">
        <v>112</v>
      </c>
      <c r="D201" s="37">
        <v>1815</v>
      </c>
      <c r="E201" s="27">
        <v>0.14658158074869701</v>
      </c>
      <c r="F201" s="27">
        <v>0.33812324532603</v>
      </c>
      <c r="G201" s="113">
        <v>0.66464049493008004</v>
      </c>
      <c r="H201" s="124">
        <v>1</v>
      </c>
    </row>
    <row r="202" spans="1:8" x14ac:dyDescent="0.25">
      <c r="A202" s="32" t="s">
        <v>2530</v>
      </c>
      <c r="B202" s="37" t="s">
        <v>2540</v>
      </c>
      <c r="C202" s="37">
        <v>93</v>
      </c>
      <c r="D202" s="37">
        <v>1834</v>
      </c>
      <c r="E202" s="27">
        <v>-0.19122743561651201</v>
      </c>
      <c r="F202" s="27">
        <v>0.44163065620190001</v>
      </c>
      <c r="G202" s="113">
        <v>0.66501253017911499</v>
      </c>
      <c r="H202" s="124">
        <v>1</v>
      </c>
    </row>
    <row r="203" spans="1:8" x14ac:dyDescent="0.25">
      <c r="A203" s="32" t="s">
        <v>2528</v>
      </c>
      <c r="B203" s="37" t="s">
        <v>2518</v>
      </c>
      <c r="C203" s="37">
        <v>94</v>
      </c>
      <c r="D203" s="37">
        <v>1833</v>
      </c>
      <c r="E203" s="27">
        <v>0.90984957071463202</v>
      </c>
      <c r="F203" s="27">
        <v>2.1220359371020798</v>
      </c>
      <c r="G203" s="113">
        <v>0.66809602460358097</v>
      </c>
      <c r="H203" s="124">
        <v>1</v>
      </c>
    </row>
    <row r="204" spans="1:8" x14ac:dyDescent="0.25">
      <c r="A204" s="32" t="s">
        <v>2535</v>
      </c>
      <c r="B204" s="37" t="s">
        <v>2545</v>
      </c>
      <c r="C204" s="37">
        <v>23</v>
      </c>
      <c r="D204" s="37">
        <v>1657</v>
      </c>
      <c r="E204" s="27">
        <v>0.57113673046539404</v>
      </c>
      <c r="F204" s="27">
        <v>1.3485424849063801</v>
      </c>
      <c r="G204" s="113">
        <v>0.67191481850760404</v>
      </c>
      <c r="H204" s="124">
        <v>1</v>
      </c>
    </row>
    <row r="205" spans="1:8" x14ac:dyDescent="0.25">
      <c r="A205" s="32" t="s">
        <v>2528</v>
      </c>
      <c r="B205" s="37" t="s">
        <v>2538</v>
      </c>
      <c r="C205" s="37">
        <v>84</v>
      </c>
      <c r="D205" s="37">
        <v>1596</v>
      </c>
      <c r="E205" s="27">
        <v>0.196347611727067</v>
      </c>
      <c r="F205" s="27">
        <v>0.46599630354017002</v>
      </c>
      <c r="G205" s="113">
        <v>0.673499415848963</v>
      </c>
      <c r="H205" s="124">
        <v>1</v>
      </c>
    </row>
    <row r="206" spans="1:8" x14ac:dyDescent="0.25">
      <c r="A206" s="32" t="s">
        <v>2535</v>
      </c>
      <c r="B206" s="37" t="s">
        <v>2533</v>
      </c>
      <c r="C206" s="37">
        <v>23</v>
      </c>
      <c r="D206" s="37">
        <v>1904</v>
      </c>
      <c r="E206" s="27">
        <v>0.37253263727254499</v>
      </c>
      <c r="F206" s="27">
        <v>0.88591116083517196</v>
      </c>
      <c r="G206" s="113">
        <v>0.67411446321764501</v>
      </c>
      <c r="H206" s="124">
        <v>1</v>
      </c>
    </row>
    <row r="207" spans="1:8" x14ac:dyDescent="0.25">
      <c r="A207" s="32" t="s">
        <v>2524</v>
      </c>
      <c r="B207" s="37" t="s">
        <v>2521</v>
      </c>
      <c r="C207" s="37">
        <v>39</v>
      </c>
      <c r="D207" s="37">
        <v>1888</v>
      </c>
      <c r="E207" s="27">
        <v>-0.43274943691635998</v>
      </c>
      <c r="F207" s="27">
        <v>1.03029135014913</v>
      </c>
      <c r="G207" s="113">
        <v>0.67446625999451904</v>
      </c>
      <c r="H207" s="124">
        <v>1</v>
      </c>
    </row>
    <row r="208" spans="1:8" x14ac:dyDescent="0.25">
      <c r="A208" s="32" t="s">
        <v>2515</v>
      </c>
      <c r="B208" s="37" t="s">
        <v>2521</v>
      </c>
      <c r="C208" s="37">
        <v>109</v>
      </c>
      <c r="D208" s="37">
        <v>1818</v>
      </c>
      <c r="E208" s="27">
        <v>0.33802386994468298</v>
      </c>
      <c r="F208" s="27">
        <v>0.80526144363122598</v>
      </c>
      <c r="G208" s="113">
        <v>0.67465414154932501</v>
      </c>
      <c r="H208" s="124">
        <v>1</v>
      </c>
    </row>
    <row r="209" spans="1:8" x14ac:dyDescent="0.25">
      <c r="A209" s="32" t="s">
        <v>2524</v>
      </c>
      <c r="B209" s="37" t="s">
        <v>2529</v>
      </c>
      <c r="C209" s="37">
        <v>39</v>
      </c>
      <c r="D209" s="37">
        <v>1888</v>
      </c>
      <c r="E209" s="27">
        <v>-0.20136202911269899</v>
      </c>
      <c r="F209" s="27">
        <v>0.492132617783552</v>
      </c>
      <c r="G209" s="113">
        <v>0.68242068528288202</v>
      </c>
      <c r="H209" s="124">
        <v>1</v>
      </c>
    </row>
    <row r="210" spans="1:8" x14ac:dyDescent="0.25">
      <c r="A210" s="32" t="s">
        <v>2513</v>
      </c>
      <c r="B210" s="37" t="s">
        <v>2523</v>
      </c>
      <c r="C210" s="37">
        <v>93</v>
      </c>
      <c r="D210" s="37">
        <v>1587</v>
      </c>
      <c r="E210" s="27">
        <v>-0.110599127762688</v>
      </c>
      <c r="F210" s="27">
        <v>0.275391952309959</v>
      </c>
      <c r="G210" s="113">
        <v>0.68797383340954799</v>
      </c>
      <c r="H210" s="124">
        <v>1</v>
      </c>
    </row>
    <row r="211" spans="1:8" x14ac:dyDescent="0.25">
      <c r="A211" s="32" t="s">
        <v>2513</v>
      </c>
      <c r="B211" s="37" t="s">
        <v>2565</v>
      </c>
      <c r="C211" s="37">
        <v>93</v>
      </c>
      <c r="D211" s="37">
        <v>1587</v>
      </c>
      <c r="E211" s="27">
        <v>0.29247870559827899</v>
      </c>
      <c r="F211" s="27">
        <v>0.74138057447455696</v>
      </c>
      <c r="G211" s="113">
        <v>0.69320787596350797</v>
      </c>
      <c r="H211" s="124">
        <v>1</v>
      </c>
    </row>
    <row r="212" spans="1:8" x14ac:dyDescent="0.25">
      <c r="A212" s="32" t="s">
        <v>2515</v>
      </c>
      <c r="B212" s="37" t="s">
        <v>2548</v>
      </c>
      <c r="C212" s="37">
        <v>109</v>
      </c>
      <c r="D212" s="37">
        <v>1818</v>
      </c>
      <c r="E212" s="27">
        <v>0.305500939386326</v>
      </c>
      <c r="F212" s="27">
        <v>0.77999364299971896</v>
      </c>
      <c r="G212" s="113">
        <v>0.69530127346943704</v>
      </c>
      <c r="H212" s="124">
        <v>1</v>
      </c>
    </row>
    <row r="213" spans="1:8" x14ac:dyDescent="0.25">
      <c r="A213" s="32" t="s">
        <v>2517</v>
      </c>
      <c r="B213" s="37" t="s">
        <v>2559</v>
      </c>
      <c r="C213" s="37">
        <v>46</v>
      </c>
      <c r="D213" s="37">
        <v>1881</v>
      </c>
      <c r="E213" s="27">
        <v>-0.21760096045558999</v>
      </c>
      <c r="F213" s="27">
        <v>0.56107932440844399</v>
      </c>
      <c r="G213" s="113">
        <v>0.69814505342840705</v>
      </c>
      <c r="H213" s="124">
        <v>1</v>
      </c>
    </row>
    <row r="214" spans="1:8" x14ac:dyDescent="0.25">
      <c r="A214" s="32" t="s">
        <v>2517</v>
      </c>
      <c r="B214" s="37" t="s">
        <v>2537</v>
      </c>
      <c r="C214" s="37">
        <v>46</v>
      </c>
      <c r="D214" s="37">
        <v>1881</v>
      </c>
      <c r="E214" s="27">
        <v>-0.14540367122231401</v>
      </c>
      <c r="F214" s="27">
        <v>0.37919616462801398</v>
      </c>
      <c r="G214" s="113">
        <v>0.70138437322567904</v>
      </c>
      <c r="H214" s="124">
        <v>1</v>
      </c>
    </row>
    <row r="215" spans="1:8" x14ac:dyDescent="0.25">
      <c r="A215" s="32" t="s">
        <v>2517</v>
      </c>
      <c r="B215" s="37" t="s">
        <v>2555</v>
      </c>
      <c r="C215" s="37">
        <v>46</v>
      </c>
      <c r="D215" s="37">
        <v>1881</v>
      </c>
      <c r="E215" s="27">
        <v>0.53391336888049401</v>
      </c>
      <c r="F215" s="27">
        <v>1.4084197345579601</v>
      </c>
      <c r="G215" s="113">
        <v>0.70462338775553002</v>
      </c>
      <c r="H215" s="124">
        <v>1</v>
      </c>
    </row>
    <row r="216" spans="1:8" x14ac:dyDescent="0.25">
      <c r="A216" s="32" t="s">
        <v>2535</v>
      </c>
      <c r="B216" s="37" t="s">
        <v>2534</v>
      </c>
      <c r="C216" s="37">
        <v>23</v>
      </c>
      <c r="D216" s="37">
        <v>1657</v>
      </c>
      <c r="E216" s="27">
        <v>-0.19454203524017299</v>
      </c>
      <c r="F216" s="27">
        <v>0.53111389950273802</v>
      </c>
      <c r="G216" s="113">
        <v>0.714148234180632</v>
      </c>
      <c r="H216" s="124">
        <v>1</v>
      </c>
    </row>
    <row r="217" spans="1:8" x14ac:dyDescent="0.25">
      <c r="A217" s="32" t="s">
        <v>2530</v>
      </c>
      <c r="B217" s="37" t="s">
        <v>2543</v>
      </c>
      <c r="C217" s="37">
        <v>93</v>
      </c>
      <c r="D217" s="37">
        <v>1834</v>
      </c>
      <c r="E217" s="27">
        <v>0.26410075807482603</v>
      </c>
      <c r="F217" s="27">
        <v>0.72818303744956303</v>
      </c>
      <c r="G217" s="113">
        <v>0.71684052096211903</v>
      </c>
      <c r="H217" s="124">
        <v>1</v>
      </c>
    </row>
    <row r="218" spans="1:8" x14ac:dyDescent="0.25">
      <c r="A218" s="32" t="s">
        <v>2513</v>
      </c>
      <c r="B218" s="37" t="s">
        <v>2564</v>
      </c>
      <c r="C218" s="37">
        <v>112</v>
      </c>
      <c r="D218" s="37">
        <v>1815</v>
      </c>
      <c r="E218" s="27">
        <v>-0.40344692216801198</v>
      </c>
      <c r="F218" s="27">
        <v>1.1197443283241999</v>
      </c>
      <c r="G218" s="113">
        <v>0.71862076882558901</v>
      </c>
      <c r="H218" s="124">
        <v>1</v>
      </c>
    </row>
    <row r="219" spans="1:8" x14ac:dyDescent="0.25">
      <c r="A219" s="32" t="s">
        <v>2517</v>
      </c>
      <c r="B219" s="37" t="s">
        <v>2551</v>
      </c>
      <c r="C219" s="37">
        <v>46</v>
      </c>
      <c r="D219" s="37">
        <v>1881</v>
      </c>
      <c r="E219" s="27">
        <v>0.144766708148756</v>
      </c>
      <c r="F219" s="27">
        <v>0.40510921050811999</v>
      </c>
      <c r="G219" s="113">
        <v>0.72082808137021603</v>
      </c>
      <c r="H219" s="124">
        <v>1</v>
      </c>
    </row>
    <row r="220" spans="1:8" x14ac:dyDescent="0.25">
      <c r="A220" s="32" t="s">
        <v>2513</v>
      </c>
      <c r="B220" s="37" t="s">
        <v>2557</v>
      </c>
      <c r="C220" s="37">
        <v>112</v>
      </c>
      <c r="D220" s="37">
        <v>1815</v>
      </c>
      <c r="E220" s="27">
        <v>-0.33738203967892</v>
      </c>
      <c r="F220" s="27">
        <v>0.97282298267706901</v>
      </c>
      <c r="G220" s="113">
        <v>0.728736148371249</v>
      </c>
      <c r="H220" s="124">
        <v>1</v>
      </c>
    </row>
    <row r="221" spans="1:8" x14ac:dyDescent="0.25">
      <c r="A221" s="32" t="s">
        <v>2513</v>
      </c>
      <c r="B221" s="37" t="s">
        <v>2520</v>
      </c>
      <c r="C221" s="37">
        <v>112</v>
      </c>
      <c r="D221" s="37">
        <v>1815</v>
      </c>
      <c r="E221" s="27">
        <v>-0.469618480875024</v>
      </c>
      <c r="F221" s="27">
        <v>1.35461337590265</v>
      </c>
      <c r="G221" s="113">
        <v>0.72883111830622405</v>
      </c>
      <c r="H221" s="124">
        <v>1</v>
      </c>
    </row>
    <row r="222" spans="1:8" x14ac:dyDescent="0.25">
      <c r="A222" s="32" t="s">
        <v>2515</v>
      </c>
      <c r="B222" s="37" t="s">
        <v>2544</v>
      </c>
      <c r="C222" s="37">
        <v>109</v>
      </c>
      <c r="D222" s="37">
        <v>1818</v>
      </c>
      <c r="E222" s="27">
        <v>-0.146779299868078</v>
      </c>
      <c r="F222" s="27">
        <v>0.43238263816170802</v>
      </c>
      <c r="G222" s="113">
        <v>0.73425854022970904</v>
      </c>
      <c r="H222" s="124">
        <v>1</v>
      </c>
    </row>
    <row r="223" spans="1:8" x14ac:dyDescent="0.25">
      <c r="A223" s="32" t="s">
        <v>2530</v>
      </c>
      <c r="B223" s="37" t="s">
        <v>2519</v>
      </c>
      <c r="C223" s="37">
        <v>93</v>
      </c>
      <c r="D223" s="37">
        <v>1834</v>
      </c>
      <c r="E223" s="27">
        <v>-0.20782037046829699</v>
      </c>
      <c r="F223" s="27">
        <v>0.61935650470942805</v>
      </c>
      <c r="G223" s="113">
        <v>0.737215963074213</v>
      </c>
      <c r="H223" s="124">
        <v>1</v>
      </c>
    </row>
    <row r="224" spans="1:8" x14ac:dyDescent="0.25">
      <c r="A224" s="32" t="s">
        <v>2517</v>
      </c>
      <c r="B224" s="37" t="s">
        <v>2514</v>
      </c>
      <c r="C224" s="37">
        <v>46</v>
      </c>
      <c r="D224" s="37">
        <v>1881</v>
      </c>
      <c r="E224" s="27">
        <v>0.24854519416607301</v>
      </c>
      <c r="F224" s="27">
        <v>0.74387405197701295</v>
      </c>
      <c r="G224" s="113">
        <v>0.73828698404067905</v>
      </c>
      <c r="H224" s="124">
        <v>1</v>
      </c>
    </row>
    <row r="225" spans="1:8" x14ac:dyDescent="0.25">
      <c r="A225" s="32" t="s">
        <v>2515</v>
      </c>
      <c r="B225" s="37" t="s">
        <v>2555</v>
      </c>
      <c r="C225" s="37">
        <v>109</v>
      </c>
      <c r="D225" s="37">
        <v>1818</v>
      </c>
      <c r="E225" s="27">
        <v>-0.55000528210885102</v>
      </c>
      <c r="F225" s="27">
        <v>1.6498648312542199</v>
      </c>
      <c r="G225" s="113">
        <v>0.73885965210709703</v>
      </c>
      <c r="H225" s="124">
        <v>1</v>
      </c>
    </row>
    <row r="226" spans="1:8" x14ac:dyDescent="0.25">
      <c r="A226" s="32" t="s">
        <v>2524</v>
      </c>
      <c r="B226" s="37" t="s">
        <v>2564</v>
      </c>
      <c r="C226" s="37">
        <v>39</v>
      </c>
      <c r="D226" s="37">
        <v>1888</v>
      </c>
      <c r="E226" s="27">
        <v>0.748283169433138</v>
      </c>
      <c r="F226" s="27">
        <v>2.2840761000647198</v>
      </c>
      <c r="G226" s="113">
        <v>0.74320755375546099</v>
      </c>
      <c r="H226" s="124">
        <v>1</v>
      </c>
    </row>
    <row r="227" spans="1:8" x14ac:dyDescent="0.25">
      <c r="A227" s="32" t="s">
        <v>2517</v>
      </c>
      <c r="B227" s="37" t="s">
        <v>2542</v>
      </c>
      <c r="C227" s="37">
        <v>45</v>
      </c>
      <c r="D227" s="37">
        <v>1635</v>
      </c>
      <c r="E227" s="27">
        <v>0.116857182553573</v>
      </c>
      <c r="F227" s="27">
        <v>0.38463462223296302</v>
      </c>
      <c r="G227" s="113">
        <v>0.76126999743392298</v>
      </c>
      <c r="H227" s="124">
        <v>1</v>
      </c>
    </row>
    <row r="228" spans="1:8" x14ac:dyDescent="0.25">
      <c r="A228" s="32" t="s">
        <v>2528</v>
      </c>
      <c r="B228" s="37" t="s">
        <v>2519</v>
      </c>
      <c r="C228" s="37">
        <v>94</v>
      </c>
      <c r="D228" s="37">
        <v>1833</v>
      </c>
      <c r="E228" s="27">
        <v>-0.12732874557889201</v>
      </c>
      <c r="F228" s="27">
        <v>0.41981350191359901</v>
      </c>
      <c r="G228" s="113">
        <v>0.76166249781517803</v>
      </c>
      <c r="H228" s="124">
        <v>1</v>
      </c>
    </row>
    <row r="229" spans="1:8" x14ac:dyDescent="0.25">
      <c r="A229" s="32" t="s">
        <v>2530</v>
      </c>
      <c r="B229" s="37" t="s">
        <v>2557</v>
      </c>
      <c r="C229" s="37">
        <v>93</v>
      </c>
      <c r="D229" s="37">
        <v>1834</v>
      </c>
      <c r="E229" s="27">
        <v>-0.61676720755982894</v>
      </c>
      <c r="F229" s="27">
        <v>2.06270710699807</v>
      </c>
      <c r="G229" s="113">
        <v>0.76493346771493997</v>
      </c>
      <c r="H229" s="124">
        <v>1</v>
      </c>
    </row>
    <row r="230" spans="1:8" x14ac:dyDescent="0.25">
      <c r="A230" s="32" t="s">
        <v>2513</v>
      </c>
      <c r="B230" s="37" t="s">
        <v>2540</v>
      </c>
      <c r="C230" s="37">
        <v>112</v>
      </c>
      <c r="D230" s="37">
        <v>1815</v>
      </c>
      <c r="E230" s="27">
        <v>7.6856282372340004E-2</v>
      </c>
      <c r="F230" s="27">
        <v>0.25949671297500798</v>
      </c>
      <c r="G230" s="113">
        <v>0.76709690073430303</v>
      </c>
      <c r="H230" s="124">
        <v>1</v>
      </c>
    </row>
    <row r="231" spans="1:8" x14ac:dyDescent="0.25">
      <c r="A231" s="32" t="s">
        <v>2524</v>
      </c>
      <c r="B231" s="37" t="s">
        <v>2537</v>
      </c>
      <c r="C231" s="37">
        <v>39</v>
      </c>
      <c r="D231" s="37">
        <v>1888</v>
      </c>
      <c r="E231" s="27">
        <v>0.145695571434733</v>
      </c>
      <c r="F231" s="27">
        <v>0.49967163834198702</v>
      </c>
      <c r="G231" s="113">
        <v>0.77060575632553896</v>
      </c>
      <c r="H231" s="124">
        <v>1</v>
      </c>
    </row>
    <row r="232" spans="1:8" x14ac:dyDescent="0.25">
      <c r="A232" s="32" t="s">
        <v>2530</v>
      </c>
      <c r="B232" s="37" t="s">
        <v>2555</v>
      </c>
      <c r="C232" s="37">
        <v>93</v>
      </c>
      <c r="D232" s="37">
        <v>1834</v>
      </c>
      <c r="E232" s="27">
        <v>0.44415756252231198</v>
      </c>
      <c r="F232" s="27">
        <v>1.5244901151468999</v>
      </c>
      <c r="G232" s="113">
        <v>0.770784971269728</v>
      </c>
      <c r="H232" s="124">
        <v>1</v>
      </c>
    </row>
    <row r="233" spans="1:8" x14ac:dyDescent="0.25">
      <c r="A233" s="32" t="s">
        <v>2530</v>
      </c>
      <c r="B233" s="37" t="s">
        <v>2521</v>
      </c>
      <c r="C233" s="37">
        <v>93</v>
      </c>
      <c r="D233" s="37">
        <v>1834</v>
      </c>
      <c r="E233" s="27">
        <v>-0.25295364994500302</v>
      </c>
      <c r="F233" s="27">
        <v>0.869729469762619</v>
      </c>
      <c r="G233" s="113">
        <v>0.77117234513489197</v>
      </c>
      <c r="H233" s="124">
        <v>1</v>
      </c>
    </row>
    <row r="234" spans="1:8" x14ac:dyDescent="0.25">
      <c r="A234" s="32" t="s">
        <v>2517</v>
      </c>
      <c r="B234" s="37" t="s">
        <v>2538</v>
      </c>
      <c r="C234" s="37">
        <v>45</v>
      </c>
      <c r="D234" s="37">
        <v>1635</v>
      </c>
      <c r="E234" s="27">
        <v>0.169149187067927</v>
      </c>
      <c r="F234" s="27">
        <v>0.58170936940221696</v>
      </c>
      <c r="G234" s="113">
        <v>0.77121992870256495</v>
      </c>
      <c r="H234" s="124">
        <v>1</v>
      </c>
    </row>
    <row r="235" spans="1:8" x14ac:dyDescent="0.25">
      <c r="A235" s="32" t="s">
        <v>2524</v>
      </c>
      <c r="B235" s="37" t="s">
        <v>269</v>
      </c>
      <c r="C235" s="37">
        <v>39</v>
      </c>
      <c r="D235" s="37">
        <v>1888</v>
      </c>
      <c r="E235" s="27">
        <v>0.263526623697799</v>
      </c>
      <c r="F235" s="27">
        <v>0.91460307534127605</v>
      </c>
      <c r="G235" s="113">
        <v>0.77324552227489596</v>
      </c>
      <c r="H235" s="124">
        <v>1</v>
      </c>
    </row>
    <row r="236" spans="1:8" x14ac:dyDescent="0.25">
      <c r="A236" s="32" t="s">
        <v>2517</v>
      </c>
      <c r="B236" s="37" t="s">
        <v>2540</v>
      </c>
      <c r="C236" s="37">
        <v>46</v>
      </c>
      <c r="D236" s="37">
        <v>1881</v>
      </c>
      <c r="E236" s="27">
        <v>-0.11218887002207301</v>
      </c>
      <c r="F236" s="27">
        <v>0.38963167176862201</v>
      </c>
      <c r="G236" s="113">
        <v>0.77339595526512706</v>
      </c>
      <c r="H236" s="124">
        <v>1</v>
      </c>
    </row>
    <row r="237" spans="1:8" x14ac:dyDescent="0.25">
      <c r="A237" s="32" t="s">
        <v>2528</v>
      </c>
      <c r="B237" s="37" t="s">
        <v>2534</v>
      </c>
      <c r="C237" s="37">
        <v>84</v>
      </c>
      <c r="D237" s="37">
        <v>1596</v>
      </c>
      <c r="E237" s="27">
        <v>9.8143896526562996E-2</v>
      </c>
      <c r="F237" s="27">
        <v>0.34447015064247999</v>
      </c>
      <c r="G237" s="113">
        <v>0.77571107961688401</v>
      </c>
      <c r="H237" s="124">
        <v>1</v>
      </c>
    </row>
    <row r="238" spans="1:8" x14ac:dyDescent="0.25">
      <c r="A238" s="32" t="s">
        <v>2524</v>
      </c>
      <c r="B238" s="37" t="s">
        <v>2533</v>
      </c>
      <c r="C238" s="37">
        <v>39</v>
      </c>
      <c r="D238" s="37">
        <v>1888</v>
      </c>
      <c r="E238" s="27">
        <v>0.200658750402049</v>
      </c>
      <c r="F238" s="27">
        <v>0.75102877651672695</v>
      </c>
      <c r="G238" s="113">
        <v>0.78933172048895295</v>
      </c>
      <c r="H238" s="124">
        <v>1</v>
      </c>
    </row>
    <row r="239" spans="1:8" x14ac:dyDescent="0.25">
      <c r="A239" s="32" t="s">
        <v>2515</v>
      </c>
      <c r="B239" s="37" t="s">
        <v>2550</v>
      </c>
      <c r="C239" s="37">
        <v>109</v>
      </c>
      <c r="D239" s="37">
        <v>1818</v>
      </c>
      <c r="E239" s="27">
        <v>-0.194285757054523</v>
      </c>
      <c r="F239" s="27">
        <v>0.73744181498493699</v>
      </c>
      <c r="G239" s="113">
        <v>0.79219674354519898</v>
      </c>
      <c r="H239" s="124">
        <v>1</v>
      </c>
    </row>
    <row r="240" spans="1:8" x14ac:dyDescent="0.25">
      <c r="A240" s="32" t="s">
        <v>2517</v>
      </c>
      <c r="B240" s="37" t="s">
        <v>2564</v>
      </c>
      <c r="C240" s="37">
        <v>46</v>
      </c>
      <c r="D240" s="37">
        <v>1881</v>
      </c>
      <c r="E240" s="27">
        <v>-0.37893360397871401</v>
      </c>
      <c r="F240" s="27">
        <v>1.4518977325371001</v>
      </c>
      <c r="G240" s="113">
        <v>0.79409872387729197</v>
      </c>
      <c r="H240" s="124">
        <v>1</v>
      </c>
    </row>
    <row r="241" spans="1:8" x14ac:dyDescent="0.25">
      <c r="A241" s="32" t="s">
        <v>2515</v>
      </c>
      <c r="B241" s="37" t="s">
        <v>2533</v>
      </c>
      <c r="C241" s="37">
        <v>109</v>
      </c>
      <c r="D241" s="37">
        <v>1818</v>
      </c>
      <c r="E241" s="27">
        <v>-0.137185349263338</v>
      </c>
      <c r="F241" s="27">
        <v>0.56471915119747795</v>
      </c>
      <c r="G241" s="113">
        <v>0.80806219588981798</v>
      </c>
      <c r="H241" s="124">
        <v>1</v>
      </c>
    </row>
    <row r="242" spans="1:8" x14ac:dyDescent="0.25">
      <c r="A242" s="32" t="s">
        <v>2515</v>
      </c>
      <c r="B242" s="37" t="s">
        <v>2532</v>
      </c>
      <c r="C242" s="37">
        <v>109</v>
      </c>
      <c r="D242" s="37">
        <v>1818</v>
      </c>
      <c r="E242" s="27">
        <v>-0.12224262265889101</v>
      </c>
      <c r="F242" s="27">
        <v>0.505585212821414</v>
      </c>
      <c r="G242" s="113">
        <v>0.80894721916270096</v>
      </c>
      <c r="H242" s="124">
        <v>1</v>
      </c>
    </row>
    <row r="243" spans="1:8" x14ac:dyDescent="0.25">
      <c r="A243" s="32" t="s">
        <v>2513</v>
      </c>
      <c r="B243" s="37" t="s">
        <v>2532</v>
      </c>
      <c r="C243" s="37">
        <v>112</v>
      </c>
      <c r="D243" s="37">
        <v>1815</v>
      </c>
      <c r="E243" s="27">
        <v>-7.8266051625794003E-2</v>
      </c>
      <c r="F243" s="27">
        <v>0.33522569153244502</v>
      </c>
      <c r="G243" s="113">
        <v>0.81539435608944399</v>
      </c>
      <c r="H243" s="124">
        <v>1</v>
      </c>
    </row>
    <row r="244" spans="1:8" x14ac:dyDescent="0.25">
      <c r="A244" s="32" t="s">
        <v>2528</v>
      </c>
      <c r="B244" s="37" t="s">
        <v>2550</v>
      </c>
      <c r="C244" s="37">
        <v>94</v>
      </c>
      <c r="D244" s="37">
        <v>1833</v>
      </c>
      <c r="E244" s="27">
        <v>0.13217338436755899</v>
      </c>
      <c r="F244" s="27">
        <v>0.57217255628588504</v>
      </c>
      <c r="G244" s="113">
        <v>0.81731273297305496</v>
      </c>
      <c r="H244" s="124">
        <v>1</v>
      </c>
    </row>
    <row r="245" spans="1:8" x14ac:dyDescent="0.25">
      <c r="A245" s="32" t="s">
        <v>2535</v>
      </c>
      <c r="B245" s="37" t="s">
        <v>2551</v>
      </c>
      <c r="C245" s="37">
        <v>23</v>
      </c>
      <c r="D245" s="37">
        <v>1904</v>
      </c>
      <c r="E245" s="27">
        <v>0.12839754575475401</v>
      </c>
      <c r="F245" s="27">
        <v>0.562657275729463</v>
      </c>
      <c r="G245" s="113">
        <v>0.81949192830821005</v>
      </c>
      <c r="H245" s="124">
        <v>1</v>
      </c>
    </row>
    <row r="246" spans="1:8" x14ac:dyDescent="0.25">
      <c r="A246" s="32" t="s">
        <v>2515</v>
      </c>
      <c r="B246" s="37" t="s">
        <v>2556</v>
      </c>
      <c r="C246" s="37">
        <v>109</v>
      </c>
      <c r="D246" s="37">
        <v>1818</v>
      </c>
      <c r="E246" s="27">
        <v>-1.2977958583329701</v>
      </c>
      <c r="F246" s="27">
        <v>5.8346579476994203</v>
      </c>
      <c r="G246" s="113">
        <v>0.82398010846592595</v>
      </c>
      <c r="H246" s="124">
        <v>1</v>
      </c>
    </row>
    <row r="247" spans="1:8" x14ac:dyDescent="0.25">
      <c r="A247" s="32" t="s">
        <v>2517</v>
      </c>
      <c r="B247" s="37" t="s">
        <v>2521</v>
      </c>
      <c r="C247" s="37">
        <v>46</v>
      </c>
      <c r="D247" s="37">
        <v>1881</v>
      </c>
      <c r="E247" s="27">
        <v>-0.163437577407159</v>
      </c>
      <c r="F247" s="27">
        <v>0.74255051521180904</v>
      </c>
      <c r="G247" s="113">
        <v>0.825790957990579</v>
      </c>
      <c r="H247" s="124">
        <v>1</v>
      </c>
    </row>
    <row r="248" spans="1:8" x14ac:dyDescent="0.25">
      <c r="A248" s="32" t="s">
        <v>2524</v>
      </c>
      <c r="B248" s="37" t="s">
        <v>2542</v>
      </c>
      <c r="C248" s="37">
        <v>36</v>
      </c>
      <c r="D248" s="37">
        <v>1644</v>
      </c>
      <c r="E248" s="27">
        <v>0.104482284726804</v>
      </c>
      <c r="F248" s="27">
        <v>0.51243861094350096</v>
      </c>
      <c r="G248" s="113">
        <v>0.838437665857659</v>
      </c>
      <c r="H248" s="124">
        <v>1</v>
      </c>
    </row>
    <row r="249" spans="1:8" x14ac:dyDescent="0.25">
      <c r="A249" s="32" t="s">
        <v>2515</v>
      </c>
      <c r="B249" s="37" t="s">
        <v>2546</v>
      </c>
      <c r="C249" s="37">
        <v>109</v>
      </c>
      <c r="D249" s="37">
        <v>1818</v>
      </c>
      <c r="E249" s="27">
        <v>-8.7206556451986994E-2</v>
      </c>
      <c r="F249" s="27">
        <v>0.43194457190027202</v>
      </c>
      <c r="G249" s="113">
        <v>0.84000042708001699</v>
      </c>
      <c r="H249" s="124">
        <v>1</v>
      </c>
    </row>
    <row r="250" spans="1:8" x14ac:dyDescent="0.25">
      <c r="A250" s="32" t="s">
        <v>2515</v>
      </c>
      <c r="B250" s="37" t="s">
        <v>2566</v>
      </c>
      <c r="C250" s="37">
        <v>109</v>
      </c>
      <c r="D250" s="37">
        <v>1818</v>
      </c>
      <c r="E250" s="27">
        <v>0.37912425188136101</v>
      </c>
      <c r="F250" s="27">
        <v>1.9859586974489201</v>
      </c>
      <c r="G250" s="113">
        <v>0.84860207156863698</v>
      </c>
      <c r="H250" s="124">
        <v>1</v>
      </c>
    </row>
    <row r="251" spans="1:8" x14ac:dyDescent="0.25">
      <c r="A251" s="32" t="s">
        <v>2513</v>
      </c>
      <c r="B251" s="37" t="s">
        <v>2552</v>
      </c>
      <c r="C251" s="37">
        <v>112</v>
      </c>
      <c r="D251" s="37">
        <v>1815</v>
      </c>
      <c r="E251" s="27">
        <v>-0.15181067144988</v>
      </c>
      <c r="F251" s="27">
        <v>0.81482279474113894</v>
      </c>
      <c r="G251" s="113">
        <v>0.85220066834491004</v>
      </c>
      <c r="H251" s="124">
        <v>1</v>
      </c>
    </row>
    <row r="252" spans="1:8" x14ac:dyDescent="0.25">
      <c r="A252" s="32" t="s">
        <v>2517</v>
      </c>
      <c r="B252" s="37" t="s">
        <v>2566</v>
      </c>
      <c r="C252" s="37">
        <v>46</v>
      </c>
      <c r="D252" s="37">
        <v>1881</v>
      </c>
      <c r="E252" s="27">
        <v>-0.26709273524955701</v>
      </c>
      <c r="F252" s="27">
        <v>1.4354705630553799</v>
      </c>
      <c r="G252" s="113">
        <v>0.85239274788487196</v>
      </c>
      <c r="H252" s="124">
        <v>1</v>
      </c>
    </row>
    <row r="253" spans="1:8" x14ac:dyDescent="0.25">
      <c r="A253" s="32" t="s">
        <v>2530</v>
      </c>
      <c r="B253" s="37" t="s">
        <v>2538</v>
      </c>
      <c r="C253" s="37">
        <v>88</v>
      </c>
      <c r="D253" s="37">
        <v>1592</v>
      </c>
      <c r="E253" s="27">
        <v>-9.4563157284411004E-2</v>
      </c>
      <c r="F253" s="27">
        <v>0.57067592931524902</v>
      </c>
      <c r="G253" s="113">
        <v>0.86839007304719096</v>
      </c>
      <c r="H253" s="124">
        <v>1</v>
      </c>
    </row>
    <row r="254" spans="1:8" x14ac:dyDescent="0.25">
      <c r="A254" s="32" t="s">
        <v>2524</v>
      </c>
      <c r="B254" s="37" t="s">
        <v>2519</v>
      </c>
      <c r="C254" s="37">
        <v>39</v>
      </c>
      <c r="D254" s="37">
        <v>1888</v>
      </c>
      <c r="E254" s="27">
        <v>-0.12277770503120999</v>
      </c>
      <c r="F254" s="27">
        <v>0.74435256344686396</v>
      </c>
      <c r="G254" s="113">
        <v>0.86898677405348301</v>
      </c>
      <c r="H254" s="124">
        <v>1</v>
      </c>
    </row>
    <row r="255" spans="1:8" x14ac:dyDescent="0.25">
      <c r="A255" s="32" t="s">
        <v>2513</v>
      </c>
      <c r="B255" s="37" t="s">
        <v>2543</v>
      </c>
      <c r="C255" s="37">
        <v>112</v>
      </c>
      <c r="D255" s="37">
        <v>1815</v>
      </c>
      <c r="E255" s="27">
        <v>6.9312559574686003E-2</v>
      </c>
      <c r="F255" s="27">
        <v>0.43100426752334903</v>
      </c>
      <c r="G255" s="113">
        <v>0.87223799909806898</v>
      </c>
      <c r="H255" s="124">
        <v>1</v>
      </c>
    </row>
    <row r="256" spans="1:8" x14ac:dyDescent="0.25">
      <c r="A256" s="32" t="s">
        <v>2530</v>
      </c>
      <c r="B256" s="37" t="s">
        <v>2546</v>
      </c>
      <c r="C256" s="37">
        <v>93</v>
      </c>
      <c r="D256" s="37">
        <v>1834</v>
      </c>
      <c r="E256" s="27">
        <v>7.1916523642131996E-2</v>
      </c>
      <c r="F256" s="27">
        <v>0.466750059978917</v>
      </c>
      <c r="G256" s="113">
        <v>0.877547207671172</v>
      </c>
      <c r="H256" s="124">
        <v>1</v>
      </c>
    </row>
    <row r="257" spans="1:8" x14ac:dyDescent="0.25">
      <c r="A257" s="32" t="s">
        <v>2517</v>
      </c>
      <c r="B257" s="37" t="s">
        <v>2552</v>
      </c>
      <c r="C257" s="37">
        <v>46</v>
      </c>
      <c r="D257" s="37">
        <v>1881</v>
      </c>
      <c r="E257" s="27">
        <v>0.149074826520919</v>
      </c>
      <c r="F257" s="27">
        <v>0.97001906808010796</v>
      </c>
      <c r="G257" s="113">
        <v>0.87786018861097503</v>
      </c>
      <c r="H257" s="124">
        <v>1</v>
      </c>
    </row>
    <row r="258" spans="1:8" x14ac:dyDescent="0.25">
      <c r="A258" s="32" t="s">
        <v>2515</v>
      </c>
      <c r="B258" s="37" t="s">
        <v>2549</v>
      </c>
      <c r="C258" s="37">
        <v>109</v>
      </c>
      <c r="D258" s="37">
        <v>1818</v>
      </c>
      <c r="E258" s="27">
        <v>-0.14295103852070001</v>
      </c>
      <c r="F258" s="27">
        <v>1.0024013371968099</v>
      </c>
      <c r="G258" s="113">
        <v>0.88659931518861701</v>
      </c>
      <c r="H258" s="124">
        <v>1</v>
      </c>
    </row>
    <row r="259" spans="1:8" x14ac:dyDescent="0.25">
      <c r="A259" s="32" t="s">
        <v>2513</v>
      </c>
      <c r="B259" s="37" t="s">
        <v>2542</v>
      </c>
      <c r="C259" s="37">
        <v>93</v>
      </c>
      <c r="D259" s="37">
        <v>1587</v>
      </c>
      <c r="E259" s="27">
        <v>3.6817851280515998E-2</v>
      </c>
      <c r="F259" s="27">
        <v>0.26746255211655501</v>
      </c>
      <c r="G259" s="113">
        <v>0.89051221772205302</v>
      </c>
      <c r="H259" s="124">
        <v>1</v>
      </c>
    </row>
    <row r="260" spans="1:8" x14ac:dyDescent="0.25">
      <c r="A260" s="32" t="s">
        <v>2517</v>
      </c>
      <c r="B260" s="37" t="s">
        <v>2554</v>
      </c>
      <c r="C260" s="37">
        <v>46</v>
      </c>
      <c r="D260" s="37">
        <v>1881</v>
      </c>
      <c r="E260" s="27">
        <v>-7.9697440230412003E-2</v>
      </c>
      <c r="F260" s="27">
        <v>0.59595826963155396</v>
      </c>
      <c r="G260" s="113">
        <v>0.89361616017224799</v>
      </c>
      <c r="H260" s="124">
        <v>1</v>
      </c>
    </row>
    <row r="261" spans="1:8" x14ac:dyDescent="0.25">
      <c r="A261" s="32" t="s">
        <v>2524</v>
      </c>
      <c r="B261" s="37" t="s">
        <v>2514</v>
      </c>
      <c r="C261" s="37">
        <v>39</v>
      </c>
      <c r="D261" s="37">
        <v>1888</v>
      </c>
      <c r="E261" s="27">
        <v>0.1127115930873</v>
      </c>
      <c r="F261" s="27">
        <v>0.87514318833802296</v>
      </c>
      <c r="G261" s="113">
        <v>0.89752209883106904</v>
      </c>
      <c r="H261" s="124">
        <v>1</v>
      </c>
    </row>
    <row r="262" spans="1:8" x14ac:dyDescent="0.25">
      <c r="A262" s="32" t="s">
        <v>2524</v>
      </c>
      <c r="B262" s="37" t="s">
        <v>2541</v>
      </c>
      <c r="C262" s="37">
        <v>36</v>
      </c>
      <c r="D262" s="37">
        <v>1644</v>
      </c>
      <c r="E262" s="27">
        <v>6.9759392554218994E-2</v>
      </c>
      <c r="F262" s="27">
        <v>0.54678869193630197</v>
      </c>
      <c r="G262" s="113">
        <v>0.89848122740624603</v>
      </c>
      <c r="H262" s="124">
        <v>1</v>
      </c>
    </row>
    <row r="263" spans="1:8" x14ac:dyDescent="0.25">
      <c r="A263" s="32" t="s">
        <v>2517</v>
      </c>
      <c r="B263" s="37" t="s">
        <v>269</v>
      </c>
      <c r="C263" s="37">
        <v>46</v>
      </c>
      <c r="D263" s="37">
        <v>1881</v>
      </c>
      <c r="E263" s="27">
        <v>-8.3904780433595005E-2</v>
      </c>
      <c r="F263" s="27">
        <v>0.67127511362922399</v>
      </c>
      <c r="G263" s="113">
        <v>0.90052898574360596</v>
      </c>
      <c r="H263" s="124">
        <v>1</v>
      </c>
    </row>
    <row r="264" spans="1:8" x14ac:dyDescent="0.25">
      <c r="A264" s="32" t="s">
        <v>2517</v>
      </c>
      <c r="B264" s="37" t="s">
        <v>2539</v>
      </c>
      <c r="C264" s="37">
        <v>46</v>
      </c>
      <c r="D264" s="37">
        <v>1881</v>
      </c>
      <c r="E264" s="27">
        <v>5.3639833299449997E-2</v>
      </c>
      <c r="F264" s="27">
        <v>0.43634761468361999</v>
      </c>
      <c r="G264" s="113">
        <v>0.90216321698398305</v>
      </c>
      <c r="H264" s="124">
        <v>1</v>
      </c>
    </row>
    <row r="265" spans="1:8" x14ac:dyDescent="0.25">
      <c r="A265" s="32" t="s">
        <v>2530</v>
      </c>
      <c r="B265" s="37" t="s">
        <v>2566</v>
      </c>
      <c r="C265" s="37">
        <v>93</v>
      </c>
      <c r="D265" s="37">
        <v>1834</v>
      </c>
      <c r="E265" s="27">
        <v>-0.19289113367345601</v>
      </c>
      <c r="F265" s="27">
        <v>1.7347440069584801</v>
      </c>
      <c r="G265" s="113">
        <v>0.91146341973909195</v>
      </c>
      <c r="H265" s="124">
        <v>1</v>
      </c>
    </row>
    <row r="266" spans="1:8" x14ac:dyDescent="0.25">
      <c r="A266" s="32" t="s">
        <v>2517</v>
      </c>
      <c r="B266" s="37" t="s">
        <v>2565</v>
      </c>
      <c r="C266" s="37">
        <v>45</v>
      </c>
      <c r="D266" s="37">
        <v>1635</v>
      </c>
      <c r="E266" s="27">
        <v>-0.14255730551719401</v>
      </c>
      <c r="F266" s="27">
        <v>1.39648592180701</v>
      </c>
      <c r="G266" s="113">
        <v>0.91869088937832699</v>
      </c>
      <c r="H266" s="124">
        <v>1</v>
      </c>
    </row>
    <row r="267" spans="1:8" x14ac:dyDescent="0.25">
      <c r="A267" s="32" t="s">
        <v>2515</v>
      </c>
      <c r="B267" s="37" t="s">
        <v>2565</v>
      </c>
      <c r="C267" s="37">
        <v>103</v>
      </c>
      <c r="D267" s="37">
        <v>1577</v>
      </c>
      <c r="E267" s="27">
        <v>-0.13058296431906</v>
      </c>
      <c r="F267" s="27">
        <v>1.3076739611947299</v>
      </c>
      <c r="G267" s="113">
        <v>0.92045629707069998</v>
      </c>
      <c r="H267" s="124">
        <v>1</v>
      </c>
    </row>
    <row r="268" spans="1:8" x14ac:dyDescent="0.25">
      <c r="A268" s="32" t="s">
        <v>2515</v>
      </c>
      <c r="B268" s="37" t="s">
        <v>269</v>
      </c>
      <c r="C268" s="37">
        <v>109</v>
      </c>
      <c r="D268" s="37">
        <v>1818</v>
      </c>
      <c r="E268" s="27">
        <v>7.5273026852578001E-2</v>
      </c>
      <c r="F268" s="27">
        <v>0.76725712772504595</v>
      </c>
      <c r="G268" s="113">
        <v>0.92184760669125898</v>
      </c>
      <c r="H268" s="124">
        <v>1</v>
      </c>
    </row>
    <row r="269" spans="1:8" x14ac:dyDescent="0.25">
      <c r="A269" s="32" t="s">
        <v>2515</v>
      </c>
      <c r="B269" s="37" t="s">
        <v>2541</v>
      </c>
      <c r="C269" s="37">
        <v>103</v>
      </c>
      <c r="D269" s="37">
        <v>1577</v>
      </c>
      <c r="E269" s="27">
        <v>-4.0653087359441002E-2</v>
      </c>
      <c r="F269" s="27">
        <v>0.437479106477621</v>
      </c>
      <c r="G269" s="113">
        <v>0.92596252459573103</v>
      </c>
      <c r="H269" s="124">
        <v>1</v>
      </c>
    </row>
    <row r="270" spans="1:8" x14ac:dyDescent="0.25">
      <c r="A270" s="32" t="s">
        <v>2524</v>
      </c>
      <c r="B270" s="37" t="s">
        <v>2545</v>
      </c>
      <c r="C270" s="37">
        <v>36</v>
      </c>
      <c r="D270" s="37">
        <v>1644</v>
      </c>
      <c r="E270" s="27">
        <v>-0.12650410390859401</v>
      </c>
      <c r="F270" s="27">
        <v>1.39560012590347</v>
      </c>
      <c r="G270" s="113">
        <v>0.92777471383256904</v>
      </c>
      <c r="H270" s="124">
        <v>1</v>
      </c>
    </row>
    <row r="271" spans="1:8" x14ac:dyDescent="0.25">
      <c r="A271" s="32" t="s">
        <v>2517</v>
      </c>
      <c r="B271" s="37" t="s">
        <v>2550</v>
      </c>
      <c r="C271" s="37">
        <v>46</v>
      </c>
      <c r="D271" s="37">
        <v>1881</v>
      </c>
      <c r="E271" s="27">
        <v>5.5492995100804E-2</v>
      </c>
      <c r="F271" s="27">
        <v>0.73285924805132796</v>
      </c>
      <c r="G271" s="113">
        <v>0.93964089469760004</v>
      </c>
      <c r="H271" s="124">
        <v>1</v>
      </c>
    </row>
    <row r="272" spans="1:8" x14ac:dyDescent="0.25">
      <c r="A272" s="32" t="s">
        <v>2517</v>
      </c>
      <c r="B272" s="37" t="s">
        <v>2529</v>
      </c>
      <c r="C272" s="37">
        <v>46</v>
      </c>
      <c r="D272" s="37">
        <v>1881</v>
      </c>
      <c r="E272" s="27">
        <v>2.8187773753244001E-2</v>
      </c>
      <c r="F272" s="27">
        <v>0.37690743296975399</v>
      </c>
      <c r="G272" s="113">
        <v>0.94038419048984601</v>
      </c>
      <c r="H272" s="124">
        <v>1</v>
      </c>
    </row>
    <row r="273" spans="1:8" x14ac:dyDescent="0.25">
      <c r="A273" s="32" t="s">
        <v>2515</v>
      </c>
      <c r="B273" s="37" t="s">
        <v>2558</v>
      </c>
      <c r="C273" s="37">
        <v>109</v>
      </c>
      <c r="D273" s="37">
        <v>1818</v>
      </c>
      <c r="E273" s="27">
        <v>0.12233934547436</v>
      </c>
      <c r="F273" s="27">
        <v>1.75762188272619</v>
      </c>
      <c r="G273" s="113">
        <v>0.94450802351144802</v>
      </c>
      <c r="H273" s="124">
        <v>1</v>
      </c>
    </row>
    <row r="274" spans="1:8" x14ac:dyDescent="0.25">
      <c r="A274" s="32" t="s">
        <v>2517</v>
      </c>
      <c r="B274" s="37" t="s">
        <v>2525</v>
      </c>
      <c r="C274" s="37">
        <v>45</v>
      </c>
      <c r="D274" s="37">
        <v>1635</v>
      </c>
      <c r="E274" s="27">
        <v>-2.2711237563998E-2</v>
      </c>
      <c r="F274" s="27">
        <v>0.39188464635887499</v>
      </c>
      <c r="G274" s="113">
        <v>0.95378536152177396</v>
      </c>
      <c r="H274" s="124">
        <v>1</v>
      </c>
    </row>
    <row r="275" spans="1:8" x14ac:dyDescent="0.25">
      <c r="A275" s="32" t="s">
        <v>2524</v>
      </c>
      <c r="B275" s="37" t="s">
        <v>2532</v>
      </c>
      <c r="C275" s="37">
        <v>39</v>
      </c>
      <c r="D275" s="37">
        <v>1888</v>
      </c>
      <c r="E275" s="27">
        <v>3.3254815540184002E-2</v>
      </c>
      <c r="F275" s="27">
        <v>0.60343689343257201</v>
      </c>
      <c r="G275" s="113">
        <v>0.95605161052721999</v>
      </c>
      <c r="H275" s="124">
        <v>1</v>
      </c>
    </row>
    <row r="276" spans="1:8" x14ac:dyDescent="0.25">
      <c r="A276" s="32" t="s">
        <v>2530</v>
      </c>
      <c r="B276" s="37" t="s">
        <v>2559</v>
      </c>
      <c r="C276" s="37">
        <v>93</v>
      </c>
      <c r="D276" s="37">
        <v>1834</v>
      </c>
      <c r="E276" s="27">
        <v>-3.2524469950569998E-2</v>
      </c>
      <c r="F276" s="27">
        <v>0.66505080133257199</v>
      </c>
      <c r="G276" s="113">
        <v>0.96099481186742997</v>
      </c>
      <c r="H276" s="124">
        <v>1</v>
      </c>
    </row>
    <row r="277" spans="1:8" x14ac:dyDescent="0.25">
      <c r="A277" s="32" t="s">
        <v>2535</v>
      </c>
      <c r="B277" s="37" t="s">
        <v>2538</v>
      </c>
      <c r="C277" s="37">
        <v>23</v>
      </c>
      <c r="D277" s="37">
        <v>1657</v>
      </c>
      <c r="E277" s="27">
        <v>13.2170837041269</v>
      </c>
      <c r="F277" s="27">
        <v>289.38917066042001</v>
      </c>
      <c r="G277" s="113">
        <v>0.963571401713752</v>
      </c>
      <c r="H277" s="124">
        <v>1</v>
      </c>
    </row>
    <row r="278" spans="1:8" x14ac:dyDescent="0.25">
      <c r="A278" s="32" t="s">
        <v>2535</v>
      </c>
      <c r="B278" s="37" t="s">
        <v>2554</v>
      </c>
      <c r="C278" s="37">
        <v>23</v>
      </c>
      <c r="D278" s="37">
        <v>1904</v>
      </c>
      <c r="E278" s="27">
        <v>-13.746413253025599</v>
      </c>
      <c r="F278" s="27">
        <v>301.03771901730403</v>
      </c>
      <c r="G278" s="113">
        <v>0.96357851614149803</v>
      </c>
      <c r="H278" s="124">
        <v>1</v>
      </c>
    </row>
    <row r="279" spans="1:8" x14ac:dyDescent="0.25">
      <c r="A279" s="32" t="s">
        <v>2513</v>
      </c>
      <c r="B279" s="37" t="s">
        <v>2531</v>
      </c>
      <c r="C279" s="37">
        <v>93</v>
      </c>
      <c r="D279" s="37">
        <v>1587</v>
      </c>
      <c r="E279" s="27">
        <v>1.2944732795165999E-2</v>
      </c>
      <c r="F279" s="27">
        <v>0.28456037073879997</v>
      </c>
      <c r="G279" s="113">
        <v>0.96371651712475703</v>
      </c>
      <c r="H279" s="124">
        <v>1</v>
      </c>
    </row>
    <row r="280" spans="1:8" x14ac:dyDescent="0.25">
      <c r="A280" s="32" t="s">
        <v>2515</v>
      </c>
      <c r="B280" s="37" t="s">
        <v>2514</v>
      </c>
      <c r="C280" s="37">
        <v>109</v>
      </c>
      <c r="D280" s="37">
        <v>1818</v>
      </c>
      <c r="E280" s="27">
        <v>-2.1408314981759002E-2</v>
      </c>
      <c r="F280" s="27">
        <v>0.71453391493722096</v>
      </c>
      <c r="G280" s="113">
        <v>0.97609797324191405</v>
      </c>
      <c r="H280" s="124">
        <v>1</v>
      </c>
    </row>
    <row r="281" spans="1:8" x14ac:dyDescent="0.25">
      <c r="A281" s="32" t="s">
        <v>2528</v>
      </c>
      <c r="B281" s="37" t="s">
        <v>2567</v>
      </c>
      <c r="C281" s="37">
        <v>94</v>
      </c>
      <c r="D281" s="37">
        <v>1833</v>
      </c>
      <c r="E281" s="27">
        <v>-27.310743760148799</v>
      </c>
      <c r="F281" s="27">
        <v>1109.6654412745199</v>
      </c>
      <c r="G281" s="113">
        <v>0.98036469347617405</v>
      </c>
      <c r="H281" s="124">
        <v>1</v>
      </c>
    </row>
    <row r="282" spans="1:8" x14ac:dyDescent="0.25">
      <c r="A282" s="32" t="s">
        <v>2530</v>
      </c>
      <c r="B282" s="37" t="s">
        <v>2565</v>
      </c>
      <c r="C282" s="37">
        <v>88</v>
      </c>
      <c r="D282" s="37">
        <v>1592</v>
      </c>
      <c r="E282" s="27">
        <v>15.022567949890499</v>
      </c>
      <c r="F282" s="27">
        <v>634.15620833047103</v>
      </c>
      <c r="G282" s="113">
        <v>0.98110062803489295</v>
      </c>
      <c r="H282" s="124">
        <v>1</v>
      </c>
    </row>
    <row r="283" spans="1:8" x14ac:dyDescent="0.25">
      <c r="A283" s="32" t="s">
        <v>2513</v>
      </c>
      <c r="B283" s="37" t="s">
        <v>2522</v>
      </c>
      <c r="C283" s="37">
        <v>112</v>
      </c>
      <c r="D283" s="37">
        <v>1815</v>
      </c>
      <c r="E283" s="27">
        <v>-2.9875087953387999E-2</v>
      </c>
      <c r="F283" s="27">
        <v>1.2786791496517</v>
      </c>
      <c r="G283" s="113">
        <v>0.98135990334561995</v>
      </c>
      <c r="H283" s="124">
        <v>1</v>
      </c>
    </row>
    <row r="284" spans="1:8" x14ac:dyDescent="0.25">
      <c r="A284" s="32" t="s">
        <v>2535</v>
      </c>
      <c r="B284" s="37" t="s">
        <v>2514</v>
      </c>
      <c r="C284" s="37">
        <v>23</v>
      </c>
      <c r="D284" s="37">
        <v>1904</v>
      </c>
      <c r="E284" s="27">
        <v>-15.651239167404</v>
      </c>
      <c r="F284" s="27">
        <v>744.28101143555205</v>
      </c>
      <c r="G284" s="113">
        <v>0.98322278602956703</v>
      </c>
      <c r="H284" s="124">
        <v>1</v>
      </c>
    </row>
    <row r="285" spans="1:8" x14ac:dyDescent="0.25">
      <c r="A285" s="32" t="s">
        <v>2535</v>
      </c>
      <c r="B285" s="37" t="s">
        <v>2547</v>
      </c>
      <c r="C285" s="37">
        <v>23</v>
      </c>
      <c r="D285" s="37">
        <v>1904</v>
      </c>
      <c r="E285" s="27">
        <v>-15.746635355973099</v>
      </c>
      <c r="F285" s="27">
        <v>751.14835693293605</v>
      </c>
      <c r="G285" s="113">
        <v>0.98327483919690095</v>
      </c>
      <c r="H285" s="124">
        <v>1</v>
      </c>
    </row>
    <row r="286" spans="1:8" x14ac:dyDescent="0.25">
      <c r="A286" s="32" t="s">
        <v>2530</v>
      </c>
      <c r="B286" s="37" t="s">
        <v>2550</v>
      </c>
      <c r="C286" s="37">
        <v>93</v>
      </c>
      <c r="D286" s="37">
        <v>1834</v>
      </c>
      <c r="E286" s="27">
        <v>1.6579040081971998E-2</v>
      </c>
      <c r="F286" s="27">
        <v>0.82234872247537005</v>
      </c>
      <c r="G286" s="113">
        <v>0.98391526160290899</v>
      </c>
      <c r="H286" s="124">
        <v>1</v>
      </c>
    </row>
    <row r="287" spans="1:8" x14ac:dyDescent="0.25">
      <c r="A287" s="32" t="s">
        <v>2513</v>
      </c>
      <c r="B287" s="37" t="s">
        <v>2518</v>
      </c>
      <c r="C287" s="37">
        <v>112</v>
      </c>
      <c r="D287" s="37">
        <v>1815</v>
      </c>
      <c r="E287" s="27">
        <v>2.9668301493655999E-2</v>
      </c>
      <c r="F287" s="27">
        <v>1.5135523948026901</v>
      </c>
      <c r="G287" s="113">
        <v>0.98436105418562003</v>
      </c>
      <c r="H287" s="124">
        <v>1</v>
      </c>
    </row>
    <row r="288" spans="1:8" x14ac:dyDescent="0.25">
      <c r="A288" s="32" t="s">
        <v>2517</v>
      </c>
      <c r="B288" s="37" t="s">
        <v>2567</v>
      </c>
      <c r="C288" s="37">
        <v>46</v>
      </c>
      <c r="D288" s="37">
        <v>1881</v>
      </c>
      <c r="E288" s="27">
        <v>-26.466415707018601</v>
      </c>
      <c r="F288" s="27">
        <v>1368.5917268840601</v>
      </c>
      <c r="G288" s="113">
        <v>0.98457112671526203</v>
      </c>
      <c r="H288" s="124">
        <v>1</v>
      </c>
    </row>
    <row r="289" spans="1:8" x14ac:dyDescent="0.25">
      <c r="A289" s="32" t="s">
        <v>2535</v>
      </c>
      <c r="B289" s="37" t="s">
        <v>2552</v>
      </c>
      <c r="C289" s="37">
        <v>23</v>
      </c>
      <c r="D289" s="37">
        <v>1904</v>
      </c>
      <c r="E289" s="27">
        <v>-15.164144717602699</v>
      </c>
      <c r="F289" s="27">
        <v>802.37040027961598</v>
      </c>
      <c r="G289" s="113">
        <v>0.98492153160615104</v>
      </c>
      <c r="H289" s="124">
        <v>1</v>
      </c>
    </row>
    <row r="290" spans="1:8" x14ac:dyDescent="0.25">
      <c r="A290" s="32" t="s">
        <v>2530</v>
      </c>
      <c r="B290" s="37" t="s">
        <v>2567</v>
      </c>
      <c r="C290" s="37">
        <v>93</v>
      </c>
      <c r="D290" s="37">
        <v>1834</v>
      </c>
      <c r="E290" s="27">
        <v>-12.865221372319199</v>
      </c>
      <c r="F290" s="27">
        <v>698.19937900356399</v>
      </c>
      <c r="G290" s="113">
        <v>0.98529878288512196</v>
      </c>
      <c r="H290" s="124">
        <v>1</v>
      </c>
    </row>
    <row r="291" spans="1:8" x14ac:dyDescent="0.25">
      <c r="A291" s="32" t="s">
        <v>2515</v>
      </c>
      <c r="B291" s="37" t="s">
        <v>2567</v>
      </c>
      <c r="C291" s="37">
        <v>109</v>
      </c>
      <c r="D291" s="37">
        <v>1818</v>
      </c>
      <c r="E291" s="27">
        <v>12.844245896305299</v>
      </c>
      <c r="F291" s="27">
        <v>698.200139702098</v>
      </c>
      <c r="G291" s="113">
        <v>0.98532276505462901</v>
      </c>
      <c r="H291" s="124">
        <v>1</v>
      </c>
    </row>
    <row r="292" spans="1:8" x14ac:dyDescent="0.25">
      <c r="A292" s="32" t="s">
        <v>2513</v>
      </c>
      <c r="B292" s="37" t="s">
        <v>2567</v>
      </c>
      <c r="C292" s="37">
        <v>112</v>
      </c>
      <c r="D292" s="37">
        <v>1815</v>
      </c>
      <c r="E292" s="27">
        <v>-15.706857659193799</v>
      </c>
      <c r="F292" s="27">
        <v>882.78174582374004</v>
      </c>
      <c r="G292" s="113">
        <v>0.98580442098005405</v>
      </c>
      <c r="H292" s="124">
        <v>1</v>
      </c>
    </row>
    <row r="293" spans="1:8" x14ac:dyDescent="0.25">
      <c r="A293" s="32" t="s">
        <v>2530</v>
      </c>
      <c r="B293" s="37" t="s">
        <v>2563</v>
      </c>
      <c r="C293" s="37">
        <v>93</v>
      </c>
      <c r="D293" s="37">
        <v>1834</v>
      </c>
      <c r="E293" s="27">
        <v>-75.919157855086198</v>
      </c>
      <c r="F293" s="27">
        <v>4296.8783604629898</v>
      </c>
      <c r="G293" s="113">
        <v>0.985903354168705</v>
      </c>
      <c r="H293" s="124">
        <v>1</v>
      </c>
    </row>
    <row r="294" spans="1:8" x14ac:dyDescent="0.25">
      <c r="A294" s="32" t="s">
        <v>2513</v>
      </c>
      <c r="B294" s="37" t="s">
        <v>2566</v>
      </c>
      <c r="C294" s="37">
        <v>112</v>
      </c>
      <c r="D294" s="37">
        <v>1815</v>
      </c>
      <c r="E294" s="27">
        <v>-15.713688679410099</v>
      </c>
      <c r="F294" s="27">
        <v>909.25685051889104</v>
      </c>
      <c r="G294" s="113">
        <v>0.986211722774196</v>
      </c>
      <c r="H294" s="124">
        <v>1</v>
      </c>
    </row>
    <row r="295" spans="1:8" x14ac:dyDescent="0.25">
      <c r="A295" s="32" t="s">
        <v>2535</v>
      </c>
      <c r="B295" s="37" t="s">
        <v>2563</v>
      </c>
      <c r="C295" s="37">
        <v>23</v>
      </c>
      <c r="D295" s="37">
        <v>1904</v>
      </c>
      <c r="E295" s="27">
        <v>63.387950018127</v>
      </c>
      <c r="F295" s="27">
        <v>3737.2166257866802</v>
      </c>
      <c r="G295" s="113">
        <v>0.98646751129905197</v>
      </c>
      <c r="H295" s="124">
        <v>1</v>
      </c>
    </row>
    <row r="296" spans="1:8" x14ac:dyDescent="0.25">
      <c r="A296" s="32" t="s">
        <v>2517</v>
      </c>
      <c r="B296" s="37" t="s">
        <v>2557</v>
      </c>
      <c r="C296" s="37">
        <v>46</v>
      </c>
      <c r="D296" s="37">
        <v>1881</v>
      </c>
      <c r="E296" s="27">
        <v>-14.570091682483699</v>
      </c>
      <c r="F296" s="27">
        <v>864.37030167940304</v>
      </c>
      <c r="G296" s="113">
        <v>0.98655124929657001</v>
      </c>
      <c r="H296" s="124">
        <v>1</v>
      </c>
    </row>
    <row r="297" spans="1:8" x14ac:dyDescent="0.25">
      <c r="A297" s="32" t="s">
        <v>2528</v>
      </c>
      <c r="B297" s="37" t="s">
        <v>2566</v>
      </c>
      <c r="C297" s="37">
        <v>94</v>
      </c>
      <c r="D297" s="37">
        <v>1833</v>
      </c>
      <c r="E297" s="27">
        <v>-15.4025200871212</v>
      </c>
      <c r="F297" s="27">
        <v>947.26018355593999</v>
      </c>
      <c r="G297" s="113">
        <v>0.987026910160545</v>
      </c>
      <c r="H297" s="124">
        <v>1</v>
      </c>
    </row>
    <row r="298" spans="1:8" x14ac:dyDescent="0.25">
      <c r="A298" s="32" t="s">
        <v>2524</v>
      </c>
      <c r="B298" s="37" t="s">
        <v>2555</v>
      </c>
      <c r="C298" s="37">
        <v>39</v>
      </c>
      <c r="D298" s="37">
        <v>1888</v>
      </c>
      <c r="E298" s="27">
        <v>-14.522779135041899</v>
      </c>
      <c r="F298" s="27">
        <v>947.00430373631195</v>
      </c>
      <c r="G298" s="113">
        <v>0.98776452542429904</v>
      </c>
      <c r="H298" s="124">
        <v>1</v>
      </c>
    </row>
    <row r="299" spans="1:8" x14ac:dyDescent="0.25">
      <c r="A299" s="32" t="s">
        <v>2528</v>
      </c>
      <c r="B299" s="37" t="s">
        <v>2565</v>
      </c>
      <c r="C299" s="37">
        <v>84</v>
      </c>
      <c r="D299" s="37">
        <v>1596</v>
      </c>
      <c r="E299" s="27">
        <v>-1.5508407759792999E-2</v>
      </c>
      <c r="F299" s="27">
        <v>1.0173542579858601</v>
      </c>
      <c r="G299" s="113">
        <v>0.98783762902498595</v>
      </c>
      <c r="H299" s="124">
        <v>1</v>
      </c>
    </row>
    <row r="300" spans="1:8" x14ac:dyDescent="0.25">
      <c r="A300" s="32" t="s">
        <v>2513</v>
      </c>
      <c r="B300" s="37" t="s">
        <v>2563</v>
      </c>
      <c r="C300" s="37">
        <v>112</v>
      </c>
      <c r="D300" s="37">
        <v>1815</v>
      </c>
      <c r="E300" s="27">
        <v>-27.5060113829248</v>
      </c>
      <c r="F300" s="27">
        <v>1827.1765182822201</v>
      </c>
      <c r="G300" s="113">
        <v>0.98798923218197998</v>
      </c>
      <c r="H300" s="124">
        <v>1</v>
      </c>
    </row>
    <row r="301" spans="1:8" x14ac:dyDescent="0.25">
      <c r="A301" s="32" t="s">
        <v>2515</v>
      </c>
      <c r="B301" s="37" t="s">
        <v>2522</v>
      </c>
      <c r="C301" s="37">
        <v>109</v>
      </c>
      <c r="D301" s="37">
        <v>1818</v>
      </c>
      <c r="E301" s="27">
        <v>-16.478429566137802</v>
      </c>
      <c r="F301" s="27">
        <v>1144.00723016451</v>
      </c>
      <c r="G301" s="113">
        <v>0.988507563979514</v>
      </c>
      <c r="H301" s="124">
        <v>1</v>
      </c>
    </row>
    <row r="302" spans="1:8" x14ac:dyDescent="0.25">
      <c r="A302" s="32" t="s">
        <v>2528</v>
      </c>
      <c r="B302" s="37" t="s">
        <v>2564</v>
      </c>
      <c r="C302" s="37">
        <v>94</v>
      </c>
      <c r="D302" s="37">
        <v>1833</v>
      </c>
      <c r="E302" s="27">
        <v>15.0526748358559</v>
      </c>
      <c r="F302" s="27">
        <v>1069.8562536981799</v>
      </c>
      <c r="G302" s="113">
        <v>0.98877428574006998</v>
      </c>
      <c r="H302" s="124">
        <v>1</v>
      </c>
    </row>
    <row r="303" spans="1:8" x14ac:dyDescent="0.25">
      <c r="A303" s="32" t="s">
        <v>2524</v>
      </c>
      <c r="B303" s="37" t="s">
        <v>2565</v>
      </c>
      <c r="C303" s="37">
        <v>36</v>
      </c>
      <c r="D303" s="37">
        <v>1644</v>
      </c>
      <c r="E303" s="27">
        <v>11.347360821428801</v>
      </c>
      <c r="F303" s="27">
        <v>840.12528160491399</v>
      </c>
      <c r="G303" s="113">
        <v>0.98922350163207495</v>
      </c>
      <c r="H303" s="124">
        <v>1</v>
      </c>
    </row>
    <row r="304" spans="1:8" x14ac:dyDescent="0.25">
      <c r="A304" s="32" t="s">
        <v>2535</v>
      </c>
      <c r="B304" s="37" t="s">
        <v>2529</v>
      </c>
      <c r="C304" s="37">
        <v>23</v>
      </c>
      <c r="D304" s="37">
        <v>1904</v>
      </c>
      <c r="E304" s="27">
        <v>-6.9832931661330004E-3</v>
      </c>
      <c r="F304" s="27">
        <v>0.53119394881353399</v>
      </c>
      <c r="G304" s="113">
        <v>0.98951098497691004</v>
      </c>
      <c r="H304" s="124">
        <v>1</v>
      </c>
    </row>
    <row r="305" spans="1:8" x14ac:dyDescent="0.25">
      <c r="A305" s="32" t="s">
        <v>2524</v>
      </c>
      <c r="B305" s="37" t="s">
        <v>2563</v>
      </c>
      <c r="C305" s="37">
        <v>39</v>
      </c>
      <c r="D305" s="37">
        <v>1888</v>
      </c>
      <c r="E305" s="27">
        <v>14.6318245059039</v>
      </c>
      <c r="F305" s="27">
        <v>1224.2781605533901</v>
      </c>
      <c r="G305" s="113">
        <v>0.99046439826420496</v>
      </c>
      <c r="H305" s="124">
        <v>1</v>
      </c>
    </row>
    <row r="306" spans="1:8" x14ac:dyDescent="0.25">
      <c r="A306" s="32" t="s">
        <v>2535</v>
      </c>
      <c r="B306" s="37" t="s">
        <v>2555</v>
      </c>
      <c r="C306" s="37">
        <v>23</v>
      </c>
      <c r="D306" s="37">
        <v>1904</v>
      </c>
      <c r="E306" s="27">
        <v>-13.5121797268633</v>
      </c>
      <c r="F306" s="27">
        <v>1153.7916953666499</v>
      </c>
      <c r="G306" s="113">
        <v>0.99065610092725598</v>
      </c>
      <c r="H306" s="124">
        <v>1</v>
      </c>
    </row>
    <row r="307" spans="1:8" x14ac:dyDescent="0.25">
      <c r="A307" s="32" t="s">
        <v>2535</v>
      </c>
      <c r="B307" s="37" t="s">
        <v>2565</v>
      </c>
      <c r="C307" s="37">
        <v>23</v>
      </c>
      <c r="D307" s="37">
        <v>1657</v>
      </c>
      <c r="E307" s="27">
        <v>12.059401618752601</v>
      </c>
      <c r="F307" s="27">
        <v>1046.28502819601</v>
      </c>
      <c r="G307" s="113">
        <v>0.99080384688047296</v>
      </c>
      <c r="H307" s="124">
        <v>1</v>
      </c>
    </row>
    <row r="308" spans="1:8" x14ac:dyDescent="0.25">
      <c r="A308" s="32" t="s">
        <v>2513</v>
      </c>
      <c r="B308" s="37" t="s">
        <v>2558</v>
      </c>
      <c r="C308" s="37">
        <v>112</v>
      </c>
      <c r="D308" s="37">
        <v>1815</v>
      </c>
      <c r="E308" s="27">
        <v>15.4832564326796</v>
      </c>
      <c r="F308" s="27">
        <v>1416.3699725572801</v>
      </c>
      <c r="G308" s="113">
        <v>0.99127798142225998</v>
      </c>
      <c r="H308" s="124">
        <v>1</v>
      </c>
    </row>
    <row r="309" spans="1:8" x14ac:dyDescent="0.25">
      <c r="A309" s="32" t="s">
        <v>2515</v>
      </c>
      <c r="B309" s="37" t="s">
        <v>2561</v>
      </c>
      <c r="C309" s="37">
        <v>109</v>
      </c>
      <c r="D309" s="37">
        <v>1818</v>
      </c>
      <c r="E309" s="27">
        <v>-15.7676720176622</v>
      </c>
      <c r="F309" s="27">
        <v>1443.93922600684</v>
      </c>
      <c r="G309" s="113">
        <v>0.99128735350514596</v>
      </c>
      <c r="H309" s="124">
        <v>1</v>
      </c>
    </row>
    <row r="310" spans="1:8" x14ac:dyDescent="0.25">
      <c r="A310" s="32" t="s">
        <v>2515</v>
      </c>
      <c r="B310" s="37" t="s">
        <v>2562</v>
      </c>
      <c r="C310" s="37">
        <v>109</v>
      </c>
      <c r="D310" s="37">
        <v>1818</v>
      </c>
      <c r="E310" s="27">
        <v>-15.7676720176622</v>
      </c>
      <c r="F310" s="27">
        <v>1443.93922600684</v>
      </c>
      <c r="G310" s="113">
        <v>0.99128735350514596</v>
      </c>
      <c r="H310" s="124">
        <v>1</v>
      </c>
    </row>
    <row r="311" spans="1:8" x14ac:dyDescent="0.25">
      <c r="A311" s="32" t="s">
        <v>2524</v>
      </c>
      <c r="B311" s="37" t="s">
        <v>2567</v>
      </c>
      <c r="C311" s="37">
        <v>39</v>
      </c>
      <c r="D311" s="37">
        <v>1888</v>
      </c>
      <c r="E311" s="27">
        <v>-13.2769759757476</v>
      </c>
      <c r="F311" s="27">
        <v>1225.91599426321</v>
      </c>
      <c r="G311" s="113">
        <v>0.99135888013072304</v>
      </c>
      <c r="H311" s="124">
        <v>1</v>
      </c>
    </row>
    <row r="312" spans="1:8" x14ac:dyDescent="0.25">
      <c r="A312" s="32" t="s">
        <v>2515</v>
      </c>
      <c r="B312" s="37" t="s">
        <v>2560</v>
      </c>
      <c r="C312" s="37">
        <v>109</v>
      </c>
      <c r="D312" s="37">
        <v>1818</v>
      </c>
      <c r="E312" s="27">
        <v>-15.6616979841916</v>
      </c>
      <c r="F312" s="27">
        <v>1449.4146761852901</v>
      </c>
      <c r="G312" s="113">
        <v>0.99137859989173804</v>
      </c>
      <c r="H312" s="124">
        <v>1</v>
      </c>
    </row>
    <row r="313" spans="1:8" x14ac:dyDescent="0.25">
      <c r="A313" s="32" t="s">
        <v>2528</v>
      </c>
      <c r="B313" s="37" t="s">
        <v>2558</v>
      </c>
      <c r="C313" s="37">
        <v>94</v>
      </c>
      <c r="D313" s="37">
        <v>1833</v>
      </c>
      <c r="E313" s="27">
        <v>15.518643165493501</v>
      </c>
      <c r="F313" s="27">
        <v>1467.51824194746</v>
      </c>
      <c r="G313" s="113">
        <v>0.99156272497039799</v>
      </c>
      <c r="H313" s="124">
        <v>1</v>
      </c>
    </row>
    <row r="314" spans="1:8" x14ac:dyDescent="0.25">
      <c r="A314" s="32" t="s">
        <v>2513</v>
      </c>
      <c r="B314" s="37" t="s">
        <v>2568</v>
      </c>
      <c r="C314" s="37">
        <v>112</v>
      </c>
      <c r="D314" s="37">
        <v>1815</v>
      </c>
      <c r="E314" s="27">
        <v>-15.4774797825274</v>
      </c>
      <c r="F314" s="27">
        <v>1483.31603800428</v>
      </c>
      <c r="G314" s="113">
        <v>0.99167472220616304</v>
      </c>
      <c r="H314" s="124">
        <v>1</v>
      </c>
    </row>
    <row r="315" spans="1:8" x14ac:dyDescent="0.25">
      <c r="A315" s="32" t="s">
        <v>2528</v>
      </c>
      <c r="B315" s="37" t="s">
        <v>2522</v>
      </c>
      <c r="C315" s="37">
        <v>94</v>
      </c>
      <c r="D315" s="37">
        <v>1833</v>
      </c>
      <c r="E315" s="27">
        <v>-14.781300310869799</v>
      </c>
      <c r="F315" s="27">
        <v>1431.4365531005001</v>
      </c>
      <c r="G315" s="113">
        <v>0.99176103077103595</v>
      </c>
      <c r="H315" s="124">
        <v>1</v>
      </c>
    </row>
    <row r="316" spans="1:8" x14ac:dyDescent="0.25">
      <c r="A316" s="32" t="s">
        <v>2524</v>
      </c>
      <c r="B316" s="37" t="s">
        <v>2566</v>
      </c>
      <c r="C316" s="37">
        <v>39</v>
      </c>
      <c r="D316" s="37">
        <v>1888</v>
      </c>
      <c r="E316" s="27">
        <v>-14.9808396317398</v>
      </c>
      <c r="F316" s="27">
        <v>1459.1430451009401</v>
      </c>
      <c r="G316" s="113">
        <v>0.99180836265363603</v>
      </c>
      <c r="H316" s="124">
        <v>1</v>
      </c>
    </row>
    <row r="317" spans="1:8" x14ac:dyDescent="0.25">
      <c r="A317" s="32" t="s">
        <v>2513</v>
      </c>
      <c r="B317" s="37" t="s">
        <v>2545</v>
      </c>
      <c r="C317" s="37">
        <v>93</v>
      </c>
      <c r="D317" s="37">
        <v>1587</v>
      </c>
      <c r="E317" s="27">
        <v>-5.4178405470959997E-3</v>
      </c>
      <c r="F317" s="27">
        <v>0.54299939677428499</v>
      </c>
      <c r="G317" s="113">
        <v>0.99203914474405497</v>
      </c>
      <c r="H317" s="124">
        <v>1</v>
      </c>
    </row>
    <row r="318" spans="1:8" x14ac:dyDescent="0.25">
      <c r="A318" s="32" t="s">
        <v>2513</v>
      </c>
      <c r="B318" s="37" t="s">
        <v>2569</v>
      </c>
      <c r="C318" s="37">
        <v>112</v>
      </c>
      <c r="D318" s="37">
        <v>1815</v>
      </c>
      <c r="E318" s="27">
        <v>-14.7488497383981</v>
      </c>
      <c r="F318" s="27">
        <v>1485.0325622994801</v>
      </c>
      <c r="G318" s="113">
        <v>0.99207580605474899</v>
      </c>
      <c r="H318" s="124">
        <v>1</v>
      </c>
    </row>
    <row r="319" spans="1:8" x14ac:dyDescent="0.25">
      <c r="A319" s="32" t="s">
        <v>2513</v>
      </c>
      <c r="B319" s="37" t="s">
        <v>2570</v>
      </c>
      <c r="C319" s="37">
        <v>112</v>
      </c>
      <c r="D319" s="37">
        <v>1815</v>
      </c>
      <c r="E319" s="27">
        <v>-14.6943116870755</v>
      </c>
      <c r="F319" s="27">
        <v>1485.11909974689</v>
      </c>
      <c r="G319" s="113">
        <v>0.992105567067326</v>
      </c>
      <c r="H319" s="124">
        <v>1</v>
      </c>
    </row>
    <row r="320" spans="1:8" x14ac:dyDescent="0.25">
      <c r="A320" s="32" t="s">
        <v>2513</v>
      </c>
      <c r="B320" s="37" t="s">
        <v>2571</v>
      </c>
      <c r="C320" s="37">
        <v>112</v>
      </c>
      <c r="D320" s="37">
        <v>1815</v>
      </c>
      <c r="E320" s="27">
        <v>-14.6366833187209</v>
      </c>
      <c r="F320" s="27">
        <v>1485.2060364781901</v>
      </c>
      <c r="G320" s="113">
        <v>0.99213698684103901</v>
      </c>
      <c r="H320" s="124">
        <v>1</v>
      </c>
    </row>
    <row r="321" spans="1:8" x14ac:dyDescent="0.25">
      <c r="A321" s="32" t="s">
        <v>2515</v>
      </c>
      <c r="B321" s="37" t="s">
        <v>2520</v>
      </c>
      <c r="C321" s="37">
        <v>109</v>
      </c>
      <c r="D321" s="37">
        <v>1818</v>
      </c>
      <c r="E321" s="27">
        <v>17.340762717361098</v>
      </c>
      <c r="F321" s="27">
        <v>1853.4891157588099</v>
      </c>
      <c r="G321" s="113">
        <v>0.99253530819959102</v>
      </c>
      <c r="H321" s="124">
        <v>1</v>
      </c>
    </row>
    <row r="322" spans="1:8" x14ac:dyDescent="0.25">
      <c r="A322" s="32" t="s">
        <v>2517</v>
      </c>
      <c r="B322" s="37" t="s">
        <v>2563</v>
      </c>
      <c r="C322" s="37">
        <v>46</v>
      </c>
      <c r="D322" s="37">
        <v>1881</v>
      </c>
      <c r="E322" s="27">
        <v>-15.540659021280399</v>
      </c>
      <c r="F322" s="27">
        <v>1726.1406603919399</v>
      </c>
      <c r="G322" s="113">
        <v>0.99281664312023199</v>
      </c>
      <c r="H322" s="124">
        <v>1</v>
      </c>
    </row>
    <row r="323" spans="1:8" x14ac:dyDescent="0.25">
      <c r="A323" s="32" t="s">
        <v>2535</v>
      </c>
      <c r="B323" s="37" t="s">
        <v>2567</v>
      </c>
      <c r="C323" s="37">
        <v>23</v>
      </c>
      <c r="D323" s="37">
        <v>1904</v>
      </c>
      <c r="E323" s="27">
        <v>-13.111703501088799</v>
      </c>
      <c r="F323" s="27">
        <v>1596.1995991657</v>
      </c>
      <c r="G323" s="113">
        <v>0.99344598999646105</v>
      </c>
      <c r="H323" s="124">
        <v>1</v>
      </c>
    </row>
    <row r="324" spans="1:8" x14ac:dyDescent="0.25">
      <c r="A324" s="32" t="s">
        <v>2530</v>
      </c>
      <c r="B324" s="37" t="s">
        <v>2561</v>
      </c>
      <c r="C324" s="37">
        <v>93</v>
      </c>
      <c r="D324" s="37">
        <v>1834</v>
      </c>
      <c r="E324" s="27">
        <v>-13.082121845687301</v>
      </c>
      <c r="F324" s="27">
        <v>1631.1199615072901</v>
      </c>
      <c r="G324" s="113">
        <v>0.99360077040004302</v>
      </c>
      <c r="H324" s="124">
        <v>1</v>
      </c>
    </row>
    <row r="325" spans="1:8" x14ac:dyDescent="0.25">
      <c r="A325" s="32" t="s">
        <v>2530</v>
      </c>
      <c r="B325" s="37" t="s">
        <v>2562</v>
      </c>
      <c r="C325" s="37">
        <v>93</v>
      </c>
      <c r="D325" s="37">
        <v>1834</v>
      </c>
      <c r="E325" s="27">
        <v>-13.082121845687301</v>
      </c>
      <c r="F325" s="27">
        <v>1631.1199615072801</v>
      </c>
      <c r="G325" s="113">
        <v>0.99360077040004302</v>
      </c>
      <c r="H325" s="124">
        <v>1</v>
      </c>
    </row>
    <row r="326" spans="1:8" x14ac:dyDescent="0.25">
      <c r="A326" s="32" t="s">
        <v>2535</v>
      </c>
      <c r="B326" s="37" t="s">
        <v>2566</v>
      </c>
      <c r="C326" s="37">
        <v>23</v>
      </c>
      <c r="D326" s="37">
        <v>1904</v>
      </c>
      <c r="E326" s="27">
        <v>-13.919612075426601</v>
      </c>
      <c r="F326" s="27">
        <v>1756.78510056502</v>
      </c>
      <c r="G326" s="113">
        <v>0.99367815257671599</v>
      </c>
      <c r="H326" s="124">
        <v>1</v>
      </c>
    </row>
    <row r="327" spans="1:8" x14ac:dyDescent="0.25">
      <c r="A327" s="32" t="s">
        <v>2530</v>
      </c>
      <c r="B327" s="37" t="s">
        <v>2522</v>
      </c>
      <c r="C327" s="37">
        <v>93</v>
      </c>
      <c r="D327" s="37">
        <v>1834</v>
      </c>
      <c r="E327" s="27">
        <v>-12.9058918396211</v>
      </c>
      <c r="F327" s="27">
        <v>1635.24814975447</v>
      </c>
      <c r="G327" s="113">
        <v>0.99370290989606602</v>
      </c>
      <c r="H327" s="124">
        <v>1</v>
      </c>
    </row>
    <row r="328" spans="1:8" x14ac:dyDescent="0.25">
      <c r="A328" s="32" t="s">
        <v>2530</v>
      </c>
      <c r="B328" s="37" t="s">
        <v>2560</v>
      </c>
      <c r="C328" s="37">
        <v>93</v>
      </c>
      <c r="D328" s="37">
        <v>1834</v>
      </c>
      <c r="E328" s="27">
        <v>-12.7299965106626</v>
      </c>
      <c r="F328" s="27">
        <v>1620.7734628411799</v>
      </c>
      <c r="G328" s="113">
        <v>0.99373326163226305</v>
      </c>
      <c r="H328" s="124">
        <v>1</v>
      </c>
    </row>
    <row r="329" spans="1:8" x14ac:dyDescent="0.25">
      <c r="A329" s="32" t="s">
        <v>2528</v>
      </c>
      <c r="B329" s="37" t="s">
        <v>2568</v>
      </c>
      <c r="C329" s="37">
        <v>94</v>
      </c>
      <c r="D329" s="37">
        <v>1833</v>
      </c>
      <c r="E329" s="27">
        <v>-13.7109509069755</v>
      </c>
      <c r="F329" s="27">
        <v>1852.9366053455401</v>
      </c>
      <c r="G329" s="113">
        <v>0.99409604398784401</v>
      </c>
      <c r="H329" s="124">
        <v>1</v>
      </c>
    </row>
    <row r="330" spans="1:8" x14ac:dyDescent="0.25">
      <c r="A330" s="32" t="s">
        <v>2517</v>
      </c>
      <c r="B330" s="37" t="s">
        <v>2558</v>
      </c>
      <c r="C330" s="37">
        <v>46</v>
      </c>
      <c r="D330" s="37">
        <v>1881</v>
      </c>
      <c r="E330" s="27">
        <v>16.494438180569901</v>
      </c>
      <c r="F330" s="27">
        <v>2232.61753083029</v>
      </c>
      <c r="G330" s="113">
        <v>0.99410533256996403</v>
      </c>
      <c r="H330" s="124">
        <v>1</v>
      </c>
    </row>
    <row r="331" spans="1:8" x14ac:dyDescent="0.25">
      <c r="A331" s="32" t="s">
        <v>2528</v>
      </c>
      <c r="B331" s="37" t="s">
        <v>2569</v>
      </c>
      <c r="C331" s="37">
        <v>94</v>
      </c>
      <c r="D331" s="37">
        <v>1833</v>
      </c>
      <c r="E331" s="27">
        <v>-12.9822228806725</v>
      </c>
      <c r="F331" s="27">
        <v>1855.05041249238</v>
      </c>
      <c r="G331" s="113">
        <v>0.99441619991557895</v>
      </c>
      <c r="H331" s="124">
        <v>1</v>
      </c>
    </row>
    <row r="332" spans="1:8" x14ac:dyDescent="0.25">
      <c r="A332" s="32" t="s">
        <v>2528</v>
      </c>
      <c r="B332" s="37" t="s">
        <v>2570</v>
      </c>
      <c r="C332" s="37">
        <v>94</v>
      </c>
      <c r="D332" s="37">
        <v>1833</v>
      </c>
      <c r="E332" s="27">
        <v>-12.9276806399577</v>
      </c>
      <c r="F332" s="27">
        <v>1855.15758302368</v>
      </c>
      <c r="G332" s="113">
        <v>0.99443997997618105</v>
      </c>
      <c r="H332" s="124">
        <v>1</v>
      </c>
    </row>
    <row r="333" spans="1:8" x14ac:dyDescent="0.25">
      <c r="A333" s="32" t="s">
        <v>2528</v>
      </c>
      <c r="B333" s="37" t="s">
        <v>2571</v>
      </c>
      <c r="C333" s="37">
        <v>94</v>
      </c>
      <c r="D333" s="37">
        <v>1833</v>
      </c>
      <c r="E333" s="27">
        <v>-12.870047947835101</v>
      </c>
      <c r="F333" s="27">
        <v>1855.26515687447</v>
      </c>
      <c r="G333" s="113">
        <v>0.99446508756081198</v>
      </c>
      <c r="H333" s="124">
        <v>1</v>
      </c>
    </row>
    <row r="334" spans="1:8" x14ac:dyDescent="0.25">
      <c r="A334" s="32" t="s">
        <v>2528</v>
      </c>
      <c r="B334" s="37" t="s">
        <v>2520</v>
      </c>
      <c r="C334" s="37">
        <v>94</v>
      </c>
      <c r="D334" s="37">
        <v>1833</v>
      </c>
      <c r="E334" s="27">
        <v>15.577518486814199</v>
      </c>
      <c r="F334" s="27">
        <v>2319.0465182877201</v>
      </c>
      <c r="G334" s="113">
        <v>0.99464048352178802</v>
      </c>
      <c r="H334" s="124">
        <v>1</v>
      </c>
    </row>
    <row r="335" spans="1:8" x14ac:dyDescent="0.25">
      <c r="A335" s="32" t="s">
        <v>2517</v>
      </c>
      <c r="B335" s="37" t="s">
        <v>2561</v>
      </c>
      <c r="C335" s="37">
        <v>46</v>
      </c>
      <c r="D335" s="37">
        <v>1881</v>
      </c>
      <c r="E335" s="27">
        <v>-12.3962476469883</v>
      </c>
      <c r="F335" s="27">
        <v>1995.9343140705</v>
      </c>
      <c r="G335" s="113">
        <v>0.99504457087928599</v>
      </c>
      <c r="H335" s="124">
        <v>1</v>
      </c>
    </row>
    <row r="336" spans="1:8" x14ac:dyDescent="0.25">
      <c r="A336" s="32" t="s">
        <v>2517</v>
      </c>
      <c r="B336" s="37" t="s">
        <v>2562</v>
      </c>
      <c r="C336" s="37">
        <v>46</v>
      </c>
      <c r="D336" s="37">
        <v>1881</v>
      </c>
      <c r="E336" s="27">
        <v>-12.3962476469883</v>
      </c>
      <c r="F336" s="27">
        <v>1995.93431407052</v>
      </c>
      <c r="G336" s="113">
        <v>0.99504457087928599</v>
      </c>
      <c r="H336" s="124">
        <v>1</v>
      </c>
    </row>
    <row r="337" spans="1:8" x14ac:dyDescent="0.25">
      <c r="A337" s="32" t="s">
        <v>2530</v>
      </c>
      <c r="B337" s="37" t="s">
        <v>2568</v>
      </c>
      <c r="C337" s="37">
        <v>93</v>
      </c>
      <c r="D337" s="37">
        <v>1834</v>
      </c>
      <c r="E337" s="27">
        <v>-14.647975115968</v>
      </c>
      <c r="F337" s="27">
        <v>2367.7095655088201</v>
      </c>
      <c r="G337" s="113">
        <v>0.99506387151118403</v>
      </c>
      <c r="H337" s="124">
        <v>1</v>
      </c>
    </row>
    <row r="338" spans="1:8" x14ac:dyDescent="0.25">
      <c r="A338" s="32" t="s">
        <v>2517</v>
      </c>
      <c r="B338" s="37" t="s">
        <v>2560</v>
      </c>
      <c r="C338" s="37">
        <v>46</v>
      </c>
      <c r="D338" s="37">
        <v>1881</v>
      </c>
      <c r="E338" s="27">
        <v>-12.1162093917847</v>
      </c>
      <c r="F338" s="27">
        <v>2000.3773203225501</v>
      </c>
      <c r="G338" s="113">
        <v>0.99516727309358899</v>
      </c>
      <c r="H338" s="124">
        <v>1</v>
      </c>
    </row>
    <row r="339" spans="1:8" x14ac:dyDescent="0.25">
      <c r="A339" s="32" t="s">
        <v>2513</v>
      </c>
      <c r="B339" s="37" t="s">
        <v>2572</v>
      </c>
      <c r="C339" s="37">
        <v>112</v>
      </c>
      <c r="D339" s="37">
        <v>1815</v>
      </c>
      <c r="E339" s="27">
        <v>-14.590094243368601</v>
      </c>
      <c r="F339" s="27">
        <v>2450.2822960803101</v>
      </c>
      <c r="G339" s="113">
        <v>0.995249060826358</v>
      </c>
      <c r="H339" s="124">
        <v>1</v>
      </c>
    </row>
    <row r="340" spans="1:8" x14ac:dyDescent="0.25">
      <c r="A340" s="32" t="s">
        <v>2530</v>
      </c>
      <c r="B340" s="37" t="s">
        <v>2569</v>
      </c>
      <c r="C340" s="37">
        <v>93</v>
      </c>
      <c r="D340" s="37">
        <v>1834</v>
      </c>
      <c r="E340" s="27">
        <v>-13.919289297843701</v>
      </c>
      <c r="F340" s="27">
        <v>2370.4570210493998</v>
      </c>
      <c r="G340" s="113">
        <v>0.99531486033831695</v>
      </c>
      <c r="H340" s="124">
        <v>1</v>
      </c>
    </row>
    <row r="341" spans="1:8" x14ac:dyDescent="0.25">
      <c r="A341" s="32" t="s">
        <v>2530</v>
      </c>
      <c r="B341" s="37" t="s">
        <v>2570</v>
      </c>
      <c r="C341" s="37">
        <v>93</v>
      </c>
      <c r="D341" s="37">
        <v>1834</v>
      </c>
      <c r="E341" s="27">
        <v>-13.864748513710101</v>
      </c>
      <c r="F341" s="27">
        <v>2370.5956432366502</v>
      </c>
      <c r="G341" s="113">
        <v>0.99533349108175595</v>
      </c>
      <c r="H341" s="124">
        <v>1</v>
      </c>
    </row>
    <row r="342" spans="1:8" x14ac:dyDescent="0.25">
      <c r="A342" s="32" t="s">
        <v>2530</v>
      </c>
      <c r="B342" s="37" t="s">
        <v>2571</v>
      </c>
      <c r="C342" s="37">
        <v>93</v>
      </c>
      <c r="D342" s="37">
        <v>1834</v>
      </c>
      <c r="E342" s="27">
        <v>-13.8071173397677</v>
      </c>
      <c r="F342" s="27">
        <v>2370.7348226407598</v>
      </c>
      <c r="G342" s="113">
        <v>0.99535316081237801</v>
      </c>
      <c r="H342" s="124">
        <v>1</v>
      </c>
    </row>
    <row r="343" spans="1:8" x14ac:dyDescent="0.25">
      <c r="A343" s="32" t="s">
        <v>2517</v>
      </c>
      <c r="B343" s="37" t="s">
        <v>2568</v>
      </c>
      <c r="C343" s="37">
        <v>46</v>
      </c>
      <c r="D343" s="37">
        <v>1881</v>
      </c>
      <c r="E343" s="27">
        <v>-13.067285259804899</v>
      </c>
      <c r="F343" s="27">
        <v>2259.2980096818001</v>
      </c>
      <c r="G343" s="113">
        <v>0.99538523603953799</v>
      </c>
      <c r="H343" s="124">
        <v>1</v>
      </c>
    </row>
    <row r="344" spans="1:8" x14ac:dyDescent="0.25">
      <c r="A344" s="32" t="s">
        <v>2535</v>
      </c>
      <c r="B344" s="37" t="s">
        <v>2558</v>
      </c>
      <c r="C344" s="37">
        <v>23</v>
      </c>
      <c r="D344" s="37">
        <v>1904</v>
      </c>
      <c r="E344" s="27">
        <v>17.115475358593699</v>
      </c>
      <c r="F344" s="27">
        <v>3132.7232733477899</v>
      </c>
      <c r="G344" s="113">
        <v>0.99564081969253904</v>
      </c>
      <c r="H344" s="124">
        <v>1</v>
      </c>
    </row>
    <row r="345" spans="1:8" x14ac:dyDescent="0.25">
      <c r="A345" s="32" t="s">
        <v>2517</v>
      </c>
      <c r="B345" s="37" t="s">
        <v>2569</v>
      </c>
      <c r="C345" s="37">
        <v>46</v>
      </c>
      <c r="D345" s="37">
        <v>1881</v>
      </c>
      <c r="E345" s="27">
        <v>-12.338675149866599</v>
      </c>
      <c r="F345" s="27">
        <v>2261.9902115744399</v>
      </c>
      <c r="G345" s="113">
        <v>0.99564773113032201</v>
      </c>
      <c r="H345" s="124">
        <v>1</v>
      </c>
    </row>
    <row r="346" spans="1:8" x14ac:dyDescent="0.25">
      <c r="A346" s="32" t="s">
        <v>2517</v>
      </c>
      <c r="B346" s="37" t="s">
        <v>2570</v>
      </c>
      <c r="C346" s="37">
        <v>46</v>
      </c>
      <c r="D346" s="37">
        <v>1881</v>
      </c>
      <c r="E346" s="27">
        <v>-12.284138704611101</v>
      </c>
      <c r="F346" s="27">
        <v>2262.1264906360202</v>
      </c>
      <c r="G346" s="113">
        <v>0.99566722882890701</v>
      </c>
      <c r="H346" s="124">
        <v>1</v>
      </c>
    </row>
    <row r="347" spans="1:8" x14ac:dyDescent="0.25">
      <c r="A347" s="32" t="s">
        <v>2517</v>
      </c>
      <c r="B347" s="37" t="s">
        <v>2571</v>
      </c>
      <c r="C347" s="37">
        <v>46</v>
      </c>
      <c r="D347" s="37">
        <v>1881</v>
      </c>
      <c r="E347" s="27">
        <v>-12.2265118763291</v>
      </c>
      <c r="F347" s="27">
        <v>2262.2633003299502</v>
      </c>
      <c r="G347" s="113">
        <v>0.99568781513341098</v>
      </c>
      <c r="H347" s="124">
        <v>1</v>
      </c>
    </row>
    <row r="348" spans="1:8" x14ac:dyDescent="0.25">
      <c r="A348" s="32" t="s">
        <v>2524</v>
      </c>
      <c r="B348" s="37" t="s">
        <v>2560</v>
      </c>
      <c r="C348" s="37">
        <v>39</v>
      </c>
      <c r="D348" s="37">
        <v>1888</v>
      </c>
      <c r="E348" s="27">
        <v>-13.1181575005144</v>
      </c>
      <c r="F348" s="27">
        <v>2483.7380184916301</v>
      </c>
      <c r="G348" s="113">
        <v>0.995785897467661</v>
      </c>
      <c r="H348" s="124">
        <v>1</v>
      </c>
    </row>
    <row r="349" spans="1:8" x14ac:dyDescent="0.25">
      <c r="A349" s="32" t="s">
        <v>2524</v>
      </c>
      <c r="B349" s="37" t="s">
        <v>2561</v>
      </c>
      <c r="C349" s="37">
        <v>39</v>
      </c>
      <c r="D349" s="37">
        <v>1888</v>
      </c>
      <c r="E349" s="27">
        <v>-13.1300020522011</v>
      </c>
      <c r="F349" s="27">
        <v>2555.13852866053</v>
      </c>
      <c r="G349" s="113">
        <v>0.99589995622633798</v>
      </c>
      <c r="H349" s="124">
        <v>1</v>
      </c>
    </row>
    <row r="350" spans="1:8" x14ac:dyDescent="0.25">
      <c r="A350" s="32" t="s">
        <v>2524</v>
      </c>
      <c r="B350" s="37" t="s">
        <v>2562</v>
      </c>
      <c r="C350" s="37">
        <v>39</v>
      </c>
      <c r="D350" s="37">
        <v>1888</v>
      </c>
      <c r="E350" s="27">
        <v>-13.130002052201</v>
      </c>
      <c r="F350" s="27">
        <v>2555.13852866047</v>
      </c>
      <c r="G350" s="113">
        <v>0.99589995622633798</v>
      </c>
      <c r="H350" s="124">
        <v>1</v>
      </c>
    </row>
    <row r="351" spans="1:8" x14ac:dyDescent="0.25">
      <c r="A351" s="32" t="s">
        <v>2530</v>
      </c>
      <c r="B351" s="37" t="s">
        <v>2520</v>
      </c>
      <c r="C351" s="37">
        <v>93</v>
      </c>
      <c r="D351" s="37">
        <v>1834</v>
      </c>
      <c r="E351" s="27">
        <v>13.220511143626</v>
      </c>
      <c r="F351" s="27">
        <v>2626.41010922329</v>
      </c>
      <c r="G351" s="113">
        <v>0.99598372046141104</v>
      </c>
      <c r="H351" s="124">
        <v>1</v>
      </c>
    </row>
    <row r="352" spans="1:8" x14ac:dyDescent="0.25">
      <c r="A352" s="32" t="s">
        <v>2530</v>
      </c>
      <c r="B352" s="37" t="s">
        <v>2518</v>
      </c>
      <c r="C352" s="37">
        <v>93</v>
      </c>
      <c r="D352" s="37">
        <v>1834</v>
      </c>
      <c r="E352" s="27">
        <v>-16.917244071181901</v>
      </c>
      <c r="F352" s="27">
        <v>3415.9659109528602</v>
      </c>
      <c r="G352" s="113">
        <v>0.99604856926803498</v>
      </c>
      <c r="H352" s="124">
        <v>1</v>
      </c>
    </row>
    <row r="353" spans="1:8" x14ac:dyDescent="0.25">
      <c r="A353" s="32" t="s">
        <v>2513</v>
      </c>
      <c r="B353" s="37" t="s">
        <v>2556</v>
      </c>
      <c r="C353" s="37">
        <v>112</v>
      </c>
      <c r="D353" s="37">
        <v>1815</v>
      </c>
      <c r="E353" s="27">
        <v>-17.4514817468304</v>
      </c>
      <c r="F353" s="27">
        <v>3949.7150408576799</v>
      </c>
      <c r="G353" s="113">
        <v>0.99647462604284598</v>
      </c>
      <c r="H353" s="124">
        <v>1</v>
      </c>
    </row>
    <row r="354" spans="1:8" x14ac:dyDescent="0.25">
      <c r="A354" s="32" t="s">
        <v>2528</v>
      </c>
      <c r="B354" s="37" t="s">
        <v>2572</v>
      </c>
      <c r="C354" s="37">
        <v>94</v>
      </c>
      <c r="D354" s="37">
        <v>1833</v>
      </c>
      <c r="E354" s="27">
        <v>-12.823413695172899</v>
      </c>
      <c r="F354" s="27">
        <v>3060.7850969363899</v>
      </c>
      <c r="G354" s="113">
        <v>0.99665720606043195</v>
      </c>
      <c r="H354" s="124">
        <v>1</v>
      </c>
    </row>
    <row r="355" spans="1:8" x14ac:dyDescent="0.25">
      <c r="A355" s="32" t="s">
        <v>2513</v>
      </c>
      <c r="B355" s="37" t="s">
        <v>2573</v>
      </c>
      <c r="C355" s="37">
        <v>112</v>
      </c>
      <c r="D355" s="37">
        <v>1815</v>
      </c>
      <c r="E355" s="27">
        <v>-15.4073148104886</v>
      </c>
      <c r="F355" s="27">
        <v>4040.0852064649998</v>
      </c>
      <c r="G355" s="113">
        <v>0.99695718575613002</v>
      </c>
      <c r="H355" s="124">
        <v>1</v>
      </c>
    </row>
    <row r="356" spans="1:8" x14ac:dyDescent="0.25">
      <c r="A356" s="32" t="s">
        <v>2513</v>
      </c>
      <c r="B356" s="37" t="s">
        <v>2574</v>
      </c>
      <c r="C356" s="37">
        <v>112</v>
      </c>
      <c r="D356" s="37">
        <v>1815</v>
      </c>
      <c r="E356" s="27">
        <v>-15.183715387079101</v>
      </c>
      <c r="F356" s="27">
        <v>4040.3411778612699</v>
      </c>
      <c r="G356" s="113">
        <v>0.99700153451556806</v>
      </c>
      <c r="H356" s="124">
        <v>1</v>
      </c>
    </row>
    <row r="357" spans="1:8" x14ac:dyDescent="0.25">
      <c r="A357" s="32" t="s">
        <v>2513</v>
      </c>
      <c r="B357" s="37" t="s">
        <v>2575</v>
      </c>
      <c r="C357" s="37">
        <v>112</v>
      </c>
      <c r="D357" s="37">
        <v>1815</v>
      </c>
      <c r="E357" s="27">
        <v>-14.895575106103999</v>
      </c>
      <c r="F357" s="27">
        <v>4040.5917640316202</v>
      </c>
      <c r="G357" s="113">
        <v>0.997058618347054</v>
      </c>
      <c r="H357" s="124">
        <v>1</v>
      </c>
    </row>
    <row r="358" spans="1:8" x14ac:dyDescent="0.25">
      <c r="A358" s="32" t="s">
        <v>2513</v>
      </c>
      <c r="B358" s="37" t="s">
        <v>2576</v>
      </c>
      <c r="C358" s="37">
        <v>112</v>
      </c>
      <c r="D358" s="37">
        <v>1815</v>
      </c>
      <c r="E358" s="27">
        <v>-14.4896460856475</v>
      </c>
      <c r="F358" s="27">
        <v>4040.8301674035702</v>
      </c>
      <c r="G358" s="113">
        <v>0.99713894431368899</v>
      </c>
      <c r="H358" s="124">
        <v>1</v>
      </c>
    </row>
    <row r="359" spans="1:8" x14ac:dyDescent="0.25">
      <c r="A359" s="32" t="s">
        <v>2530</v>
      </c>
      <c r="B359" s="37" t="s">
        <v>2572</v>
      </c>
      <c r="C359" s="37">
        <v>93</v>
      </c>
      <c r="D359" s="37">
        <v>1834</v>
      </c>
      <c r="E359" s="27">
        <v>-13.760497158020501</v>
      </c>
      <c r="F359" s="27">
        <v>3911.2278726085701</v>
      </c>
      <c r="G359" s="113">
        <v>0.99719288521682403</v>
      </c>
      <c r="H359" s="124">
        <v>1</v>
      </c>
    </row>
    <row r="360" spans="1:8" x14ac:dyDescent="0.25">
      <c r="A360" s="32" t="s">
        <v>2517</v>
      </c>
      <c r="B360" s="37" t="s">
        <v>2572</v>
      </c>
      <c r="C360" s="37">
        <v>46</v>
      </c>
      <c r="D360" s="37">
        <v>1881</v>
      </c>
      <c r="E360" s="27">
        <v>-12.1799484317488</v>
      </c>
      <c r="F360" s="27">
        <v>3732.3616574686498</v>
      </c>
      <c r="G360" s="113">
        <v>0.99739623958013401</v>
      </c>
      <c r="H360" s="124">
        <v>1</v>
      </c>
    </row>
    <row r="361" spans="1:8" x14ac:dyDescent="0.25">
      <c r="A361" s="32" t="s">
        <v>2524</v>
      </c>
      <c r="B361" s="37" t="s">
        <v>2518</v>
      </c>
      <c r="C361" s="37">
        <v>39</v>
      </c>
      <c r="D361" s="37">
        <v>1888</v>
      </c>
      <c r="E361" s="27">
        <v>-12.189009322893201</v>
      </c>
      <c r="F361" s="27">
        <v>4173.28011220605</v>
      </c>
      <c r="G361" s="113">
        <v>0.99766960082683098</v>
      </c>
      <c r="H361" s="124">
        <v>1</v>
      </c>
    </row>
    <row r="362" spans="1:8" x14ac:dyDescent="0.25">
      <c r="A362" s="32" t="s">
        <v>2530</v>
      </c>
      <c r="B362" s="37" t="s">
        <v>2556</v>
      </c>
      <c r="C362" s="37">
        <v>93</v>
      </c>
      <c r="D362" s="37">
        <v>1834</v>
      </c>
      <c r="E362" s="27">
        <v>-16.379752036092</v>
      </c>
      <c r="F362" s="27">
        <v>5706.6088307975397</v>
      </c>
      <c r="G362" s="113">
        <v>0.99770982492379601</v>
      </c>
      <c r="H362" s="124">
        <v>1</v>
      </c>
    </row>
    <row r="363" spans="1:8" x14ac:dyDescent="0.25">
      <c r="A363" s="32" t="s">
        <v>2535</v>
      </c>
      <c r="B363" s="37" t="s">
        <v>2560</v>
      </c>
      <c r="C363" s="37">
        <v>23</v>
      </c>
      <c r="D363" s="37">
        <v>1904</v>
      </c>
      <c r="E363" s="27">
        <v>11.534633024185799</v>
      </c>
      <c r="F363" s="27">
        <v>4033.5209186523698</v>
      </c>
      <c r="G363" s="113">
        <v>0.99771829792226696</v>
      </c>
      <c r="H363" s="124">
        <v>1</v>
      </c>
    </row>
    <row r="364" spans="1:8" x14ac:dyDescent="0.25">
      <c r="A364" s="32" t="s">
        <v>2535</v>
      </c>
      <c r="B364" s="37" t="s">
        <v>2561</v>
      </c>
      <c r="C364" s="37">
        <v>23</v>
      </c>
      <c r="D364" s="37">
        <v>1904</v>
      </c>
      <c r="E364" s="27">
        <v>11.663756364787099</v>
      </c>
      <c r="F364" s="27">
        <v>4115.4937299344601</v>
      </c>
      <c r="G364" s="113">
        <v>0.99773871149446502</v>
      </c>
      <c r="H364" s="124">
        <v>1</v>
      </c>
    </row>
    <row r="365" spans="1:8" x14ac:dyDescent="0.25">
      <c r="A365" s="32" t="s">
        <v>2535</v>
      </c>
      <c r="B365" s="37" t="s">
        <v>2562</v>
      </c>
      <c r="C365" s="37">
        <v>23</v>
      </c>
      <c r="D365" s="37">
        <v>1904</v>
      </c>
      <c r="E365" s="27">
        <v>11.663756364787099</v>
      </c>
      <c r="F365" s="27">
        <v>4115.4937299344601</v>
      </c>
      <c r="G365" s="113">
        <v>0.99773871149446502</v>
      </c>
      <c r="H365" s="124">
        <v>1</v>
      </c>
    </row>
    <row r="366" spans="1:8" x14ac:dyDescent="0.25">
      <c r="A366" s="32" t="s">
        <v>2528</v>
      </c>
      <c r="B366" s="37" t="s">
        <v>2573</v>
      </c>
      <c r="C366" s="37">
        <v>94</v>
      </c>
      <c r="D366" s="37">
        <v>1833</v>
      </c>
      <c r="E366" s="27">
        <v>-13.6406269922003</v>
      </c>
      <c r="F366" s="27">
        <v>5046.6847964393901</v>
      </c>
      <c r="G366" s="113">
        <v>0.99784340951261696</v>
      </c>
      <c r="H366" s="124">
        <v>1</v>
      </c>
    </row>
    <row r="367" spans="1:8" x14ac:dyDescent="0.25">
      <c r="A367" s="32" t="s">
        <v>2528</v>
      </c>
      <c r="B367" s="37" t="s">
        <v>2574</v>
      </c>
      <c r="C367" s="37">
        <v>94</v>
      </c>
      <c r="D367" s="37">
        <v>1833</v>
      </c>
      <c r="E367" s="27">
        <v>-13.417025629423501</v>
      </c>
      <c r="F367" s="27">
        <v>5047.0061980071496</v>
      </c>
      <c r="G367" s="113">
        <v>0.99787889600837298</v>
      </c>
      <c r="H367" s="124">
        <v>1</v>
      </c>
    </row>
    <row r="368" spans="1:8" x14ac:dyDescent="0.25">
      <c r="A368" s="32" t="s">
        <v>2535</v>
      </c>
      <c r="B368" s="37" t="s">
        <v>2518</v>
      </c>
      <c r="C368" s="37">
        <v>23</v>
      </c>
      <c r="D368" s="37">
        <v>1904</v>
      </c>
      <c r="E368" s="27">
        <v>-16.096975736770599</v>
      </c>
      <c r="F368" s="27">
        <v>6153.8935914783397</v>
      </c>
      <c r="G368" s="113">
        <v>0.99791294510069295</v>
      </c>
      <c r="H368" s="124">
        <v>1</v>
      </c>
    </row>
    <row r="369" spans="1:8" x14ac:dyDescent="0.25">
      <c r="A369" s="32" t="s">
        <v>2528</v>
      </c>
      <c r="B369" s="37" t="s">
        <v>2575</v>
      </c>
      <c r="C369" s="37">
        <v>94</v>
      </c>
      <c r="D369" s="37">
        <v>1833</v>
      </c>
      <c r="E369" s="27">
        <v>-13.1288876137606</v>
      </c>
      <c r="F369" s="27">
        <v>5047.3283925165597</v>
      </c>
      <c r="G369" s="113">
        <v>0.99792458027292796</v>
      </c>
      <c r="H369" s="124">
        <v>1</v>
      </c>
    </row>
    <row r="370" spans="1:8" x14ac:dyDescent="0.25">
      <c r="A370" s="32" t="s">
        <v>2528</v>
      </c>
      <c r="B370" s="37" t="s">
        <v>2576</v>
      </c>
      <c r="C370" s="37">
        <v>94</v>
      </c>
      <c r="D370" s="37">
        <v>1833</v>
      </c>
      <c r="E370" s="27">
        <v>-12.722951347346401</v>
      </c>
      <c r="F370" s="27">
        <v>5047.6227082253999</v>
      </c>
      <c r="G370" s="113">
        <v>0.99798886797103503</v>
      </c>
      <c r="H370" s="124">
        <v>1</v>
      </c>
    </row>
    <row r="371" spans="1:8" x14ac:dyDescent="0.25">
      <c r="A371" s="32" t="s">
        <v>2530</v>
      </c>
      <c r="B371" s="37" t="s">
        <v>2573</v>
      </c>
      <c r="C371" s="37">
        <v>93</v>
      </c>
      <c r="D371" s="37">
        <v>1834</v>
      </c>
      <c r="E371" s="27">
        <v>-14.5777154931162</v>
      </c>
      <c r="F371" s="27">
        <v>6448.9265627571704</v>
      </c>
      <c r="G371" s="113">
        <v>0.99819639375562497</v>
      </c>
      <c r="H371" s="124">
        <v>1</v>
      </c>
    </row>
    <row r="372" spans="1:8" x14ac:dyDescent="0.25">
      <c r="A372" s="32" t="s">
        <v>2530</v>
      </c>
      <c r="B372" s="37" t="s">
        <v>2574</v>
      </c>
      <c r="C372" s="37">
        <v>93</v>
      </c>
      <c r="D372" s="37">
        <v>1834</v>
      </c>
      <c r="E372" s="27">
        <v>-14.354115458299299</v>
      </c>
      <c r="F372" s="27">
        <v>6449.3403583992804</v>
      </c>
      <c r="G372" s="113">
        <v>0.99822417223837701</v>
      </c>
      <c r="H372" s="124">
        <v>1</v>
      </c>
    </row>
    <row r="373" spans="1:8" x14ac:dyDescent="0.25">
      <c r="A373" s="32" t="s">
        <v>2513</v>
      </c>
      <c r="B373" s="37" t="s">
        <v>2577</v>
      </c>
      <c r="C373" s="37">
        <v>112</v>
      </c>
      <c r="D373" s="37">
        <v>1815</v>
      </c>
      <c r="E373" s="27">
        <v>-14.7960572963421</v>
      </c>
      <c r="F373" s="27">
        <v>6662.6693596649802</v>
      </c>
      <c r="G373" s="113">
        <v>0.99822810718397004</v>
      </c>
      <c r="H373" s="124">
        <v>1</v>
      </c>
    </row>
    <row r="374" spans="1:8" x14ac:dyDescent="0.25">
      <c r="A374" s="32" t="s">
        <v>2513</v>
      </c>
      <c r="B374" s="37" t="s">
        <v>2578</v>
      </c>
      <c r="C374" s="37">
        <v>112</v>
      </c>
      <c r="D374" s="37">
        <v>1815</v>
      </c>
      <c r="E374" s="27">
        <v>14.7960573239949</v>
      </c>
      <c r="F374" s="27">
        <v>6662.6694517838496</v>
      </c>
      <c r="G374" s="113">
        <v>0.99822810720515698</v>
      </c>
      <c r="H374" s="124">
        <v>1</v>
      </c>
    </row>
    <row r="375" spans="1:8" x14ac:dyDescent="0.25">
      <c r="A375" s="32" t="s">
        <v>2530</v>
      </c>
      <c r="B375" s="37" t="s">
        <v>2575</v>
      </c>
      <c r="C375" s="37">
        <v>93</v>
      </c>
      <c r="D375" s="37">
        <v>1834</v>
      </c>
      <c r="E375" s="27">
        <v>-14.0659779112018</v>
      </c>
      <c r="F375" s="27">
        <v>6449.7518222308099</v>
      </c>
      <c r="G375" s="113">
        <v>0.99825993030105398</v>
      </c>
      <c r="H375" s="124">
        <v>1</v>
      </c>
    </row>
    <row r="376" spans="1:8" x14ac:dyDescent="0.25">
      <c r="A376" s="32" t="s">
        <v>2530</v>
      </c>
      <c r="B376" s="37" t="s">
        <v>2576</v>
      </c>
      <c r="C376" s="37">
        <v>93</v>
      </c>
      <c r="D376" s="37">
        <v>1834</v>
      </c>
      <c r="E376" s="27">
        <v>-13.660040565038599</v>
      </c>
      <c r="F376" s="27">
        <v>6450.1287038733599</v>
      </c>
      <c r="G376" s="113">
        <v>0.99831024653615796</v>
      </c>
      <c r="H376" s="124">
        <v>1</v>
      </c>
    </row>
    <row r="377" spans="1:8" x14ac:dyDescent="0.25">
      <c r="A377" s="32" t="s">
        <v>2517</v>
      </c>
      <c r="B377" s="37" t="s">
        <v>2573</v>
      </c>
      <c r="C377" s="37">
        <v>46</v>
      </c>
      <c r="D377" s="37">
        <v>1881</v>
      </c>
      <c r="E377" s="27">
        <v>-12.9971653443245</v>
      </c>
      <c r="F377" s="27">
        <v>6154.0100228374704</v>
      </c>
      <c r="G377" s="113">
        <v>0.99831488252138001</v>
      </c>
      <c r="H377" s="124">
        <v>1</v>
      </c>
    </row>
    <row r="378" spans="1:8" x14ac:dyDescent="0.25">
      <c r="A378" s="32" t="s">
        <v>2517</v>
      </c>
      <c r="B378" s="37" t="s">
        <v>2574</v>
      </c>
      <c r="C378" s="37">
        <v>46</v>
      </c>
      <c r="D378" s="37">
        <v>1881</v>
      </c>
      <c r="E378" s="27">
        <v>-12.7735716704133</v>
      </c>
      <c r="F378" s="27">
        <v>6154.4219762865896</v>
      </c>
      <c r="G378" s="113">
        <v>0.99834398285588799</v>
      </c>
      <c r="H378" s="124">
        <v>1</v>
      </c>
    </row>
    <row r="379" spans="1:8" x14ac:dyDescent="0.25">
      <c r="A379" s="32" t="s">
        <v>2517</v>
      </c>
      <c r="B379" s="37" t="s">
        <v>2575</v>
      </c>
      <c r="C379" s="37">
        <v>46</v>
      </c>
      <c r="D379" s="37">
        <v>1881</v>
      </c>
      <c r="E379" s="27">
        <v>-12.485439679419001</v>
      </c>
      <c r="F379" s="27">
        <v>6154.8301599312999</v>
      </c>
      <c r="G379" s="113">
        <v>0.99838144474114299</v>
      </c>
      <c r="H379" s="124">
        <v>1</v>
      </c>
    </row>
    <row r="380" spans="1:8" x14ac:dyDescent="0.25">
      <c r="A380" s="32" t="s">
        <v>2517</v>
      </c>
      <c r="B380" s="37" t="s">
        <v>2576</v>
      </c>
      <c r="C380" s="37">
        <v>46</v>
      </c>
      <c r="D380" s="37">
        <v>1881</v>
      </c>
      <c r="E380" s="27">
        <v>-12.0795163785218</v>
      </c>
      <c r="F380" s="27">
        <v>6155.2242379090303</v>
      </c>
      <c r="G380" s="113">
        <v>0.99843416696755505</v>
      </c>
      <c r="H380" s="124">
        <v>1</v>
      </c>
    </row>
    <row r="381" spans="1:8" x14ac:dyDescent="0.25">
      <c r="A381" s="32" t="s">
        <v>2528</v>
      </c>
      <c r="B381" s="37" t="s">
        <v>2578</v>
      </c>
      <c r="C381" s="37">
        <v>94</v>
      </c>
      <c r="D381" s="37">
        <v>1833</v>
      </c>
      <c r="E381" s="27">
        <v>13.029374409056899</v>
      </c>
      <c r="F381" s="27">
        <v>8322.7567555368096</v>
      </c>
      <c r="G381" s="113">
        <v>0.99875090276733702</v>
      </c>
      <c r="H381" s="124">
        <v>1</v>
      </c>
    </row>
    <row r="382" spans="1:8" x14ac:dyDescent="0.25">
      <c r="A382" s="32" t="s">
        <v>2528</v>
      </c>
      <c r="B382" s="37" t="s">
        <v>2577</v>
      </c>
      <c r="C382" s="37">
        <v>94</v>
      </c>
      <c r="D382" s="37">
        <v>1833</v>
      </c>
      <c r="E382" s="27">
        <v>-13.029374418829001</v>
      </c>
      <c r="F382" s="27">
        <v>8322.7568463295302</v>
      </c>
      <c r="G382" s="113">
        <v>0.99875090278002698</v>
      </c>
      <c r="H382" s="124">
        <v>1</v>
      </c>
    </row>
    <row r="383" spans="1:8" x14ac:dyDescent="0.25">
      <c r="A383" s="32" t="s">
        <v>2530</v>
      </c>
      <c r="B383" s="37" t="s">
        <v>2578</v>
      </c>
      <c r="C383" s="37">
        <v>93</v>
      </c>
      <c r="D383" s="37">
        <v>1834</v>
      </c>
      <c r="E383" s="27">
        <v>13.9664519498772</v>
      </c>
      <c r="F383" s="27">
        <v>10635.2190279817</v>
      </c>
      <c r="G383" s="113">
        <v>0.99895219711529204</v>
      </c>
      <c r="H383" s="124">
        <v>1</v>
      </c>
    </row>
    <row r="384" spans="1:8" x14ac:dyDescent="0.25">
      <c r="A384" s="32" t="s">
        <v>2530</v>
      </c>
      <c r="B384" s="37" t="s">
        <v>2577</v>
      </c>
      <c r="C384" s="37">
        <v>93</v>
      </c>
      <c r="D384" s="37">
        <v>1834</v>
      </c>
      <c r="E384" s="27">
        <v>-13.9664520209139</v>
      </c>
      <c r="F384" s="27">
        <v>10635.2193057807</v>
      </c>
      <c r="G384" s="113">
        <v>0.99895219713733197</v>
      </c>
      <c r="H384" s="124">
        <v>1</v>
      </c>
    </row>
    <row r="385" spans="1:8" x14ac:dyDescent="0.25">
      <c r="A385" s="32" t="s">
        <v>2524</v>
      </c>
      <c r="B385" s="37" t="s">
        <v>2522</v>
      </c>
      <c r="C385" s="37">
        <v>39</v>
      </c>
      <c r="D385" s="37">
        <v>1888</v>
      </c>
      <c r="E385" s="27">
        <v>-4.17502245932869</v>
      </c>
      <c r="F385" s="27">
        <v>3363.95292916158</v>
      </c>
      <c r="G385" s="113">
        <v>0.99900974086847905</v>
      </c>
      <c r="H385" s="124">
        <v>1</v>
      </c>
    </row>
    <row r="386" spans="1:8" x14ac:dyDescent="0.25">
      <c r="A386" s="32" t="s">
        <v>2517</v>
      </c>
      <c r="B386" s="37" t="s">
        <v>2578</v>
      </c>
      <c r="C386" s="37">
        <v>46</v>
      </c>
      <c r="D386" s="37">
        <v>1881</v>
      </c>
      <c r="E386" s="27">
        <v>12.3859570556421</v>
      </c>
      <c r="F386" s="27">
        <v>10149.095657125999</v>
      </c>
      <c r="G386" s="113">
        <v>0.99902626186744203</v>
      </c>
      <c r="H386" s="124">
        <v>1</v>
      </c>
    </row>
    <row r="387" spans="1:8" x14ac:dyDescent="0.25">
      <c r="A387" s="32" t="s">
        <v>2517</v>
      </c>
      <c r="B387" s="37" t="s">
        <v>2577</v>
      </c>
      <c r="C387" s="37">
        <v>46</v>
      </c>
      <c r="D387" s="37">
        <v>1881</v>
      </c>
      <c r="E387" s="27">
        <v>-12.3859570848528</v>
      </c>
      <c r="F387" s="27">
        <v>10149.095829225</v>
      </c>
      <c r="G387" s="113">
        <v>0.999026261881657</v>
      </c>
      <c r="H387" s="124">
        <v>1</v>
      </c>
    </row>
    <row r="388" spans="1:8" x14ac:dyDescent="0.25">
      <c r="A388" s="32" t="s">
        <v>2524</v>
      </c>
      <c r="B388" s="37" t="s">
        <v>2520</v>
      </c>
      <c r="C388" s="37">
        <v>39</v>
      </c>
      <c r="D388" s="37">
        <v>1888</v>
      </c>
      <c r="E388" s="27">
        <v>4.5122343404791199</v>
      </c>
      <c r="F388" s="27">
        <v>5356.4832161204704</v>
      </c>
      <c r="G388" s="113">
        <v>0.999327872123568</v>
      </c>
      <c r="H388" s="124">
        <v>1</v>
      </c>
    </row>
    <row r="389" spans="1:8" x14ac:dyDescent="0.25">
      <c r="A389" s="32" t="s">
        <v>2515</v>
      </c>
      <c r="B389" s="37" t="s">
        <v>2568</v>
      </c>
      <c r="C389" s="37">
        <v>109</v>
      </c>
      <c r="D389" s="37">
        <v>1818</v>
      </c>
      <c r="E389" s="27">
        <v>-1.4258931282757601</v>
      </c>
      <c r="F389" s="27">
        <v>2055.7908233203898</v>
      </c>
      <c r="G389" s="113">
        <v>0.99944658862746105</v>
      </c>
      <c r="H389" s="124">
        <v>1</v>
      </c>
    </row>
    <row r="390" spans="1:8" x14ac:dyDescent="0.25">
      <c r="A390" s="32" t="s">
        <v>2515</v>
      </c>
      <c r="B390" s="37" t="s">
        <v>2569</v>
      </c>
      <c r="C390" s="37">
        <v>109</v>
      </c>
      <c r="D390" s="37">
        <v>1818</v>
      </c>
      <c r="E390" s="27">
        <v>-1.4261082093572199</v>
      </c>
      <c r="F390" s="27">
        <v>2058.2535698829201</v>
      </c>
      <c r="G390" s="113">
        <v>0.99944716742004602</v>
      </c>
      <c r="H390" s="124">
        <v>1</v>
      </c>
    </row>
    <row r="391" spans="1:8" x14ac:dyDescent="0.25">
      <c r="A391" s="32" t="s">
        <v>2515</v>
      </c>
      <c r="B391" s="37" t="s">
        <v>2570</v>
      </c>
      <c r="C391" s="37">
        <v>109</v>
      </c>
      <c r="D391" s="37">
        <v>1818</v>
      </c>
      <c r="E391" s="27">
        <v>-1.4261187667276001</v>
      </c>
      <c r="F391" s="27">
        <v>2058.3781388673901</v>
      </c>
      <c r="G391" s="113">
        <v>0.99944719678404903</v>
      </c>
      <c r="H391" s="124">
        <v>1</v>
      </c>
    </row>
    <row r="392" spans="1:8" x14ac:dyDescent="0.25">
      <c r="A392" s="32" t="s">
        <v>2515</v>
      </c>
      <c r="B392" s="37" t="s">
        <v>2571</v>
      </c>
      <c r="C392" s="37">
        <v>109</v>
      </c>
      <c r="D392" s="37">
        <v>1818</v>
      </c>
      <c r="E392" s="27">
        <v>-1.42612934993285</v>
      </c>
      <c r="F392" s="27">
        <v>2058.50320012676</v>
      </c>
      <c r="G392" s="113">
        <v>0.99944722626667604</v>
      </c>
      <c r="H392" s="124">
        <v>1</v>
      </c>
    </row>
    <row r="393" spans="1:8" x14ac:dyDescent="0.25">
      <c r="A393" s="32" t="s">
        <v>2515</v>
      </c>
      <c r="B393" s="37" t="s">
        <v>2572</v>
      </c>
      <c r="C393" s="37">
        <v>109</v>
      </c>
      <c r="D393" s="37">
        <v>1818</v>
      </c>
      <c r="E393" s="27">
        <v>-1.4262481712782999</v>
      </c>
      <c r="F393" s="27">
        <v>3396.1853715214702</v>
      </c>
      <c r="G393" s="113">
        <v>0.99966492366057802</v>
      </c>
      <c r="H393" s="124">
        <v>1</v>
      </c>
    </row>
    <row r="394" spans="1:8" x14ac:dyDescent="0.25">
      <c r="A394" s="32" t="s">
        <v>2515</v>
      </c>
      <c r="B394" s="37" t="s">
        <v>2552</v>
      </c>
      <c r="C394" s="37">
        <v>109</v>
      </c>
      <c r="D394" s="37">
        <v>1818</v>
      </c>
      <c r="E394" s="27">
        <v>-3.93422946793E-4</v>
      </c>
      <c r="F394" s="27">
        <v>1.1974603450293799</v>
      </c>
      <c r="G394" s="113">
        <v>0.99973785679770699</v>
      </c>
      <c r="H394" s="124">
        <v>1</v>
      </c>
    </row>
    <row r="395" spans="1:8" x14ac:dyDescent="0.25">
      <c r="A395" s="32" t="s">
        <v>2535</v>
      </c>
      <c r="B395" s="37" t="s">
        <v>2522</v>
      </c>
      <c r="C395" s="37">
        <v>23</v>
      </c>
      <c r="D395" s="37">
        <v>1904</v>
      </c>
      <c r="E395" s="27">
        <v>-1.0586509024580499</v>
      </c>
      <c r="F395" s="27">
        <v>3930.6749479282598</v>
      </c>
      <c r="G395" s="113">
        <v>0.99978510530345799</v>
      </c>
      <c r="H395" s="124">
        <v>1</v>
      </c>
    </row>
    <row r="396" spans="1:8" x14ac:dyDescent="0.25">
      <c r="A396" s="32" t="s">
        <v>2515</v>
      </c>
      <c r="B396" s="37" t="s">
        <v>2573</v>
      </c>
      <c r="C396" s="37">
        <v>109</v>
      </c>
      <c r="D396" s="37">
        <v>1818</v>
      </c>
      <c r="E396" s="27">
        <v>-1.4262575691942201</v>
      </c>
      <c r="F396" s="27">
        <v>5599.7185345746202</v>
      </c>
      <c r="G396" s="113">
        <v>0.999796777485358</v>
      </c>
      <c r="H396" s="124">
        <v>1</v>
      </c>
    </row>
    <row r="397" spans="1:8" x14ac:dyDescent="0.25">
      <c r="A397" s="32" t="s">
        <v>2515</v>
      </c>
      <c r="B397" s="37" t="s">
        <v>2574</v>
      </c>
      <c r="C397" s="37">
        <v>109</v>
      </c>
      <c r="D397" s="37">
        <v>1818</v>
      </c>
      <c r="E397" s="27">
        <v>-1.4262653535138701</v>
      </c>
      <c r="F397" s="27">
        <v>5600.0883436427002</v>
      </c>
      <c r="G397" s="113">
        <v>0.99979678979633102</v>
      </c>
      <c r="H397" s="124">
        <v>1</v>
      </c>
    </row>
    <row r="398" spans="1:8" x14ac:dyDescent="0.25">
      <c r="A398" s="32" t="s">
        <v>2515</v>
      </c>
      <c r="B398" s="37" t="s">
        <v>2575</v>
      </c>
      <c r="C398" s="37">
        <v>109</v>
      </c>
      <c r="D398" s="37">
        <v>1818</v>
      </c>
      <c r="E398" s="27">
        <v>-1.42626862678223</v>
      </c>
      <c r="F398" s="27">
        <v>5600.4530497543201</v>
      </c>
      <c r="G398" s="113">
        <v>0.99979680256321102</v>
      </c>
      <c r="H398" s="124">
        <v>1</v>
      </c>
    </row>
    <row r="399" spans="1:8" x14ac:dyDescent="0.25">
      <c r="A399" s="32" t="s">
        <v>2515</v>
      </c>
      <c r="B399" s="37" t="s">
        <v>2576</v>
      </c>
      <c r="C399" s="37">
        <v>109</v>
      </c>
      <c r="D399" s="37">
        <v>1818</v>
      </c>
      <c r="E399" s="27">
        <v>-1.4262890434034301</v>
      </c>
      <c r="F399" s="27">
        <v>5600.8086154353796</v>
      </c>
      <c r="G399" s="113">
        <v>0.99979681255461295</v>
      </c>
      <c r="H399" s="124">
        <v>1</v>
      </c>
    </row>
    <row r="400" spans="1:8" x14ac:dyDescent="0.25">
      <c r="A400" s="32" t="s">
        <v>2524</v>
      </c>
      <c r="B400" s="37" t="s">
        <v>2568</v>
      </c>
      <c r="C400" s="37">
        <v>39</v>
      </c>
      <c r="D400" s="37">
        <v>1888</v>
      </c>
      <c r="E400" s="27">
        <v>-0.84418638052770101</v>
      </c>
      <c r="F400" s="27">
        <v>3996.22424772163</v>
      </c>
      <c r="G400" s="113">
        <v>0.99983145008070096</v>
      </c>
      <c r="H400" s="124">
        <v>1</v>
      </c>
    </row>
    <row r="401" spans="1:8" x14ac:dyDescent="0.25">
      <c r="A401" s="32" t="s">
        <v>2524</v>
      </c>
      <c r="B401" s="37" t="s">
        <v>2569</v>
      </c>
      <c r="C401" s="37">
        <v>39</v>
      </c>
      <c r="D401" s="37">
        <v>1888</v>
      </c>
      <c r="E401" s="27">
        <v>-0.84500747468914905</v>
      </c>
      <c r="F401" s="27">
        <v>4001.6497338439799</v>
      </c>
      <c r="G401" s="113">
        <v>0.99983151488569699</v>
      </c>
      <c r="H401" s="124">
        <v>1</v>
      </c>
    </row>
    <row r="402" spans="1:8" x14ac:dyDescent="0.25">
      <c r="A402" s="32" t="s">
        <v>2524</v>
      </c>
      <c r="B402" s="37" t="s">
        <v>2570</v>
      </c>
      <c r="C402" s="37">
        <v>39</v>
      </c>
      <c r="D402" s="37">
        <v>1888</v>
      </c>
      <c r="E402" s="27">
        <v>-0.84504790228167104</v>
      </c>
      <c r="F402" s="27">
        <v>4001.92245863569</v>
      </c>
      <c r="G402" s="113">
        <v>0.999831518307432</v>
      </c>
      <c r="H402" s="124">
        <v>1</v>
      </c>
    </row>
    <row r="403" spans="1:8" x14ac:dyDescent="0.25">
      <c r="A403" s="32" t="s">
        <v>2524</v>
      </c>
      <c r="B403" s="37" t="s">
        <v>2571</v>
      </c>
      <c r="C403" s="37">
        <v>39</v>
      </c>
      <c r="D403" s="37">
        <v>1888</v>
      </c>
      <c r="E403" s="27">
        <v>-0.84508872469582996</v>
      </c>
      <c r="F403" s="27">
        <v>4002.1964948488298</v>
      </c>
      <c r="G403" s="113">
        <v>0.99983152170519396</v>
      </c>
      <c r="H403" s="124">
        <v>1</v>
      </c>
    </row>
    <row r="404" spans="1:8" x14ac:dyDescent="0.25">
      <c r="A404" s="32" t="s">
        <v>2535</v>
      </c>
      <c r="B404" s="37" t="s">
        <v>2520</v>
      </c>
      <c r="C404" s="37">
        <v>23</v>
      </c>
      <c r="D404" s="37">
        <v>1904</v>
      </c>
      <c r="E404" s="27">
        <v>1.2554413640714499</v>
      </c>
      <c r="F404" s="27">
        <v>6284.0856062140001</v>
      </c>
      <c r="G404" s="113">
        <v>0.99984059776752099</v>
      </c>
      <c r="H404" s="124">
        <v>1</v>
      </c>
    </row>
    <row r="405" spans="1:8" x14ac:dyDescent="0.25">
      <c r="A405" s="32" t="s">
        <v>2515</v>
      </c>
      <c r="B405" s="37" t="s">
        <v>2578</v>
      </c>
      <c r="C405" s="37">
        <v>109</v>
      </c>
      <c r="D405" s="37">
        <v>1818</v>
      </c>
      <c r="E405" s="27">
        <v>1.4262866245019401</v>
      </c>
      <c r="F405" s="27">
        <v>9234.8813514372396</v>
      </c>
      <c r="G405" s="113">
        <v>0.99987677025517296</v>
      </c>
      <c r="H405" s="124">
        <v>1</v>
      </c>
    </row>
    <row r="406" spans="1:8" x14ac:dyDescent="0.25">
      <c r="A406" s="32" t="s">
        <v>2515</v>
      </c>
      <c r="B406" s="37" t="s">
        <v>2577</v>
      </c>
      <c r="C406" s="37">
        <v>109</v>
      </c>
      <c r="D406" s="37">
        <v>1818</v>
      </c>
      <c r="E406" s="27">
        <v>-1.4262866329322901</v>
      </c>
      <c r="F406" s="27">
        <v>9234.8815016963999</v>
      </c>
      <c r="G406" s="113">
        <v>0.99987677025645005</v>
      </c>
      <c r="H406" s="124">
        <v>1</v>
      </c>
    </row>
    <row r="407" spans="1:8" x14ac:dyDescent="0.25">
      <c r="A407" s="32" t="s">
        <v>2535</v>
      </c>
      <c r="B407" s="37" t="s">
        <v>2569</v>
      </c>
      <c r="C407" s="37">
        <v>23</v>
      </c>
      <c r="D407" s="37">
        <v>1904</v>
      </c>
      <c r="E407" s="27">
        <v>0.58540144205887201</v>
      </c>
      <c r="F407" s="27">
        <v>4456.6448105945801</v>
      </c>
      <c r="G407" s="113">
        <v>0.99989519407738403</v>
      </c>
      <c r="H407" s="124">
        <v>1</v>
      </c>
    </row>
    <row r="408" spans="1:8" x14ac:dyDescent="0.25">
      <c r="A408" s="32" t="s">
        <v>2535</v>
      </c>
      <c r="B408" s="37" t="s">
        <v>2570</v>
      </c>
      <c r="C408" s="37">
        <v>23</v>
      </c>
      <c r="D408" s="37">
        <v>1904</v>
      </c>
      <c r="E408" s="27">
        <v>0.58543824948224799</v>
      </c>
      <c r="F408" s="27">
        <v>4456.9293507098</v>
      </c>
      <c r="G408" s="113">
        <v>0.99989519417911599</v>
      </c>
      <c r="H408" s="124">
        <v>1</v>
      </c>
    </row>
    <row r="409" spans="1:8" x14ac:dyDescent="0.25">
      <c r="A409" s="32" t="s">
        <v>2535</v>
      </c>
      <c r="B409" s="37" t="s">
        <v>2571</v>
      </c>
      <c r="C409" s="37">
        <v>23</v>
      </c>
      <c r="D409" s="37">
        <v>1904</v>
      </c>
      <c r="E409" s="27">
        <v>0.58547546443971399</v>
      </c>
      <c r="F409" s="27">
        <v>4457.2150949573897</v>
      </c>
      <c r="G409" s="113">
        <v>0.99989519423619699</v>
      </c>
      <c r="H409" s="124">
        <v>1</v>
      </c>
    </row>
    <row r="410" spans="1:8" x14ac:dyDescent="0.25">
      <c r="A410" s="32" t="s">
        <v>2535</v>
      </c>
      <c r="B410" s="37" t="s">
        <v>2568</v>
      </c>
      <c r="C410" s="37">
        <v>23</v>
      </c>
      <c r="D410" s="37">
        <v>1904</v>
      </c>
      <c r="E410" s="27">
        <v>0.58465613500274405</v>
      </c>
      <c r="F410" s="27">
        <v>4450.9875051997997</v>
      </c>
      <c r="G410" s="113">
        <v>0.99989519447052799</v>
      </c>
      <c r="H410" s="124">
        <v>1</v>
      </c>
    </row>
    <row r="411" spans="1:8" x14ac:dyDescent="0.25">
      <c r="A411" s="32" t="s">
        <v>2524</v>
      </c>
      <c r="B411" s="37" t="s">
        <v>2572</v>
      </c>
      <c r="C411" s="37">
        <v>39</v>
      </c>
      <c r="D411" s="37">
        <v>1888</v>
      </c>
      <c r="E411" s="27">
        <v>-0.84555295262972996</v>
      </c>
      <c r="F411" s="27">
        <v>6603.55165255253</v>
      </c>
      <c r="G411" s="113">
        <v>0.99989783472896099</v>
      </c>
      <c r="H411" s="124">
        <v>1</v>
      </c>
    </row>
    <row r="412" spans="1:8" x14ac:dyDescent="0.25">
      <c r="A412" s="32" t="s">
        <v>2524</v>
      </c>
      <c r="B412" s="37" t="s">
        <v>2556</v>
      </c>
      <c r="C412" s="37">
        <v>39</v>
      </c>
      <c r="D412" s="37">
        <v>1888</v>
      </c>
      <c r="E412" s="27">
        <v>-0.85403838095810702</v>
      </c>
      <c r="F412" s="27">
        <v>8530.2881574181902</v>
      </c>
      <c r="G412" s="113">
        <v>0.99992011711388995</v>
      </c>
      <c r="H412" s="124">
        <v>1</v>
      </c>
    </row>
    <row r="413" spans="1:8" x14ac:dyDescent="0.25">
      <c r="A413" s="32" t="s">
        <v>2535</v>
      </c>
      <c r="B413" s="37" t="s">
        <v>2572</v>
      </c>
      <c r="C413" s="37">
        <v>23</v>
      </c>
      <c r="D413" s="37">
        <v>1904</v>
      </c>
      <c r="E413" s="27">
        <v>0.585897117599952</v>
      </c>
      <c r="F413" s="27">
        <v>7353.9644728661096</v>
      </c>
      <c r="G413" s="113">
        <v>0.99993643180279401</v>
      </c>
      <c r="H413" s="124">
        <v>1</v>
      </c>
    </row>
    <row r="414" spans="1:8" x14ac:dyDescent="0.25">
      <c r="A414" s="32" t="s">
        <v>2524</v>
      </c>
      <c r="B414" s="37" t="s">
        <v>2573</v>
      </c>
      <c r="C414" s="37">
        <v>39</v>
      </c>
      <c r="D414" s="37">
        <v>1888</v>
      </c>
      <c r="E414" s="27">
        <v>-0.84559439425546301</v>
      </c>
      <c r="F414" s="27">
        <v>10888.197500734201</v>
      </c>
      <c r="G414" s="113">
        <v>0.99993803504104795</v>
      </c>
      <c r="H414" s="124">
        <v>1</v>
      </c>
    </row>
    <row r="415" spans="1:8" x14ac:dyDescent="0.25">
      <c r="A415" s="32" t="s">
        <v>2524</v>
      </c>
      <c r="B415" s="37" t="s">
        <v>2574</v>
      </c>
      <c r="C415" s="37">
        <v>39</v>
      </c>
      <c r="D415" s="37">
        <v>1888</v>
      </c>
      <c r="E415" s="27">
        <v>-0.84563487543154103</v>
      </c>
      <c r="F415" s="27">
        <v>10889.0012945251</v>
      </c>
      <c r="G415" s="113">
        <v>0.99993803664888503</v>
      </c>
      <c r="H415" s="124">
        <v>1</v>
      </c>
    </row>
    <row r="416" spans="1:8" x14ac:dyDescent="0.25">
      <c r="A416" s="32" t="s">
        <v>2524</v>
      </c>
      <c r="B416" s="37" t="s">
        <v>2575</v>
      </c>
      <c r="C416" s="37">
        <v>39</v>
      </c>
      <c r="D416" s="37">
        <v>1888</v>
      </c>
      <c r="E416" s="27">
        <v>-0.84566873158395195</v>
      </c>
      <c r="F416" s="27">
        <v>10889.783545398301</v>
      </c>
      <c r="G416" s="113">
        <v>0.99993803861931796</v>
      </c>
      <c r="H416" s="124">
        <v>1</v>
      </c>
    </row>
    <row r="417" spans="1:8" x14ac:dyDescent="0.25">
      <c r="A417" s="32" t="s">
        <v>2524</v>
      </c>
      <c r="B417" s="37" t="s">
        <v>2576</v>
      </c>
      <c r="C417" s="37">
        <v>39</v>
      </c>
      <c r="D417" s="37">
        <v>1888</v>
      </c>
      <c r="E417" s="27">
        <v>-0.84572779276061805</v>
      </c>
      <c r="F417" s="27">
        <v>10890.5793834014</v>
      </c>
      <c r="G417" s="113">
        <v>0.99993803882015397</v>
      </c>
      <c r="H417" s="124">
        <v>1</v>
      </c>
    </row>
    <row r="418" spans="1:8" x14ac:dyDescent="0.25">
      <c r="A418" s="32" t="s">
        <v>2535</v>
      </c>
      <c r="B418" s="37" t="s">
        <v>2556</v>
      </c>
      <c r="C418" s="37">
        <v>23</v>
      </c>
      <c r="D418" s="37">
        <v>1904</v>
      </c>
      <c r="E418" s="27">
        <v>-0.53393875512573197</v>
      </c>
      <c r="F418" s="27">
        <v>9143.0815674872192</v>
      </c>
      <c r="G418" s="113">
        <v>0.99995340504339303</v>
      </c>
      <c r="H418" s="124">
        <v>1</v>
      </c>
    </row>
    <row r="419" spans="1:8" x14ac:dyDescent="0.25">
      <c r="A419" s="32" t="s">
        <v>2535</v>
      </c>
      <c r="B419" s="37" t="s">
        <v>2573</v>
      </c>
      <c r="C419" s="37">
        <v>23</v>
      </c>
      <c r="D419" s="37">
        <v>1904</v>
      </c>
      <c r="E419" s="27">
        <v>0.58593532080598898</v>
      </c>
      <c r="F419" s="27">
        <v>12125.458537787599</v>
      </c>
      <c r="G419" s="113">
        <v>0.99996144403574805</v>
      </c>
      <c r="H419" s="124">
        <v>1</v>
      </c>
    </row>
    <row r="420" spans="1:8" x14ac:dyDescent="0.25">
      <c r="A420" s="32" t="s">
        <v>2535</v>
      </c>
      <c r="B420" s="37" t="s">
        <v>2574</v>
      </c>
      <c r="C420" s="37">
        <v>23</v>
      </c>
      <c r="D420" s="37">
        <v>1904</v>
      </c>
      <c r="E420" s="27">
        <v>0.58597414285562199</v>
      </c>
      <c r="F420" s="27">
        <v>12126.295489308201</v>
      </c>
      <c r="G420" s="113">
        <v>0.99996144414245502</v>
      </c>
      <c r="H420" s="124">
        <v>1</v>
      </c>
    </row>
    <row r="421" spans="1:8" x14ac:dyDescent="0.25">
      <c r="A421" s="32" t="s">
        <v>2535</v>
      </c>
      <c r="B421" s="37" t="s">
        <v>2575</v>
      </c>
      <c r="C421" s="37">
        <v>23</v>
      </c>
      <c r="D421" s="37">
        <v>1904</v>
      </c>
      <c r="E421" s="27">
        <v>0.58600843618958398</v>
      </c>
      <c r="F421" s="27">
        <v>12127.1120044079</v>
      </c>
      <c r="G421" s="113">
        <v>0.99996144448213398</v>
      </c>
      <c r="H421" s="124">
        <v>1</v>
      </c>
    </row>
    <row r="422" spans="1:8" x14ac:dyDescent="0.25">
      <c r="A422" s="32" t="s">
        <v>2535</v>
      </c>
      <c r="B422" s="37" t="s">
        <v>2576</v>
      </c>
      <c r="C422" s="37">
        <v>23</v>
      </c>
      <c r="D422" s="37">
        <v>1904</v>
      </c>
      <c r="E422" s="27">
        <v>0.58604741764003199</v>
      </c>
      <c r="F422" s="27">
        <v>12127.9618577604</v>
      </c>
      <c r="G422" s="113">
        <v>0.99996144461932401</v>
      </c>
      <c r="H422" s="124">
        <v>1</v>
      </c>
    </row>
    <row r="423" spans="1:8" x14ac:dyDescent="0.25">
      <c r="A423" s="32" t="s">
        <v>2524</v>
      </c>
      <c r="B423" s="37" t="s">
        <v>2578</v>
      </c>
      <c r="C423" s="37">
        <v>39</v>
      </c>
      <c r="D423" s="37">
        <v>1888</v>
      </c>
      <c r="E423" s="27">
        <v>0.84577074350098702</v>
      </c>
      <c r="F423" s="27">
        <v>17956.994103886402</v>
      </c>
      <c r="G423" s="113">
        <v>0.99996241980066003</v>
      </c>
      <c r="H423" s="124">
        <v>1</v>
      </c>
    </row>
    <row r="424" spans="1:8" x14ac:dyDescent="0.25">
      <c r="A424" s="32" t="s">
        <v>2524</v>
      </c>
      <c r="B424" s="37" t="s">
        <v>2577</v>
      </c>
      <c r="C424" s="37">
        <v>39</v>
      </c>
      <c r="D424" s="37">
        <v>1888</v>
      </c>
      <c r="E424" s="27">
        <v>-0.84577072046903901</v>
      </c>
      <c r="F424" s="27">
        <v>17956.994359854201</v>
      </c>
      <c r="G424" s="113">
        <v>0.999962419802219</v>
      </c>
      <c r="H424" s="124">
        <v>1</v>
      </c>
    </row>
    <row r="425" spans="1:8" x14ac:dyDescent="0.25">
      <c r="A425" s="32" t="s">
        <v>2535</v>
      </c>
      <c r="B425" s="37" t="s">
        <v>2577</v>
      </c>
      <c r="C425" s="37">
        <v>23</v>
      </c>
      <c r="D425" s="37">
        <v>1904</v>
      </c>
      <c r="E425" s="27">
        <v>0.58607156928137205</v>
      </c>
      <c r="F425" s="27">
        <v>19997.219967703099</v>
      </c>
      <c r="G425" s="113">
        <v>0.99997661587674003</v>
      </c>
      <c r="H425" s="124">
        <v>1</v>
      </c>
    </row>
    <row r="426" spans="1:8" x14ac:dyDescent="0.25">
      <c r="A426" s="32" t="s">
        <v>2535</v>
      </c>
      <c r="B426" s="37" t="s">
        <v>2578</v>
      </c>
      <c r="C426" s="37">
        <v>23</v>
      </c>
      <c r="D426" s="37">
        <v>1904</v>
      </c>
      <c r="E426" s="27">
        <v>-0.58607151459267803</v>
      </c>
      <c r="F426" s="27">
        <v>19997.219883799698</v>
      </c>
      <c r="G426" s="113">
        <v>0.99997661587882403</v>
      </c>
      <c r="H426" s="124">
        <v>1</v>
      </c>
    </row>
    <row r="427" spans="1:8" x14ac:dyDescent="0.25">
      <c r="A427" s="32" t="s">
        <v>2513</v>
      </c>
      <c r="B427" s="37" t="s">
        <v>2579</v>
      </c>
      <c r="C427" s="37">
        <v>112</v>
      </c>
      <c r="D427" s="37">
        <v>1815</v>
      </c>
      <c r="E427" s="27">
        <v>5.0230394584136204E-16</v>
      </c>
      <c r="F427" s="27">
        <v>42344.192427358197</v>
      </c>
      <c r="G427" s="113">
        <v>1</v>
      </c>
      <c r="H427" s="124">
        <v>1</v>
      </c>
    </row>
    <row r="428" spans="1:8" x14ac:dyDescent="0.25">
      <c r="A428" s="32" t="s">
        <v>2528</v>
      </c>
      <c r="B428" s="37" t="s">
        <v>2579</v>
      </c>
      <c r="C428" s="37">
        <v>94</v>
      </c>
      <c r="D428" s="37">
        <v>1833</v>
      </c>
      <c r="E428" s="27">
        <v>2.36761450612919E-16</v>
      </c>
      <c r="F428" s="27">
        <v>56080.308119360801</v>
      </c>
      <c r="G428" s="113">
        <v>1</v>
      </c>
      <c r="H428" s="124">
        <v>1</v>
      </c>
    </row>
    <row r="429" spans="1:8" x14ac:dyDescent="0.25">
      <c r="A429" s="32" t="s">
        <v>2535</v>
      </c>
      <c r="B429" s="37" t="s">
        <v>2579</v>
      </c>
      <c r="C429" s="37">
        <v>23</v>
      </c>
      <c r="D429" s="37">
        <v>1904</v>
      </c>
      <c r="E429" s="27">
        <v>-1.5104059684719901E-17</v>
      </c>
      <c r="F429" s="27">
        <v>89935.177623684896</v>
      </c>
      <c r="G429" s="113">
        <v>1</v>
      </c>
      <c r="H429" s="124">
        <v>1</v>
      </c>
    </row>
    <row r="430" spans="1:8" x14ac:dyDescent="0.25">
      <c r="A430" s="32" t="s">
        <v>2530</v>
      </c>
      <c r="B430" s="37" t="s">
        <v>2579</v>
      </c>
      <c r="C430" s="37">
        <v>93</v>
      </c>
      <c r="D430" s="37">
        <v>1834</v>
      </c>
      <c r="E430" s="27">
        <v>3.7322189208608501E-16</v>
      </c>
      <c r="F430" s="27">
        <v>72673.955047526601</v>
      </c>
      <c r="G430" s="113">
        <v>1</v>
      </c>
      <c r="H430" s="124">
        <v>1</v>
      </c>
    </row>
    <row r="431" spans="1:8" x14ac:dyDescent="0.25">
      <c r="A431" s="32" t="s">
        <v>2524</v>
      </c>
      <c r="B431" s="37" t="s">
        <v>2579</v>
      </c>
      <c r="C431" s="37">
        <v>39</v>
      </c>
      <c r="D431" s="37">
        <v>1888</v>
      </c>
      <c r="E431" s="27">
        <v>7.4554155378869101E-17</v>
      </c>
      <c r="F431" s="27">
        <v>83357.302725159097</v>
      </c>
      <c r="G431" s="113">
        <v>1</v>
      </c>
      <c r="H431" s="124">
        <v>1</v>
      </c>
    </row>
    <row r="432" spans="1:8" x14ac:dyDescent="0.25">
      <c r="A432" s="32" t="s">
        <v>2515</v>
      </c>
      <c r="B432" s="37" t="s">
        <v>2579</v>
      </c>
      <c r="C432" s="37">
        <v>109</v>
      </c>
      <c r="D432" s="37">
        <v>1818</v>
      </c>
      <c r="E432" s="27">
        <v>1.9334646703846699E-16</v>
      </c>
      <c r="F432" s="27">
        <v>67674.867273887998</v>
      </c>
      <c r="G432" s="113">
        <v>1</v>
      </c>
      <c r="H432" s="124">
        <v>1</v>
      </c>
    </row>
    <row r="433" spans="1:8" x14ac:dyDescent="0.25">
      <c r="A433" s="32" t="s">
        <v>2517</v>
      </c>
      <c r="B433" s="37" t="s">
        <v>2579</v>
      </c>
      <c r="C433" s="37">
        <v>46</v>
      </c>
      <c r="D433" s="37">
        <v>1881</v>
      </c>
      <c r="E433" s="27">
        <v>1.6081577247465899E-16</v>
      </c>
      <c r="F433" s="27">
        <v>63833.373110944398</v>
      </c>
      <c r="G433" s="113">
        <v>1</v>
      </c>
      <c r="H433" s="124">
        <v>1</v>
      </c>
    </row>
    <row r="434" spans="1:8" x14ac:dyDescent="0.25">
      <c r="A434" s="32" t="s">
        <v>2513</v>
      </c>
      <c r="B434" s="37" t="s">
        <v>2580</v>
      </c>
      <c r="C434" s="37">
        <v>112</v>
      </c>
      <c r="D434" s="37">
        <v>1815</v>
      </c>
      <c r="E434" s="27">
        <v>5.0230394584136204E-16</v>
      </c>
      <c r="F434" s="27">
        <v>42344.192427358197</v>
      </c>
      <c r="G434" s="113">
        <v>1</v>
      </c>
      <c r="H434" s="124">
        <v>1</v>
      </c>
    </row>
    <row r="435" spans="1:8" x14ac:dyDescent="0.25">
      <c r="A435" s="32" t="s">
        <v>2528</v>
      </c>
      <c r="B435" s="37" t="s">
        <v>2580</v>
      </c>
      <c r="C435" s="37">
        <v>94</v>
      </c>
      <c r="D435" s="37">
        <v>1833</v>
      </c>
      <c r="E435" s="27">
        <v>2.36761450612919E-16</v>
      </c>
      <c r="F435" s="27">
        <v>56080.308119360801</v>
      </c>
      <c r="G435" s="113">
        <v>1</v>
      </c>
      <c r="H435" s="124">
        <v>1</v>
      </c>
    </row>
    <row r="436" spans="1:8" x14ac:dyDescent="0.25">
      <c r="A436" s="32" t="s">
        <v>2535</v>
      </c>
      <c r="B436" s="37" t="s">
        <v>2580</v>
      </c>
      <c r="C436" s="37">
        <v>23</v>
      </c>
      <c r="D436" s="37">
        <v>1904</v>
      </c>
      <c r="E436" s="27">
        <v>-1.5104059684719901E-17</v>
      </c>
      <c r="F436" s="27">
        <v>89935.177623684896</v>
      </c>
      <c r="G436" s="113">
        <v>1</v>
      </c>
      <c r="H436" s="124">
        <v>1</v>
      </c>
    </row>
    <row r="437" spans="1:8" x14ac:dyDescent="0.25">
      <c r="A437" s="32" t="s">
        <v>2530</v>
      </c>
      <c r="B437" s="37" t="s">
        <v>2580</v>
      </c>
      <c r="C437" s="37">
        <v>93</v>
      </c>
      <c r="D437" s="37">
        <v>1834</v>
      </c>
      <c r="E437" s="27">
        <v>3.7322189208608501E-16</v>
      </c>
      <c r="F437" s="27">
        <v>72673.955047526601</v>
      </c>
      <c r="G437" s="113">
        <v>1</v>
      </c>
      <c r="H437" s="124">
        <v>1</v>
      </c>
    </row>
    <row r="438" spans="1:8" x14ac:dyDescent="0.25">
      <c r="A438" s="32" t="s">
        <v>2524</v>
      </c>
      <c r="B438" s="37" t="s">
        <v>2580</v>
      </c>
      <c r="C438" s="37">
        <v>39</v>
      </c>
      <c r="D438" s="37">
        <v>1888</v>
      </c>
      <c r="E438" s="27">
        <v>7.4554155378869101E-17</v>
      </c>
      <c r="F438" s="27">
        <v>83357.302725159097</v>
      </c>
      <c r="G438" s="113">
        <v>1</v>
      </c>
      <c r="H438" s="124">
        <v>1</v>
      </c>
    </row>
    <row r="439" spans="1:8" x14ac:dyDescent="0.25">
      <c r="A439" s="32" t="s">
        <v>2515</v>
      </c>
      <c r="B439" s="37" t="s">
        <v>2580</v>
      </c>
      <c r="C439" s="37">
        <v>109</v>
      </c>
      <c r="D439" s="37">
        <v>1818</v>
      </c>
      <c r="E439" s="27">
        <v>1.9334646703846699E-16</v>
      </c>
      <c r="F439" s="27">
        <v>67674.867273887998</v>
      </c>
      <c r="G439" s="113">
        <v>1</v>
      </c>
      <c r="H439" s="124">
        <v>1</v>
      </c>
    </row>
    <row r="440" spans="1:8" x14ac:dyDescent="0.25">
      <c r="A440" s="32" t="s">
        <v>2517</v>
      </c>
      <c r="B440" s="37" t="s">
        <v>2580</v>
      </c>
      <c r="C440" s="37">
        <v>46</v>
      </c>
      <c r="D440" s="37">
        <v>1881</v>
      </c>
      <c r="E440" s="27">
        <v>1.6081577247465899E-16</v>
      </c>
      <c r="F440" s="27">
        <v>63833.373110944398</v>
      </c>
      <c r="G440" s="113">
        <v>1</v>
      </c>
      <c r="H440" s="124">
        <v>1</v>
      </c>
    </row>
    <row r="441" spans="1:8" x14ac:dyDescent="0.25">
      <c r="A441" s="32" t="s">
        <v>2513</v>
      </c>
      <c r="B441" s="37" t="s">
        <v>2581</v>
      </c>
      <c r="C441" s="37">
        <v>112</v>
      </c>
      <c r="D441" s="37">
        <v>1815</v>
      </c>
      <c r="E441" s="27">
        <v>5.0230394584136204E-16</v>
      </c>
      <c r="F441" s="27">
        <v>42344.192427358197</v>
      </c>
      <c r="G441" s="113">
        <v>1</v>
      </c>
      <c r="H441" s="124">
        <v>1</v>
      </c>
    </row>
    <row r="442" spans="1:8" x14ac:dyDescent="0.25">
      <c r="A442" s="32" t="s">
        <v>2528</v>
      </c>
      <c r="B442" s="37" t="s">
        <v>2581</v>
      </c>
      <c r="C442" s="37">
        <v>94</v>
      </c>
      <c r="D442" s="37">
        <v>1833</v>
      </c>
      <c r="E442" s="27">
        <v>2.36761450612919E-16</v>
      </c>
      <c r="F442" s="27">
        <v>56080.308119360801</v>
      </c>
      <c r="G442" s="113">
        <v>1</v>
      </c>
      <c r="H442" s="124">
        <v>1</v>
      </c>
    </row>
    <row r="443" spans="1:8" x14ac:dyDescent="0.25">
      <c r="A443" s="32" t="s">
        <v>2535</v>
      </c>
      <c r="B443" s="37" t="s">
        <v>2581</v>
      </c>
      <c r="C443" s="37">
        <v>23</v>
      </c>
      <c r="D443" s="37">
        <v>1904</v>
      </c>
      <c r="E443" s="27">
        <v>-1.5104059684719901E-17</v>
      </c>
      <c r="F443" s="27">
        <v>89935.177623684896</v>
      </c>
      <c r="G443" s="113">
        <v>1</v>
      </c>
      <c r="H443" s="124">
        <v>1</v>
      </c>
    </row>
    <row r="444" spans="1:8" x14ac:dyDescent="0.25">
      <c r="A444" s="32" t="s">
        <v>2530</v>
      </c>
      <c r="B444" s="37" t="s">
        <v>2581</v>
      </c>
      <c r="C444" s="37">
        <v>93</v>
      </c>
      <c r="D444" s="37">
        <v>1834</v>
      </c>
      <c r="E444" s="27">
        <v>3.7322189208608501E-16</v>
      </c>
      <c r="F444" s="27">
        <v>72673.955047526601</v>
      </c>
      <c r="G444" s="113">
        <v>1</v>
      </c>
      <c r="H444" s="124">
        <v>1</v>
      </c>
    </row>
    <row r="445" spans="1:8" x14ac:dyDescent="0.25">
      <c r="A445" s="32" t="s">
        <v>2524</v>
      </c>
      <c r="B445" s="37" t="s">
        <v>2581</v>
      </c>
      <c r="C445" s="37">
        <v>39</v>
      </c>
      <c r="D445" s="37">
        <v>1888</v>
      </c>
      <c r="E445" s="27">
        <v>7.4554155378869101E-17</v>
      </c>
      <c r="F445" s="27">
        <v>83357.302725159097</v>
      </c>
      <c r="G445" s="113">
        <v>1</v>
      </c>
      <c r="H445" s="124">
        <v>1</v>
      </c>
    </row>
    <row r="446" spans="1:8" x14ac:dyDescent="0.25">
      <c r="A446" s="32" t="s">
        <v>2515</v>
      </c>
      <c r="B446" s="37" t="s">
        <v>2581</v>
      </c>
      <c r="C446" s="37">
        <v>109</v>
      </c>
      <c r="D446" s="37">
        <v>1818</v>
      </c>
      <c r="E446" s="27">
        <v>1.9334646703846699E-16</v>
      </c>
      <c r="F446" s="27">
        <v>67674.867273887998</v>
      </c>
      <c r="G446" s="113">
        <v>1</v>
      </c>
      <c r="H446" s="124">
        <v>1</v>
      </c>
    </row>
    <row r="447" spans="1:8" x14ac:dyDescent="0.25">
      <c r="A447" s="34" t="s">
        <v>2517</v>
      </c>
      <c r="B447" s="54" t="s">
        <v>2581</v>
      </c>
      <c r="C447" s="54">
        <v>46</v>
      </c>
      <c r="D447" s="54">
        <v>1881</v>
      </c>
      <c r="E447" s="36">
        <v>1.6081577247465899E-16</v>
      </c>
      <c r="F447" s="36">
        <v>63833.373110944398</v>
      </c>
      <c r="G447" s="125">
        <v>1</v>
      </c>
      <c r="H447" s="126">
        <v>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5"/>
  <sheetViews>
    <sheetView zoomScale="110" zoomScaleNormal="110" workbookViewId="0"/>
  </sheetViews>
  <sheetFormatPr defaultColWidth="11.42578125" defaultRowHeight="15" x14ac:dyDescent="0.25"/>
  <cols>
    <col min="1" max="1" width="97.42578125" style="2" bestFit="1" customWidth="1"/>
    <col min="2" max="2" width="17.42578125" bestFit="1" customWidth="1"/>
  </cols>
  <sheetData>
    <row r="1" spans="1:2" x14ac:dyDescent="0.25">
      <c r="A1" s="38" t="s">
        <v>187</v>
      </c>
    </row>
    <row r="2" spans="1:2" x14ac:dyDescent="0.25">
      <c r="A2" s="2" t="s">
        <v>188</v>
      </c>
    </row>
    <row r="3" spans="1:2" x14ac:dyDescent="0.25">
      <c r="A3" s="2" t="s">
        <v>189</v>
      </c>
    </row>
    <row r="6" spans="1:2" x14ac:dyDescent="0.25">
      <c r="A6" s="38" t="s">
        <v>190</v>
      </c>
    </row>
    <row r="7" spans="1:2" ht="30" x14ac:dyDescent="0.25">
      <c r="A7" s="270"/>
      <c r="B7" s="22" t="s">
        <v>191</v>
      </c>
    </row>
    <row r="8" spans="1:2" x14ac:dyDescent="0.25">
      <c r="A8" s="270" t="s">
        <v>192</v>
      </c>
      <c r="B8" s="23">
        <v>2492</v>
      </c>
    </row>
    <row r="9" spans="1:2" x14ac:dyDescent="0.25">
      <c r="A9" s="271" t="s">
        <v>193</v>
      </c>
      <c r="B9" s="24">
        <v>8</v>
      </c>
    </row>
    <row r="10" spans="1:2" x14ac:dyDescent="0.25">
      <c r="A10" s="12" t="s">
        <v>194</v>
      </c>
      <c r="B10" s="25">
        <v>8</v>
      </c>
    </row>
    <row r="11" spans="1:2" x14ac:dyDescent="0.25">
      <c r="A11" s="12" t="s">
        <v>195</v>
      </c>
      <c r="B11" s="25">
        <v>263</v>
      </c>
    </row>
    <row r="12" spans="1:2" x14ac:dyDescent="0.25">
      <c r="A12" s="12" t="s">
        <v>196</v>
      </c>
      <c r="B12" s="25">
        <v>33</v>
      </c>
    </row>
    <row r="13" spans="1:2" x14ac:dyDescent="0.25">
      <c r="A13" s="272" t="s">
        <v>197</v>
      </c>
      <c r="B13" s="26">
        <v>1</v>
      </c>
    </row>
    <row r="14" spans="1:2" x14ac:dyDescent="0.25">
      <c r="A14" s="270" t="s">
        <v>198</v>
      </c>
      <c r="B14" s="23">
        <v>2206</v>
      </c>
    </row>
    <row r="15" spans="1:2" x14ac:dyDescent="0.25">
      <c r="A15" s="12"/>
      <c r="B15" s="13"/>
    </row>
    <row r="16" spans="1:2" x14ac:dyDescent="0.25">
      <c r="A16" s="273" t="s">
        <v>199</v>
      </c>
      <c r="B16" s="13"/>
    </row>
    <row r="17" spans="1:2" x14ac:dyDescent="0.25">
      <c r="A17" s="271"/>
      <c r="B17" s="222" t="s">
        <v>191</v>
      </c>
    </row>
    <row r="18" spans="1:2" x14ac:dyDescent="0.25">
      <c r="A18" s="274" t="s">
        <v>200</v>
      </c>
      <c r="B18" s="23">
        <v>2206</v>
      </c>
    </row>
    <row r="19" spans="1:2" x14ac:dyDescent="0.25">
      <c r="A19" s="275" t="s">
        <v>201</v>
      </c>
      <c r="B19" s="25">
        <v>4</v>
      </c>
    </row>
    <row r="20" spans="1:2" x14ac:dyDescent="0.25">
      <c r="A20" s="275" t="s">
        <v>202</v>
      </c>
      <c r="B20" s="25">
        <v>7</v>
      </c>
    </row>
    <row r="21" spans="1:2" x14ac:dyDescent="0.25">
      <c r="A21" s="275" t="s">
        <v>203</v>
      </c>
      <c r="B21" s="25">
        <v>48</v>
      </c>
    </row>
    <row r="22" spans="1:2" x14ac:dyDescent="0.25">
      <c r="A22" s="275" t="s">
        <v>204</v>
      </c>
      <c r="B22" s="25">
        <v>52</v>
      </c>
    </row>
    <row r="23" spans="1:2" x14ac:dyDescent="0.25">
      <c r="A23" s="275" t="s">
        <v>205</v>
      </c>
      <c r="B23" s="25">
        <v>82</v>
      </c>
    </row>
    <row r="24" spans="1:2" x14ac:dyDescent="0.25">
      <c r="A24" s="276" t="s">
        <v>206</v>
      </c>
      <c r="B24" s="26">
        <v>55</v>
      </c>
    </row>
    <row r="25" spans="1:2" x14ac:dyDescent="0.25">
      <c r="A25" s="276" t="s">
        <v>207</v>
      </c>
      <c r="B25" s="26">
        <v>2023</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6"/>
  <sheetViews>
    <sheetView zoomScaleNormal="100" workbookViewId="0">
      <selection activeCell="A8" sqref="A8"/>
    </sheetView>
  </sheetViews>
  <sheetFormatPr defaultColWidth="11.42578125" defaultRowHeight="15" x14ac:dyDescent="0.25"/>
  <cols>
    <col min="1" max="1" width="54" bestFit="1" customWidth="1"/>
  </cols>
  <sheetData>
    <row r="1" spans="1:11" x14ac:dyDescent="0.25">
      <c r="A1" s="1" t="s">
        <v>2582</v>
      </c>
    </row>
    <row r="4" spans="1:11" x14ac:dyDescent="0.25">
      <c r="A4" s="57"/>
      <c r="B4" s="359" t="s">
        <v>2583</v>
      </c>
      <c r="C4" s="359"/>
      <c r="D4" s="358" t="s">
        <v>2584</v>
      </c>
      <c r="E4" s="358"/>
      <c r="F4" s="359" t="s">
        <v>2585</v>
      </c>
      <c r="G4" s="359"/>
      <c r="H4" s="360" t="s">
        <v>2586</v>
      </c>
      <c r="I4" s="360"/>
      <c r="J4" s="364" t="s">
        <v>1267</v>
      </c>
      <c r="K4" s="364"/>
    </row>
    <row r="5" spans="1:11" ht="30" x14ac:dyDescent="0.25">
      <c r="A5" s="58" t="s">
        <v>2587</v>
      </c>
      <c r="B5" s="59" t="s">
        <v>2588</v>
      </c>
      <c r="C5" s="60" t="s">
        <v>2589</v>
      </c>
      <c r="D5" s="61" t="s">
        <v>2588</v>
      </c>
      <c r="E5" s="61" t="s">
        <v>2589</v>
      </c>
      <c r="F5" s="59" t="s">
        <v>2588</v>
      </c>
      <c r="G5" s="60" t="s">
        <v>2589</v>
      </c>
      <c r="H5" s="61" t="s">
        <v>2588</v>
      </c>
      <c r="I5" s="60" t="s">
        <v>2589</v>
      </c>
      <c r="J5" s="59" t="s">
        <v>2588</v>
      </c>
      <c r="K5" s="60" t="s">
        <v>2589</v>
      </c>
    </row>
    <row r="6" spans="1:11" x14ac:dyDescent="0.25">
      <c r="A6" s="43" t="s">
        <v>2590</v>
      </c>
      <c r="B6" s="44">
        <v>1641</v>
      </c>
      <c r="C6" s="45">
        <v>1</v>
      </c>
      <c r="D6" s="46">
        <v>364</v>
      </c>
      <c r="E6" s="47">
        <v>1</v>
      </c>
      <c r="F6" s="44">
        <v>17</v>
      </c>
      <c r="G6" s="45">
        <v>1</v>
      </c>
      <c r="H6" s="48">
        <v>1</v>
      </c>
      <c r="I6" s="49">
        <v>1</v>
      </c>
      <c r="J6" s="32">
        <v>2023</v>
      </c>
      <c r="K6" s="50">
        <v>1</v>
      </c>
    </row>
    <row r="7" spans="1:11" x14ac:dyDescent="0.25">
      <c r="A7" s="43" t="s">
        <v>2591</v>
      </c>
      <c r="B7" s="32">
        <v>1454</v>
      </c>
      <c r="C7" s="50">
        <v>0.886045094454601</v>
      </c>
      <c r="D7" s="37">
        <v>326</v>
      </c>
      <c r="E7" s="51">
        <v>0.89560439560439598</v>
      </c>
      <c r="F7" s="32">
        <v>14</v>
      </c>
      <c r="G7" s="50">
        <v>0.82352941176470595</v>
      </c>
      <c r="H7" s="44">
        <v>1</v>
      </c>
      <c r="I7" s="50">
        <v>1</v>
      </c>
      <c r="J7" s="32">
        <v>1795</v>
      </c>
      <c r="K7" s="50">
        <v>0.88729609490855199</v>
      </c>
    </row>
    <row r="8" spans="1:11" x14ac:dyDescent="0.25">
      <c r="A8" s="43" t="s">
        <v>2592</v>
      </c>
      <c r="B8" s="32">
        <v>1340</v>
      </c>
      <c r="C8" s="50">
        <v>0.81657525898842198</v>
      </c>
      <c r="D8" s="37">
        <v>350</v>
      </c>
      <c r="E8" s="51">
        <v>0.96153846153846201</v>
      </c>
      <c r="F8" s="32">
        <v>14</v>
      </c>
      <c r="G8" s="50">
        <v>0.82352941176470595</v>
      </c>
      <c r="H8" s="44">
        <v>1</v>
      </c>
      <c r="I8" s="50">
        <v>1</v>
      </c>
      <c r="J8" s="32">
        <v>1705</v>
      </c>
      <c r="K8" s="50">
        <v>0.84280771131982202</v>
      </c>
    </row>
    <row r="9" spans="1:11" x14ac:dyDescent="0.25">
      <c r="A9" s="43" t="s">
        <v>2593</v>
      </c>
      <c r="B9" s="32">
        <v>1178</v>
      </c>
      <c r="C9" s="50">
        <v>0.71785496648385105</v>
      </c>
      <c r="D9" s="37">
        <v>251</v>
      </c>
      <c r="E9" s="51">
        <v>0.68956043956044</v>
      </c>
      <c r="F9" s="32">
        <v>9</v>
      </c>
      <c r="G9" s="50">
        <v>0.52941176470588203</v>
      </c>
      <c r="H9" s="44">
        <v>1</v>
      </c>
      <c r="I9" s="50">
        <v>1</v>
      </c>
      <c r="J9" s="32">
        <v>1439</v>
      </c>
      <c r="K9" s="50">
        <v>0.71131982204646604</v>
      </c>
    </row>
    <row r="10" spans="1:11" x14ac:dyDescent="0.25">
      <c r="A10" s="43" t="s">
        <v>2594</v>
      </c>
      <c r="B10" s="32">
        <v>1486</v>
      </c>
      <c r="C10" s="50">
        <v>0.90554539914686205</v>
      </c>
      <c r="D10" s="37">
        <v>327</v>
      </c>
      <c r="E10" s="51">
        <v>0.89835164835164805</v>
      </c>
      <c r="F10" s="32">
        <v>10</v>
      </c>
      <c r="G10" s="50">
        <v>0.58823529411764697</v>
      </c>
      <c r="H10" s="44">
        <v>1</v>
      </c>
      <c r="I10" s="50">
        <v>1</v>
      </c>
      <c r="J10" s="32">
        <v>1824</v>
      </c>
      <c r="K10" s="50">
        <v>0.90163124073158696</v>
      </c>
    </row>
    <row r="11" spans="1:11" x14ac:dyDescent="0.25">
      <c r="A11" s="43" t="s">
        <v>2595</v>
      </c>
      <c r="B11" s="32">
        <v>1641</v>
      </c>
      <c r="C11" s="50">
        <v>1</v>
      </c>
      <c r="D11" s="37">
        <v>364</v>
      </c>
      <c r="E11" s="51">
        <v>1</v>
      </c>
      <c r="F11" s="32">
        <v>17</v>
      </c>
      <c r="G11" s="50">
        <v>1</v>
      </c>
      <c r="H11" s="44">
        <v>1</v>
      </c>
      <c r="I11" s="50">
        <v>1</v>
      </c>
      <c r="J11" s="32">
        <v>2023</v>
      </c>
      <c r="K11" s="50">
        <v>1</v>
      </c>
    </row>
    <row r="12" spans="1:11" x14ac:dyDescent="0.25">
      <c r="A12" s="43" t="s">
        <v>2596</v>
      </c>
      <c r="B12" s="32">
        <v>1369</v>
      </c>
      <c r="C12" s="50">
        <v>0.83424741011578296</v>
      </c>
      <c r="D12" s="37">
        <v>313</v>
      </c>
      <c r="E12" s="51">
        <v>0.85989010989011005</v>
      </c>
      <c r="F12" s="32">
        <v>9</v>
      </c>
      <c r="G12" s="50">
        <v>0.52941176470588203</v>
      </c>
      <c r="H12" s="44">
        <v>1</v>
      </c>
      <c r="I12" s="50">
        <v>1</v>
      </c>
      <c r="J12" s="32">
        <v>1692</v>
      </c>
      <c r="K12" s="50">
        <v>0.83638161146811696</v>
      </c>
    </row>
    <row r="13" spans="1:11" x14ac:dyDescent="0.25">
      <c r="A13" s="43" t="s">
        <v>2597</v>
      </c>
      <c r="B13" s="32">
        <v>1267</v>
      </c>
      <c r="C13" s="50">
        <v>0.772090188909202</v>
      </c>
      <c r="D13" s="37">
        <v>306</v>
      </c>
      <c r="E13" s="51">
        <v>0.840659340659341</v>
      </c>
      <c r="F13" s="32">
        <v>9</v>
      </c>
      <c r="G13" s="50">
        <v>0.52941176470588203</v>
      </c>
      <c r="H13" s="44">
        <v>1</v>
      </c>
      <c r="I13" s="50">
        <v>1</v>
      </c>
      <c r="J13" s="32">
        <v>1583</v>
      </c>
      <c r="K13" s="50">
        <v>0.782501235788433</v>
      </c>
    </row>
    <row r="14" spans="1:11" x14ac:dyDescent="0.25">
      <c r="A14" s="43" t="s">
        <v>2598</v>
      </c>
      <c r="B14" s="32">
        <v>1641</v>
      </c>
      <c r="C14" s="50">
        <v>1</v>
      </c>
      <c r="D14" s="37">
        <v>364</v>
      </c>
      <c r="E14" s="51">
        <v>1</v>
      </c>
      <c r="F14" s="32">
        <v>17</v>
      </c>
      <c r="G14" s="50">
        <v>1</v>
      </c>
      <c r="H14" s="44">
        <v>1</v>
      </c>
      <c r="I14" s="50">
        <v>1</v>
      </c>
      <c r="J14" s="32">
        <v>2023</v>
      </c>
      <c r="K14" s="50">
        <v>1</v>
      </c>
    </row>
    <row r="15" spans="1:11" x14ac:dyDescent="0.25">
      <c r="A15" s="43" t="s">
        <v>2599</v>
      </c>
      <c r="B15" s="32">
        <v>1641</v>
      </c>
      <c r="C15" s="50">
        <v>1</v>
      </c>
      <c r="D15" s="37">
        <v>364</v>
      </c>
      <c r="E15" s="51">
        <v>1</v>
      </c>
      <c r="F15" s="32">
        <v>17</v>
      </c>
      <c r="G15" s="50">
        <v>1</v>
      </c>
      <c r="H15" s="44">
        <v>1</v>
      </c>
      <c r="I15" s="50">
        <v>1</v>
      </c>
      <c r="J15" s="32">
        <v>2023</v>
      </c>
      <c r="K15" s="50">
        <v>1</v>
      </c>
    </row>
    <row r="16" spans="1:11" x14ac:dyDescent="0.25">
      <c r="A16" s="52" t="s">
        <v>2600</v>
      </c>
      <c r="B16" s="34">
        <v>1641</v>
      </c>
      <c r="C16" s="53">
        <v>1</v>
      </c>
      <c r="D16" s="54">
        <v>364</v>
      </c>
      <c r="E16" s="55">
        <v>1</v>
      </c>
      <c r="F16" s="34">
        <v>17</v>
      </c>
      <c r="G16" s="53">
        <v>1</v>
      </c>
      <c r="H16" s="56">
        <v>1</v>
      </c>
      <c r="I16" s="53">
        <v>1</v>
      </c>
      <c r="J16" s="34">
        <v>2023</v>
      </c>
      <c r="K16" s="53">
        <v>1</v>
      </c>
    </row>
  </sheetData>
  <mergeCells count="5">
    <mergeCell ref="B4:C4"/>
    <mergeCell ref="D4:E4"/>
    <mergeCell ref="F4:G4"/>
    <mergeCell ref="H4:I4"/>
    <mergeCell ref="J4:K4"/>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20"/>
  <sheetViews>
    <sheetView workbookViewId="0">
      <selection activeCell="A2" sqref="A2"/>
    </sheetView>
  </sheetViews>
  <sheetFormatPr defaultColWidth="10.85546875" defaultRowHeight="15" x14ac:dyDescent="0.25"/>
  <cols>
    <col min="4" max="4" width="15.7109375" bestFit="1" customWidth="1"/>
    <col min="5" max="5" width="8" style="92" bestFit="1" customWidth="1"/>
    <col min="6" max="6" width="12.140625" style="92" bestFit="1" customWidth="1"/>
    <col min="7" max="7" width="15.7109375" bestFit="1" customWidth="1"/>
    <col min="8" max="8" width="8" style="92" bestFit="1" customWidth="1"/>
    <col min="9" max="9" width="12.140625" style="92" bestFit="1" customWidth="1"/>
    <col min="10" max="10" width="15.7109375" bestFit="1" customWidth="1"/>
    <col min="11" max="11" width="8" style="92" bestFit="1" customWidth="1"/>
    <col min="12" max="12" width="12.140625" style="92" bestFit="1" customWidth="1"/>
    <col min="13" max="13" width="15.7109375" bestFit="1" customWidth="1"/>
    <col min="14" max="14" width="8" style="92" bestFit="1" customWidth="1"/>
    <col min="15" max="15" width="12.140625" style="92" bestFit="1" customWidth="1"/>
    <col min="16" max="16" width="15.7109375" bestFit="1" customWidth="1"/>
    <col min="17" max="17" width="8" style="92" bestFit="1" customWidth="1"/>
    <col min="18" max="18" width="12.140625" style="92" bestFit="1" customWidth="1"/>
  </cols>
  <sheetData>
    <row r="1" spans="1:19" x14ac:dyDescent="0.25">
      <c r="A1" s="1" t="s">
        <v>2601</v>
      </c>
    </row>
    <row r="2" spans="1:19" x14ac:dyDescent="0.25">
      <c r="A2" t="s">
        <v>2602</v>
      </c>
    </row>
    <row r="3" spans="1:19" x14ac:dyDescent="0.25">
      <c r="A3" t="s">
        <v>2603</v>
      </c>
    </row>
    <row r="4" spans="1:19" x14ac:dyDescent="0.25">
      <c r="A4" t="s">
        <v>2604</v>
      </c>
    </row>
    <row r="5" spans="1:19" x14ac:dyDescent="0.25">
      <c r="A5" t="s">
        <v>2605</v>
      </c>
    </row>
    <row r="6" spans="1:19" x14ac:dyDescent="0.25">
      <c r="A6" t="s">
        <v>2606</v>
      </c>
    </row>
    <row r="9" spans="1:19" x14ac:dyDescent="0.25">
      <c r="A9" s="1" t="s">
        <v>2607</v>
      </c>
    </row>
    <row r="10" spans="1:19" x14ac:dyDescent="0.25">
      <c r="A10" s="57"/>
      <c r="B10" s="115"/>
      <c r="C10" s="115"/>
      <c r="D10" s="359" t="s">
        <v>2608</v>
      </c>
      <c r="E10" s="359"/>
      <c r="F10" s="359"/>
      <c r="G10" s="358" t="s">
        <v>2609</v>
      </c>
      <c r="H10" s="358"/>
      <c r="I10" s="358"/>
      <c r="J10" s="359" t="s">
        <v>2610</v>
      </c>
      <c r="K10" s="359"/>
      <c r="L10" s="359"/>
      <c r="M10" s="358" t="s">
        <v>2611</v>
      </c>
      <c r="N10" s="358"/>
      <c r="O10" s="358"/>
      <c r="P10" s="359" t="s">
        <v>2612</v>
      </c>
      <c r="Q10" s="359"/>
      <c r="R10" s="359"/>
    </row>
    <row r="11" spans="1:19" x14ac:dyDescent="0.25">
      <c r="A11" s="378" t="s">
        <v>2613</v>
      </c>
      <c r="B11" s="378"/>
      <c r="C11" s="118" t="s">
        <v>2614</v>
      </c>
      <c r="D11" s="117" t="s">
        <v>2615</v>
      </c>
      <c r="E11" s="122" t="s">
        <v>1636</v>
      </c>
      <c r="F11" s="123" t="s">
        <v>2616</v>
      </c>
      <c r="G11" s="118" t="s">
        <v>2615</v>
      </c>
      <c r="H11" s="122" t="s">
        <v>1636</v>
      </c>
      <c r="I11" s="122" t="s">
        <v>2616</v>
      </c>
      <c r="J11" s="117" t="s">
        <v>2615</v>
      </c>
      <c r="K11" s="122" t="s">
        <v>1636</v>
      </c>
      <c r="L11" s="123" t="s">
        <v>2616</v>
      </c>
      <c r="M11" s="118" t="s">
        <v>2615</v>
      </c>
      <c r="N11" s="122" t="s">
        <v>1636</v>
      </c>
      <c r="O11" s="122" t="s">
        <v>2616</v>
      </c>
      <c r="P11" s="117" t="s">
        <v>2615</v>
      </c>
      <c r="Q11" s="122" t="s">
        <v>1636</v>
      </c>
      <c r="R11" s="123" t="s">
        <v>2616</v>
      </c>
      <c r="S11" s="238"/>
    </row>
    <row r="12" spans="1:19" x14ac:dyDescent="0.25">
      <c r="A12" s="371" t="s">
        <v>2617</v>
      </c>
      <c r="B12" s="371"/>
      <c r="C12" s="110">
        <v>906</v>
      </c>
      <c r="D12" s="29" t="s">
        <v>2618</v>
      </c>
      <c r="E12" s="130">
        <v>2.6336026838002E-2</v>
      </c>
      <c r="F12" s="131">
        <v>7.9008080514005999E-2</v>
      </c>
      <c r="G12" s="110" t="s">
        <v>2619</v>
      </c>
      <c r="H12" s="130">
        <v>6.2802216990700396E-14</v>
      </c>
      <c r="I12" s="130">
        <v>1.8840665097210101E-13</v>
      </c>
      <c r="J12" s="29" t="s">
        <v>2620</v>
      </c>
      <c r="K12" s="130">
        <v>0.78861115977254204</v>
      </c>
      <c r="L12" s="131">
        <v>1</v>
      </c>
      <c r="M12" s="110" t="s">
        <v>2621</v>
      </c>
      <c r="N12" s="130">
        <v>3.6938009859995E-2</v>
      </c>
      <c r="O12" s="130">
        <v>0.110814029579986</v>
      </c>
      <c r="P12" s="29" t="s">
        <v>2622</v>
      </c>
      <c r="Q12" s="130">
        <v>8.4223854748200003E-3</v>
      </c>
      <c r="R12" s="131">
        <v>2.5267156424461E-2</v>
      </c>
      <c r="S12" s="37"/>
    </row>
    <row r="13" spans="1:19" x14ac:dyDescent="0.25">
      <c r="A13" s="372" t="s">
        <v>2623</v>
      </c>
      <c r="B13" s="372"/>
      <c r="C13" s="37">
        <v>906</v>
      </c>
      <c r="D13" s="32" t="s">
        <v>2624</v>
      </c>
      <c r="E13" s="113">
        <v>6.2444743469540001E-3</v>
      </c>
      <c r="F13" s="124">
        <v>1.8733423040863E-2</v>
      </c>
      <c r="G13" s="37" t="s">
        <v>2625</v>
      </c>
      <c r="H13" s="113">
        <v>5.7935480857598697E-22</v>
      </c>
      <c r="I13" s="113">
        <v>1.73806442572796E-21</v>
      </c>
      <c r="J13" s="32" t="s">
        <v>2626</v>
      </c>
      <c r="K13" s="113">
        <v>0.47435291224022302</v>
      </c>
      <c r="L13" s="124">
        <v>1</v>
      </c>
      <c r="M13" s="37" t="s">
        <v>2627</v>
      </c>
      <c r="N13" s="113">
        <v>0.628961473057283</v>
      </c>
      <c r="O13" s="113">
        <v>1</v>
      </c>
      <c r="P13" s="32" t="s">
        <v>2628</v>
      </c>
      <c r="Q13" s="113">
        <v>4.60535221037364E-10</v>
      </c>
      <c r="R13" s="124">
        <v>1.3816056631120901E-9</v>
      </c>
      <c r="S13" s="37"/>
    </row>
    <row r="14" spans="1:19" x14ac:dyDescent="0.25">
      <c r="A14" s="373" t="s">
        <v>2629</v>
      </c>
      <c r="B14" s="373"/>
      <c r="C14" s="54">
        <v>814</v>
      </c>
      <c r="D14" s="34" t="s">
        <v>2626</v>
      </c>
      <c r="E14" s="125">
        <v>0.57117530134652394</v>
      </c>
      <c r="F14" s="126">
        <v>1</v>
      </c>
      <c r="G14" s="54" t="s">
        <v>2630</v>
      </c>
      <c r="H14" s="125">
        <v>4.4149899064100002E-4</v>
      </c>
      <c r="I14" s="125">
        <v>1.3244969719230001E-3</v>
      </c>
      <c r="J14" s="34" t="s">
        <v>2631</v>
      </c>
      <c r="K14" s="125">
        <v>8.5720311960809398E-5</v>
      </c>
      <c r="L14" s="126">
        <v>2.5716093588199997E-4</v>
      </c>
      <c r="M14" s="54" t="s">
        <v>2632</v>
      </c>
      <c r="N14" s="125">
        <v>3.36317782949094E-33</v>
      </c>
      <c r="O14" s="125">
        <v>1.00895334884728E-32</v>
      </c>
      <c r="P14" s="34" t="s">
        <v>2633</v>
      </c>
      <c r="Q14" s="125">
        <v>1.4357493641464001E-10</v>
      </c>
      <c r="R14" s="126">
        <v>4.30724809243921E-10</v>
      </c>
      <c r="S14" s="37"/>
    </row>
    <row r="16" spans="1:19" x14ac:dyDescent="0.25">
      <c r="A16" s="1" t="s">
        <v>2634</v>
      </c>
    </row>
    <row r="17" spans="1:18" x14ac:dyDescent="0.25">
      <c r="A17" s="57"/>
      <c r="B17" s="115"/>
      <c r="C17" s="115"/>
      <c r="D17" s="368" t="s">
        <v>2608</v>
      </c>
      <c r="E17" s="369"/>
      <c r="F17" s="370"/>
      <c r="G17" s="358" t="s">
        <v>2609</v>
      </c>
      <c r="H17" s="358"/>
      <c r="I17" s="358"/>
      <c r="J17" s="368" t="s">
        <v>2610</v>
      </c>
      <c r="K17" s="369"/>
      <c r="L17" s="370"/>
      <c r="M17" s="358" t="s">
        <v>2611</v>
      </c>
      <c r="N17" s="358"/>
      <c r="O17" s="358"/>
      <c r="P17" s="368" t="s">
        <v>2612</v>
      </c>
      <c r="Q17" s="369"/>
      <c r="R17" s="370"/>
    </row>
    <row r="18" spans="1:18" x14ac:dyDescent="0.25">
      <c r="A18" s="382" t="s">
        <v>2613</v>
      </c>
      <c r="B18" s="382"/>
      <c r="C18" s="238" t="s">
        <v>2614</v>
      </c>
      <c r="D18" s="237" t="s">
        <v>2615</v>
      </c>
      <c r="E18" s="129" t="s">
        <v>1636</v>
      </c>
      <c r="F18" s="242" t="s">
        <v>2616</v>
      </c>
      <c r="G18" s="238" t="s">
        <v>2615</v>
      </c>
      <c r="H18" s="129" t="s">
        <v>1636</v>
      </c>
      <c r="I18" s="129" t="s">
        <v>2616</v>
      </c>
      <c r="J18" s="237" t="s">
        <v>2615</v>
      </c>
      <c r="K18" s="129" t="s">
        <v>1636</v>
      </c>
      <c r="L18" s="242" t="s">
        <v>2616</v>
      </c>
      <c r="M18" s="238" t="s">
        <v>2615</v>
      </c>
      <c r="N18" s="129" t="s">
        <v>1636</v>
      </c>
      <c r="O18" s="129" t="s">
        <v>2616</v>
      </c>
      <c r="P18" s="237" t="s">
        <v>2615</v>
      </c>
      <c r="Q18" s="129" t="s">
        <v>1636</v>
      </c>
      <c r="R18" s="242" t="s">
        <v>2616</v>
      </c>
    </row>
    <row r="19" spans="1:18" x14ac:dyDescent="0.25">
      <c r="A19" s="380" t="s">
        <v>2635</v>
      </c>
      <c r="B19" s="381"/>
      <c r="C19" s="243">
        <v>814</v>
      </c>
      <c r="D19" s="248" t="s">
        <v>2636</v>
      </c>
      <c r="E19" s="244">
        <v>0.53431899999999999</v>
      </c>
      <c r="F19" s="245">
        <v>0.53431899999999999</v>
      </c>
      <c r="G19" s="249" t="s">
        <v>2637</v>
      </c>
      <c r="H19" s="244">
        <v>0.234097</v>
      </c>
      <c r="I19" s="244">
        <v>0.234097</v>
      </c>
      <c r="J19" s="248" t="s">
        <v>2638</v>
      </c>
      <c r="K19" s="244">
        <v>0.12942200000000001</v>
      </c>
      <c r="L19" s="244">
        <v>0.12942200000000001</v>
      </c>
      <c r="M19" s="249" t="s">
        <v>2639</v>
      </c>
      <c r="N19" s="250">
        <v>1.6746800000000001E-12</v>
      </c>
      <c r="O19" s="250">
        <v>1.6746800000000001E-12</v>
      </c>
      <c r="P19" s="248" t="s">
        <v>2640</v>
      </c>
      <c r="Q19" s="250">
        <v>5.3695200000000001E-10</v>
      </c>
      <c r="R19" s="251">
        <v>5.3695200000000001E-10</v>
      </c>
    </row>
    <row r="21" spans="1:18" x14ac:dyDescent="0.25">
      <c r="A21" s="1" t="s">
        <v>2641</v>
      </c>
    </row>
    <row r="22" spans="1:18" x14ac:dyDescent="0.25">
      <c r="A22" s="246"/>
      <c r="B22" s="115"/>
      <c r="C22" s="115"/>
      <c r="D22" s="365" t="s">
        <v>2608</v>
      </c>
      <c r="E22" s="366"/>
      <c r="F22" s="367"/>
      <c r="G22" s="360" t="s">
        <v>2609</v>
      </c>
      <c r="H22" s="359"/>
      <c r="I22" s="359"/>
      <c r="J22" s="359" t="s">
        <v>2610</v>
      </c>
      <c r="K22" s="359"/>
      <c r="L22" s="359"/>
      <c r="M22" s="359" t="s">
        <v>2611</v>
      </c>
      <c r="N22" s="359"/>
      <c r="O22" s="359"/>
      <c r="P22" s="359" t="s">
        <v>2612</v>
      </c>
      <c r="Q22" s="359"/>
      <c r="R22" s="359"/>
    </row>
    <row r="23" spans="1:18" x14ac:dyDescent="0.25">
      <c r="A23" s="378" t="s">
        <v>2642</v>
      </c>
      <c r="B23" s="378"/>
      <c r="C23" s="118" t="s">
        <v>2614</v>
      </c>
      <c r="D23" s="240" t="s">
        <v>2615</v>
      </c>
      <c r="E23" s="239" t="s">
        <v>1636</v>
      </c>
      <c r="F23" s="241" t="s">
        <v>2616</v>
      </c>
      <c r="G23" s="118" t="s">
        <v>2615</v>
      </c>
      <c r="H23" s="122" t="s">
        <v>1636</v>
      </c>
      <c r="I23" s="123" t="s">
        <v>2616</v>
      </c>
      <c r="J23" s="117" t="s">
        <v>2615</v>
      </c>
      <c r="K23" s="122" t="s">
        <v>1636</v>
      </c>
      <c r="L23" s="123" t="s">
        <v>2616</v>
      </c>
      <c r="M23" s="117" t="s">
        <v>2615</v>
      </c>
      <c r="N23" s="122" t="s">
        <v>1636</v>
      </c>
      <c r="O23" s="123" t="s">
        <v>2616</v>
      </c>
      <c r="P23" s="117" t="s">
        <v>2615</v>
      </c>
      <c r="Q23" s="122" t="s">
        <v>1636</v>
      </c>
      <c r="R23" s="123" t="s">
        <v>2616</v>
      </c>
    </row>
    <row r="24" spans="1:18" x14ac:dyDescent="0.25">
      <c r="A24" s="379" t="s">
        <v>2643</v>
      </c>
      <c r="B24" s="110" t="s">
        <v>2558</v>
      </c>
      <c r="C24" s="111">
        <v>906</v>
      </c>
      <c r="D24" s="32" t="s">
        <v>2644</v>
      </c>
      <c r="E24" s="113">
        <v>3.6817854322921301E-32</v>
      </c>
      <c r="F24" s="124">
        <v>1.6936212988543801E-30</v>
      </c>
      <c r="G24" s="29" t="s">
        <v>2645</v>
      </c>
      <c r="H24" s="130">
        <v>3.5364680829182501E-11</v>
      </c>
      <c r="I24" s="131">
        <v>1.62677531814239E-9</v>
      </c>
      <c r="J24" s="29" t="s">
        <v>2646</v>
      </c>
      <c r="K24" s="130">
        <v>0.87569300558588503</v>
      </c>
      <c r="L24" s="131">
        <v>1</v>
      </c>
      <c r="M24" s="29" t="s">
        <v>2647</v>
      </c>
      <c r="N24" s="130">
        <v>1.3718946152744499E-6</v>
      </c>
      <c r="O24" s="131">
        <v>6.3107152302624699E-5</v>
      </c>
      <c r="P24" s="29" t="s">
        <v>2648</v>
      </c>
      <c r="Q24" s="130">
        <v>1.9083068216229999E-3</v>
      </c>
      <c r="R24" s="131">
        <v>8.7782113794641001E-2</v>
      </c>
    </row>
    <row r="25" spans="1:18" x14ac:dyDescent="0.25">
      <c r="A25" s="379"/>
      <c r="B25" s="37" t="s">
        <v>2543</v>
      </c>
      <c r="C25" s="62">
        <v>906</v>
      </c>
      <c r="D25" s="32" t="s">
        <v>2649</v>
      </c>
      <c r="E25" s="113">
        <v>0.52051664864474101</v>
      </c>
      <c r="F25" s="124">
        <v>1</v>
      </c>
      <c r="G25" s="32" t="s">
        <v>2650</v>
      </c>
      <c r="H25" s="113">
        <v>6.8389461405650998E-2</v>
      </c>
      <c r="I25" s="124">
        <v>1</v>
      </c>
      <c r="J25" s="32" t="s">
        <v>2651</v>
      </c>
      <c r="K25" s="113">
        <v>7.4537901195530998E-2</v>
      </c>
      <c r="L25" s="124">
        <v>1</v>
      </c>
      <c r="M25" s="32" t="s">
        <v>2652</v>
      </c>
      <c r="N25" s="113">
        <v>2.7576687509940001E-3</v>
      </c>
      <c r="O25" s="124">
        <v>0.126852762545721</v>
      </c>
      <c r="P25" s="32" t="s">
        <v>2653</v>
      </c>
      <c r="Q25" s="113">
        <v>0.45154440806600799</v>
      </c>
      <c r="R25" s="124">
        <v>1</v>
      </c>
    </row>
    <row r="26" spans="1:18" x14ac:dyDescent="0.25">
      <c r="A26" s="379"/>
      <c r="B26" s="37" t="s">
        <v>2550</v>
      </c>
      <c r="C26" s="62">
        <v>906</v>
      </c>
      <c r="D26" s="32" t="s">
        <v>2654</v>
      </c>
      <c r="E26" s="113">
        <v>0.89563410462668203</v>
      </c>
      <c r="F26" s="124">
        <v>1</v>
      </c>
      <c r="G26" s="32" t="s">
        <v>2655</v>
      </c>
      <c r="H26" s="113">
        <v>4.7790415857193999E-2</v>
      </c>
      <c r="I26" s="124">
        <v>1</v>
      </c>
      <c r="J26" s="32" t="s">
        <v>2651</v>
      </c>
      <c r="K26" s="113">
        <v>7.50770982437E-2</v>
      </c>
      <c r="L26" s="124">
        <v>1</v>
      </c>
      <c r="M26" s="32" t="s">
        <v>2656</v>
      </c>
      <c r="N26" s="113">
        <v>4.8789596500880003E-3</v>
      </c>
      <c r="O26" s="124">
        <v>0.22443214390402899</v>
      </c>
      <c r="P26" s="32" t="s">
        <v>2657</v>
      </c>
      <c r="Q26" s="113">
        <v>0.92354709643909205</v>
      </c>
      <c r="R26" s="124">
        <v>1</v>
      </c>
    </row>
    <row r="27" spans="1:18" x14ac:dyDescent="0.25">
      <c r="A27" s="379"/>
      <c r="B27" s="37" t="s">
        <v>2520</v>
      </c>
      <c r="C27" s="62">
        <v>906</v>
      </c>
      <c r="D27" s="32" t="s">
        <v>2658</v>
      </c>
      <c r="E27" s="113">
        <v>5.0312691287867304E-12</v>
      </c>
      <c r="F27" s="124">
        <v>2.3143837992419001E-10</v>
      </c>
      <c r="G27" s="32" t="s">
        <v>2659</v>
      </c>
      <c r="H27" s="113">
        <v>9.9661567899884403E-6</v>
      </c>
      <c r="I27" s="124">
        <v>4.5844321233900001E-4</v>
      </c>
      <c r="J27" s="32" t="s">
        <v>2660</v>
      </c>
      <c r="K27" s="113">
        <v>0.73134179310238201</v>
      </c>
      <c r="L27" s="124">
        <v>1</v>
      </c>
      <c r="M27" s="32" t="s">
        <v>2661</v>
      </c>
      <c r="N27" s="113">
        <v>4.9148563855210001E-3</v>
      </c>
      <c r="O27" s="124">
        <v>0.22608339373397601</v>
      </c>
      <c r="P27" s="32" t="s">
        <v>2662</v>
      </c>
      <c r="Q27" s="113">
        <v>1.3769685116579999E-3</v>
      </c>
      <c r="R27" s="124">
        <v>6.3340551536276005E-2</v>
      </c>
    </row>
    <row r="28" spans="1:18" x14ac:dyDescent="0.25">
      <c r="A28" s="379"/>
      <c r="B28" s="37" t="s">
        <v>2539</v>
      </c>
      <c r="C28" s="62">
        <v>906</v>
      </c>
      <c r="D28" s="32" t="s">
        <v>2663</v>
      </c>
      <c r="E28" s="113">
        <v>0.37849563620502502</v>
      </c>
      <c r="F28" s="124">
        <v>1</v>
      </c>
      <c r="G28" s="32" t="s">
        <v>2664</v>
      </c>
      <c r="H28" s="113">
        <v>5.2993463034600003E-4</v>
      </c>
      <c r="I28" s="124">
        <v>2.4376992995937E-2</v>
      </c>
      <c r="J28" s="32" t="s">
        <v>2665</v>
      </c>
      <c r="K28" s="113">
        <v>0.43367157693770803</v>
      </c>
      <c r="L28" s="124">
        <v>1</v>
      </c>
      <c r="M28" s="32" t="s">
        <v>2666</v>
      </c>
      <c r="N28" s="113">
        <v>2.0786359571384299E-5</v>
      </c>
      <c r="O28" s="124">
        <v>9.5617254028399997E-4</v>
      </c>
      <c r="P28" s="32" t="s">
        <v>2667</v>
      </c>
      <c r="Q28" s="113">
        <v>0.31901551762909103</v>
      </c>
      <c r="R28" s="124">
        <v>1</v>
      </c>
    </row>
    <row r="29" spans="1:18" x14ac:dyDescent="0.25">
      <c r="A29" s="379"/>
      <c r="B29" s="37" t="s">
        <v>2553</v>
      </c>
      <c r="C29" s="62">
        <v>906</v>
      </c>
      <c r="D29" s="32" t="s">
        <v>2668</v>
      </c>
      <c r="E29" s="113">
        <v>0.65883539300654603</v>
      </c>
      <c r="F29" s="124">
        <v>1</v>
      </c>
      <c r="G29" s="32" t="s">
        <v>2669</v>
      </c>
      <c r="H29" s="113">
        <v>0.79587849970024005</v>
      </c>
      <c r="I29" s="124">
        <v>1</v>
      </c>
      <c r="J29" s="32" t="s">
        <v>2667</v>
      </c>
      <c r="K29" s="113">
        <v>0.30049358750348598</v>
      </c>
      <c r="L29" s="124">
        <v>1</v>
      </c>
      <c r="M29" s="32" t="s">
        <v>2670</v>
      </c>
      <c r="N29" s="113">
        <v>8.9161013323344002E-2</v>
      </c>
      <c r="O29" s="124">
        <v>1</v>
      </c>
      <c r="P29" s="32" t="s">
        <v>2671</v>
      </c>
      <c r="Q29" s="113">
        <v>0.79072803799609603</v>
      </c>
      <c r="R29" s="124">
        <v>1</v>
      </c>
    </row>
    <row r="30" spans="1:18" x14ac:dyDescent="0.25">
      <c r="A30" s="379"/>
      <c r="B30" s="37" t="s">
        <v>2559</v>
      </c>
      <c r="C30" s="62">
        <v>906</v>
      </c>
      <c r="D30" s="32" t="s">
        <v>2672</v>
      </c>
      <c r="E30" s="113">
        <v>0.169229635560632</v>
      </c>
      <c r="F30" s="124">
        <v>1</v>
      </c>
      <c r="G30" s="32" t="s">
        <v>2673</v>
      </c>
      <c r="H30" s="113">
        <v>0.17659232681040399</v>
      </c>
      <c r="I30" s="124">
        <v>1</v>
      </c>
      <c r="J30" s="32" t="s">
        <v>2674</v>
      </c>
      <c r="K30" s="113">
        <v>0.12085881084772</v>
      </c>
      <c r="L30" s="124">
        <v>1</v>
      </c>
      <c r="M30" s="32" t="s">
        <v>2675</v>
      </c>
      <c r="N30" s="113">
        <v>1.114793400788E-3</v>
      </c>
      <c r="O30" s="124">
        <v>5.1280496436243002E-2</v>
      </c>
      <c r="P30" s="32" t="s">
        <v>2657</v>
      </c>
      <c r="Q30" s="113">
        <v>0.94549085161872504</v>
      </c>
      <c r="R30" s="124">
        <v>1</v>
      </c>
    </row>
    <row r="31" spans="1:18" x14ac:dyDescent="0.25">
      <c r="A31" s="379"/>
      <c r="B31" s="37" t="s">
        <v>2532</v>
      </c>
      <c r="C31" s="62">
        <v>906</v>
      </c>
      <c r="D31" s="32" t="s">
        <v>2676</v>
      </c>
      <c r="E31" s="113">
        <v>5.6897617062791998E-2</v>
      </c>
      <c r="F31" s="124">
        <v>1</v>
      </c>
      <c r="G31" s="32" t="s">
        <v>2677</v>
      </c>
      <c r="H31" s="113">
        <v>0.123139796542743</v>
      </c>
      <c r="I31" s="124">
        <v>1</v>
      </c>
      <c r="J31" s="32" t="s">
        <v>2674</v>
      </c>
      <c r="K31" s="113">
        <v>0.118248823622624</v>
      </c>
      <c r="L31" s="124">
        <v>1</v>
      </c>
      <c r="M31" s="32" t="s">
        <v>2678</v>
      </c>
      <c r="N31" s="113">
        <v>0.199270629154913</v>
      </c>
      <c r="O31" s="124">
        <v>1</v>
      </c>
      <c r="P31" s="32" t="s">
        <v>2679</v>
      </c>
      <c r="Q31" s="113">
        <v>0.242644819228958</v>
      </c>
      <c r="R31" s="124">
        <v>1</v>
      </c>
    </row>
    <row r="32" spans="1:18" x14ac:dyDescent="0.25">
      <c r="A32" s="379"/>
      <c r="B32" s="37" t="s">
        <v>2546</v>
      </c>
      <c r="C32" s="62">
        <v>906</v>
      </c>
      <c r="D32" s="32" t="s">
        <v>2677</v>
      </c>
      <c r="E32" s="113">
        <v>0.108945735961643</v>
      </c>
      <c r="F32" s="124">
        <v>1</v>
      </c>
      <c r="G32" s="32" t="s">
        <v>2680</v>
      </c>
      <c r="H32" s="113">
        <v>8.5949590156420994E-2</v>
      </c>
      <c r="I32" s="124">
        <v>1</v>
      </c>
      <c r="J32" s="32" t="s">
        <v>2681</v>
      </c>
      <c r="K32" s="113">
        <v>1.1799342464001E-2</v>
      </c>
      <c r="L32" s="124">
        <v>0.54276975334406397</v>
      </c>
      <c r="M32" s="32" t="s">
        <v>2682</v>
      </c>
      <c r="N32" s="113">
        <v>2.4095215799132999E-2</v>
      </c>
      <c r="O32" s="124">
        <v>1</v>
      </c>
      <c r="P32" s="32" t="s">
        <v>2674</v>
      </c>
      <c r="Q32" s="113">
        <v>0.128883231733329</v>
      </c>
      <c r="R32" s="124">
        <v>1</v>
      </c>
    </row>
    <row r="33" spans="1:18" x14ac:dyDescent="0.25">
      <c r="A33" s="379"/>
      <c r="B33" s="37" t="s">
        <v>2540</v>
      </c>
      <c r="C33" s="62">
        <v>906</v>
      </c>
      <c r="D33" s="32" t="s">
        <v>2683</v>
      </c>
      <c r="E33" s="113">
        <v>3.4917452396400001E-4</v>
      </c>
      <c r="F33" s="124">
        <v>1.6062028102328998E-2</v>
      </c>
      <c r="G33" s="32" t="s">
        <v>2684</v>
      </c>
      <c r="H33" s="113">
        <v>4.8248560164039599E-18</v>
      </c>
      <c r="I33" s="124">
        <v>2.2194337675458201E-16</v>
      </c>
      <c r="J33" s="32" t="s">
        <v>2676</v>
      </c>
      <c r="K33" s="113">
        <v>3.9788716287714E-2</v>
      </c>
      <c r="L33" s="124">
        <v>1</v>
      </c>
      <c r="M33" s="32" t="s">
        <v>2685</v>
      </c>
      <c r="N33" s="113">
        <v>6.6719949320301803E-7</v>
      </c>
      <c r="O33" s="124">
        <v>3.06911766873388E-5</v>
      </c>
      <c r="P33" s="32" t="s">
        <v>2660</v>
      </c>
      <c r="Q33" s="113">
        <v>0.66022297831860199</v>
      </c>
      <c r="R33" s="124">
        <v>1</v>
      </c>
    </row>
    <row r="34" spans="1:18" x14ac:dyDescent="0.25">
      <c r="A34" s="379"/>
      <c r="B34" s="37" t="s">
        <v>2557</v>
      </c>
      <c r="C34" s="62">
        <v>906</v>
      </c>
      <c r="D34" s="32" t="s">
        <v>2665</v>
      </c>
      <c r="E34" s="113">
        <v>0.44768213822279301</v>
      </c>
      <c r="F34" s="124">
        <v>1</v>
      </c>
      <c r="G34" s="32" t="s">
        <v>2686</v>
      </c>
      <c r="H34" s="113">
        <v>0.36137404365044201</v>
      </c>
      <c r="I34" s="124">
        <v>1</v>
      </c>
      <c r="J34" s="32" t="s">
        <v>2687</v>
      </c>
      <c r="K34" s="113">
        <v>0.76647679438572502</v>
      </c>
      <c r="L34" s="124">
        <v>1</v>
      </c>
      <c r="M34" s="32" t="s">
        <v>2653</v>
      </c>
      <c r="N34" s="113">
        <v>0.462653375705814</v>
      </c>
      <c r="O34" s="124">
        <v>1</v>
      </c>
      <c r="P34" s="32" t="s">
        <v>2668</v>
      </c>
      <c r="Q34" s="113">
        <v>0.66705101229325403</v>
      </c>
      <c r="R34" s="124">
        <v>1</v>
      </c>
    </row>
    <row r="35" spans="1:18" x14ac:dyDescent="0.25">
      <c r="A35" s="379"/>
      <c r="B35" s="37" t="s">
        <v>2552</v>
      </c>
      <c r="C35" s="62">
        <v>906</v>
      </c>
      <c r="D35" s="32" t="s">
        <v>2688</v>
      </c>
      <c r="E35" s="113">
        <v>0.55756662499253296</v>
      </c>
      <c r="F35" s="124">
        <v>1</v>
      </c>
      <c r="G35" s="32" t="s">
        <v>2689</v>
      </c>
      <c r="H35" s="113">
        <v>0.147049269832216</v>
      </c>
      <c r="I35" s="124">
        <v>1</v>
      </c>
      <c r="J35" s="32" t="s">
        <v>2690</v>
      </c>
      <c r="K35" s="113">
        <v>0.66171350862784195</v>
      </c>
      <c r="L35" s="124">
        <v>1</v>
      </c>
      <c r="M35" s="32" t="s">
        <v>2691</v>
      </c>
      <c r="N35" s="113">
        <v>0.86979137217698399</v>
      </c>
      <c r="O35" s="124">
        <v>1</v>
      </c>
      <c r="P35" s="32" t="s">
        <v>2692</v>
      </c>
      <c r="Q35" s="113">
        <v>0.23514352957659401</v>
      </c>
      <c r="R35" s="124">
        <v>1</v>
      </c>
    </row>
    <row r="36" spans="1:18" x14ac:dyDescent="0.25">
      <c r="A36" s="379"/>
      <c r="B36" s="37" t="s">
        <v>2521</v>
      </c>
      <c r="C36" s="62">
        <v>906</v>
      </c>
      <c r="D36" s="32" t="s">
        <v>2693</v>
      </c>
      <c r="E36" s="113">
        <v>0.65002928988671504</v>
      </c>
      <c r="F36" s="124">
        <v>1</v>
      </c>
      <c r="G36" s="32" t="s">
        <v>2651</v>
      </c>
      <c r="H36" s="113">
        <v>7.2818577335114001E-2</v>
      </c>
      <c r="I36" s="124">
        <v>1</v>
      </c>
      <c r="J36" s="32" t="s">
        <v>2693</v>
      </c>
      <c r="K36" s="113">
        <v>0.58604670052146202</v>
      </c>
      <c r="L36" s="124">
        <v>1</v>
      </c>
      <c r="M36" s="32" t="s">
        <v>2694</v>
      </c>
      <c r="N36" s="113">
        <v>4.5666579541630004E-3</v>
      </c>
      <c r="O36" s="124">
        <v>0.210066265891489</v>
      </c>
      <c r="P36" s="32" t="s">
        <v>2680</v>
      </c>
      <c r="Q36" s="113">
        <v>7.5612653790886997E-2</v>
      </c>
      <c r="R36" s="124">
        <v>1</v>
      </c>
    </row>
    <row r="37" spans="1:18" x14ac:dyDescent="0.25">
      <c r="A37" s="379"/>
      <c r="B37" s="37" t="s">
        <v>2561</v>
      </c>
      <c r="C37" s="62">
        <v>906</v>
      </c>
      <c r="D37" s="32" t="s">
        <v>2695</v>
      </c>
      <c r="E37" s="113">
        <v>3.9610761822800002E-4</v>
      </c>
      <c r="F37" s="124">
        <v>1.8220950438482E-2</v>
      </c>
      <c r="G37" s="32" t="s">
        <v>2693</v>
      </c>
      <c r="H37" s="113">
        <v>0.64709703749694503</v>
      </c>
      <c r="I37" s="124">
        <v>1</v>
      </c>
      <c r="J37" s="32" t="s">
        <v>2665</v>
      </c>
      <c r="K37" s="113">
        <v>0.38923895645054701</v>
      </c>
      <c r="L37" s="124">
        <v>1</v>
      </c>
      <c r="M37" s="32" t="s">
        <v>2696</v>
      </c>
      <c r="N37" s="113">
        <v>0.35048788964918098</v>
      </c>
      <c r="O37" s="124">
        <v>1</v>
      </c>
      <c r="P37" s="32" t="s">
        <v>2681</v>
      </c>
      <c r="Q37" s="113">
        <v>1.0800636214329E-2</v>
      </c>
      <c r="R37" s="124">
        <v>0.49682926585915199</v>
      </c>
    </row>
    <row r="38" spans="1:18" x14ac:dyDescent="0.25">
      <c r="A38" s="379"/>
      <c r="B38" s="37" t="s">
        <v>2537</v>
      </c>
      <c r="C38" s="62">
        <v>906</v>
      </c>
      <c r="D38" s="32" t="s">
        <v>2697</v>
      </c>
      <c r="E38" s="113">
        <v>3.3137355633233599E-7</v>
      </c>
      <c r="F38" s="124">
        <v>1.52431835912875E-5</v>
      </c>
      <c r="G38" s="32" t="s">
        <v>2676</v>
      </c>
      <c r="H38" s="113">
        <v>6.1782608908093999E-2</v>
      </c>
      <c r="I38" s="124">
        <v>1</v>
      </c>
      <c r="J38" s="32" t="s">
        <v>2678</v>
      </c>
      <c r="K38" s="113">
        <v>0.17088439964036301</v>
      </c>
      <c r="L38" s="124">
        <v>1</v>
      </c>
      <c r="M38" s="32" t="s">
        <v>2698</v>
      </c>
      <c r="N38" s="113">
        <v>8.2617421275513502E-10</v>
      </c>
      <c r="O38" s="124">
        <v>3.80040137867362E-8</v>
      </c>
      <c r="P38" s="32" t="s">
        <v>2690</v>
      </c>
      <c r="Q38" s="113">
        <v>0.68132239923966298</v>
      </c>
      <c r="R38" s="124">
        <v>1</v>
      </c>
    </row>
    <row r="39" spans="1:18" x14ac:dyDescent="0.25">
      <c r="A39" s="379"/>
      <c r="B39" s="37" t="s">
        <v>2536</v>
      </c>
      <c r="C39" s="62">
        <v>906</v>
      </c>
      <c r="D39" s="32" t="s">
        <v>2657</v>
      </c>
      <c r="E39" s="113">
        <v>0.89256365180239905</v>
      </c>
      <c r="F39" s="124">
        <v>1</v>
      </c>
      <c r="G39" s="32" t="s">
        <v>2669</v>
      </c>
      <c r="H39" s="113">
        <v>0.74564938926200297</v>
      </c>
      <c r="I39" s="124">
        <v>1</v>
      </c>
      <c r="J39" s="32" t="s">
        <v>2699</v>
      </c>
      <c r="K39" s="113">
        <v>0.62312374821394001</v>
      </c>
      <c r="L39" s="124">
        <v>1</v>
      </c>
      <c r="M39" s="32" t="s">
        <v>2663</v>
      </c>
      <c r="N39" s="113">
        <v>0.43732727336557797</v>
      </c>
      <c r="O39" s="124">
        <v>1</v>
      </c>
      <c r="P39" s="32" t="s">
        <v>2700</v>
      </c>
      <c r="Q39" s="113">
        <v>0.283147021484214</v>
      </c>
      <c r="R39" s="124">
        <v>1</v>
      </c>
    </row>
    <row r="40" spans="1:18" x14ac:dyDescent="0.25">
      <c r="A40" s="374" t="s">
        <v>2701</v>
      </c>
      <c r="B40" s="37" t="s">
        <v>2533</v>
      </c>
      <c r="C40" s="62">
        <v>906</v>
      </c>
      <c r="D40" s="32" t="s">
        <v>2702</v>
      </c>
      <c r="E40" s="113">
        <v>0.191673181289537</v>
      </c>
      <c r="F40" s="124">
        <v>1</v>
      </c>
      <c r="G40" s="32" t="s">
        <v>2692</v>
      </c>
      <c r="H40" s="113">
        <v>0.25961122015205201</v>
      </c>
      <c r="I40" s="124">
        <v>1</v>
      </c>
      <c r="J40" s="32" t="s">
        <v>2671</v>
      </c>
      <c r="K40" s="113">
        <v>0.81000721528832098</v>
      </c>
      <c r="L40" s="124">
        <v>1</v>
      </c>
      <c r="M40" s="32" t="s">
        <v>2703</v>
      </c>
      <c r="N40" s="113">
        <v>8.9298448473229992E-3</v>
      </c>
      <c r="O40" s="124">
        <v>0.41077286297687998</v>
      </c>
      <c r="P40" s="32" t="s">
        <v>2674</v>
      </c>
      <c r="Q40" s="113">
        <v>0.129435478011279</v>
      </c>
      <c r="R40" s="124">
        <v>1</v>
      </c>
    </row>
    <row r="41" spans="1:18" x14ac:dyDescent="0.25">
      <c r="A41" s="374"/>
      <c r="B41" s="37" t="s">
        <v>2544</v>
      </c>
      <c r="C41" s="62">
        <v>906</v>
      </c>
      <c r="D41" s="32" t="s">
        <v>2670</v>
      </c>
      <c r="E41" s="113">
        <v>9.5257247668192005E-2</v>
      </c>
      <c r="F41" s="124">
        <v>1</v>
      </c>
      <c r="G41" s="32" t="s">
        <v>2704</v>
      </c>
      <c r="H41" s="113">
        <v>7.2177460395510002E-3</v>
      </c>
      <c r="I41" s="124">
        <v>0.33201631781934798</v>
      </c>
      <c r="J41" s="32" t="s">
        <v>2665</v>
      </c>
      <c r="K41" s="113">
        <v>0.40635155854508198</v>
      </c>
      <c r="L41" s="124">
        <v>1</v>
      </c>
      <c r="M41" s="32" t="s">
        <v>2705</v>
      </c>
      <c r="N41" s="113">
        <v>3.4872768155952502E-6</v>
      </c>
      <c r="O41" s="124">
        <v>1.6041473351699999E-4</v>
      </c>
      <c r="P41" s="32" t="s">
        <v>2673</v>
      </c>
      <c r="Q41" s="113">
        <v>0.14513783992780499</v>
      </c>
      <c r="R41" s="124">
        <v>1</v>
      </c>
    </row>
    <row r="42" spans="1:18" x14ac:dyDescent="0.25">
      <c r="A42" s="374"/>
      <c r="B42" s="37" t="s">
        <v>2516</v>
      </c>
      <c r="C42" s="62">
        <v>906</v>
      </c>
      <c r="D42" s="32" t="s">
        <v>2676</v>
      </c>
      <c r="E42" s="113">
        <v>6.0649056395333002E-2</v>
      </c>
      <c r="F42" s="124">
        <v>1</v>
      </c>
      <c r="G42" s="32" t="s">
        <v>2668</v>
      </c>
      <c r="H42" s="113">
        <v>0.72321256455777905</v>
      </c>
      <c r="I42" s="124">
        <v>1</v>
      </c>
      <c r="J42" s="32" t="s">
        <v>2670</v>
      </c>
      <c r="K42" s="113">
        <v>0.101761618573286</v>
      </c>
      <c r="L42" s="124">
        <v>1</v>
      </c>
      <c r="M42" s="32" t="s">
        <v>2687</v>
      </c>
      <c r="N42" s="113">
        <v>0.79014331746305899</v>
      </c>
      <c r="O42" s="124">
        <v>1</v>
      </c>
      <c r="P42" s="32" t="s">
        <v>2665</v>
      </c>
      <c r="Q42" s="113">
        <v>0.42045221198863603</v>
      </c>
      <c r="R42" s="124">
        <v>1</v>
      </c>
    </row>
    <row r="43" spans="1:18" x14ac:dyDescent="0.25">
      <c r="A43" s="374"/>
      <c r="B43" s="37" t="s">
        <v>2554</v>
      </c>
      <c r="C43" s="62">
        <v>906</v>
      </c>
      <c r="D43" s="32" t="s">
        <v>2706</v>
      </c>
      <c r="E43" s="113">
        <v>2.6749613340974001E-2</v>
      </c>
      <c r="F43" s="124">
        <v>1</v>
      </c>
      <c r="G43" s="32" t="s">
        <v>2672</v>
      </c>
      <c r="H43" s="113">
        <v>0.17242215064828201</v>
      </c>
      <c r="I43" s="124">
        <v>1</v>
      </c>
      <c r="J43" s="32" t="s">
        <v>2682</v>
      </c>
      <c r="K43" s="113">
        <v>2.2405765387658001E-2</v>
      </c>
      <c r="L43" s="124">
        <v>1</v>
      </c>
      <c r="M43" s="32" t="s">
        <v>2663</v>
      </c>
      <c r="N43" s="113">
        <v>0.44253737180227498</v>
      </c>
      <c r="O43" s="124">
        <v>1</v>
      </c>
      <c r="P43" s="32" t="s">
        <v>2667</v>
      </c>
      <c r="Q43" s="113">
        <v>0.30347181190467898</v>
      </c>
      <c r="R43" s="124">
        <v>1</v>
      </c>
    </row>
    <row r="44" spans="1:18" x14ac:dyDescent="0.25">
      <c r="A44" s="374"/>
      <c r="B44" s="37" t="s">
        <v>2529</v>
      </c>
      <c r="C44" s="62">
        <v>906</v>
      </c>
      <c r="D44" s="32" t="s">
        <v>2700</v>
      </c>
      <c r="E44" s="113">
        <v>0.267163344992083</v>
      </c>
      <c r="F44" s="124">
        <v>1</v>
      </c>
      <c r="G44" s="32" t="s">
        <v>2668</v>
      </c>
      <c r="H44" s="113">
        <v>0.66269637049104302</v>
      </c>
      <c r="I44" s="124">
        <v>1</v>
      </c>
      <c r="J44" s="32" t="s">
        <v>2707</v>
      </c>
      <c r="K44" s="113">
        <v>0.99635908877011603</v>
      </c>
      <c r="L44" s="124">
        <v>1</v>
      </c>
      <c r="M44" s="32" t="s">
        <v>2708</v>
      </c>
      <c r="N44" s="113">
        <v>2.7665227105699999E-4</v>
      </c>
      <c r="O44" s="124">
        <v>1.2726004468608E-2</v>
      </c>
      <c r="P44" s="32" t="s">
        <v>2693</v>
      </c>
      <c r="Q44" s="113">
        <v>0.557020578665266</v>
      </c>
      <c r="R44" s="124">
        <v>1</v>
      </c>
    </row>
    <row r="45" spans="1:18" x14ac:dyDescent="0.25">
      <c r="A45" s="374"/>
      <c r="B45" s="37" t="s">
        <v>2548</v>
      </c>
      <c r="C45" s="62">
        <v>906</v>
      </c>
      <c r="D45" s="32" t="s">
        <v>2690</v>
      </c>
      <c r="E45" s="113">
        <v>0.69906445937013695</v>
      </c>
      <c r="F45" s="124">
        <v>1</v>
      </c>
      <c r="G45" s="32" t="s">
        <v>2691</v>
      </c>
      <c r="H45" s="113">
        <v>0.87650824042745801</v>
      </c>
      <c r="I45" s="124">
        <v>1</v>
      </c>
      <c r="J45" s="32" t="s">
        <v>2691</v>
      </c>
      <c r="K45" s="113">
        <v>0.85323158540663402</v>
      </c>
      <c r="L45" s="124">
        <v>1</v>
      </c>
      <c r="M45" s="32" t="s">
        <v>2663</v>
      </c>
      <c r="N45" s="113">
        <v>0.43910612105728902</v>
      </c>
      <c r="O45" s="124">
        <v>1</v>
      </c>
      <c r="P45" s="32" t="s">
        <v>2673</v>
      </c>
      <c r="Q45" s="113">
        <v>0.162213883522807</v>
      </c>
      <c r="R45" s="124">
        <v>1</v>
      </c>
    </row>
    <row r="46" spans="1:18" x14ac:dyDescent="0.25">
      <c r="A46" s="374"/>
      <c r="B46" s="37" t="s">
        <v>2526</v>
      </c>
      <c r="C46" s="62">
        <v>906</v>
      </c>
      <c r="D46" s="32" t="s">
        <v>2690</v>
      </c>
      <c r="E46" s="113">
        <v>0.66022779537427601</v>
      </c>
      <c r="F46" s="124">
        <v>1</v>
      </c>
      <c r="G46" s="32" t="s">
        <v>2707</v>
      </c>
      <c r="H46" s="113">
        <v>0.95760500162971196</v>
      </c>
      <c r="I46" s="124">
        <v>1</v>
      </c>
      <c r="J46" s="32" t="s">
        <v>2671</v>
      </c>
      <c r="K46" s="113">
        <v>0.80582155819825196</v>
      </c>
      <c r="L46" s="124">
        <v>1</v>
      </c>
      <c r="M46" s="32" t="s">
        <v>2670</v>
      </c>
      <c r="N46" s="113">
        <v>9.8399954543903004E-2</v>
      </c>
      <c r="O46" s="124">
        <v>1</v>
      </c>
      <c r="P46" s="32" t="s">
        <v>2667</v>
      </c>
      <c r="Q46" s="113">
        <v>0.32184402745435597</v>
      </c>
      <c r="R46" s="124">
        <v>1</v>
      </c>
    </row>
    <row r="47" spans="1:18" x14ac:dyDescent="0.25">
      <c r="A47" s="377" t="s">
        <v>2709</v>
      </c>
      <c r="B47" s="37" t="s">
        <v>2564</v>
      </c>
      <c r="C47" s="62">
        <v>906</v>
      </c>
      <c r="D47" s="32" t="s">
        <v>2710</v>
      </c>
      <c r="E47" s="113">
        <v>5.4626279784817303E-14</v>
      </c>
      <c r="F47" s="124">
        <v>2.5128088701015998E-12</v>
      </c>
      <c r="G47" s="32" t="s">
        <v>2711</v>
      </c>
      <c r="H47" s="113">
        <v>7.2742613521027796E-19</v>
      </c>
      <c r="I47" s="124">
        <v>3.3461602219672799E-17</v>
      </c>
      <c r="J47" s="32" t="s">
        <v>2712</v>
      </c>
      <c r="K47" s="113">
        <v>0.87372268568739597</v>
      </c>
      <c r="L47" s="124">
        <v>1</v>
      </c>
      <c r="M47" s="32" t="s">
        <v>2713</v>
      </c>
      <c r="N47" s="113">
        <v>3.49692028452E-4</v>
      </c>
      <c r="O47" s="124">
        <v>1.6085833308801999E-2</v>
      </c>
      <c r="P47" s="32" t="s">
        <v>2714</v>
      </c>
      <c r="Q47" s="113">
        <v>1.4037318080181801E-12</v>
      </c>
      <c r="R47" s="124">
        <v>6.45716631688363E-11</v>
      </c>
    </row>
    <row r="48" spans="1:18" x14ac:dyDescent="0.25">
      <c r="A48" s="377"/>
      <c r="B48" s="37" t="s">
        <v>2578</v>
      </c>
      <c r="C48" s="62">
        <v>906</v>
      </c>
      <c r="D48" s="32" t="s">
        <v>2715</v>
      </c>
      <c r="E48" s="113">
        <v>1.9071089736052999E-2</v>
      </c>
      <c r="F48" s="124">
        <v>0.87727012785843295</v>
      </c>
      <c r="G48" s="32" t="s">
        <v>2716</v>
      </c>
      <c r="H48" s="113">
        <v>6.5714544179896097E-28</v>
      </c>
      <c r="I48" s="124">
        <v>3.0228690322752199E-26</v>
      </c>
      <c r="J48" s="32" t="s">
        <v>2660</v>
      </c>
      <c r="K48" s="113">
        <v>0.74196690835240497</v>
      </c>
      <c r="L48" s="124">
        <v>1</v>
      </c>
      <c r="M48" s="32" t="s">
        <v>2713</v>
      </c>
      <c r="N48" s="113">
        <v>2.6929778556800002E-4</v>
      </c>
      <c r="O48" s="124">
        <v>1.2387698136129E-2</v>
      </c>
      <c r="P48" s="32" t="s">
        <v>2662</v>
      </c>
      <c r="Q48" s="113">
        <v>1.4675334085790001E-3</v>
      </c>
      <c r="R48" s="124">
        <v>6.7506536794643995E-2</v>
      </c>
    </row>
    <row r="49" spans="1:18" x14ac:dyDescent="0.25">
      <c r="A49" s="377"/>
      <c r="B49" s="37" t="s">
        <v>2560</v>
      </c>
      <c r="C49" s="62">
        <v>906</v>
      </c>
      <c r="D49" s="32" t="s">
        <v>2706</v>
      </c>
      <c r="E49" s="113">
        <v>3.0847627879565E-2</v>
      </c>
      <c r="F49" s="124">
        <v>1</v>
      </c>
      <c r="G49" s="32" t="s">
        <v>2653</v>
      </c>
      <c r="H49" s="113">
        <v>0.46323990675328702</v>
      </c>
      <c r="I49" s="124">
        <v>1</v>
      </c>
      <c r="J49" s="32" t="s">
        <v>2674</v>
      </c>
      <c r="K49" s="113">
        <v>0.11957958404534499</v>
      </c>
      <c r="L49" s="124">
        <v>1</v>
      </c>
      <c r="M49" s="32" t="s">
        <v>2650</v>
      </c>
      <c r="N49" s="113">
        <v>5.6145061299823003E-2</v>
      </c>
      <c r="O49" s="124">
        <v>1</v>
      </c>
      <c r="P49" s="32" t="s">
        <v>2717</v>
      </c>
      <c r="Q49" s="113">
        <v>0.132637088652382</v>
      </c>
      <c r="R49" s="124">
        <v>1</v>
      </c>
    </row>
    <row r="50" spans="1:18" x14ac:dyDescent="0.25">
      <c r="A50" s="377"/>
      <c r="B50" s="37" t="s">
        <v>2514</v>
      </c>
      <c r="C50" s="62">
        <v>906</v>
      </c>
      <c r="D50" s="32" t="s">
        <v>2672</v>
      </c>
      <c r="E50" s="113">
        <v>0.16384371876429901</v>
      </c>
      <c r="F50" s="124">
        <v>1</v>
      </c>
      <c r="G50" s="32" t="s">
        <v>2674</v>
      </c>
      <c r="H50" s="113">
        <v>0.111075318471393</v>
      </c>
      <c r="I50" s="124">
        <v>1</v>
      </c>
      <c r="J50" s="32" t="s">
        <v>2655</v>
      </c>
      <c r="K50" s="113">
        <v>5.0459252515527998E-2</v>
      </c>
      <c r="L50" s="124">
        <v>1</v>
      </c>
      <c r="M50" s="32" t="s">
        <v>2671</v>
      </c>
      <c r="N50" s="113">
        <v>0.862839994718128</v>
      </c>
      <c r="O50" s="124">
        <v>1</v>
      </c>
      <c r="P50" s="32" t="s">
        <v>2693</v>
      </c>
      <c r="Q50" s="113">
        <v>0.55928653457989097</v>
      </c>
      <c r="R50" s="124">
        <v>1</v>
      </c>
    </row>
    <row r="51" spans="1:18" x14ac:dyDescent="0.25">
      <c r="A51" s="377"/>
      <c r="B51" s="37" t="s">
        <v>2547</v>
      </c>
      <c r="C51" s="62">
        <v>906</v>
      </c>
      <c r="D51" s="32" t="s">
        <v>2707</v>
      </c>
      <c r="E51" s="113">
        <v>0.99099175472757395</v>
      </c>
      <c r="F51" s="124">
        <v>1</v>
      </c>
      <c r="G51" s="32" t="s">
        <v>2655</v>
      </c>
      <c r="H51" s="113">
        <v>5.2362421715041997E-2</v>
      </c>
      <c r="I51" s="124">
        <v>1</v>
      </c>
      <c r="J51" s="32" t="s">
        <v>2687</v>
      </c>
      <c r="K51" s="113">
        <v>0.77337112726150703</v>
      </c>
      <c r="L51" s="124">
        <v>1</v>
      </c>
      <c r="M51" s="32" t="s">
        <v>2717</v>
      </c>
      <c r="N51" s="113">
        <v>0.13208576775957701</v>
      </c>
      <c r="O51" s="124">
        <v>1</v>
      </c>
      <c r="P51" s="32" t="s">
        <v>2650</v>
      </c>
      <c r="Q51" s="113">
        <v>6.6285469543038003E-2</v>
      </c>
      <c r="R51" s="124">
        <v>1</v>
      </c>
    </row>
    <row r="52" spans="1:18" x14ac:dyDescent="0.25">
      <c r="A52" s="377"/>
      <c r="B52" s="37" t="s">
        <v>2555</v>
      </c>
      <c r="C52" s="62">
        <v>906</v>
      </c>
      <c r="D52" s="32" t="s">
        <v>2691</v>
      </c>
      <c r="E52" s="113">
        <v>0.80043310526197298</v>
      </c>
      <c r="F52" s="124">
        <v>1</v>
      </c>
      <c r="G52" s="32" t="s">
        <v>2679</v>
      </c>
      <c r="H52" s="113">
        <v>0.27885067906907601</v>
      </c>
      <c r="I52" s="124">
        <v>1</v>
      </c>
      <c r="J52" s="32" t="s">
        <v>2700</v>
      </c>
      <c r="K52" s="113">
        <v>0.26105449767010702</v>
      </c>
      <c r="L52" s="124">
        <v>1</v>
      </c>
      <c r="M52" s="32" t="s">
        <v>2693</v>
      </c>
      <c r="N52" s="113">
        <v>0.60610470572026998</v>
      </c>
      <c r="O52" s="124">
        <v>1</v>
      </c>
      <c r="P52" s="32" t="s">
        <v>2687</v>
      </c>
      <c r="Q52" s="113">
        <v>0.775135671757753</v>
      </c>
      <c r="R52" s="124">
        <v>1</v>
      </c>
    </row>
    <row r="53" spans="1:18" x14ac:dyDescent="0.25">
      <c r="A53" s="377"/>
      <c r="B53" s="37" t="s">
        <v>2551</v>
      </c>
      <c r="C53" s="62">
        <v>906</v>
      </c>
      <c r="D53" s="32" t="s">
        <v>2718</v>
      </c>
      <c r="E53" s="113">
        <v>2.5605593313181198E-7</v>
      </c>
      <c r="F53" s="124">
        <v>1.17785729240634E-5</v>
      </c>
      <c r="G53" s="32" t="s">
        <v>2690</v>
      </c>
      <c r="H53" s="113">
        <v>0.73723461461848105</v>
      </c>
      <c r="I53" s="124">
        <v>1</v>
      </c>
      <c r="J53" s="32" t="s">
        <v>2676</v>
      </c>
      <c r="K53" s="113">
        <v>6.0004797595788001E-2</v>
      </c>
      <c r="L53" s="124">
        <v>1</v>
      </c>
      <c r="M53" s="32" t="s">
        <v>2719</v>
      </c>
      <c r="N53" s="113">
        <v>5.2452153753309597E-7</v>
      </c>
      <c r="O53" s="124">
        <v>2.4127990726522401E-5</v>
      </c>
      <c r="P53" s="32" t="s">
        <v>2670</v>
      </c>
      <c r="Q53" s="113">
        <v>7.9384939258275E-2</v>
      </c>
      <c r="R53" s="124">
        <v>1</v>
      </c>
    </row>
    <row r="54" spans="1:18" x14ac:dyDescent="0.25">
      <c r="A54" s="377"/>
      <c r="B54" s="37" t="s">
        <v>2519</v>
      </c>
      <c r="C54" s="62">
        <v>906</v>
      </c>
      <c r="D54" s="32" t="s">
        <v>2699</v>
      </c>
      <c r="E54" s="113">
        <v>0.63432076728371001</v>
      </c>
      <c r="F54" s="124">
        <v>1</v>
      </c>
      <c r="G54" s="32" t="s">
        <v>2720</v>
      </c>
      <c r="H54" s="113">
        <v>4.2939189988074701E-10</v>
      </c>
      <c r="I54" s="124">
        <v>1.9752027394514399E-8</v>
      </c>
      <c r="J54" s="32" t="s">
        <v>2657</v>
      </c>
      <c r="K54" s="113">
        <v>0.90328845849665396</v>
      </c>
      <c r="L54" s="124">
        <v>1</v>
      </c>
      <c r="M54" s="32" t="s">
        <v>2656</v>
      </c>
      <c r="N54" s="113">
        <v>3.9349724478110002E-3</v>
      </c>
      <c r="O54" s="124">
        <v>0.18100873259929601</v>
      </c>
      <c r="P54" s="32" t="s">
        <v>2721</v>
      </c>
      <c r="Q54" s="113">
        <v>3.4745584269360003E-2</v>
      </c>
      <c r="R54" s="124">
        <v>1</v>
      </c>
    </row>
    <row r="55" spans="1:18" x14ac:dyDescent="0.25">
      <c r="A55" s="374" t="s">
        <v>2722</v>
      </c>
      <c r="B55" s="37" t="s">
        <v>2541</v>
      </c>
      <c r="C55" s="62">
        <v>814</v>
      </c>
      <c r="D55" s="32" t="s">
        <v>2723</v>
      </c>
      <c r="E55" s="113">
        <v>5.5275450409399997E-2</v>
      </c>
      <c r="F55" s="124">
        <v>1</v>
      </c>
      <c r="G55" s="32" t="s">
        <v>2692</v>
      </c>
      <c r="H55" s="113">
        <v>0.28062820391809401</v>
      </c>
      <c r="I55" s="124">
        <v>1</v>
      </c>
      <c r="J55" s="32" t="s">
        <v>2693</v>
      </c>
      <c r="K55" s="113">
        <v>0.65529231086675099</v>
      </c>
      <c r="L55" s="124">
        <v>1</v>
      </c>
      <c r="M55" s="32" t="s">
        <v>2717</v>
      </c>
      <c r="N55" s="113">
        <v>0.147056012045895</v>
      </c>
      <c r="O55" s="124">
        <v>1</v>
      </c>
      <c r="P55" s="32" t="s">
        <v>2724</v>
      </c>
      <c r="Q55" s="113">
        <v>1.4374377615444301E-15</v>
      </c>
      <c r="R55" s="124">
        <v>6.6122137031043797E-14</v>
      </c>
    </row>
    <row r="56" spans="1:18" x14ac:dyDescent="0.25">
      <c r="A56" s="374"/>
      <c r="B56" s="37" t="s">
        <v>2542</v>
      </c>
      <c r="C56" s="62">
        <v>814</v>
      </c>
      <c r="D56" s="32" t="s">
        <v>2680</v>
      </c>
      <c r="E56" s="113">
        <v>9.2151532236116995E-2</v>
      </c>
      <c r="F56" s="124">
        <v>1</v>
      </c>
      <c r="G56" s="32" t="s">
        <v>2691</v>
      </c>
      <c r="H56" s="113">
        <v>0.86180444549850899</v>
      </c>
      <c r="I56" s="124">
        <v>1</v>
      </c>
      <c r="J56" s="32" t="s">
        <v>2671</v>
      </c>
      <c r="K56" s="113">
        <v>0.87787543656717404</v>
      </c>
      <c r="L56" s="124">
        <v>1</v>
      </c>
      <c r="M56" s="32" t="s">
        <v>2655</v>
      </c>
      <c r="N56" s="113">
        <v>3.844313533424E-2</v>
      </c>
      <c r="O56" s="124">
        <v>1</v>
      </c>
      <c r="P56" s="32" t="s">
        <v>2725</v>
      </c>
      <c r="Q56" s="113">
        <v>5.5187390524709498E-24</v>
      </c>
      <c r="R56" s="124">
        <v>2.5386199641366402E-22</v>
      </c>
    </row>
    <row r="57" spans="1:18" x14ac:dyDescent="0.25">
      <c r="A57" s="374"/>
      <c r="B57" s="37" t="s">
        <v>2538</v>
      </c>
      <c r="C57" s="62">
        <v>814</v>
      </c>
      <c r="D57" s="32" t="s">
        <v>2707</v>
      </c>
      <c r="E57" s="113">
        <v>0.97761942748932096</v>
      </c>
      <c r="F57" s="124">
        <v>1</v>
      </c>
      <c r="G57" s="32" t="s">
        <v>2655</v>
      </c>
      <c r="H57" s="113">
        <v>6.5497463960767E-2</v>
      </c>
      <c r="I57" s="124">
        <v>1</v>
      </c>
      <c r="J57" s="32" t="s">
        <v>2664</v>
      </c>
      <c r="K57" s="113">
        <v>8.6572567714000002E-4</v>
      </c>
      <c r="L57" s="124">
        <v>3.9823381148436997E-2</v>
      </c>
      <c r="M57" s="32" t="s">
        <v>2726</v>
      </c>
      <c r="N57" s="113">
        <v>1.0246063076280899E-5</v>
      </c>
      <c r="O57" s="124">
        <v>4.7131890150900002E-4</v>
      </c>
      <c r="P57" s="32" t="s">
        <v>2681</v>
      </c>
      <c r="Q57" s="113">
        <v>1.4675895309362001E-2</v>
      </c>
      <c r="R57" s="124">
        <v>0.67509118423065695</v>
      </c>
    </row>
    <row r="58" spans="1:18" x14ac:dyDescent="0.25">
      <c r="A58" s="374"/>
      <c r="B58" s="37" t="s">
        <v>2565</v>
      </c>
      <c r="C58" s="62">
        <v>814</v>
      </c>
      <c r="D58" s="32" t="s">
        <v>2727</v>
      </c>
      <c r="E58" s="113">
        <v>9.6493760552051999E-2</v>
      </c>
      <c r="F58" s="124">
        <v>1</v>
      </c>
      <c r="G58" s="32" t="s">
        <v>2669</v>
      </c>
      <c r="H58" s="113">
        <v>0.74807857267476496</v>
      </c>
      <c r="I58" s="124">
        <v>1</v>
      </c>
      <c r="J58" s="32" t="s">
        <v>2651</v>
      </c>
      <c r="K58" s="113">
        <v>8.1765729130818005E-2</v>
      </c>
      <c r="L58" s="124">
        <v>1</v>
      </c>
      <c r="M58" s="32" t="s">
        <v>2728</v>
      </c>
      <c r="N58" s="113">
        <v>5.8501793328881796E-6</v>
      </c>
      <c r="O58" s="124">
        <v>2.6910824931299999E-4</v>
      </c>
      <c r="P58" s="32" t="s">
        <v>2729</v>
      </c>
      <c r="Q58" s="113">
        <v>1.7697862792600001E-4</v>
      </c>
      <c r="R58" s="124">
        <v>8.1410168845989991E-3</v>
      </c>
    </row>
    <row r="59" spans="1:18" x14ac:dyDescent="0.25">
      <c r="A59" s="374"/>
      <c r="B59" s="37" t="s">
        <v>2545</v>
      </c>
      <c r="C59" s="62">
        <v>814</v>
      </c>
      <c r="D59" s="32" t="s">
        <v>2688</v>
      </c>
      <c r="E59" s="113">
        <v>0.60716883607660199</v>
      </c>
      <c r="F59" s="124">
        <v>1</v>
      </c>
      <c r="G59" s="32" t="s">
        <v>2669</v>
      </c>
      <c r="H59" s="113">
        <v>0.86731549126732799</v>
      </c>
      <c r="I59" s="124">
        <v>1</v>
      </c>
      <c r="J59" s="32" t="s">
        <v>2707</v>
      </c>
      <c r="K59" s="113">
        <v>0.89348537163182995</v>
      </c>
      <c r="L59" s="124">
        <v>1</v>
      </c>
      <c r="M59" s="32" t="s">
        <v>2730</v>
      </c>
      <c r="N59" s="113">
        <v>0.63711932883547195</v>
      </c>
      <c r="O59" s="124">
        <v>1</v>
      </c>
      <c r="P59" s="32" t="s">
        <v>2651</v>
      </c>
      <c r="Q59" s="113">
        <v>8.3868566954198004E-2</v>
      </c>
      <c r="R59" s="124">
        <v>1</v>
      </c>
    </row>
    <row r="60" spans="1:18" x14ac:dyDescent="0.25">
      <c r="A60" s="374"/>
      <c r="B60" s="37" t="s">
        <v>2525</v>
      </c>
      <c r="C60" s="62">
        <v>814</v>
      </c>
      <c r="D60" s="32" t="s">
        <v>2727</v>
      </c>
      <c r="E60" s="113">
        <v>0.10790031259218499</v>
      </c>
      <c r="F60" s="124">
        <v>1</v>
      </c>
      <c r="G60" s="32" t="s">
        <v>2731</v>
      </c>
      <c r="H60" s="113">
        <v>0.12500739530058899</v>
      </c>
      <c r="I60" s="124">
        <v>1</v>
      </c>
      <c r="J60" s="32" t="s">
        <v>2665</v>
      </c>
      <c r="K60" s="113">
        <v>0.47138551033127402</v>
      </c>
      <c r="L60" s="124">
        <v>1</v>
      </c>
      <c r="M60" s="32" t="s">
        <v>2732</v>
      </c>
      <c r="N60" s="113">
        <v>1.8854981062361002E-2</v>
      </c>
      <c r="O60" s="124">
        <v>0.86732912886862001</v>
      </c>
      <c r="P60" s="32" t="s">
        <v>2630</v>
      </c>
      <c r="Q60" s="113">
        <v>1.1941752571089999E-3</v>
      </c>
      <c r="R60" s="124">
        <v>5.4932061827019998E-2</v>
      </c>
    </row>
    <row r="61" spans="1:18" x14ac:dyDescent="0.25">
      <c r="A61" s="374"/>
      <c r="B61" s="37" t="s">
        <v>2523</v>
      </c>
      <c r="C61" s="62">
        <v>814</v>
      </c>
      <c r="D61" s="32" t="s">
        <v>2733</v>
      </c>
      <c r="E61" s="113">
        <v>3.7891217920491001E-2</v>
      </c>
      <c r="F61" s="124">
        <v>1</v>
      </c>
      <c r="G61" s="32" t="s">
        <v>2689</v>
      </c>
      <c r="H61" s="113">
        <v>0.19057196368115101</v>
      </c>
      <c r="I61" s="124">
        <v>1</v>
      </c>
      <c r="J61" s="32" t="s">
        <v>2651</v>
      </c>
      <c r="K61" s="113">
        <v>0.10114973957329799</v>
      </c>
      <c r="L61" s="124">
        <v>1</v>
      </c>
      <c r="M61" s="32" t="s">
        <v>2734</v>
      </c>
      <c r="N61" s="113">
        <v>1.0009305315818E-2</v>
      </c>
      <c r="O61" s="124">
        <v>0.46042804452763703</v>
      </c>
      <c r="P61" s="32" t="s">
        <v>2732</v>
      </c>
      <c r="Q61" s="113">
        <v>2.0434512017158998E-2</v>
      </c>
      <c r="R61" s="124">
        <v>0.939987552789323</v>
      </c>
    </row>
    <row r="62" spans="1:18" x14ac:dyDescent="0.25">
      <c r="A62" s="374"/>
      <c r="B62" s="37" t="s">
        <v>2534</v>
      </c>
      <c r="C62" s="62">
        <v>814</v>
      </c>
      <c r="D62" s="32" t="s">
        <v>2692</v>
      </c>
      <c r="E62" s="113">
        <v>0.22279990803239699</v>
      </c>
      <c r="F62" s="124">
        <v>1</v>
      </c>
      <c r="G62" s="32" t="s">
        <v>2687</v>
      </c>
      <c r="H62" s="113">
        <v>0.75401882828481903</v>
      </c>
      <c r="I62" s="124">
        <v>1</v>
      </c>
      <c r="J62" s="32" t="s">
        <v>2673</v>
      </c>
      <c r="K62" s="113">
        <v>0.18922180429087099</v>
      </c>
      <c r="L62" s="124">
        <v>1</v>
      </c>
      <c r="M62" s="32" t="s">
        <v>2729</v>
      </c>
      <c r="N62" s="113">
        <v>2.4949669730999998E-4</v>
      </c>
      <c r="O62" s="124">
        <v>1.1476848076253E-2</v>
      </c>
      <c r="P62" s="32" t="s">
        <v>2735</v>
      </c>
      <c r="Q62" s="113">
        <v>1.1621422790482501E-5</v>
      </c>
      <c r="R62" s="124">
        <v>5.3458544836200005E-4</v>
      </c>
    </row>
    <row r="63" spans="1:18" x14ac:dyDescent="0.25">
      <c r="A63" s="374"/>
      <c r="B63" s="37" t="s">
        <v>2531</v>
      </c>
      <c r="C63" s="62">
        <v>814</v>
      </c>
      <c r="D63" s="32" t="s">
        <v>2692</v>
      </c>
      <c r="E63" s="113">
        <v>0.28691992575659903</v>
      </c>
      <c r="F63" s="124">
        <v>1</v>
      </c>
      <c r="G63" s="32" t="s">
        <v>2730</v>
      </c>
      <c r="H63" s="113">
        <v>0.64546206551992102</v>
      </c>
      <c r="I63" s="124">
        <v>1</v>
      </c>
      <c r="J63" s="32" t="s">
        <v>2652</v>
      </c>
      <c r="K63" s="113">
        <v>5.0730205896709997E-3</v>
      </c>
      <c r="L63" s="124">
        <v>0.23335894712487301</v>
      </c>
      <c r="M63" s="32" t="s">
        <v>2666</v>
      </c>
      <c r="N63" s="113">
        <v>4.1585333161104799E-5</v>
      </c>
      <c r="O63" s="124">
        <v>1.912925325411E-3</v>
      </c>
      <c r="P63" s="32" t="s">
        <v>2723</v>
      </c>
      <c r="Q63" s="113">
        <v>5.5674686275640997E-2</v>
      </c>
      <c r="R63" s="124">
        <v>1</v>
      </c>
    </row>
    <row r="64" spans="1:18" x14ac:dyDescent="0.25">
      <c r="A64" s="375" t="s">
        <v>2736</v>
      </c>
      <c r="B64" s="37" t="s">
        <v>282</v>
      </c>
      <c r="C64" s="62">
        <v>814</v>
      </c>
      <c r="D64" s="32" t="s">
        <v>2737</v>
      </c>
      <c r="E64" s="113">
        <v>0.90335307710681501</v>
      </c>
      <c r="F64" s="124">
        <v>1</v>
      </c>
      <c r="G64" s="32" t="s">
        <v>2738</v>
      </c>
      <c r="H64" s="113">
        <v>0.182272463153063</v>
      </c>
      <c r="I64" s="124">
        <v>1</v>
      </c>
      <c r="J64" s="32" t="s">
        <v>2739</v>
      </c>
      <c r="K64" s="113">
        <v>0.98421217230361802</v>
      </c>
      <c r="L64" s="124">
        <v>1</v>
      </c>
      <c r="M64" s="32" t="s">
        <v>2740</v>
      </c>
      <c r="N64" s="113">
        <v>2.3597484285659199E-11</v>
      </c>
      <c r="O64" s="124">
        <v>1.0854842771403201E-9</v>
      </c>
      <c r="P64" s="32" t="s">
        <v>2741</v>
      </c>
      <c r="Q64" s="113">
        <v>1.02716852262854E-7</v>
      </c>
      <c r="R64" s="124">
        <v>4.7249752040912804E-6</v>
      </c>
    </row>
    <row r="65" spans="1:19" x14ac:dyDescent="0.25">
      <c r="A65" s="375"/>
      <c r="B65" s="37" t="s">
        <v>283</v>
      </c>
      <c r="C65" s="62">
        <v>814</v>
      </c>
      <c r="D65" s="32" t="s">
        <v>2742</v>
      </c>
      <c r="E65" s="113">
        <v>0.67374682410109299</v>
      </c>
      <c r="F65" s="124">
        <v>1</v>
      </c>
      <c r="G65" s="32" t="s">
        <v>2743</v>
      </c>
      <c r="H65" s="113">
        <v>0.66677517117475504</v>
      </c>
      <c r="I65" s="124">
        <v>1</v>
      </c>
      <c r="J65" s="32" t="s">
        <v>2744</v>
      </c>
      <c r="K65" s="113">
        <v>0.93649281039212595</v>
      </c>
      <c r="L65" s="124">
        <v>1</v>
      </c>
      <c r="M65" s="32" t="s">
        <v>2745</v>
      </c>
      <c r="N65" s="113">
        <v>2.1405730341299999E-4</v>
      </c>
      <c r="O65" s="124">
        <v>9.8466359569970002E-3</v>
      </c>
      <c r="P65" s="32" t="s">
        <v>2746</v>
      </c>
      <c r="Q65" s="113">
        <v>3.7697785382418498E-9</v>
      </c>
      <c r="R65" s="124">
        <v>1.73409812759125E-7</v>
      </c>
    </row>
    <row r="66" spans="1:19" x14ac:dyDescent="0.25">
      <c r="A66" s="375"/>
      <c r="B66" s="37" t="s">
        <v>284</v>
      </c>
      <c r="C66" s="62">
        <v>814</v>
      </c>
      <c r="D66" s="32" t="s">
        <v>2747</v>
      </c>
      <c r="E66" s="113">
        <v>0.250710814806272</v>
      </c>
      <c r="F66" s="124">
        <v>1</v>
      </c>
      <c r="G66" s="32" t="s">
        <v>2748</v>
      </c>
      <c r="H66" s="113">
        <v>3.6894953629676999E-2</v>
      </c>
      <c r="I66" s="124">
        <v>1</v>
      </c>
      <c r="J66" s="32" t="s">
        <v>2749</v>
      </c>
      <c r="K66" s="113">
        <v>0.55293602518608598</v>
      </c>
      <c r="L66" s="124">
        <v>1</v>
      </c>
      <c r="M66" s="32" t="s">
        <v>2750</v>
      </c>
      <c r="N66" s="113">
        <v>3.9562633061240001E-3</v>
      </c>
      <c r="O66" s="124">
        <v>0.18198811208170801</v>
      </c>
      <c r="P66" s="32" t="s">
        <v>2751</v>
      </c>
      <c r="Q66" s="113">
        <v>0.18280834544441099</v>
      </c>
      <c r="R66" s="124">
        <v>1</v>
      </c>
    </row>
    <row r="67" spans="1:19" x14ac:dyDescent="0.25">
      <c r="A67" s="375"/>
      <c r="B67" s="37" t="s">
        <v>285</v>
      </c>
      <c r="C67" s="62">
        <v>814</v>
      </c>
      <c r="D67" s="32" t="s">
        <v>2752</v>
      </c>
      <c r="E67" s="113">
        <v>0.92931143053939502</v>
      </c>
      <c r="F67" s="124">
        <v>1</v>
      </c>
      <c r="G67" s="32" t="s">
        <v>2753</v>
      </c>
      <c r="H67" s="113">
        <v>9.4363049852627001E-2</v>
      </c>
      <c r="I67" s="124">
        <v>1</v>
      </c>
      <c r="J67" s="32" t="s">
        <v>2754</v>
      </c>
      <c r="K67" s="113">
        <v>9.0578088239536003E-2</v>
      </c>
      <c r="L67" s="124">
        <v>1</v>
      </c>
      <c r="M67" s="32" t="s">
        <v>2755</v>
      </c>
      <c r="N67" s="113">
        <v>8.3908818956677792E-6</v>
      </c>
      <c r="O67" s="124">
        <v>3.85980567201E-4</v>
      </c>
      <c r="P67" s="32" t="s">
        <v>2756</v>
      </c>
      <c r="Q67" s="113">
        <v>2.5174321509105401E-9</v>
      </c>
      <c r="R67" s="124">
        <v>1.1580187894188499E-7</v>
      </c>
    </row>
    <row r="68" spans="1:19" x14ac:dyDescent="0.25">
      <c r="A68" s="375"/>
      <c r="B68" s="37" t="s">
        <v>286</v>
      </c>
      <c r="C68" s="62">
        <v>814</v>
      </c>
      <c r="D68" s="32" t="s">
        <v>2757</v>
      </c>
      <c r="E68" s="113">
        <v>0.53580983198587395</v>
      </c>
      <c r="F68" s="124">
        <v>1</v>
      </c>
      <c r="G68" s="32" t="s">
        <v>2758</v>
      </c>
      <c r="H68" s="113">
        <v>0.16645464018130501</v>
      </c>
      <c r="I68" s="124">
        <v>1</v>
      </c>
      <c r="J68" s="32" t="s">
        <v>2759</v>
      </c>
      <c r="K68" s="113">
        <v>2.3288359008029999E-3</v>
      </c>
      <c r="L68" s="124">
        <v>0.107126451436947</v>
      </c>
      <c r="M68" s="32" t="s">
        <v>2760</v>
      </c>
      <c r="N68" s="113">
        <v>1.3314308223899999E-4</v>
      </c>
      <c r="O68" s="124">
        <v>6.1245817829919998E-3</v>
      </c>
      <c r="P68" s="32" t="s">
        <v>2761</v>
      </c>
      <c r="Q68" s="113">
        <v>3.4017632363410001E-3</v>
      </c>
      <c r="R68" s="124">
        <v>0.15648110887168601</v>
      </c>
    </row>
    <row r="69" spans="1:19" x14ac:dyDescent="0.25">
      <c r="A69" s="375"/>
      <c r="B69" s="54" t="s">
        <v>287</v>
      </c>
      <c r="C69" s="114">
        <v>814</v>
      </c>
      <c r="D69" s="34" t="s">
        <v>2762</v>
      </c>
      <c r="E69" s="125">
        <v>0.38680114223830803</v>
      </c>
      <c r="F69" s="126">
        <v>1</v>
      </c>
      <c r="G69" s="34" t="s">
        <v>2763</v>
      </c>
      <c r="H69" s="125">
        <v>0.97367181881603404</v>
      </c>
      <c r="I69" s="126">
        <v>1</v>
      </c>
      <c r="J69" s="34" t="s">
        <v>2764</v>
      </c>
      <c r="K69" s="125">
        <v>0.27262696596490099</v>
      </c>
      <c r="L69" s="126">
        <v>1</v>
      </c>
      <c r="M69" s="34" t="s">
        <v>2765</v>
      </c>
      <c r="N69" s="125">
        <v>9.7303337309932003E-6</v>
      </c>
      <c r="O69" s="126">
        <v>4.4759535162599998E-4</v>
      </c>
      <c r="P69" s="34" t="s">
        <v>2766</v>
      </c>
      <c r="Q69" s="125">
        <v>1.0730251465679999E-2</v>
      </c>
      <c r="R69" s="126">
        <v>0.49359156742128502</v>
      </c>
    </row>
    <row r="70" spans="1:19" x14ac:dyDescent="0.25">
      <c r="A70" s="247"/>
    </row>
    <row r="71" spans="1:19" x14ac:dyDescent="0.25">
      <c r="A71" s="38" t="s">
        <v>2767</v>
      </c>
      <c r="B71" s="238"/>
      <c r="C71" s="238"/>
      <c r="D71" s="238"/>
      <c r="E71" s="129"/>
      <c r="F71" s="129"/>
      <c r="G71" s="238"/>
      <c r="H71" s="129"/>
      <c r="I71" s="129"/>
      <c r="J71" s="238"/>
      <c r="K71" s="129"/>
      <c r="L71" s="129"/>
      <c r="M71" s="238"/>
      <c r="N71" s="129"/>
      <c r="O71" s="129"/>
      <c r="P71" s="238"/>
      <c r="Q71" s="129"/>
      <c r="R71" s="129"/>
    </row>
    <row r="72" spans="1:19" x14ac:dyDescent="0.25">
      <c r="A72" s="57"/>
      <c r="B72" s="115"/>
      <c r="C72" s="115"/>
      <c r="D72" s="359" t="s">
        <v>2608</v>
      </c>
      <c r="E72" s="359"/>
      <c r="F72" s="376"/>
      <c r="G72" s="365" t="s">
        <v>2609</v>
      </c>
      <c r="H72" s="366"/>
      <c r="I72" s="367"/>
      <c r="J72" s="358" t="s">
        <v>2610</v>
      </c>
      <c r="K72" s="358"/>
      <c r="L72" s="358"/>
      <c r="M72" s="376" t="s">
        <v>2611</v>
      </c>
      <c r="N72" s="376"/>
      <c r="O72" s="376"/>
      <c r="P72" s="358" t="s">
        <v>2612</v>
      </c>
      <c r="Q72" s="358"/>
      <c r="R72" s="358"/>
    </row>
    <row r="73" spans="1:19" x14ac:dyDescent="0.25">
      <c r="A73" s="378" t="s">
        <v>2613</v>
      </c>
      <c r="B73" s="378"/>
      <c r="C73" s="118" t="s">
        <v>2614</v>
      </c>
      <c r="D73" s="117" t="s">
        <v>2615</v>
      </c>
      <c r="E73" s="122" t="s">
        <v>1636</v>
      </c>
      <c r="F73" s="122" t="s">
        <v>2616</v>
      </c>
      <c r="G73" s="187" t="s">
        <v>2615</v>
      </c>
      <c r="H73" s="122" t="s">
        <v>1636</v>
      </c>
      <c r="I73" s="188" t="s">
        <v>2616</v>
      </c>
      <c r="J73" s="118" t="s">
        <v>2615</v>
      </c>
      <c r="K73" s="122" t="s">
        <v>1636</v>
      </c>
      <c r="L73" s="123" t="s">
        <v>2616</v>
      </c>
      <c r="M73" s="117" t="s">
        <v>2615</v>
      </c>
      <c r="N73" s="122" t="s">
        <v>1636</v>
      </c>
      <c r="O73" s="123" t="s">
        <v>2616</v>
      </c>
      <c r="P73" s="117" t="s">
        <v>2615</v>
      </c>
      <c r="Q73" s="122" t="s">
        <v>1636</v>
      </c>
      <c r="R73" s="123" t="s">
        <v>2616</v>
      </c>
      <c r="S73" s="238"/>
    </row>
    <row r="74" spans="1:19" x14ac:dyDescent="0.25">
      <c r="A74" s="372" t="s">
        <v>2617</v>
      </c>
      <c r="B74" s="372"/>
      <c r="C74" s="37">
        <v>224</v>
      </c>
      <c r="D74" s="32" t="s">
        <v>2768</v>
      </c>
      <c r="E74" s="113">
        <v>0.154185620497508</v>
      </c>
      <c r="F74" s="113">
        <v>0.46255686149252501</v>
      </c>
      <c r="G74" s="169" t="s">
        <v>2769</v>
      </c>
      <c r="H74" s="113">
        <v>0.33735507497711997</v>
      </c>
      <c r="I74" s="189">
        <v>1</v>
      </c>
      <c r="J74" s="37" t="s">
        <v>2770</v>
      </c>
      <c r="K74" s="113">
        <v>0.26694248638455997</v>
      </c>
      <c r="L74" s="124">
        <v>0.80082745915368003</v>
      </c>
      <c r="M74" s="32" t="s">
        <v>2768</v>
      </c>
      <c r="N74" s="113">
        <v>0.155419820584737</v>
      </c>
      <c r="O74" s="124">
        <v>0.46625946175421101</v>
      </c>
      <c r="P74" s="32" t="s">
        <v>2771</v>
      </c>
      <c r="Q74" s="113">
        <v>0.28121817904381602</v>
      </c>
      <c r="R74" s="124">
        <v>0.843654537131449</v>
      </c>
      <c r="S74" s="37"/>
    </row>
    <row r="75" spans="1:19" x14ac:dyDescent="0.25">
      <c r="A75" s="372" t="s">
        <v>2623</v>
      </c>
      <c r="B75" s="372"/>
      <c r="C75" s="37">
        <v>224</v>
      </c>
      <c r="D75" s="32" t="s">
        <v>2772</v>
      </c>
      <c r="E75" s="113">
        <v>0.71297583955385302</v>
      </c>
      <c r="F75" s="113">
        <v>1</v>
      </c>
      <c r="G75" s="169" t="s">
        <v>2773</v>
      </c>
      <c r="H75" s="113">
        <v>9.3695929951359991E-3</v>
      </c>
      <c r="I75" s="189">
        <v>2.8108778985407E-2</v>
      </c>
      <c r="J75" s="37" t="s">
        <v>2774</v>
      </c>
      <c r="K75" s="113">
        <v>0.52722069472326705</v>
      </c>
      <c r="L75" s="124">
        <v>1</v>
      </c>
      <c r="M75" s="32" t="s">
        <v>2775</v>
      </c>
      <c r="N75" s="113">
        <v>0.62982505840085401</v>
      </c>
      <c r="O75" s="124">
        <v>1</v>
      </c>
      <c r="P75" s="32" t="s">
        <v>2776</v>
      </c>
      <c r="Q75" s="113">
        <v>7.9185365573681998E-2</v>
      </c>
      <c r="R75" s="124">
        <v>0.237556096721046</v>
      </c>
      <c r="S75" s="37"/>
    </row>
    <row r="76" spans="1:19" x14ac:dyDescent="0.25">
      <c r="A76" s="373" t="s">
        <v>2629</v>
      </c>
      <c r="B76" s="373"/>
      <c r="C76" s="54">
        <v>182</v>
      </c>
      <c r="D76" s="34" t="s">
        <v>2777</v>
      </c>
      <c r="E76" s="125">
        <v>0.40066132301442298</v>
      </c>
      <c r="F76" s="125">
        <v>1</v>
      </c>
      <c r="G76" s="168" t="s">
        <v>2778</v>
      </c>
      <c r="H76" s="190">
        <v>0.33043111492751998</v>
      </c>
      <c r="I76" s="191">
        <v>0.99129334478256104</v>
      </c>
      <c r="J76" s="54" t="s">
        <v>2779</v>
      </c>
      <c r="K76" s="125">
        <v>0.65434714919464299</v>
      </c>
      <c r="L76" s="126">
        <v>1</v>
      </c>
      <c r="M76" s="34" t="s">
        <v>2780</v>
      </c>
      <c r="N76" s="125">
        <v>2.2615392289112999E-2</v>
      </c>
      <c r="O76" s="126">
        <v>6.784617686734E-2</v>
      </c>
      <c r="P76" s="34" t="s">
        <v>2781</v>
      </c>
      <c r="Q76" s="125">
        <v>1.20354212618609E-9</v>
      </c>
      <c r="R76" s="126">
        <v>3.6106263785582601E-9</v>
      </c>
      <c r="S76" s="37"/>
    </row>
    <row r="77" spans="1:19" x14ac:dyDescent="0.25">
      <c r="A77" s="247"/>
    </row>
    <row r="78" spans="1:19" x14ac:dyDescent="0.25">
      <c r="A78" s="1" t="s">
        <v>2782</v>
      </c>
    </row>
    <row r="79" spans="1:19" x14ac:dyDescent="0.25">
      <c r="A79" s="57"/>
      <c r="B79" s="115"/>
      <c r="C79" s="115"/>
      <c r="D79" s="368" t="s">
        <v>2608</v>
      </c>
      <c r="E79" s="369"/>
      <c r="F79" s="370"/>
      <c r="G79" s="358" t="s">
        <v>2609</v>
      </c>
      <c r="H79" s="358"/>
      <c r="I79" s="358"/>
      <c r="J79" s="368" t="s">
        <v>2610</v>
      </c>
      <c r="K79" s="369"/>
      <c r="L79" s="370"/>
      <c r="M79" s="358" t="s">
        <v>2611</v>
      </c>
      <c r="N79" s="358"/>
      <c r="O79" s="358"/>
      <c r="P79" s="368" t="s">
        <v>2612</v>
      </c>
      <c r="Q79" s="369"/>
      <c r="R79" s="370"/>
    </row>
    <row r="80" spans="1:19" x14ac:dyDescent="0.25">
      <c r="A80" s="382" t="s">
        <v>2613</v>
      </c>
      <c r="B80" s="382"/>
      <c r="C80" s="238" t="s">
        <v>2614</v>
      </c>
      <c r="D80" s="237" t="s">
        <v>2615</v>
      </c>
      <c r="E80" s="129" t="s">
        <v>1636</v>
      </c>
      <c r="F80" s="242" t="s">
        <v>2616</v>
      </c>
      <c r="G80" s="238" t="s">
        <v>2615</v>
      </c>
      <c r="H80" s="129" t="s">
        <v>1636</v>
      </c>
      <c r="I80" s="129" t="s">
        <v>2616</v>
      </c>
      <c r="J80" s="237" t="s">
        <v>2615</v>
      </c>
      <c r="K80" s="129" t="s">
        <v>1636</v>
      </c>
      <c r="L80" s="242" t="s">
        <v>2616</v>
      </c>
      <c r="M80" s="238" t="s">
        <v>2615</v>
      </c>
      <c r="N80" s="129" t="s">
        <v>1636</v>
      </c>
      <c r="O80" s="129" t="s">
        <v>2616</v>
      </c>
      <c r="P80" s="237" t="s">
        <v>2615</v>
      </c>
      <c r="Q80" s="129" t="s">
        <v>1636</v>
      </c>
      <c r="R80" s="242" t="s">
        <v>2616</v>
      </c>
    </row>
    <row r="81" spans="1:18" x14ac:dyDescent="0.25">
      <c r="A81" s="380" t="s">
        <v>2635</v>
      </c>
      <c r="B81" s="381"/>
      <c r="C81" s="243">
        <v>182</v>
      </c>
      <c r="D81" s="248" t="s">
        <v>2783</v>
      </c>
      <c r="E81" s="244">
        <v>6.7745E-2</v>
      </c>
      <c r="F81" s="244">
        <v>6.7745E-2</v>
      </c>
      <c r="G81" s="249" t="s">
        <v>2784</v>
      </c>
      <c r="H81" s="244">
        <v>5.1204E-2</v>
      </c>
      <c r="I81" s="244">
        <v>5.1204E-2</v>
      </c>
      <c r="J81" s="248" t="s">
        <v>2785</v>
      </c>
      <c r="K81" s="244">
        <v>0.83039200000000002</v>
      </c>
      <c r="L81" s="244">
        <v>0.83039200000000002</v>
      </c>
      <c r="M81" s="249" t="s">
        <v>2786</v>
      </c>
      <c r="N81" s="244">
        <v>0.93524200000000002</v>
      </c>
      <c r="O81" s="244">
        <v>0.93524200000000002</v>
      </c>
      <c r="P81" s="248" t="s">
        <v>2787</v>
      </c>
      <c r="Q81" s="250">
        <v>1.949E-3</v>
      </c>
      <c r="R81" s="250">
        <v>1.949E-3</v>
      </c>
    </row>
    <row r="82" spans="1:18" x14ac:dyDescent="0.25">
      <c r="A82" s="247"/>
    </row>
    <row r="83" spans="1:18" x14ac:dyDescent="0.25">
      <c r="A83" s="1" t="s">
        <v>2788</v>
      </c>
    </row>
    <row r="84" spans="1:18" x14ac:dyDescent="0.25">
      <c r="A84" s="57"/>
      <c r="B84" s="115"/>
      <c r="C84" s="116"/>
      <c r="D84" s="376" t="s">
        <v>2608</v>
      </c>
      <c r="E84" s="376"/>
      <c r="F84" s="376"/>
      <c r="G84" s="359" t="s">
        <v>2609</v>
      </c>
      <c r="H84" s="359"/>
      <c r="I84" s="359"/>
      <c r="J84" s="358" t="s">
        <v>2610</v>
      </c>
      <c r="K84" s="358"/>
      <c r="L84" s="358"/>
      <c r="M84" s="359" t="s">
        <v>2611</v>
      </c>
      <c r="N84" s="359"/>
      <c r="O84" s="359"/>
      <c r="P84" s="360" t="s">
        <v>2612</v>
      </c>
      <c r="Q84" s="360"/>
      <c r="R84" s="360"/>
    </row>
    <row r="85" spans="1:18" x14ac:dyDescent="0.25">
      <c r="A85" s="378" t="s">
        <v>2642</v>
      </c>
      <c r="B85" s="378"/>
      <c r="C85" s="118" t="s">
        <v>2614</v>
      </c>
      <c r="D85" s="117" t="s">
        <v>2615</v>
      </c>
      <c r="E85" s="122" t="s">
        <v>1636</v>
      </c>
      <c r="F85" s="122" t="s">
        <v>2616</v>
      </c>
      <c r="G85" s="117" t="s">
        <v>2615</v>
      </c>
      <c r="H85" s="122" t="s">
        <v>1636</v>
      </c>
      <c r="I85" s="123" t="s">
        <v>2616</v>
      </c>
      <c r="J85" s="118" t="s">
        <v>2615</v>
      </c>
      <c r="K85" s="122" t="s">
        <v>1636</v>
      </c>
      <c r="L85" s="122" t="s">
        <v>2616</v>
      </c>
      <c r="M85" s="117" t="s">
        <v>2615</v>
      </c>
      <c r="N85" s="122" t="s">
        <v>1636</v>
      </c>
      <c r="O85" s="123" t="s">
        <v>2616</v>
      </c>
      <c r="P85" s="118" t="s">
        <v>2615</v>
      </c>
      <c r="Q85" s="122" t="s">
        <v>1636</v>
      </c>
      <c r="R85" s="123" t="s">
        <v>2616</v>
      </c>
    </row>
    <row r="86" spans="1:18" x14ac:dyDescent="0.25">
      <c r="A86" s="379" t="s">
        <v>2643</v>
      </c>
      <c r="B86" s="110" t="s">
        <v>2558</v>
      </c>
      <c r="C86" s="111">
        <v>224</v>
      </c>
      <c r="D86" s="29" t="s">
        <v>2770</v>
      </c>
      <c r="E86" s="130">
        <v>0.267784792707147</v>
      </c>
      <c r="F86" s="131">
        <v>1</v>
      </c>
      <c r="G86" s="29" t="s">
        <v>2789</v>
      </c>
      <c r="H86" s="130">
        <v>0.101584309582193</v>
      </c>
      <c r="I86" s="131">
        <v>1</v>
      </c>
      <c r="J86" s="29" t="s">
        <v>2790</v>
      </c>
      <c r="K86" s="130">
        <v>0.88582725291164199</v>
      </c>
      <c r="L86" s="131">
        <v>1</v>
      </c>
      <c r="M86" s="29" t="s">
        <v>2779</v>
      </c>
      <c r="N86" s="130">
        <v>0.65307375821652303</v>
      </c>
      <c r="O86" s="131">
        <v>1</v>
      </c>
      <c r="P86" s="29" t="s">
        <v>2791</v>
      </c>
      <c r="Q86" s="130">
        <v>0.874500798813306</v>
      </c>
      <c r="R86" s="131">
        <v>1</v>
      </c>
    </row>
    <row r="87" spans="1:18" x14ac:dyDescent="0.25">
      <c r="A87" s="379"/>
      <c r="B87" s="37" t="s">
        <v>2520</v>
      </c>
      <c r="C87" s="62">
        <v>224</v>
      </c>
      <c r="D87" s="32" t="s">
        <v>2792</v>
      </c>
      <c r="E87" s="113">
        <v>4.4874195423343997E-2</v>
      </c>
      <c r="F87" s="124">
        <v>1</v>
      </c>
      <c r="G87" s="32" t="s">
        <v>2793</v>
      </c>
      <c r="H87" s="113">
        <v>0.50013598450826402</v>
      </c>
      <c r="I87" s="124">
        <v>1</v>
      </c>
      <c r="J87" s="32" t="s">
        <v>2794</v>
      </c>
      <c r="K87" s="113">
        <v>0.638859687132871</v>
      </c>
      <c r="L87" s="124">
        <v>1</v>
      </c>
      <c r="M87" s="32" t="s">
        <v>2795</v>
      </c>
      <c r="N87" s="113">
        <v>0.81216857502204398</v>
      </c>
      <c r="O87" s="124">
        <v>1</v>
      </c>
      <c r="P87" s="32" t="s">
        <v>2796</v>
      </c>
      <c r="Q87" s="113">
        <v>0.54020984609476996</v>
      </c>
      <c r="R87" s="124">
        <v>1</v>
      </c>
    </row>
    <row r="88" spans="1:18" x14ac:dyDescent="0.25">
      <c r="A88" s="379"/>
      <c r="B88" s="37" t="s">
        <v>2570</v>
      </c>
      <c r="C88" s="62">
        <v>224</v>
      </c>
      <c r="D88" s="32" t="s">
        <v>2797</v>
      </c>
      <c r="E88" s="113">
        <v>7.6946708269392997E-2</v>
      </c>
      <c r="F88" s="124">
        <v>1</v>
      </c>
      <c r="G88" s="32" t="s">
        <v>2798</v>
      </c>
      <c r="H88" s="113">
        <v>0.19504972157693301</v>
      </c>
      <c r="I88" s="124">
        <v>1</v>
      </c>
      <c r="J88" s="32" t="s">
        <v>2799</v>
      </c>
      <c r="K88" s="113">
        <v>0.76965396027042199</v>
      </c>
      <c r="L88" s="124">
        <v>1</v>
      </c>
      <c r="M88" s="32" t="s">
        <v>2800</v>
      </c>
      <c r="N88" s="113">
        <v>0.80239901092266197</v>
      </c>
      <c r="O88" s="124">
        <v>1</v>
      </c>
      <c r="P88" s="32" t="s">
        <v>2801</v>
      </c>
      <c r="Q88" s="113">
        <v>0.91987963143220597</v>
      </c>
      <c r="R88" s="124">
        <v>1</v>
      </c>
    </row>
    <row r="89" spans="1:18" x14ac:dyDescent="0.25">
      <c r="A89" s="379"/>
      <c r="B89" s="37" t="s">
        <v>2574</v>
      </c>
      <c r="C89" s="62">
        <v>224</v>
      </c>
      <c r="D89" s="32" t="s">
        <v>2802</v>
      </c>
      <c r="E89" s="113">
        <v>0.37674444955728398</v>
      </c>
      <c r="F89" s="124">
        <v>1</v>
      </c>
      <c r="G89" s="32" t="s">
        <v>2803</v>
      </c>
      <c r="H89" s="113">
        <v>4.0247427923430001E-2</v>
      </c>
      <c r="I89" s="124">
        <v>1</v>
      </c>
      <c r="J89" s="32" t="s">
        <v>2804</v>
      </c>
      <c r="K89" s="113">
        <v>0.108711755210463</v>
      </c>
      <c r="L89" s="124">
        <v>1</v>
      </c>
      <c r="M89" s="32" t="s">
        <v>2805</v>
      </c>
      <c r="N89" s="113">
        <v>0.42128901033594301</v>
      </c>
      <c r="O89" s="124">
        <v>1</v>
      </c>
      <c r="P89" s="32" t="s">
        <v>2806</v>
      </c>
      <c r="Q89" s="113">
        <v>0.53562519255839602</v>
      </c>
      <c r="R89" s="124">
        <v>1</v>
      </c>
    </row>
    <row r="90" spans="1:18" x14ac:dyDescent="0.25">
      <c r="A90" s="379"/>
      <c r="B90" s="37" t="s">
        <v>2549</v>
      </c>
      <c r="C90" s="62">
        <v>224</v>
      </c>
      <c r="D90" s="32" t="s">
        <v>2807</v>
      </c>
      <c r="E90" s="113">
        <v>8.5259223241344995E-2</v>
      </c>
      <c r="F90" s="124">
        <v>1</v>
      </c>
      <c r="G90" s="32" t="s">
        <v>2808</v>
      </c>
      <c r="H90" s="113">
        <v>0.17116916229203999</v>
      </c>
      <c r="I90" s="124">
        <v>1</v>
      </c>
      <c r="J90" s="32" t="s">
        <v>2809</v>
      </c>
      <c r="K90" s="113">
        <v>0.59386013161205597</v>
      </c>
      <c r="L90" s="124">
        <v>1</v>
      </c>
      <c r="M90" s="32" t="s">
        <v>2810</v>
      </c>
      <c r="N90" s="113">
        <v>0.74601906424803699</v>
      </c>
      <c r="O90" s="124">
        <v>1</v>
      </c>
      <c r="P90" s="32" t="s">
        <v>2801</v>
      </c>
      <c r="Q90" s="113">
        <v>0.90798825593190402</v>
      </c>
      <c r="R90" s="124">
        <v>1</v>
      </c>
    </row>
    <row r="91" spans="1:18" x14ac:dyDescent="0.25">
      <c r="A91" s="379"/>
      <c r="B91" s="37" t="s">
        <v>2532</v>
      </c>
      <c r="C91" s="62">
        <v>224</v>
      </c>
      <c r="D91" s="32" t="s">
        <v>2811</v>
      </c>
      <c r="E91" s="113">
        <v>0.99788130678112497</v>
      </c>
      <c r="F91" s="124">
        <v>1</v>
      </c>
      <c r="G91" s="32" t="s">
        <v>2812</v>
      </c>
      <c r="H91" s="113">
        <v>9.1505936431542007E-2</v>
      </c>
      <c r="I91" s="124">
        <v>1</v>
      </c>
      <c r="J91" s="32" t="s">
        <v>2813</v>
      </c>
      <c r="K91" s="113">
        <v>0.124850685694385</v>
      </c>
      <c r="L91" s="124">
        <v>1</v>
      </c>
      <c r="M91" s="32" t="s">
        <v>2814</v>
      </c>
      <c r="N91" s="113">
        <v>0.91817339797862696</v>
      </c>
      <c r="O91" s="124">
        <v>1</v>
      </c>
      <c r="P91" s="32" t="s">
        <v>2815</v>
      </c>
      <c r="Q91" s="113">
        <v>0.165562965862391</v>
      </c>
      <c r="R91" s="124">
        <v>1</v>
      </c>
    </row>
    <row r="92" spans="1:18" x14ac:dyDescent="0.25">
      <c r="A92" s="379"/>
      <c r="B92" s="37" t="s">
        <v>2546</v>
      </c>
      <c r="C92" s="62">
        <v>224</v>
      </c>
      <c r="D92" s="32" t="s">
        <v>2816</v>
      </c>
      <c r="E92" s="113">
        <v>0.600978783122326</v>
      </c>
      <c r="F92" s="124">
        <v>1</v>
      </c>
      <c r="G92" s="32" t="s">
        <v>2817</v>
      </c>
      <c r="H92" s="113">
        <v>7.3247184467457996E-2</v>
      </c>
      <c r="I92" s="124">
        <v>1</v>
      </c>
      <c r="J92" s="32" t="s">
        <v>2817</v>
      </c>
      <c r="K92" s="113">
        <v>7.0709115274343995E-2</v>
      </c>
      <c r="L92" s="124">
        <v>1</v>
      </c>
      <c r="M92" s="32" t="s">
        <v>2818</v>
      </c>
      <c r="N92" s="113">
        <v>0.542475079194773</v>
      </c>
      <c r="O92" s="124">
        <v>1</v>
      </c>
      <c r="P92" s="32" t="s">
        <v>2813</v>
      </c>
      <c r="Q92" s="113">
        <v>0.124886163593721</v>
      </c>
      <c r="R92" s="124">
        <v>1</v>
      </c>
    </row>
    <row r="93" spans="1:18" x14ac:dyDescent="0.25">
      <c r="A93" s="379"/>
      <c r="B93" s="37" t="s">
        <v>2540</v>
      </c>
      <c r="C93" s="62">
        <v>224</v>
      </c>
      <c r="D93" s="32" t="s">
        <v>2819</v>
      </c>
      <c r="E93" s="113">
        <v>0.73236362333770999</v>
      </c>
      <c r="F93" s="124">
        <v>1</v>
      </c>
      <c r="G93" s="32" t="s">
        <v>2820</v>
      </c>
      <c r="H93" s="113">
        <v>0.91863620988397698</v>
      </c>
      <c r="I93" s="124">
        <v>1</v>
      </c>
      <c r="J93" s="32" t="s">
        <v>2821</v>
      </c>
      <c r="K93" s="113">
        <v>2.6477192596694E-2</v>
      </c>
      <c r="L93" s="124">
        <v>0.92670174088427204</v>
      </c>
      <c r="M93" s="32" t="s">
        <v>2822</v>
      </c>
      <c r="N93" s="113">
        <v>8.2464363294595E-2</v>
      </c>
      <c r="O93" s="124">
        <v>1</v>
      </c>
      <c r="P93" s="32" t="s">
        <v>2823</v>
      </c>
      <c r="Q93" s="113">
        <v>8.1609410141717006E-2</v>
      </c>
      <c r="R93" s="124">
        <v>1</v>
      </c>
    </row>
    <row r="94" spans="1:18" x14ac:dyDescent="0.25">
      <c r="A94" s="379"/>
      <c r="B94" s="37" t="s">
        <v>2563</v>
      </c>
      <c r="C94" s="62">
        <v>224</v>
      </c>
      <c r="D94" s="32" t="s">
        <v>2810</v>
      </c>
      <c r="E94" s="113">
        <v>0.74316639071077695</v>
      </c>
      <c r="F94" s="124">
        <v>1</v>
      </c>
      <c r="G94" s="32" t="s">
        <v>2824</v>
      </c>
      <c r="H94" s="113">
        <v>0.36735989552750098</v>
      </c>
      <c r="I94" s="124">
        <v>1</v>
      </c>
      <c r="J94" s="32" t="s">
        <v>2825</v>
      </c>
      <c r="K94" s="113">
        <v>0.63574889056420503</v>
      </c>
      <c r="L94" s="124">
        <v>1</v>
      </c>
      <c r="M94" s="32" t="s">
        <v>2826</v>
      </c>
      <c r="N94" s="113">
        <v>0.91845021670481297</v>
      </c>
      <c r="O94" s="124">
        <v>1</v>
      </c>
      <c r="P94" s="32" t="s">
        <v>2796</v>
      </c>
      <c r="Q94" s="113">
        <v>0.54067369949137101</v>
      </c>
      <c r="R94" s="124">
        <v>1</v>
      </c>
    </row>
    <row r="95" spans="1:18" x14ac:dyDescent="0.25">
      <c r="A95" s="379"/>
      <c r="B95" s="37" t="s">
        <v>2568</v>
      </c>
      <c r="C95" s="62">
        <v>224</v>
      </c>
      <c r="D95" s="32" t="s">
        <v>2827</v>
      </c>
      <c r="E95" s="113">
        <v>5.5018054976605002E-2</v>
      </c>
      <c r="F95" s="124">
        <v>1</v>
      </c>
      <c r="G95" s="32" t="s">
        <v>2828</v>
      </c>
      <c r="H95" s="113">
        <v>1.1941277345134E-2</v>
      </c>
      <c r="I95" s="124">
        <v>0.41794470707969</v>
      </c>
      <c r="J95" s="32" t="s">
        <v>2829</v>
      </c>
      <c r="K95" s="113">
        <v>0.78618257411113501</v>
      </c>
      <c r="L95" s="124">
        <v>1</v>
      </c>
      <c r="M95" s="32" t="s">
        <v>2802</v>
      </c>
      <c r="N95" s="113">
        <v>0.38461227236433099</v>
      </c>
      <c r="O95" s="124">
        <v>1</v>
      </c>
      <c r="P95" s="32" t="s">
        <v>2796</v>
      </c>
      <c r="Q95" s="113">
        <v>0.51569472157747698</v>
      </c>
      <c r="R95" s="124">
        <v>1</v>
      </c>
    </row>
    <row r="96" spans="1:18" x14ac:dyDescent="0.25">
      <c r="A96" s="379"/>
      <c r="B96" s="37" t="s">
        <v>2566</v>
      </c>
      <c r="C96" s="62">
        <v>224</v>
      </c>
      <c r="D96" s="32" t="s">
        <v>2830</v>
      </c>
      <c r="E96" s="113">
        <v>0.29028407196021799</v>
      </c>
      <c r="F96" s="124">
        <v>1</v>
      </c>
      <c r="G96" s="32" t="s">
        <v>2831</v>
      </c>
      <c r="H96" s="113">
        <v>0.41561769898159101</v>
      </c>
      <c r="I96" s="124">
        <v>1</v>
      </c>
      <c r="J96" s="32" t="s">
        <v>2832</v>
      </c>
      <c r="K96" s="113">
        <v>5.1253263114010003E-2</v>
      </c>
      <c r="L96" s="124">
        <v>1</v>
      </c>
      <c r="M96" s="32" t="s">
        <v>2833</v>
      </c>
      <c r="N96" s="113">
        <v>0.85617811883219197</v>
      </c>
      <c r="O96" s="124">
        <v>1</v>
      </c>
      <c r="P96" s="32" t="s">
        <v>2834</v>
      </c>
      <c r="Q96" s="113">
        <v>0.38073428645797303</v>
      </c>
      <c r="R96" s="124">
        <v>1</v>
      </c>
    </row>
    <row r="97" spans="1:18" x14ac:dyDescent="0.25">
      <c r="A97" s="379"/>
      <c r="B97" s="37" t="s">
        <v>2557</v>
      </c>
      <c r="C97" s="62">
        <v>224</v>
      </c>
      <c r="D97" s="32" t="s">
        <v>2826</v>
      </c>
      <c r="E97" s="113">
        <v>0.93107052760092202</v>
      </c>
      <c r="F97" s="124">
        <v>1</v>
      </c>
      <c r="G97" s="32" t="s">
        <v>2828</v>
      </c>
      <c r="H97" s="113">
        <v>1.1112130471658E-2</v>
      </c>
      <c r="I97" s="124">
        <v>0.38892456650801299</v>
      </c>
      <c r="J97" s="32" t="s">
        <v>2835</v>
      </c>
      <c r="K97" s="113">
        <v>0.21459058803213901</v>
      </c>
      <c r="L97" s="124">
        <v>1</v>
      </c>
      <c r="M97" s="32" t="s">
        <v>2836</v>
      </c>
      <c r="N97" s="113">
        <v>4.0679842208081997E-2</v>
      </c>
      <c r="O97" s="124">
        <v>1</v>
      </c>
      <c r="P97" s="32" t="s">
        <v>2837</v>
      </c>
      <c r="Q97" s="113">
        <v>0.99484577064095103</v>
      </c>
      <c r="R97" s="124">
        <v>1</v>
      </c>
    </row>
    <row r="98" spans="1:18" x14ac:dyDescent="0.25">
      <c r="A98" s="379"/>
      <c r="B98" s="37" t="s">
        <v>2527</v>
      </c>
      <c r="C98" s="62">
        <v>224</v>
      </c>
      <c r="D98" s="32" t="s">
        <v>2811</v>
      </c>
      <c r="E98" s="113">
        <v>0.94911389023399595</v>
      </c>
      <c r="F98" s="124">
        <v>1</v>
      </c>
      <c r="G98" s="32" t="s">
        <v>2838</v>
      </c>
      <c r="H98" s="113">
        <v>8.7862272700029997E-3</v>
      </c>
      <c r="I98" s="124">
        <v>0.30751795445010499</v>
      </c>
      <c r="J98" s="32" t="s">
        <v>2834</v>
      </c>
      <c r="K98" s="113">
        <v>0.36214144759399503</v>
      </c>
      <c r="L98" s="124">
        <v>1</v>
      </c>
      <c r="M98" s="32" t="s">
        <v>2826</v>
      </c>
      <c r="N98" s="113">
        <v>0.91923521741979797</v>
      </c>
      <c r="O98" s="124">
        <v>1</v>
      </c>
      <c r="P98" s="32" t="s">
        <v>2791</v>
      </c>
      <c r="Q98" s="113">
        <v>0.89816330509313302</v>
      </c>
      <c r="R98" s="124">
        <v>1</v>
      </c>
    </row>
    <row r="99" spans="1:18" x14ac:dyDescent="0.25">
      <c r="A99" s="379"/>
      <c r="B99" s="37" t="s">
        <v>2567</v>
      </c>
      <c r="C99" s="62">
        <v>224</v>
      </c>
      <c r="D99" s="32" t="s">
        <v>2839</v>
      </c>
      <c r="E99" s="113">
        <v>0.34100157813749898</v>
      </c>
      <c r="F99" s="124">
        <v>1</v>
      </c>
      <c r="G99" s="32" t="s">
        <v>2840</v>
      </c>
      <c r="H99" s="113">
        <v>0.18051706572051601</v>
      </c>
      <c r="I99" s="124">
        <v>1</v>
      </c>
      <c r="J99" s="32" t="s">
        <v>2841</v>
      </c>
      <c r="K99" s="113">
        <v>0.69593109994236702</v>
      </c>
      <c r="L99" s="124">
        <v>1</v>
      </c>
      <c r="M99" s="32" t="s">
        <v>2779</v>
      </c>
      <c r="N99" s="113">
        <v>0.65802576130465895</v>
      </c>
      <c r="O99" s="124">
        <v>1</v>
      </c>
      <c r="P99" s="32" t="s">
        <v>2842</v>
      </c>
      <c r="Q99" s="113">
        <v>0.140046967805731</v>
      </c>
      <c r="R99" s="124">
        <v>1</v>
      </c>
    </row>
    <row r="100" spans="1:18" x14ac:dyDescent="0.25">
      <c r="A100" s="374" t="s">
        <v>2701</v>
      </c>
      <c r="B100" s="37" t="s">
        <v>2533</v>
      </c>
      <c r="C100" s="62">
        <v>224</v>
      </c>
      <c r="D100" s="32" t="s">
        <v>2811</v>
      </c>
      <c r="E100" s="113">
        <v>0.95236564023645498</v>
      </c>
      <c r="F100" s="124">
        <v>1</v>
      </c>
      <c r="G100" s="32" t="s">
        <v>2843</v>
      </c>
      <c r="H100" s="113">
        <v>1.4413575754663E-2</v>
      </c>
      <c r="I100" s="124">
        <v>0.50447515141320898</v>
      </c>
      <c r="J100" s="32" t="s">
        <v>2844</v>
      </c>
      <c r="K100" s="113">
        <v>0.27027454017517599</v>
      </c>
      <c r="L100" s="124">
        <v>1</v>
      </c>
      <c r="M100" s="32" t="s">
        <v>2845</v>
      </c>
      <c r="N100" s="113">
        <v>0.961392793546469</v>
      </c>
      <c r="O100" s="124">
        <v>1</v>
      </c>
      <c r="P100" s="32" t="s">
        <v>2846</v>
      </c>
      <c r="Q100" s="113">
        <v>0.85285466154645395</v>
      </c>
      <c r="R100" s="124">
        <v>1</v>
      </c>
    </row>
    <row r="101" spans="1:18" x14ac:dyDescent="0.25">
      <c r="A101" s="374"/>
      <c r="B101" s="37" t="s">
        <v>2562</v>
      </c>
      <c r="C101" s="62">
        <v>224</v>
      </c>
      <c r="D101" s="32" t="s">
        <v>2847</v>
      </c>
      <c r="E101" s="113">
        <v>0.18400702250669701</v>
      </c>
      <c r="F101" s="124">
        <v>1</v>
      </c>
      <c r="G101" s="32" t="s">
        <v>2812</v>
      </c>
      <c r="H101" s="113">
        <v>8.9657882448451007E-2</v>
      </c>
      <c r="I101" s="124">
        <v>1</v>
      </c>
      <c r="J101" s="32" t="s">
        <v>2809</v>
      </c>
      <c r="K101" s="113">
        <v>0.59499917090154097</v>
      </c>
      <c r="L101" s="124">
        <v>1</v>
      </c>
      <c r="M101" s="32" t="s">
        <v>2845</v>
      </c>
      <c r="N101" s="113">
        <v>0.97662864463948895</v>
      </c>
      <c r="O101" s="124">
        <v>1</v>
      </c>
      <c r="P101" s="32" t="s">
        <v>2794</v>
      </c>
      <c r="Q101" s="113">
        <v>0.637777882648915</v>
      </c>
      <c r="R101" s="124">
        <v>1</v>
      </c>
    </row>
    <row r="102" spans="1:18" x14ac:dyDescent="0.25">
      <c r="A102" s="374"/>
      <c r="B102" s="37" t="s">
        <v>2544</v>
      </c>
      <c r="C102" s="62">
        <v>224</v>
      </c>
      <c r="D102" s="32" t="s">
        <v>2848</v>
      </c>
      <c r="E102" s="113">
        <v>0.685011048508534</v>
      </c>
      <c r="F102" s="124">
        <v>1</v>
      </c>
      <c r="G102" s="32" t="s">
        <v>2849</v>
      </c>
      <c r="H102" s="113">
        <v>0.121443724867022</v>
      </c>
      <c r="I102" s="124">
        <v>1</v>
      </c>
      <c r="J102" s="32" t="s">
        <v>2844</v>
      </c>
      <c r="K102" s="113">
        <v>0.28584675707357798</v>
      </c>
      <c r="L102" s="124">
        <v>1</v>
      </c>
      <c r="M102" s="32" t="s">
        <v>2850</v>
      </c>
      <c r="N102" s="113">
        <v>0.37789610488579201</v>
      </c>
      <c r="O102" s="124">
        <v>1</v>
      </c>
      <c r="P102" s="32" t="s">
        <v>2851</v>
      </c>
      <c r="Q102" s="113">
        <v>0.71081766550367498</v>
      </c>
      <c r="R102" s="124">
        <v>1</v>
      </c>
    </row>
    <row r="103" spans="1:18" x14ac:dyDescent="0.25">
      <c r="A103" s="374"/>
      <c r="B103" s="37" t="s">
        <v>2529</v>
      </c>
      <c r="C103" s="62">
        <v>224</v>
      </c>
      <c r="D103" s="32" t="s">
        <v>2852</v>
      </c>
      <c r="E103" s="113">
        <v>0.21476111190119099</v>
      </c>
      <c r="F103" s="124">
        <v>1</v>
      </c>
      <c r="G103" s="32" t="s">
        <v>2853</v>
      </c>
      <c r="H103" s="113">
        <v>0.94306184017031103</v>
      </c>
      <c r="I103" s="124">
        <v>1</v>
      </c>
      <c r="J103" s="32" t="s">
        <v>2854</v>
      </c>
      <c r="K103" s="113">
        <v>0.93084123152419895</v>
      </c>
      <c r="L103" s="124">
        <v>1</v>
      </c>
      <c r="M103" s="32" t="s">
        <v>2836</v>
      </c>
      <c r="N103" s="113">
        <v>3.3247471643488999E-2</v>
      </c>
      <c r="O103" s="124">
        <v>1</v>
      </c>
      <c r="P103" s="32" t="s">
        <v>2855</v>
      </c>
      <c r="Q103" s="113">
        <v>1.5404335163956501E-6</v>
      </c>
      <c r="R103" s="124">
        <v>5.3915173073847803E-5</v>
      </c>
    </row>
    <row r="104" spans="1:18" x14ac:dyDescent="0.25">
      <c r="A104" s="374"/>
      <c r="B104" s="37" t="s">
        <v>2548</v>
      </c>
      <c r="C104" s="62">
        <v>224</v>
      </c>
      <c r="D104" s="32" t="s">
        <v>2856</v>
      </c>
      <c r="E104" s="113">
        <v>9.9666010435066996E-2</v>
      </c>
      <c r="F104" s="124">
        <v>1</v>
      </c>
      <c r="G104" s="32" t="s">
        <v>2844</v>
      </c>
      <c r="H104" s="113">
        <v>0.28675322795240199</v>
      </c>
      <c r="I104" s="124">
        <v>1</v>
      </c>
      <c r="J104" s="32" t="s">
        <v>2769</v>
      </c>
      <c r="K104" s="113">
        <v>0.32332210104137299</v>
      </c>
      <c r="L104" s="124">
        <v>1</v>
      </c>
      <c r="M104" s="32" t="s">
        <v>2857</v>
      </c>
      <c r="N104" s="113">
        <v>0.60091808942359104</v>
      </c>
      <c r="O104" s="124">
        <v>1</v>
      </c>
      <c r="P104" s="32" t="s">
        <v>2769</v>
      </c>
      <c r="Q104" s="113">
        <v>0.32637977686805297</v>
      </c>
      <c r="R104" s="124">
        <v>1</v>
      </c>
    </row>
    <row r="105" spans="1:18" x14ac:dyDescent="0.25">
      <c r="A105" s="374"/>
      <c r="B105" s="37" t="s">
        <v>2522</v>
      </c>
      <c r="C105" s="62">
        <v>224</v>
      </c>
      <c r="D105" s="32" t="s">
        <v>2858</v>
      </c>
      <c r="E105" s="113">
        <v>0.49590302524566898</v>
      </c>
      <c r="F105" s="124">
        <v>1</v>
      </c>
      <c r="G105" s="32" t="s">
        <v>2859</v>
      </c>
      <c r="H105" s="113">
        <v>5.6054821790600001E-4</v>
      </c>
      <c r="I105" s="124">
        <v>1.9619187626697999E-2</v>
      </c>
      <c r="J105" s="32" t="s">
        <v>2799</v>
      </c>
      <c r="K105" s="113">
        <v>0.76601808818160999</v>
      </c>
      <c r="L105" s="124">
        <v>1</v>
      </c>
      <c r="M105" s="32" t="s">
        <v>2860</v>
      </c>
      <c r="N105" s="113">
        <v>7.5941993191699995E-4</v>
      </c>
      <c r="O105" s="124">
        <v>2.6579697617101002E-2</v>
      </c>
      <c r="P105" s="32" t="s">
        <v>2835</v>
      </c>
      <c r="Q105" s="113">
        <v>0.22280913382609999</v>
      </c>
      <c r="R105" s="124">
        <v>1</v>
      </c>
    </row>
    <row r="106" spans="1:18" x14ac:dyDescent="0.25">
      <c r="A106" s="374"/>
      <c r="B106" s="37" t="s">
        <v>269</v>
      </c>
      <c r="C106" s="62">
        <v>224</v>
      </c>
      <c r="D106" s="32" t="s">
        <v>2861</v>
      </c>
      <c r="E106" s="113">
        <v>0.68105149065951198</v>
      </c>
      <c r="F106" s="124">
        <v>1</v>
      </c>
      <c r="G106" s="32" t="s">
        <v>2862</v>
      </c>
      <c r="H106" s="113">
        <v>9.8500044433268E-2</v>
      </c>
      <c r="I106" s="124">
        <v>1</v>
      </c>
      <c r="J106" s="32" t="s">
        <v>2863</v>
      </c>
      <c r="K106" s="113">
        <v>0.29089736740602101</v>
      </c>
      <c r="L106" s="124">
        <v>1</v>
      </c>
      <c r="M106" s="32" t="s">
        <v>2858</v>
      </c>
      <c r="N106" s="113">
        <v>0.488652745552137</v>
      </c>
      <c r="O106" s="124">
        <v>1</v>
      </c>
      <c r="P106" s="32" t="s">
        <v>2864</v>
      </c>
      <c r="Q106" s="113">
        <v>2.8167267322033802E-9</v>
      </c>
      <c r="R106" s="124">
        <v>9.8585435627118295E-8</v>
      </c>
    </row>
    <row r="107" spans="1:18" x14ac:dyDescent="0.25">
      <c r="A107" s="374" t="s">
        <v>2709</v>
      </c>
      <c r="B107" s="37" t="s">
        <v>2564</v>
      </c>
      <c r="C107" s="62">
        <v>224</v>
      </c>
      <c r="D107" s="32" t="s">
        <v>2819</v>
      </c>
      <c r="E107" s="113">
        <v>0.734849759542751</v>
      </c>
      <c r="F107" s="124">
        <v>1</v>
      </c>
      <c r="G107" s="32" t="s">
        <v>2778</v>
      </c>
      <c r="H107" s="113">
        <v>0.33778845624868498</v>
      </c>
      <c r="I107" s="124">
        <v>1</v>
      </c>
      <c r="J107" s="32" t="s">
        <v>2865</v>
      </c>
      <c r="K107" s="113">
        <v>0.46189630737623699</v>
      </c>
      <c r="L107" s="124">
        <v>1</v>
      </c>
      <c r="M107" s="32" t="s">
        <v>2866</v>
      </c>
      <c r="N107" s="113">
        <v>0.125094865764354</v>
      </c>
      <c r="O107" s="124">
        <v>1</v>
      </c>
      <c r="P107" s="32" t="s">
        <v>2867</v>
      </c>
      <c r="Q107" s="113">
        <v>4.5522959485240003E-3</v>
      </c>
      <c r="R107" s="124">
        <v>0.15933035819835301</v>
      </c>
    </row>
    <row r="108" spans="1:18" x14ac:dyDescent="0.25">
      <c r="A108" s="374"/>
      <c r="B108" s="37" t="s">
        <v>2578</v>
      </c>
      <c r="C108" s="62">
        <v>224</v>
      </c>
      <c r="D108" s="32" t="s">
        <v>2868</v>
      </c>
      <c r="E108" s="113">
        <v>0.65015139271988998</v>
      </c>
      <c r="F108" s="124">
        <v>1</v>
      </c>
      <c r="G108" s="32" t="s">
        <v>2869</v>
      </c>
      <c r="H108" s="113">
        <v>5.1343138641019997E-3</v>
      </c>
      <c r="I108" s="124">
        <v>0.17970098524356901</v>
      </c>
      <c r="J108" s="32" t="s">
        <v>2809</v>
      </c>
      <c r="K108" s="113">
        <v>0.588285329720732</v>
      </c>
      <c r="L108" s="124">
        <v>1</v>
      </c>
      <c r="M108" s="32" t="s">
        <v>2800</v>
      </c>
      <c r="N108" s="113">
        <v>0.81054162791032602</v>
      </c>
      <c r="O108" s="124">
        <v>1</v>
      </c>
      <c r="P108" s="32" t="s">
        <v>2870</v>
      </c>
      <c r="Q108" s="113">
        <v>0.16834398025352701</v>
      </c>
      <c r="R108" s="124">
        <v>1</v>
      </c>
    </row>
    <row r="109" spans="1:18" x14ac:dyDescent="0.25">
      <c r="A109" s="374" t="s">
        <v>2722</v>
      </c>
      <c r="B109" s="37" t="s">
        <v>2541</v>
      </c>
      <c r="C109" s="62">
        <v>182</v>
      </c>
      <c r="D109" s="32" t="s">
        <v>2871</v>
      </c>
      <c r="E109" s="113">
        <v>2.1167278219472001E-2</v>
      </c>
      <c r="F109" s="124">
        <v>0.740854737681509</v>
      </c>
      <c r="G109" s="32" t="s">
        <v>2872</v>
      </c>
      <c r="H109" s="113">
        <v>0.49263100284885503</v>
      </c>
      <c r="I109" s="124">
        <v>1</v>
      </c>
      <c r="J109" s="32" t="s">
        <v>2825</v>
      </c>
      <c r="K109" s="113">
        <v>0.643912773288707</v>
      </c>
      <c r="L109" s="124">
        <v>1</v>
      </c>
      <c r="M109" s="32" t="s">
        <v>2873</v>
      </c>
      <c r="N109" s="113">
        <v>0.105513319126661</v>
      </c>
      <c r="O109" s="124">
        <v>1</v>
      </c>
      <c r="P109" s="32" t="s">
        <v>2874</v>
      </c>
      <c r="Q109" s="113">
        <v>1.7618738628829499E-9</v>
      </c>
      <c r="R109" s="124">
        <v>6.1665585200903306E-8</v>
      </c>
    </row>
    <row r="110" spans="1:18" x14ac:dyDescent="0.25">
      <c r="A110" s="374"/>
      <c r="B110" s="37" t="s">
        <v>2542</v>
      </c>
      <c r="C110" s="62">
        <v>182</v>
      </c>
      <c r="D110" s="32" t="s">
        <v>2875</v>
      </c>
      <c r="E110" s="113">
        <v>0.200318109529114</v>
      </c>
      <c r="F110" s="124">
        <v>1</v>
      </c>
      <c r="G110" s="32" t="s">
        <v>2876</v>
      </c>
      <c r="H110" s="113">
        <v>0.78426973242109499</v>
      </c>
      <c r="I110" s="124">
        <v>1</v>
      </c>
      <c r="J110" s="32" t="s">
        <v>2877</v>
      </c>
      <c r="K110" s="113">
        <v>0.18460787271061399</v>
      </c>
      <c r="L110" s="124">
        <v>1</v>
      </c>
      <c r="M110" s="32" t="s">
        <v>2878</v>
      </c>
      <c r="N110" s="113">
        <v>0.13388284069989501</v>
      </c>
      <c r="O110" s="124">
        <v>1</v>
      </c>
      <c r="P110" s="32" t="s">
        <v>2879</v>
      </c>
      <c r="Q110" s="113">
        <v>4.3748855875610001E-3</v>
      </c>
      <c r="R110" s="124">
        <v>0.153120995564622</v>
      </c>
    </row>
    <row r="111" spans="1:18" x14ac:dyDescent="0.25">
      <c r="A111" s="374"/>
      <c r="B111" s="37" t="s">
        <v>2538</v>
      </c>
      <c r="C111" s="62">
        <v>182</v>
      </c>
      <c r="D111" s="32" t="s">
        <v>2880</v>
      </c>
      <c r="E111" s="113">
        <v>0.76103244470741105</v>
      </c>
      <c r="F111" s="124">
        <v>1</v>
      </c>
      <c r="G111" s="32" t="s">
        <v>2881</v>
      </c>
      <c r="H111" s="113">
        <v>0.72992963436353597</v>
      </c>
      <c r="I111" s="124">
        <v>1</v>
      </c>
      <c r="J111" s="32" t="s">
        <v>2882</v>
      </c>
      <c r="K111" s="113">
        <v>0.87472277303301005</v>
      </c>
      <c r="L111" s="124">
        <v>1</v>
      </c>
      <c r="M111" s="32" t="s">
        <v>2883</v>
      </c>
      <c r="N111" s="113">
        <v>0.18858051253036201</v>
      </c>
      <c r="O111" s="124">
        <v>1</v>
      </c>
      <c r="P111" s="32" t="s">
        <v>2884</v>
      </c>
      <c r="Q111" s="113">
        <v>0.134345553608399</v>
      </c>
      <c r="R111" s="124">
        <v>1</v>
      </c>
    </row>
    <row r="112" spans="1:18" x14ac:dyDescent="0.25">
      <c r="A112" s="374"/>
      <c r="B112" s="37" t="s">
        <v>2565</v>
      </c>
      <c r="C112" s="62">
        <v>182</v>
      </c>
      <c r="D112" s="32" t="s">
        <v>2885</v>
      </c>
      <c r="E112" s="113">
        <v>0.27723405709289101</v>
      </c>
      <c r="F112" s="124">
        <v>1</v>
      </c>
      <c r="G112" s="32" t="s">
        <v>2886</v>
      </c>
      <c r="H112" s="113">
        <v>0.26391287039337402</v>
      </c>
      <c r="I112" s="124">
        <v>1</v>
      </c>
      <c r="J112" s="32" t="s">
        <v>2887</v>
      </c>
      <c r="K112" s="113">
        <v>0.371095317304099</v>
      </c>
      <c r="L112" s="124">
        <v>1</v>
      </c>
      <c r="M112" s="32" t="s">
        <v>2888</v>
      </c>
      <c r="N112" s="113">
        <v>0.19810205269005299</v>
      </c>
      <c r="O112" s="124">
        <v>1</v>
      </c>
      <c r="P112" s="32" t="s">
        <v>2889</v>
      </c>
      <c r="Q112" s="113">
        <v>1.8488724844916E-2</v>
      </c>
      <c r="R112" s="124">
        <v>0.64710536957206</v>
      </c>
    </row>
    <row r="113" spans="1:18" x14ac:dyDescent="0.25">
      <c r="A113" s="374"/>
      <c r="B113" s="37" t="s">
        <v>2545</v>
      </c>
      <c r="C113" s="62">
        <v>182</v>
      </c>
      <c r="D113" s="32" t="s">
        <v>2890</v>
      </c>
      <c r="E113" s="113">
        <v>0.11506223102137</v>
      </c>
      <c r="F113" s="124">
        <v>1</v>
      </c>
      <c r="G113" s="32" t="s">
        <v>2891</v>
      </c>
      <c r="H113" s="113">
        <v>0.94622381836033198</v>
      </c>
      <c r="I113" s="124">
        <v>1</v>
      </c>
      <c r="J113" s="32" t="s">
        <v>2892</v>
      </c>
      <c r="K113" s="113">
        <v>3.7633131379519E-2</v>
      </c>
      <c r="L113" s="124">
        <v>1</v>
      </c>
      <c r="M113" s="32" t="s">
        <v>2893</v>
      </c>
      <c r="N113" s="113">
        <v>0.48622791479663302</v>
      </c>
      <c r="O113" s="124">
        <v>1</v>
      </c>
      <c r="P113" s="32" t="s">
        <v>2894</v>
      </c>
      <c r="Q113" s="113">
        <v>0.27451945227622598</v>
      </c>
      <c r="R113" s="124">
        <v>1</v>
      </c>
    </row>
    <row r="114" spans="1:18" x14ac:dyDescent="0.25">
      <c r="A114" s="374"/>
      <c r="B114" s="37" t="s">
        <v>2525</v>
      </c>
      <c r="C114" s="62">
        <v>182</v>
      </c>
      <c r="D114" s="32" t="s">
        <v>2893</v>
      </c>
      <c r="E114" s="113">
        <v>0.48876598314235098</v>
      </c>
      <c r="F114" s="124">
        <v>1</v>
      </c>
      <c r="G114" s="32" t="s">
        <v>2887</v>
      </c>
      <c r="H114" s="113">
        <v>0.37908373188640698</v>
      </c>
      <c r="I114" s="124">
        <v>1</v>
      </c>
      <c r="J114" s="32" t="s">
        <v>2895</v>
      </c>
      <c r="K114" s="113">
        <v>0.45473165280113598</v>
      </c>
      <c r="L114" s="124">
        <v>1</v>
      </c>
      <c r="M114" s="32" t="s">
        <v>2896</v>
      </c>
      <c r="N114" s="113">
        <v>0.56634135683841202</v>
      </c>
      <c r="O114" s="124">
        <v>1</v>
      </c>
      <c r="P114" s="32" t="s">
        <v>2897</v>
      </c>
      <c r="Q114" s="113">
        <v>0.25953036068930901</v>
      </c>
      <c r="R114" s="124">
        <v>1</v>
      </c>
    </row>
    <row r="115" spans="1:18" x14ac:dyDescent="0.25">
      <c r="A115" s="374"/>
      <c r="B115" s="37" t="s">
        <v>2523</v>
      </c>
      <c r="C115" s="62">
        <v>182</v>
      </c>
      <c r="D115" s="32" t="s">
        <v>2898</v>
      </c>
      <c r="E115" s="113">
        <v>0.35980876192719302</v>
      </c>
      <c r="F115" s="124">
        <v>1</v>
      </c>
      <c r="G115" s="32" t="s">
        <v>2899</v>
      </c>
      <c r="H115" s="113">
        <v>0.56732544077423797</v>
      </c>
      <c r="I115" s="124">
        <v>1</v>
      </c>
      <c r="J115" s="32" t="s">
        <v>2900</v>
      </c>
      <c r="K115" s="113">
        <v>0.207854453951033</v>
      </c>
      <c r="L115" s="124">
        <v>1</v>
      </c>
      <c r="M115" s="32" t="s">
        <v>2896</v>
      </c>
      <c r="N115" s="113">
        <v>0.61830886553608899</v>
      </c>
      <c r="O115" s="124">
        <v>1</v>
      </c>
      <c r="P115" s="32" t="s">
        <v>2901</v>
      </c>
      <c r="Q115" s="113">
        <v>3.4062505996674E-2</v>
      </c>
      <c r="R115" s="124">
        <v>1</v>
      </c>
    </row>
    <row r="116" spans="1:18" x14ac:dyDescent="0.25">
      <c r="A116" s="374"/>
      <c r="B116" s="37" t="s">
        <v>2534</v>
      </c>
      <c r="C116" s="62">
        <v>182</v>
      </c>
      <c r="D116" s="32" t="s">
        <v>2902</v>
      </c>
      <c r="E116" s="113">
        <v>5.3558567470033E-2</v>
      </c>
      <c r="F116" s="124">
        <v>1</v>
      </c>
      <c r="G116" s="32" t="s">
        <v>2903</v>
      </c>
      <c r="H116" s="113">
        <v>0.98929142734728104</v>
      </c>
      <c r="I116" s="124">
        <v>1</v>
      </c>
      <c r="J116" s="32" t="s">
        <v>2904</v>
      </c>
      <c r="K116" s="113">
        <v>0.895395822310317</v>
      </c>
      <c r="L116" s="124">
        <v>1</v>
      </c>
      <c r="M116" s="32" t="s">
        <v>2905</v>
      </c>
      <c r="N116" s="113">
        <v>3.6559695229471001E-2</v>
      </c>
      <c r="O116" s="124">
        <v>1</v>
      </c>
      <c r="P116" s="32" t="s">
        <v>2906</v>
      </c>
      <c r="Q116" s="113">
        <v>7.9952539928036406E-6</v>
      </c>
      <c r="R116" s="124">
        <v>2.79833889748E-4</v>
      </c>
    </row>
    <row r="117" spans="1:18" x14ac:dyDescent="0.25">
      <c r="A117" s="374"/>
      <c r="B117" s="37" t="s">
        <v>2531</v>
      </c>
      <c r="C117" s="62">
        <v>182</v>
      </c>
      <c r="D117" s="32" t="s">
        <v>2907</v>
      </c>
      <c r="E117" s="113">
        <v>0.42993532295145398</v>
      </c>
      <c r="F117" s="124">
        <v>1</v>
      </c>
      <c r="G117" s="32" t="s">
        <v>2908</v>
      </c>
      <c r="H117" s="113">
        <v>0.88402570164257799</v>
      </c>
      <c r="I117" s="124">
        <v>1</v>
      </c>
      <c r="J117" s="32" t="s">
        <v>2903</v>
      </c>
      <c r="K117" s="113">
        <v>0.96728828796702904</v>
      </c>
      <c r="L117" s="124">
        <v>1</v>
      </c>
      <c r="M117" s="32" t="s">
        <v>2800</v>
      </c>
      <c r="N117" s="113">
        <v>0.82927339868486105</v>
      </c>
      <c r="O117" s="124">
        <v>1</v>
      </c>
      <c r="P117" s="32" t="s">
        <v>2909</v>
      </c>
      <c r="Q117" s="113">
        <v>4.8955214923458499E-8</v>
      </c>
      <c r="R117" s="124">
        <v>1.7134325223210501E-6</v>
      </c>
    </row>
    <row r="118" spans="1:18" x14ac:dyDescent="0.25">
      <c r="A118" s="375" t="s">
        <v>2736</v>
      </c>
      <c r="B118" s="37" t="s">
        <v>282</v>
      </c>
      <c r="C118" s="62">
        <v>182</v>
      </c>
      <c r="D118" s="32" t="s">
        <v>2910</v>
      </c>
      <c r="E118" s="113">
        <v>4.6803414017540998E-2</v>
      </c>
      <c r="F118" s="124">
        <v>1</v>
      </c>
      <c r="G118" s="32" t="s">
        <v>2911</v>
      </c>
      <c r="H118" s="113">
        <v>0.120392805924779</v>
      </c>
      <c r="I118" s="124">
        <v>1</v>
      </c>
      <c r="J118" s="32" t="s">
        <v>2912</v>
      </c>
      <c r="K118" s="113">
        <v>0.21463477782000601</v>
      </c>
      <c r="L118" s="124">
        <v>1</v>
      </c>
      <c r="M118" s="32" t="s">
        <v>2913</v>
      </c>
      <c r="N118" s="113">
        <v>0.91552788269317098</v>
      </c>
      <c r="O118" s="124">
        <v>1</v>
      </c>
      <c r="P118" s="32" t="s">
        <v>2914</v>
      </c>
      <c r="Q118" s="113">
        <v>2.7267538109998001E-2</v>
      </c>
      <c r="R118" s="124">
        <v>0.95436383384992696</v>
      </c>
    </row>
    <row r="119" spans="1:18" x14ac:dyDescent="0.25">
      <c r="A119" s="375"/>
      <c r="B119" s="37" t="s">
        <v>283</v>
      </c>
      <c r="C119" s="62">
        <v>182</v>
      </c>
      <c r="D119" s="32" t="s">
        <v>2915</v>
      </c>
      <c r="E119" s="113">
        <v>1.2159210508174E-2</v>
      </c>
      <c r="F119" s="124">
        <v>0.42557236778608298</v>
      </c>
      <c r="G119" s="32" t="s">
        <v>2916</v>
      </c>
      <c r="H119" s="113">
        <v>0.87919685817545401</v>
      </c>
      <c r="I119" s="124">
        <v>1</v>
      </c>
      <c r="J119" s="32" t="s">
        <v>2917</v>
      </c>
      <c r="K119" s="113">
        <v>0.166627017387495</v>
      </c>
      <c r="L119" s="124">
        <v>1</v>
      </c>
      <c r="M119" s="32" t="s">
        <v>2918</v>
      </c>
      <c r="N119" s="113">
        <v>0.97225842085599201</v>
      </c>
      <c r="O119" s="124">
        <v>1</v>
      </c>
      <c r="P119" s="32" t="s">
        <v>2919</v>
      </c>
      <c r="Q119" s="113">
        <v>8.3754939195710004E-3</v>
      </c>
      <c r="R119" s="124">
        <v>0.29314228718500102</v>
      </c>
    </row>
    <row r="120" spans="1:18" x14ac:dyDescent="0.25">
      <c r="A120" s="375"/>
      <c r="B120" s="54" t="s">
        <v>285</v>
      </c>
      <c r="C120" s="114">
        <v>182</v>
      </c>
      <c r="D120" s="34" t="s">
        <v>2920</v>
      </c>
      <c r="E120" s="125">
        <v>0.39810438237905499</v>
      </c>
      <c r="F120" s="126">
        <v>1</v>
      </c>
      <c r="G120" s="34" t="s">
        <v>2921</v>
      </c>
      <c r="H120" s="125">
        <v>0.85317162568304195</v>
      </c>
      <c r="I120" s="126">
        <v>1</v>
      </c>
      <c r="J120" s="34" t="s">
        <v>2922</v>
      </c>
      <c r="K120" s="125">
        <v>0.48879723286008098</v>
      </c>
      <c r="L120" s="126">
        <v>1</v>
      </c>
      <c r="M120" s="34" t="s">
        <v>2923</v>
      </c>
      <c r="N120" s="125">
        <v>0.118573172036056</v>
      </c>
      <c r="O120" s="126">
        <v>1</v>
      </c>
      <c r="P120" s="34" t="s">
        <v>2924</v>
      </c>
      <c r="Q120" s="125">
        <v>1.76677084053E-4</v>
      </c>
      <c r="R120" s="126">
        <v>6.1836979418609999E-3</v>
      </c>
    </row>
  </sheetData>
  <mergeCells count="54">
    <mergeCell ref="A118:A120"/>
    <mergeCell ref="P72:R72"/>
    <mergeCell ref="A73:B73"/>
    <mergeCell ref="A74:B74"/>
    <mergeCell ref="A75:B75"/>
    <mergeCell ref="A76:B76"/>
    <mergeCell ref="D84:F84"/>
    <mergeCell ref="G84:I84"/>
    <mergeCell ref="J84:L84"/>
    <mergeCell ref="M84:O84"/>
    <mergeCell ref="P84:R84"/>
    <mergeCell ref="M72:O72"/>
    <mergeCell ref="G79:I79"/>
    <mergeCell ref="J79:L79"/>
    <mergeCell ref="M79:O79"/>
    <mergeCell ref="P79:R79"/>
    <mergeCell ref="D17:F17"/>
    <mergeCell ref="A18:B18"/>
    <mergeCell ref="A11:B11"/>
    <mergeCell ref="A19:B19"/>
    <mergeCell ref="A109:A117"/>
    <mergeCell ref="D22:F22"/>
    <mergeCell ref="A23:B23"/>
    <mergeCell ref="A80:B80"/>
    <mergeCell ref="D10:F10"/>
    <mergeCell ref="A12:B12"/>
    <mergeCell ref="A13:B13"/>
    <mergeCell ref="A14:B14"/>
    <mergeCell ref="A107:A108"/>
    <mergeCell ref="A55:A63"/>
    <mergeCell ref="A64:A69"/>
    <mergeCell ref="D72:F72"/>
    <mergeCell ref="A47:A54"/>
    <mergeCell ref="A85:B85"/>
    <mergeCell ref="A86:A99"/>
    <mergeCell ref="A100:A106"/>
    <mergeCell ref="A81:B81"/>
    <mergeCell ref="D79:F79"/>
    <mergeCell ref="A24:A39"/>
    <mergeCell ref="A40:A46"/>
    <mergeCell ref="G10:I10"/>
    <mergeCell ref="J10:L10"/>
    <mergeCell ref="M10:O10"/>
    <mergeCell ref="J72:L72"/>
    <mergeCell ref="P10:R10"/>
    <mergeCell ref="M22:O22"/>
    <mergeCell ref="P22:R22"/>
    <mergeCell ref="G22:I22"/>
    <mergeCell ref="J22:L22"/>
    <mergeCell ref="G72:I72"/>
    <mergeCell ref="G17:I17"/>
    <mergeCell ref="J17:L17"/>
    <mergeCell ref="M17:O17"/>
    <mergeCell ref="P17:R17"/>
  </mergeCells>
  <conditionalFormatting sqref="E118:F120">
    <cfRule type="cellIs" priority="19" stopIfTrue="1" operator="lessThan">
      <formula>0.05</formula>
    </cfRule>
  </conditionalFormatting>
  <conditionalFormatting sqref="E111:F117">
    <cfRule type="cellIs" priority="18" stopIfTrue="1" operator="lessThan">
      <formula>0.05</formula>
    </cfRule>
  </conditionalFormatting>
  <conditionalFormatting sqref="K110:L110">
    <cfRule type="cellIs" priority="6" stopIfTrue="1" operator="lessThan">
      <formula>0.05</formula>
    </cfRule>
  </conditionalFormatting>
  <conditionalFormatting sqref="N110:O110">
    <cfRule type="cellIs" priority="9" stopIfTrue="1" operator="lessThan">
      <formula>0.05</formula>
    </cfRule>
  </conditionalFormatting>
  <conditionalFormatting sqref="E12:F14">
    <cfRule type="cellIs" dxfId="70" priority="1" stopIfTrue="1" operator="lessThan">
      <formula>0.05</formula>
    </cfRule>
  </conditionalFormatting>
  <conditionalFormatting sqref="E24:F38 E46:F53">
    <cfRule type="cellIs" dxfId="69" priority="12" stopIfTrue="1" operator="lessThan">
      <formula>0.05</formula>
    </cfRule>
  </conditionalFormatting>
  <conditionalFormatting sqref="E39:F45">
    <cfRule type="cellIs" dxfId="68" priority="13" stopIfTrue="1" operator="lessThan">
      <formula>0.05</formula>
    </cfRule>
  </conditionalFormatting>
  <conditionalFormatting sqref="E54:F62">
    <cfRule type="cellIs" dxfId="67" priority="14" stopIfTrue="1" operator="lessThan">
      <formula>0.05</formula>
    </cfRule>
  </conditionalFormatting>
  <conditionalFormatting sqref="E64:F69">
    <cfRule type="cellIs" dxfId="66" priority="15" stopIfTrue="1" operator="lessThan">
      <formula>0.05</formula>
    </cfRule>
  </conditionalFormatting>
  <conditionalFormatting sqref="E74:F76">
    <cfRule type="cellIs" dxfId="65" priority="16" stopIfTrue="1" operator="lessThan">
      <formula>0.05</formula>
    </cfRule>
  </conditionalFormatting>
  <conditionalFormatting sqref="E86:F110">
    <cfRule type="cellIs" dxfId="64" priority="17" stopIfTrue="1" operator="lessThan">
      <formula>0.05</formula>
    </cfRule>
  </conditionalFormatting>
  <conditionalFormatting sqref="H118:I120">
    <cfRule type="cellIs" dxfId="63" priority="25" stopIfTrue="1" operator="lessThan">
      <formula>0.05</formula>
    </cfRule>
  </conditionalFormatting>
  <conditionalFormatting sqref="H12:I14">
    <cfRule type="cellIs" dxfId="62" priority="2" stopIfTrue="1" operator="lessThan">
      <formula>0.05</formula>
    </cfRule>
  </conditionalFormatting>
  <conditionalFormatting sqref="H24:I38 H46:I53">
    <cfRule type="cellIs" dxfId="61" priority="20" stopIfTrue="1" operator="lessThan">
      <formula>0.05</formula>
    </cfRule>
  </conditionalFormatting>
  <conditionalFormatting sqref="H39:I45">
    <cfRule type="cellIs" dxfId="60" priority="21" stopIfTrue="1" operator="lessThan">
      <formula>0.05</formula>
    </cfRule>
  </conditionalFormatting>
  <conditionalFormatting sqref="H54:I62">
    <cfRule type="cellIs" dxfId="59" priority="22" stopIfTrue="1" operator="lessThan">
      <formula>0.05</formula>
    </cfRule>
  </conditionalFormatting>
  <conditionalFormatting sqref="H64:I69">
    <cfRule type="cellIs" dxfId="58" priority="23" stopIfTrue="1" operator="lessThan">
      <formula>0.05</formula>
    </cfRule>
  </conditionalFormatting>
  <conditionalFormatting sqref="H74:I76">
    <cfRule type="cellIs" dxfId="57" priority="24" stopIfTrue="1" operator="lessThan">
      <formula>0.05</formula>
    </cfRule>
  </conditionalFormatting>
  <conditionalFormatting sqref="H86:I117">
    <cfRule type="cellIs" dxfId="56" priority="3" stopIfTrue="1" operator="lessThan">
      <formula>0.05</formula>
    </cfRule>
  </conditionalFormatting>
  <conditionalFormatting sqref="K118:L120">
    <cfRule type="cellIs" dxfId="55" priority="26" stopIfTrue="1" operator="lessThan">
      <formula>0.05</formula>
    </cfRule>
  </conditionalFormatting>
  <conditionalFormatting sqref="K12:L14">
    <cfRule type="cellIs" dxfId="54" priority="4" stopIfTrue="1" operator="lessThan">
      <formula>0.05</formula>
    </cfRule>
  </conditionalFormatting>
  <conditionalFormatting sqref="K24:L38 K46:L53">
    <cfRule type="cellIs" dxfId="53" priority="27" stopIfTrue="1" operator="lessThan">
      <formula>0.05</formula>
    </cfRule>
  </conditionalFormatting>
  <conditionalFormatting sqref="K39:L45">
    <cfRule type="cellIs" dxfId="52" priority="28" stopIfTrue="1" operator="lessThan">
      <formula>0.05</formula>
    </cfRule>
  </conditionalFormatting>
  <conditionalFormatting sqref="K54:L62">
    <cfRule type="cellIs" dxfId="51" priority="29" stopIfTrue="1" operator="lessThan">
      <formula>0.05</formula>
    </cfRule>
  </conditionalFormatting>
  <conditionalFormatting sqref="K64:L69">
    <cfRule type="cellIs" dxfId="50" priority="30" stopIfTrue="1" operator="lessThan">
      <formula>0.05</formula>
    </cfRule>
  </conditionalFormatting>
  <conditionalFormatting sqref="K74:L76">
    <cfRule type="cellIs" dxfId="49" priority="31" stopIfTrue="1" operator="lessThan">
      <formula>0.05</formula>
    </cfRule>
  </conditionalFormatting>
  <conditionalFormatting sqref="K86:L109 K111:L117">
    <cfRule type="cellIs" dxfId="48" priority="5" stopIfTrue="1" operator="lessThan">
      <formula>0.05</formula>
    </cfRule>
  </conditionalFormatting>
  <conditionalFormatting sqref="N118:O120">
    <cfRule type="cellIs" dxfId="47" priority="32" stopIfTrue="1" operator="lessThan">
      <formula>0.05</formula>
    </cfRule>
  </conditionalFormatting>
  <conditionalFormatting sqref="N12:O14">
    <cfRule type="cellIs" dxfId="46" priority="7" stopIfTrue="1" operator="lessThan">
      <formula>0.05</formula>
    </cfRule>
  </conditionalFormatting>
  <conditionalFormatting sqref="N24:O38 N46:O53">
    <cfRule type="cellIs" dxfId="45" priority="34" stopIfTrue="1" operator="lessThan">
      <formula>0.05</formula>
    </cfRule>
  </conditionalFormatting>
  <conditionalFormatting sqref="N39:O45">
    <cfRule type="cellIs" dxfId="44" priority="35" stopIfTrue="1" operator="lessThan">
      <formula>0.05</formula>
    </cfRule>
  </conditionalFormatting>
  <conditionalFormatting sqref="N54:O62">
    <cfRule type="cellIs" dxfId="43" priority="36" stopIfTrue="1" operator="lessThan">
      <formula>0.05</formula>
    </cfRule>
  </conditionalFormatting>
  <conditionalFormatting sqref="N64:O69">
    <cfRule type="cellIs" dxfId="42" priority="37" stopIfTrue="1" operator="lessThan">
      <formula>0.05</formula>
    </cfRule>
  </conditionalFormatting>
  <conditionalFormatting sqref="N74:O76">
    <cfRule type="cellIs" dxfId="41" priority="38" stopIfTrue="1" operator="lessThan">
      <formula>0.05</formula>
    </cfRule>
  </conditionalFormatting>
  <conditionalFormatting sqref="N86:O109 N111:O117">
    <cfRule type="cellIs" dxfId="40" priority="8" stopIfTrue="1" operator="lessThan">
      <formula>0.05</formula>
    </cfRule>
  </conditionalFormatting>
  <conditionalFormatting sqref="Q118:R120">
    <cfRule type="cellIs" dxfId="39" priority="33" stopIfTrue="1" operator="lessThan">
      <formula>0.05</formula>
    </cfRule>
  </conditionalFormatting>
  <conditionalFormatting sqref="Q12:R14">
    <cfRule type="cellIs" dxfId="38" priority="10" stopIfTrue="1" operator="lessThan">
      <formula>0.05</formula>
    </cfRule>
  </conditionalFormatting>
  <conditionalFormatting sqref="Q24:R38 Q46:R53">
    <cfRule type="cellIs" dxfId="37" priority="39" stopIfTrue="1" operator="lessThan">
      <formula>0.05</formula>
    </cfRule>
  </conditionalFormatting>
  <conditionalFormatting sqref="Q39:R45">
    <cfRule type="cellIs" dxfId="36" priority="40" stopIfTrue="1" operator="lessThan">
      <formula>0.05</formula>
    </cfRule>
  </conditionalFormatting>
  <conditionalFormatting sqref="Q54:R62">
    <cfRule type="cellIs" dxfId="35" priority="41" stopIfTrue="1" operator="lessThan">
      <formula>0.05</formula>
    </cfRule>
  </conditionalFormatting>
  <conditionalFormatting sqref="Q64:R69">
    <cfRule type="cellIs" dxfId="34" priority="42" stopIfTrue="1" operator="lessThan">
      <formula>0.05</formula>
    </cfRule>
  </conditionalFormatting>
  <conditionalFormatting sqref="Q74:R76">
    <cfRule type="cellIs" dxfId="33" priority="43" stopIfTrue="1" operator="lessThan">
      <formula>0.05</formula>
    </cfRule>
  </conditionalFormatting>
  <conditionalFormatting sqref="Q86:R117">
    <cfRule type="cellIs" dxfId="32" priority="11" stopIfTrue="1" operator="lessThan">
      <formula>0.05</formula>
    </cfRule>
  </conditionalFormatting>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75"/>
  <sheetViews>
    <sheetView workbookViewId="0">
      <selection activeCell="A2" sqref="A2"/>
    </sheetView>
  </sheetViews>
  <sheetFormatPr defaultColWidth="10.85546875" defaultRowHeight="15" x14ac:dyDescent="0.25"/>
  <cols>
    <col min="3" max="3" width="15.7109375" bestFit="1" customWidth="1"/>
    <col min="4" max="4" width="8" style="92" bestFit="1" customWidth="1"/>
    <col min="5" max="5" width="12.140625" style="92" bestFit="1" customWidth="1"/>
    <col min="6" max="6" width="15.7109375" bestFit="1" customWidth="1"/>
    <col min="7" max="7" width="8.28515625" style="92" bestFit="1" customWidth="1"/>
    <col min="8" max="8" width="12.140625" style="92" bestFit="1" customWidth="1"/>
    <col min="9" max="9" width="15.7109375" bestFit="1" customWidth="1"/>
    <col min="10" max="10" width="8" style="92" bestFit="1" customWidth="1"/>
    <col min="11" max="11" width="12.140625" style="92" bestFit="1" customWidth="1"/>
    <col min="12" max="12" width="15.7109375" bestFit="1" customWidth="1"/>
    <col min="13" max="13" width="8" style="92" bestFit="1" customWidth="1"/>
    <col min="14" max="14" width="12.140625" style="92" bestFit="1" customWidth="1"/>
  </cols>
  <sheetData>
    <row r="1" spans="1:14" x14ac:dyDescent="0.25">
      <c r="A1" s="1" t="s">
        <v>2925</v>
      </c>
      <c r="B1" s="1"/>
    </row>
    <row r="2" spans="1:14" x14ac:dyDescent="0.25">
      <c r="A2" t="s">
        <v>2926</v>
      </c>
    </row>
    <row r="3" spans="1:14" x14ac:dyDescent="0.25">
      <c r="A3" t="s">
        <v>2605</v>
      </c>
    </row>
    <row r="4" spans="1:14" x14ac:dyDescent="0.25">
      <c r="A4" t="s">
        <v>2606</v>
      </c>
    </row>
    <row r="7" spans="1:14" x14ac:dyDescent="0.25">
      <c r="A7" s="1" t="s">
        <v>2927</v>
      </c>
      <c r="B7" s="1"/>
    </row>
    <row r="8" spans="1:14" x14ac:dyDescent="0.25">
      <c r="A8" s="57"/>
      <c r="B8" s="116"/>
      <c r="C8" s="358" t="s">
        <v>2608</v>
      </c>
      <c r="D8" s="358"/>
      <c r="E8" s="358"/>
      <c r="F8" s="359" t="s">
        <v>2609</v>
      </c>
      <c r="G8" s="359"/>
      <c r="H8" s="359"/>
      <c r="I8" s="358" t="s">
        <v>2610</v>
      </c>
      <c r="J8" s="358"/>
      <c r="K8" s="358"/>
      <c r="L8" s="359" t="s">
        <v>2612</v>
      </c>
      <c r="M8" s="359"/>
      <c r="N8" s="359"/>
    </row>
    <row r="9" spans="1:14" x14ac:dyDescent="0.25">
      <c r="A9" s="117" t="s">
        <v>292</v>
      </c>
      <c r="B9" s="119" t="s">
        <v>2614</v>
      </c>
      <c r="C9" s="118" t="s">
        <v>2615</v>
      </c>
      <c r="D9" s="122" t="s">
        <v>1636</v>
      </c>
      <c r="E9" s="122" t="s">
        <v>2616</v>
      </c>
      <c r="F9" s="117" t="s">
        <v>2615</v>
      </c>
      <c r="G9" s="122" t="s">
        <v>1636</v>
      </c>
      <c r="H9" s="123" t="s">
        <v>2616</v>
      </c>
      <c r="I9" s="118" t="s">
        <v>2615</v>
      </c>
      <c r="J9" s="122" t="s">
        <v>1636</v>
      </c>
      <c r="K9" s="122" t="s">
        <v>2616</v>
      </c>
      <c r="L9" s="117" t="s">
        <v>2615</v>
      </c>
      <c r="M9" s="122" t="s">
        <v>1636</v>
      </c>
      <c r="N9" s="123" t="s">
        <v>2616</v>
      </c>
    </row>
    <row r="10" spans="1:14" x14ac:dyDescent="0.25">
      <c r="A10" s="221" t="s">
        <v>382</v>
      </c>
      <c r="B10" s="111">
        <v>906</v>
      </c>
      <c r="C10" s="110" t="s">
        <v>2928</v>
      </c>
      <c r="D10" s="130">
        <v>2.7745338826932E-2</v>
      </c>
      <c r="E10" s="130">
        <v>0.30519872709625401</v>
      </c>
      <c r="F10" s="29" t="s">
        <v>2929</v>
      </c>
      <c r="G10" s="130">
        <v>2.0736451063272798E-6</v>
      </c>
      <c r="H10" s="131">
        <v>2.2810096169600099E-5</v>
      </c>
      <c r="I10" s="110" t="s">
        <v>2930</v>
      </c>
      <c r="J10" s="130">
        <v>0.115216101870868</v>
      </c>
      <c r="K10" s="130">
        <v>1</v>
      </c>
      <c r="L10" s="29" t="s">
        <v>2931</v>
      </c>
      <c r="M10" s="130">
        <v>0.163702739952612</v>
      </c>
      <c r="N10" s="131">
        <v>1</v>
      </c>
    </row>
    <row r="11" spans="1:14" x14ac:dyDescent="0.25">
      <c r="A11" s="159" t="s">
        <v>399</v>
      </c>
      <c r="B11" s="62">
        <v>906</v>
      </c>
      <c r="C11" s="37" t="s">
        <v>2932</v>
      </c>
      <c r="D11" s="113">
        <v>0.31780048237474201</v>
      </c>
      <c r="E11" s="113">
        <v>1</v>
      </c>
      <c r="F11" s="32" t="s">
        <v>2933</v>
      </c>
      <c r="G11" s="113">
        <v>0.44770445058629399</v>
      </c>
      <c r="H11" s="124">
        <v>1</v>
      </c>
      <c r="I11" s="37" t="s">
        <v>2934</v>
      </c>
      <c r="J11" s="113">
        <v>1.9038217397255999E-2</v>
      </c>
      <c r="K11" s="113">
        <v>0.209420391369812</v>
      </c>
      <c r="L11" s="32" t="s">
        <v>2935</v>
      </c>
      <c r="M11" s="113">
        <v>6.2786165925091994E-2</v>
      </c>
      <c r="N11" s="124">
        <v>0.69064782517601198</v>
      </c>
    </row>
    <row r="12" spans="1:14" x14ac:dyDescent="0.25">
      <c r="A12" s="159" t="s">
        <v>499</v>
      </c>
      <c r="B12" s="62">
        <v>906</v>
      </c>
      <c r="C12" s="37" t="s">
        <v>2936</v>
      </c>
      <c r="D12" s="113">
        <v>3.3077779500015003E-2</v>
      </c>
      <c r="E12" s="113">
        <v>0.36385557450016298</v>
      </c>
      <c r="F12" s="32" t="s">
        <v>2937</v>
      </c>
      <c r="G12" s="113">
        <v>3.8307224115247401E-5</v>
      </c>
      <c r="H12" s="124">
        <v>4.2137946526800001E-4</v>
      </c>
      <c r="I12" s="37" t="s">
        <v>2938</v>
      </c>
      <c r="J12" s="113">
        <v>2.3231031718186999E-2</v>
      </c>
      <c r="K12" s="113">
        <v>0.25554134890005797</v>
      </c>
      <c r="L12" s="32" t="s">
        <v>2939</v>
      </c>
      <c r="M12" s="113">
        <v>0.69743554668151897</v>
      </c>
      <c r="N12" s="124">
        <v>1</v>
      </c>
    </row>
    <row r="13" spans="1:14" x14ac:dyDescent="0.25">
      <c r="A13" s="159" t="s">
        <v>638</v>
      </c>
      <c r="B13" s="62">
        <v>906</v>
      </c>
      <c r="C13" s="37" t="s">
        <v>2940</v>
      </c>
      <c r="D13" s="113">
        <v>0.93165883596295296</v>
      </c>
      <c r="E13" s="113">
        <v>1</v>
      </c>
      <c r="F13" s="32" t="s">
        <v>2941</v>
      </c>
      <c r="G13" s="113">
        <v>0.169550635005315</v>
      </c>
      <c r="H13" s="124">
        <v>1</v>
      </c>
      <c r="I13" s="37" t="s">
        <v>2942</v>
      </c>
      <c r="J13" s="113">
        <v>0.64193300031196598</v>
      </c>
      <c r="K13" s="113">
        <v>1</v>
      </c>
      <c r="L13" s="32" t="s">
        <v>2943</v>
      </c>
      <c r="M13" s="113">
        <v>0.30582727825179701</v>
      </c>
      <c r="N13" s="124">
        <v>1</v>
      </c>
    </row>
    <row r="14" spans="1:14" x14ac:dyDescent="0.25">
      <c r="A14" s="159" t="s">
        <v>731</v>
      </c>
      <c r="B14" s="62">
        <v>906</v>
      </c>
      <c r="C14" s="37" t="s">
        <v>2778</v>
      </c>
      <c r="D14" s="113">
        <v>0.32656571815656199</v>
      </c>
      <c r="E14" s="113">
        <v>1</v>
      </c>
      <c r="F14" s="32" t="s">
        <v>2944</v>
      </c>
      <c r="G14" s="113">
        <v>7.06869501738883E-12</v>
      </c>
      <c r="H14" s="124">
        <v>7.7755645191277101E-11</v>
      </c>
      <c r="I14" s="37" t="s">
        <v>2945</v>
      </c>
      <c r="J14" s="113">
        <v>0.72914929741483503</v>
      </c>
      <c r="K14" s="113">
        <v>1</v>
      </c>
      <c r="L14" s="32" t="s">
        <v>2946</v>
      </c>
      <c r="M14" s="113">
        <v>4.8961124451983001E-2</v>
      </c>
      <c r="N14" s="124">
        <v>0.53857236897181004</v>
      </c>
    </row>
    <row r="15" spans="1:14" x14ac:dyDescent="0.25">
      <c r="A15" s="159" t="s">
        <v>859</v>
      </c>
      <c r="B15" s="62">
        <v>906</v>
      </c>
      <c r="C15" s="37" t="s">
        <v>2947</v>
      </c>
      <c r="D15" s="113">
        <v>0.78000317538465802</v>
      </c>
      <c r="E15" s="113">
        <v>1</v>
      </c>
      <c r="F15" s="32" t="s">
        <v>2948</v>
      </c>
      <c r="G15" s="113">
        <v>8.5110450652904497E-9</v>
      </c>
      <c r="H15" s="124">
        <v>9.3621495718194998E-8</v>
      </c>
      <c r="I15" s="37" t="s">
        <v>2949</v>
      </c>
      <c r="J15" s="113">
        <v>6.8227134614451998E-2</v>
      </c>
      <c r="K15" s="113">
        <v>0.75049848075897296</v>
      </c>
      <c r="L15" s="32" t="s">
        <v>2950</v>
      </c>
      <c r="M15" s="113">
        <v>0.952423213230017</v>
      </c>
      <c r="N15" s="124">
        <v>1</v>
      </c>
    </row>
    <row r="16" spans="1:14" x14ac:dyDescent="0.25">
      <c r="A16" s="159" t="s">
        <v>996</v>
      </c>
      <c r="B16" s="62">
        <v>906</v>
      </c>
      <c r="C16" s="37" t="s">
        <v>2951</v>
      </c>
      <c r="D16" s="113">
        <v>0.61228388395237998</v>
      </c>
      <c r="E16" s="113">
        <v>1</v>
      </c>
      <c r="F16" s="32" t="s">
        <v>2952</v>
      </c>
      <c r="G16" s="113">
        <v>2.6919256612727E-2</v>
      </c>
      <c r="H16" s="124">
        <v>0.29611182273999398</v>
      </c>
      <c r="I16" s="37" t="s">
        <v>2953</v>
      </c>
      <c r="J16" s="113">
        <v>0.81105681448473199</v>
      </c>
      <c r="K16" s="113">
        <v>1</v>
      </c>
      <c r="L16" s="32" t="s">
        <v>2954</v>
      </c>
      <c r="M16" s="113">
        <v>8.5903934140558996E-2</v>
      </c>
      <c r="N16" s="124">
        <v>0.94494327554614399</v>
      </c>
    </row>
    <row r="17" spans="1:14" x14ac:dyDescent="0.25">
      <c r="A17" s="159" t="s">
        <v>1006</v>
      </c>
      <c r="B17" s="62">
        <v>906</v>
      </c>
      <c r="C17" s="37" t="s">
        <v>2955</v>
      </c>
      <c r="D17" s="113">
        <v>2.7834562901760001E-3</v>
      </c>
      <c r="E17" s="113">
        <v>3.0618019191938E-2</v>
      </c>
      <c r="F17" s="32" t="s">
        <v>2956</v>
      </c>
      <c r="G17" s="113">
        <v>5.9656797116030003E-3</v>
      </c>
      <c r="H17" s="124">
        <v>6.5622476827630005E-2</v>
      </c>
      <c r="I17" s="37" t="s">
        <v>2957</v>
      </c>
      <c r="J17" s="113">
        <v>2.6343393135244999E-2</v>
      </c>
      <c r="K17" s="113">
        <v>0.289777324487693</v>
      </c>
      <c r="L17" s="32" t="s">
        <v>2958</v>
      </c>
      <c r="M17" s="113">
        <v>0.43321826930205598</v>
      </c>
      <c r="N17" s="124">
        <v>1</v>
      </c>
    </row>
    <row r="18" spans="1:14" x14ac:dyDescent="0.25">
      <c r="A18" s="159" t="s">
        <v>1046</v>
      </c>
      <c r="B18" s="62">
        <v>906</v>
      </c>
      <c r="C18" s="37" t="s">
        <v>2959</v>
      </c>
      <c r="D18" s="113">
        <v>0.91409529536071898</v>
      </c>
      <c r="E18" s="113">
        <v>1</v>
      </c>
      <c r="F18" s="32" t="s">
        <v>2960</v>
      </c>
      <c r="G18" s="113">
        <v>0.200052358352518</v>
      </c>
      <c r="H18" s="124">
        <v>1</v>
      </c>
      <c r="I18" s="37" t="s">
        <v>2961</v>
      </c>
      <c r="J18" s="113">
        <v>9.3097318698659004E-2</v>
      </c>
      <c r="K18" s="113">
        <v>1</v>
      </c>
      <c r="L18" s="32" t="s">
        <v>2962</v>
      </c>
      <c r="M18" s="113">
        <v>0.51294848081785105</v>
      </c>
      <c r="N18" s="124">
        <v>1</v>
      </c>
    </row>
    <row r="19" spans="1:14" x14ac:dyDescent="0.25">
      <c r="A19" s="159" t="s">
        <v>1086</v>
      </c>
      <c r="B19" s="62">
        <v>906</v>
      </c>
      <c r="C19" s="37" t="s">
        <v>2963</v>
      </c>
      <c r="D19" s="113">
        <v>9.3216759584051997E-2</v>
      </c>
      <c r="E19" s="113">
        <v>1</v>
      </c>
      <c r="F19" s="32" t="s">
        <v>2964</v>
      </c>
      <c r="G19" s="113">
        <v>1.7037821845000001E-4</v>
      </c>
      <c r="H19" s="124">
        <v>1.8741604029499999E-3</v>
      </c>
      <c r="I19" s="37" t="s">
        <v>2965</v>
      </c>
      <c r="J19" s="113">
        <v>7.6510133449790001E-3</v>
      </c>
      <c r="K19" s="113">
        <v>8.4161146794769007E-2</v>
      </c>
      <c r="L19" s="32" t="s">
        <v>2966</v>
      </c>
      <c r="M19" s="113">
        <v>1.1315330622328E-2</v>
      </c>
      <c r="N19" s="124">
        <v>0.124468636845612</v>
      </c>
    </row>
    <row r="20" spans="1:14" x14ac:dyDescent="0.25">
      <c r="A20" s="161" t="s">
        <v>1136</v>
      </c>
      <c r="B20" s="114">
        <v>906</v>
      </c>
      <c r="C20" s="54" t="s">
        <v>2967</v>
      </c>
      <c r="D20" s="125">
        <v>0.90445305972631496</v>
      </c>
      <c r="E20" s="125">
        <v>1</v>
      </c>
      <c r="F20" s="34" t="s">
        <v>2968</v>
      </c>
      <c r="G20" s="125">
        <v>0.99966383361795996</v>
      </c>
      <c r="H20" s="126">
        <v>1</v>
      </c>
      <c r="I20" s="54" t="s">
        <v>2969</v>
      </c>
      <c r="J20" s="125">
        <v>0.38481695454568299</v>
      </c>
      <c r="K20" s="125">
        <v>1</v>
      </c>
      <c r="L20" s="34" t="s">
        <v>2970</v>
      </c>
      <c r="M20" s="125">
        <v>0.52455234111253302</v>
      </c>
      <c r="N20" s="126">
        <v>1</v>
      </c>
    </row>
    <row r="22" spans="1:14" x14ac:dyDescent="0.25">
      <c r="A22" s="1" t="s">
        <v>2971</v>
      </c>
      <c r="B22" s="1"/>
      <c r="C22" s="1"/>
      <c r="D22" s="132"/>
      <c r="E22" s="132"/>
      <c r="F22" s="1"/>
      <c r="G22" s="132"/>
      <c r="H22" s="132"/>
      <c r="I22" s="1"/>
      <c r="J22" s="132"/>
      <c r="K22" s="132"/>
      <c r="L22" s="1"/>
      <c r="M22" s="132"/>
      <c r="N22" s="132"/>
    </row>
    <row r="23" spans="1:14" x14ac:dyDescent="0.25">
      <c r="A23" s="57"/>
      <c r="B23" s="116"/>
      <c r="C23" s="358" t="s">
        <v>2608</v>
      </c>
      <c r="D23" s="358"/>
      <c r="E23" s="358"/>
      <c r="F23" s="359" t="s">
        <v>2609</v>
      </c>
      <c r="G23" s="359"/>
      <c r="H23" s="359"/>
      <c r="I23" s="358" t="s">
        <v>2610</v>
      </c>
      <c r="J23" s="358"/>
      <c r="K23" s="358"/>
      <c r="L23" s="359" t="s">
        <v>2612</v>
      </c>
      <c r="M23" s="359"/>
      <c r="N23" s="359"/>
    </row>
    <row r="24" spans="1:14" x14ac:dyDescent="0.25">
      <c r="A24" s="117" t="s">
        <v>292</v>
      </c>
      <c r="B24" s="119" t="s">
        <v>2614</v>
      </c>
      <c r="C24" s="118" t="s">
        <v>2615</v>
      </c>
      <c r="D24" s="122" t="s">
        <v>1636</v>
      </c>
      <c r="E24" s="122" t="s">
        <v>2616</v>
      </c>
      <c r="F24" s="117" t="s">
        <v>2615</v>
      </c>
      <c r="G24" s="122" t="s">
        <v>1636</v>
      </c>
      <c r="H24" s="123" t="s">
        <v>2616</v>
      </c>
      <c r="I24" s="118" t="s">
        <v>2615</v>
      </c>
      <c r="J24" s="122" t="s">
        <v>1636</v>
      </c>
      <c r="K24" s="122" t="s">
        <v>2616</v>
      </c>
      <c r="L24" s="117" t="s">
        <v>2615</v>
      </c>
      <c r="M24" s="122" t="s">
        <v>1636</v>
      </c>
      <c r="N24" s="123" t="s">
        <v>2616</v>
      </c>
    </row>
    <row r="25" spans="1:14" x14ac:dyDescent="0.25">
      <c r="A25" s="221" t="s">
        <v>344</v>
      </c>
      <c r="B25" s="111">
        <v>224</v>
      </c>
      <c r="C25" s="37" t="s">
        <v>2972</v>
      </c>
      <c r="D25" s="113">
        <v>0.56126189074316502</v>
      </c>
      <c r="E25" s="113">
        <v>1</v>
      </c>
      <c r="F25" s="32" t="s">
        <v>2973</v>
      </c>
      <c r="G25" s="113">
        <v>7.0293587221522E-2</v>
      </c>
      <c r="H25" s="124">
        <v>1</v>
      </c>
      <c r="I25" s="37" t="s">
        <v>2974</v>
      </c>
      <c r="J25" s="113">
        <v>0.32344345727799301</v>
      </c>
      <c r="K25" s="113">
        <v>1</v>
      </c>
      <c r="L25" s="32" t="s">
        <v>2975</v>
      </c>
      <c r="M25" s="113">
        <v>0.22968897898315899</v>
      </c>
      <c r="N25" s="124">
        <v>1</v>
      </c>
    </row>
    <row r="26" spans="1:14" x14ac:dyDescent="0.25">
      <c r="A26" s="159" t="s">
        <v>399</v>
      </c>
      <c r="B26" s="62">
        <v>224</v>
      </c>
      <c r="C26" s="37" t="s">
        <v>2976</v>
      </c>
      <c r="D26" s="113">
        <v>5.2014368666199998E-4</v>
      </c>
      <c r="E26" s="113">
        <v>2.2886322213129001E-2</v>
      </c>
      <c r="F26" s="32" t="s">
        <v>2977</v>
      </c>
      <c r="G26" s="113">
        <v>5.2641714858509998E-3</v>
      </c>
      <c r="H26" s="124">
        <v>0.23162354537743299</v>
      </c>
      <c r="I26" s="37" t="s">
        <v>2978</v>
      </c>
      <c r="J26" s="113">
        <v>0.58064419488721597</v>
      </c>
      <c r="K26" s="113">
        <v>1</v>
      </c>
      <c r="L26" s="32" t="s">
        <v>2979</v>
      </c>
      <c r="M26" s="113">
        <v>0.435580204571202</v>
      </c>
      <c r="N26" s="124">
        <v>1</v>
      </c>
    </row>
    <row r="27" spans="1:14" x14ac:dyDescent="0.25">
      <c r="A27" s="159" t="s">
        <v>414</v>
      </c>
      <c r="B27" s="62">
        <v>224</v>
      </c>
      <c r="C27" s="37" t="s">
        <v>2980</v>
      </c>
      <c r="D27" s="113">
        <v>0.249179865113028</v>
      </c>
      <c r="E27" s="113">
        <v>1</v>
      </c>
      <c r="F27" s="32" t="s">
        <v>2981</v>
      </c>
      <c r="G27" s="113">
        <v>0.85519826892105499</v>
      </c>
      <c r="H27" s="124">
        <v>1</v>
      </c>
      <c r="I27" s="37" t="s">
        <v>2982</v>
      </c>
      <c r="J27" s="113">
        <v>0.30365082016120798</v>
      </c>
      <c r="K27" s="113">
        <v>1</v>
      </c>
      <c r="L27" s="32" t="s">
        <v>2983</v>
      </c>
      <c r="M27" s="113">
        <v>3.911994399689E-3</v>
      </c>
      <c r="N27" s="124">
        <v>0.17212775358631899</v>
      </c>
    </row>
    <row r="28" spans="1:14" x14ac:dyDescent="0.25">
      <c r="A28" s="159" t="s">
        <v>445</v>
      </c>
      <c r="B28" s="62">
        <v>224</v>
      </c>
      <c r="C28" s="37" t="s">
        <v>2984</v>
      </c>
      <c r="D28" s="113">
        <v>0.17871612402974199</v>
      </c>
      <c r="E28" s="113">
        <v>1</v>
      </c>
      <c r="F28" s="32" t="s">
        <v>2985</v>
      </c>
      <c r="G28" s="113">
        <v>0.66144362149529101</v>
      </c>
      <c r="H28" s="124">
        <v>1</v>
      </c>
      <c r="I28" s="37" t="s">
        <v>2986</v>
      </c>
      <c r="J28" s="113">
        <v>0.11588055134518201</v>
      </c>
      <c r="K28" s="113">
        <v>1</v>
      </c>
      <c r="L28" s="32" t="s">
        <v>2987</v>
      </c>
      <c r="M28" s="113">
        <v>0.42738172564638199</v>
      </c>
      <c r="N28" s="124">
        <v>1</v>
      </c>
    </row>
    <row r="29" spans="1:14" x14ac:dyDescent="0.25">
      <c r="A29" s="159" t="s">
        <v>462</v>
      </c>
      <c r="B29" s="62">
        <v>224</v>
      </c>
      <c r="C29" s="37" t="s">
        <v>2988</v>
      </c>
      <c r="D29" s="113">
        <v>0.12895106005760701</v>
      </c>
      <c r="E29" s="113">
        <v>1</v>
      </c>
      <c r="F29" s="32" t="s">
        <v>2989</v>
      </c>
      <c r="G29" s="113">
        <v>0.51369246386478995</v>
      </c>
      <c r="H29" s="124">
        <v>1</v>
      </c>
      <c r="I29" s="37" t="s">
        <v>2990</v>
      </c>
      <c r="J29" s="113">
        <v>0.89376768126225004</v>
      </c>
      <c r="K29" s="113">
        <v>1</v>
      </c>
      <c r="L29" s="32" t="s">
        <v>2991</v>
      </c>
      <c r="M29" s="113">
        <v>0.407605349832314</v>
      </c>
      <c r="N29" s="124">
        <v>1</v>
      </c>
    </row>
    <row r="30" spans="1:14" x14ac:dyDescent="0.25">
      <c r="A30" s="159" t="s">
        <v>494</v>
      </c>
      <c r="B30" s="62">
        <v>224</v>
      </c>
      <c r="C30" s="37" t="s">
        <v>2992</v>
      </c>
      <c r="D30" s="113">
        <v>8.8521857147074001E-2</v>
      </c>
      <c r="E30" s="113">
        <v>1</v>
      </c>
      <c r="F30" s="32" t="s">
        <v>2993</v>
      </c>
      <c r="G30" s="113">
        <v>6.0641621342712997E-2</v>
      </c>
      <c r="H30" s="124">
        <v>1</v>
      </c>
      <c r="I30" s="37" t="s">
        <v>2994</v>
      </c>
      <c r="J30" s="113">
        <v>5.7394169589729998E-3</v>
      </c>
      <c r="K30" s="113">
        <v>0.25253434619480303</v>
      </c>
      <c r="L30" s="32" t="s">
        <v>2995</v>
      </c>
      <c r="M30" s="113">
        <v>9.0106220711449997E-2</v>
      </c>
      <c r="N30" s="124">
        <v>1</v>
      </c>
    </row>
    <row r="31" spans="1:14" x14ac:dyDescent="0.25">
      <c r="A31" s="159" t="s">
        <v>499</v>
      </c>
      <c r="B31" s="62">
        <v>224</v>
      </c>
      <c r="C31" s="37" t="s">
        <v>2996</v>
      </c>
      <c r="D31" s="113">
        <v>1.1893974519453801E-5</v>
      </c>
      <c r="E31" s="113">
        <v>5.2333487885599999E-4</v>
      </c>
      <c r="F31" s="32" t="s">
        <v>2997</v>
      </c>
      <c r="G31" s="113">
        <v>9.20212529902E-4</v>
      </c>
      <c r="H31" s="124">
        <v>4.0489351315669997E-2</v>
      </c>
      <c r="I31" s="37" t="s">
        <v>2998</v>
      </c>
      <c r="J31" s="113">
        <v>0.391957392976092</v>
      </c>
      <c r="K31" s="113">
        <v>1</v>
      </c>
      <c r="L31" s="32" t="s">
        <v>2999</v>
      </c>
      <c r="M31" s="113">
        <v>0.54576552483559604</v>
      </c>
      <c r="N31" s="124">
        <v>1</v>
      </c>
    </row>
    <row r="32" spans="1:14" x14ac:dyDescent="0.25">
      <c r="A32" s="159" t="s">
        <v>514</v>
      </c>
      <c r="B32" s="62">
        <v>224</v>
      </c>
      <c r="C32" s="37" t="s">
        <v>3000</v>
      </c>
      <c r="D32" s="113">
        <v>0.51535582662187096</v>
      </c>
      <c r="E32" s="113">
        <v>1</v>
      </c>
      <c r="F32" s="32" t="s">
        <v>3001</v>
      </c>
      <c r="G32" s="113">
        <v>0.71228841343971006</v>
      </c>
      <c r="H32" s="124">
        <v>1</v>
      </c>
      <c r="I32" s="37" t="s">
        <v>3002</v>
      </c>
      <c r="J32" s="113">
        <v>0.94862510806973099</v>
      </c>
      <c r="K32" s="113">
        <v>1</v>
      </c>
      <c r="L32" s="32" t="s">
        <v>3003</v>
      </c>
      <c r="M32" s="113">
        <v>0.99541499579985804</v>
      </c>
      <c r="N32" s="124">
        <v>1</v>
      </c>
    </row>
    <row r="33" spans="1:14" x14ac:dyDescent="0.25">
      <c r="A33" s="159" t="s">
        <v>527</v>
      </c>
      <c r="B33" s="62">
        <v>224</v>
      </c>
      <c r="C33" s="37" t="s">
        <v>3004</v>
      </c>
      <c r="D33" s="113">
        <v>0.53313526861202898</v>
      </c>
      <c r="E33" s="113">
        <v>1</v>
      </c>
      <c r="F33" s="32" t="s">
        <v>3005</v>
      </c>
      <c r="G33" s="113">
        <v>0.72095027186828198</v>
      </c>
      <c r="H33" s="124">
        <v>1</v>
      </c>
      <c r="I33" s="37" t="s">
        <v>3006</v>
      </c>
      <c r="J33" s="113">
        <v>0.198688692614958</v>
      </c>
      <c r="K33" s="113">
        <v>1</v>
      </c>
      <c r="L33" s="32" t="s">
        <v>3007</v>
      </c>
      <c r="M33" s="113">
        <v>0.50215558419068795</v>
      </c>
      <c r="N33" s="124">
        <v>1</v>
      </c>
    </row>
    <row r="34" spans="1:14" x14ac:dyDescent="0.25">
      <c r="A34" s="159" t="s">
        <v>554</v>
      </c>
      <c r="B34" s="62">
        <v>224</v>
      </c>
      <c r="C34" s="37" t="s">
        <v>3008</v>
      </c>
      <c r="D34" s="113">
        <v>0.74775329169731197</v>
      </c>
      <c r="E34" s="113">
        <v>1</v>
      </c>
      <c r="F34" s="32" t="s">
        <v>3009</v>
      </c>
      <c r="G34" s="113">
        <v>0.291687559553715</v>
      </c>
      <c r="H34" s="124">
        <v>1</v>
      </c>
      <c r="I34" s="37" t="s">
        <v>3010</v>
      </c>
      <c r="J34" s="113">
        <v>0.71365135464611396</v>
      </c>
      <c r="K34" s="113">
        <v>1</v>
      </c>
      <c r="L34" s="32" t="s">
        <v>3011</v>
      </c>
      <c r="M34" s="113">
        <v>0.81295784951197403</v>
      </c>
      <c r="N34" s="124">
        <v>1</v>
      </c>
    </row>
    <row r="35" spans="1:14" x14ac:dyDescent="0.25">
      <c r="A35" s="159" t="s">
        <v>567</v>
      </c>
      <c r="B35" s="62">
        <v>224</v>
      </c>
      <c r="C35" s="37" t="s">
        <v>3012</v>
      </c>
      <c r="D35" s="113">
        <v>1.4430788265660001E-3</v>
      </c>
      <c r="E35" s="113">
        <v>6.3495468368891E-2</v>
      </c>
      <c r="F35" s="32" t="s">
        <v>3013</v>
      </c>
      <c r="G35" s="113">
        <v>3.2884187463487001E-2</v>
      </c>
      <c r="H35" s="124">
        <v>1</v>
      </c>
      <c r="I35" s="37" t="s">
        <v>3014</v>
      </c>
      <c r="J35" s="113">
        <v>0.69933256748956596</v>
      </c>
      <c r="K35" s="113">
        <v>1</v>
      </c>
      <c r="L35" s="32" t="s">
        <v>3015</v>
      </c>
      <c r="M35" s="113">
        <v>7.3098454780528996E-2</v>
      </c>
      <c r="N35" s="124">
        <v>1</v>
      </c>
    </row>
    <row r="36" spans="1:14" x14ac:dyDescent="0.25">
      <c r="A36" s="159" t="s">
        <v>574</v>
      </c>
      <c r="B36" s="62">
        <v>224</v>
      </c>
      <c r="C36" s="37" t="s">
        <v>3016</v>
      </c>
      <c r="D36" s="113">
        <v>0.99709335104627095</v>
      </c>
      <c r="E36" s="113">
        <v>1</v>
      </c>
      <c r="F36" s="32" t="s">
        <v>3017</v>
      </c>
      <c r="G36" s="113">
        <v>0.62545056485681405</v>
      </c>
      <c r="H36" s="124">
        <v>1</v>
      </c>
      <c r="I36" s="37" t="s">
        <v>3018</v>
      </c>
      <c r="J36" s="113">
        <v>0.426464270631422</v>
      </c>
      <c r="K36" s="113">
        <v>1</v>
      </c>
      <c r="L36" s="32" t="s">
        <v>3019</v>
      </c>
      <c r="M36" s="113">
        <v>0.405010374119118</v>
      </c>
      <c r="N36" s="124">
        <v>1</v>
      </c>
    </row>
    <row r="37" spans="1:14" x14ac:dyDescent="0.25">
      <c r="A37" s="159" t="s">
        <v>603</v>
      </c>
      <c r="B37" s="62">
        <v>224</v>
      </c>
      <c r="C37" s="37" t="s">
        <v>3020</v>
      </c>
      <c r="D37" s="113">
        <v>5.5555681693083003E-2</v>
      </c>
      <c r="E37" s="113">
        <v>1</v>
      </c>
      <c r="F37" s="32" t="s">
        <v>3021</v>
      </c>
      <c r="G37" s="113">
        <v>0.27904024034798403</v>
      </c>
      <c r="H37" s="124">
        <v>1</v>
      </c>
      <c r="I37" s="37" t="s">
        <v>3022</v>
      </c>
      <c r="J37" s="113">
        <v>0.78574402699365797</v>
      </c>
      <c r="K37" s="113">
        <v>1</v>
      </c>
      <c r="L37" s="32" t="s">
        <v>3023</v>
      </c>
      <c r="M37" s="113">
        <v>0.47487531425901103</v>
      </c>
      <c r="N37" s="124">
        <v>1</v>
      </c>
    </row>
    <row r="38" spans="1:14" x14ac:dyDescent="0.25">
      <c r="A38" s="159" t="s">
        <v>608</v>
      </c>
      <c r="B38" s="62">
        <v>224</v>
      </c>
      <c r="C38" s="37" t="s">
        <v>3024</v>
      </c>
      <c r="D38" s="113">
        <v>0.29218443896942098</v>
      </c>
      <c r="E38" s="113">
        <v>1</v>
      </c>
      <c r="F38" s="32" t="s">
        <v>3025</v>
      </c>
      <c r="G38" s="113">
        <v>1.5479380933919E-2</v>
      </c>
      <c r="H38" s="124">
        <v>0.68109276109245198</v>
      </c>
      <c r="I38" s="37" t="s">
        <v>3026</v>
      </c>
      <c r="J38" s="113">
        <v>0.83984432314600799</v>
      </c>
      <c r="K38" s="113">
        <v>1</v>
      </c>
      <c r="L38" s="32" t="s">
        <v>3027</v>
      </c>
      <c r="M38" s="113">
        <v>0.50256267338178295</v>
      </c>
      <c r="N38" s="124">
        <v>1</v>
      </c>
    </row>
    <row r="39" spans="1:14" x14ac:dyDescent="0.25">
      <c r="A39" s="159" t="s">
        <v>626</v>
      </c>
      <c r="B39" s="62">
        <v>224</v>
      </c>
      <c r="C39" s="37" t="s">
        <v>3028</v>
      </c>
      <c r="D39" s="113">
        <v>3.4987276504627997E-2</v>
      </c>
      <c r="E39" s="113">
        <v>1</v>
      </c>
      <c r="F39" s="32" t="s">
        <v>3029</v>
      </c>
      <c r="G39" s="113">
        <v>0.66038177248755503</v>
      </c>
      <c r="H39" s="124">
        <v>1</v>
      </c>
      <c r="I39" s="37" t="s">
        <v>3030</v>
      </c>
      <c r="J39" s="113">
        <v>0.43439384223535099</v>
      </c>
      <c r="K39" s="113">
        <v>1</v>
      </c>
      <c r="L39" s="32" t="s">
        <v>3031</v>
      </c>
      <c r="M39" s="113">
        <v>0.29869910636229502</v>
      </c>
      <c r="N39" s="124">
        <v>1</v>
      </c>
    </row>
    <row r="40" spans="1:14" x14ac:dyDescent="0.25">
      <c r="A40" s="159" t="s">
        <v>638</v>
      </c>
      <c r="B40" s="62">
        <v>224</v>
      </c>
      <c r="C40" s="37" t="s">
        <v>3032</v>
      </c>
      <c r="D40" s="113">
        <v>0.36321868230904703</v>
      </c>
      <c r="E40" s="113">
        <v>1</v>
      </c>
      <c r="F40" s="32" t="s">
        <v>3033</v>
      </c>
      <c r="G40" s="113">
        <v>0.51158244320810597</v>
      </c>
      <c r="H40" s="124">
        <v>1</v>
      </c>
      <c r="I40" s="37" t="s">
        <v>3034</v>
      </c>
      <c r="J40" s="113">
        <v>0.89330183031927701</v>
      </c>
      <c r="K40" s="113">
        <v>1</v>
      </c>
      <c r="L40" s="32" t="s">
        <v>3035</v>
      </c>
      <c r="M40" s="113">
        <v>0.127538401821156</v>
      </c>
      <c r="N40" s="124">
        <v>1</v>
      </c>
    </row>
    <row r="41" spans="1:14" x14ac:dyDescent="0.25">
      <c r="A41" s="159" t="s">
        <v>669</v>
      </c>
      <c r="B41" s="62">
        <v>224</v>
      </c>
      <c r="C41" s="37" t="s">
        <v>3036</v>
      </c>
      <c r="D41" s="113">
        <v>0.940747834311769</v>
      </c>
      <c r="E41" s="113">
        <v>1</v>
      </c>
      <c r="F41" s="32" t="s">
        <v>3037</v>
      </c>
      <c r="G41" s="113">
        <v>0.70028549296971399</v>
      </c>
      <c r="H41" s="124">
        <v>1</v>
      </c>
      <c r="I41" s="37" t="s">
        <v>3038</v>
      </c>
      <c r="J41" s="113">
        <v>0.555125603362288</v>
      </c>
      <c r="K41" s="113">
        <v>1</v>
      </c>
      <c r="L41" s="32" t="s">
        <v>3039</v>
      </c>
      <c r="M41" s="113">
        <v>0.62060696082597</v>
      </c>
      <c r="N41" s="124">
        <v>1</v>
      </c>
    </row>
    <row r="42" spans="1:14" x14ac:dyDescent="0.25">
      <c r="A42" s="159" t="s">
        <v>687</v>
      </c>
      <c r="B42" s="62">
        <v>224</v>
      </c>
      <c r="C42" s="37" t="s">
        <v>3040</v>
      </c>
      <c r="D42" s="113">
        <v>0.62377115110043801</v>
      </c>
      <c r="E42" s="113">
        <v>1</v>
      </c>
      <c r="F42" s="32" t="s">
        <v>3041</v>
      </c>
      <c r="G42" s="113">
        <v>0.51543503366155097</v>
      </c>
      <c r="H42" s="124">
        <v>1</v>
      </c>
      <c r="I42" s="37" t="s">
        <v>3042</v>
      </c>
      <c r="J42" s="113">
        <v>0.80943194078904501</v>
      </c>
      <c r="K42" s="113">
        <v>1</v>
      </c>
      <c r="L42" s="32" t="s">
        <v>3043</v>
      </c>
      <c r="M42" s="113">
        <v>1.6739459721861E-2</v>
      </c>
      <c r="N42" s="124">
        <v>0.73653622776189598</v>
      </c>
    </row>
    <row r="43" spans="1:14" x14ac:dyDescent="0.25">
      <c r="A43" s="159" t="s">
        <v>3044</v>
      </c>
      <c r="B43" s="62">
        <v>224</v>
      </c>
      <c r="C43" s="37" t="s">
        <v>3045</v>
      </c>
      <c r="D43" s="113">
        <v>0.24035391976873999</v>
      </c>
      <c r="E43" s="113">
        <v>1</v>
      </c>
      <c r="F43" s="32" t="s">
        <v>3046</v>
      </c>
      <c r="G43" s="113">
        <v>0.44910851631632398</v>
      </c>
      <c r="H43" s="124">
        <v>1</v>
      </c>
      <c r="I43" s="37" t="s">
        <v>3047</v>
      </c>
      <c r="J43" s="113">
        <v>2.0077292173703E-2</v>
      </c>
      <c r="K43" s="113">
        <v>0.88340085564292703</v>
      </c>
      <c r="L43" s="32" t="s">
        <v>3048</v>
      </c>
      <c r="M43" s="113">
        <v>0.43652109584461302</v>
      </c>
      <c r="N43" s="124">
        <v>1</v>
      </c>
    </row>
    <row r="44" spans="1:14" x14ac:dyDescent="0.25">
      <c r="A44" s="159" t="s">
        <v>3049</v>
      </c>
      <c r="B44" s="62">
        <v>224</v>
      </c>
      <c r="C44" s="37" t="s">
        <v>3050</v>
      </c>
      <c r="D44" s="113">
        <v>7.4164729930855003E-2</v>
      </c>
      <c r="E44" s="113">
        <v>1</v>
      </c>
      <c r="F44" s="32" t="s">
        <v>3051</v>
      </c>
      <c r="G44" s="113">
        <v>0.242332922694972</v>
      </c>
      <c r="H44" s="124">
        <v>1</v>
      </c>
      <c r="I44" s="37" t="s">
        <v>3052</v>
      </c>
      <c r="J44" s="113">
        <v>0.41379532725058599</v>
      </c>
      <c r="K44" s="113">
        <v>1</v>
      </c>
      <c r="L44" s="32" t="s">
        <v>3053</v>
      </c>
      <c r="M44" s="113">
        <v>0.40296903020876601</v>
      </c>
      <c r="N44" s="124">
        <v>1</v>
      </c>
    </row>
    <row r="45" spans="1:14" x14ac:dyDescent="0.25">
      <c r="A45" s="159" t="s">
        <v>721</v>
      </c>
      <c r="B45" s="62">
        <v>224</v>
      </c>
      <c r="C45" s="37" t="s">
        <v>3054</v>
      </c>
      <c r="D45" s="113">
        <v>0.50508358106284701</v>
      </c>
      <c r="E45" s="113">
        <v>1</v>
      </c>
      <c r="F45" s="32" t="s">
        <v>3055</v>
      </c>
      <c r="G45" s="113">
        <v>0.92670930871940704</v>
      </c>
      <c r="H45" s="124">
        <v>1</v>
      </c>
      <c r="I45" s="37" t="s">
        <v>3056</v>
      </c>
      <c r="J45" s="113">
        <v>0.63465077167525497</v>
      </c>
      <c r="K45" s="113">
        <v>1</v>
      </c>
      <c r="L45" s="32" t="s">
        <v>3057</v>
      </c>
      <c r="M45" s="113">
        <v>0.488434896818842</v>
      </c>
      <c r="N45" s="124">
        <v>1</v>
      </c>
    </row>
    <row r="46" spans="1:14" x14ac:dyDescent="0.25">
      <c r="A46" s="159" t="s">
        <v>731</v>
      </c>
      <c r="B46" s="62">
        <v>224</v>
      </c>
      <c r="C46" s="37" t="s">
        <v>3058</v>
      </c>
      <c r="D46" s="113">
        <v>1.7758238793630001E-2</v>
      </c>
      <c r="E46" s="113">
        <v>0.78136250691973197</v>
      </c>
      <c r="F46" s="32" t="s">
        <v>2986</v>
      </c>
      <c r="G46" s="113">
        <v>0.10807447228944</v>
      </c>
      <c r="H46" s="124">
        <v>1</v>
      </c>
      <c r="I46" s="37" t="s">
        <v>3059</v>
      </c>
      <c r="J46" s="113">
        <v>0.66808558355575998</v>
      </c>
      <c r="K46" s="113">
        <v>1</v>
      </c>
      <c r="L46" s="32" t="s">
        <v>3060</v>
      </c>
      <c r="M46" s="113">
        <v>0.36626944955959101</v>
      </c>
      <c r="N46" s="124">
        <v>1</v>
      </c>
    </row>
    <row r="47" spans="1:14" x14ac:dyDescent="0.25">
      <c r="A47" s="159" t="s">
        <v>756</v>
      </c>
      <c r="B47" s="62">
        <v>224</v>
      </c>
      <c r="C47" s="37" t="s">
        <v>3061</v>
      </c>
      <c r="D47" s="113">
        <v>0.64408086477382098</v>
      </c>
      <c r="E47" s="113">
        <v>1</v>
      </c>
      <c r="F47" s="32" t="s">
        <v>3062</v>
      </c>
      <c r="G47" s="113">
        <v>0.85389803467332304</v>
      </c>
      <c r="H47" s="124">
        <v>1</v>
      </c>
      <c r="I47" s="37" t="s">
        <v>3063</v>
      </c>
      <c r="J47" s="113">
        <v>0.94653932478507097</v>
      </c>
      <c r="K47" s="113">
        <v>1</v>
      </c>
      <c r="L47" s="32" t="s">
        <v>3064</v>
      </c>
      <c r="M47" s="113">
        <v>0.98047359440999704</v>
      </c>
      <c r="N47" s="124">
        <v>1</v>
      </c>
    </row>
    <row r="48" spans="1:14" x14ac:dyDescent="0.25">
      <c r="A48" s="159" t="s">
        <v>788</v>
      </c>
      <c r="B48" s="62">
        <v>224</v>
      </c>
      <c r="C48" s="37" t="s">
        <v>3065</v>
      </c>
      <c r="D48" s="113">
        <v>0.155837974864902</v>
      </c>
      <c r="E48" s="113">
        <v>1</v>
      </c>
      <c r="F48" s="32" t="s">
        <v>3066</v>
      </c>
      <c r="G48" s="113">
        <v>0.17724680800004999</v>
      </c>
      <c r="H48" s="124">
        <v>1</v>
      </c>
      <c r="I48" s="37" t="s">
        <v>3067</v>
      </c>
      <c r="J48" s="113">
        <v>0.95039699452279403</v>
      </c>
      <c r="K48" s="113">
        <v>1</v>
      </c>
      <c r="L48" s="32" t="s">
        <v>3068</v>
      </c>
      <c r="M48" s="113">
        <v>0.428719309076664</v>
      </c>
      <c r="N48" s="124">
        <v>1</v>
      </c>
    </row>
    <row r="49" spans="1:14" x14ac:dyDescent="0.25">
      <c r="A49" s="159" t="s">
        <v>795</v>
      </c>
      <c r="B49" s="62">
        <v>224</v>
      </c>
      <c r="C49" s="37" t="s">
        <v>3069</v>
      </c>
      <c r="D49" s="113">
        <v>1.6730495810730001E-3</v>
      </c>
      <c r="E49" s="113">
        <v>7.3614181567214998E-2</v>
      </c>
      <c r="F49" s="32" t="s">
        <v>3070</v>
      </c>
      <c r="G49" s="113">
        <v>0.64754659048733698</v>
      </c>
      <c r="H49" s="124">
        <v>1</v>
      </c>
      <c r="I49" s="37" t="s">
        <v>3071</v>
      </c>
      <c r="J49" s="113">
        <v>0.41847123766622901</v>
      </c>
      <c r="K49" s="113">
        <v>1</v>
      </c>
      <c r="L49" s="32" t="s">
        <v>3072</v>
      </c>
      <c r="M49" s="113">
        <v>7.8760586863100002E-2</v>
      </c>
      <c r="N49" s="124">
        <v>1</v>
      </c>
    </row>
    <row r="50" spans="1:14" x14ac:dyDescent="0.25">
      <c r="A50" s="159" t="s">
        <v>830</v>
      </c>
      <c r="B50" s="62">
        <v>224</v>
      </c>
      <c r="C50" s="37" t="s">
        <v>3073</v>
      </c>
      <c r="D50" s="113">
        <v>0.80282476451542795</v>
      </c>
      <c r="E50" s="113">
        <v>1</v>
      </c>
      <c r="F50" s="32" t="s">
        <v>3074</v>
      </c>
      <c r="G50" s="113">
        <v>0.51109141291955296</v>
      </c>
      <c r="H50" s="124">
        <v>1</v>
      </c>
      <c r="I50" s="37" t="s">
        <v>3075</v>
      </c>
      <c r="J50" s="113">
        <v>0.30723991404519901</v>
      </c>
      <c r="K50" s="113">
        <v>1</v>
      </c>
      <c r="L50" s="32" t="s">
        <v>3076</v>
      </c>
      <c r="M50" s="113">
        <v>0.59421338818083302</v>
      </c>
      <c r="N50" s="124">
        <v>1</v>
      </c>
    </row>
    <row r="51" spans="1:14" x14ac:dyDescent="0.25">
      <c r="A51" s="159" t="s">
        <v>846</v>
      </c>
      <c r="B51" s="62">
        <v>224</v>
      </c>
      <c r="C51" s="37" t="s">
        <v>3077</v>
      </c>
      <c r="D51" s="113">
        <v>0.697786288217768</v>
      </c>
      <c r="E51" s="113">
        <v>1</v>
      </c>
      <c r="F51" s="32" t="s">
        <v>3078</v>
      </c>
      <c r="G51" s="113">
        <v>3.1503279652371999E-2</v>
      </c>
      <c r="H51" s="124">
        <v>1</v>
      </c>
      <c r="I51" s="37" t="s">
        <v>3079</v>
      </c>
      <c r="J51" s="113">
        <v>0.15894793418994199</v>
      </c>
      <c r="K51" s="113">
        <v>1</v>
      </c>
      <c r="L51" s="32" t="s">
        <v>3080</v>
      </c>
      <c r="M51" s="113">
        <v>0.81105680143565295</v>
      </c>
      <c r="N51" s="124">
        <v>1</v>
      </c>
    </row>
    <row r="52" spans="1:14" x14ac:dyDescent="0.25">
      <c r="A52" s="159" t="s">
        <v>859</v>
      </c>
      <c r="B52" s="62">
        <v>224</v>
      </c>
      <c r="C52" s="37" t="s">
        <v>3081</v>
      </c>
      <c r="D52" s="113">
        <v>0.58796230961137597</v>
      </c>
      <c r="E52" s="113">
        <v>1</v>
      </c>
      <c r="F52" s="32" t="s">
        <v>3082</v>
      </c>
      <c r="G52" s="113">
        <v>0.82974946053443999</v>
      </c>
      <c r="H52" s="124">
        <v>1</v>
      </c>
      <c r="I52" s="37" t="s">
        <v>3083</v>
      </c>
      <c r="J52" s="113">
        <v>0.29939191079070898</v>
      </c>
      <c r="K52" s="113">
        <v>1</v>
      </c>
      <c r="L52" s="32" t="s">
        <v>3084</v>
      </c>
      <c r="M52" s="113">
        <v>0.63887067001117903</v>
      </c>
      <c r="N52" s="124">
        <v>1</v>
      </c>
    </row>
    <row r="53" spans="1:14" x14ac:dyDescent="0.25">
      <c r="A53" s="159" t="s">
        <v>866</v>
      </c>
      <c r="B53" s="62">
        <v>224</v>
      </c>
      <c r="C53" s="37" t="s">
        <v>3085</v>
      </c>
      <c r="D53" s="113">
        <v>0.647609726889397</v>
      </c>
      <c r="E53" s="113">
        <v>1</v>
      </c>
      <c r="F53" s="32" t="s">
        <v>3086</v>
      </c>
      <c r="G53" s="113">
        <v>0.26027692036953798</v>
      </c>
      <c r="H53" s="124">
        <v>1</v>
      </c>
      <c r="I53" s="37" t="s">
        <v>3087</v>
      </c>
      <c r="J53" s="113">
        <v>0.15620328670416</v>
      </c>
      <c r="K53" s="113">
        <v>1</v>
      </c>
      <c r="L53" s="32" t="s">
        <v>3088</v>
      </c>
      <c r="M53" s="113">
        <v>0.994229355183188</v>
      </c>
      <c r="N53" s="124">
        <v>1</v>
      </c>
    </row>
    <row r="54" spans="1:14" x14ac:dyDescent="0.25">
      <c r="A54" s="159" t="s">
        <v>874</v>
      </c>
      <c r="B54" s="62">
        <v>224</v>
      </c>
      <c r="C54" s="37" t="s">
        <v>3089</v>
      </c>
      <c r="D54" s="113">
        <v>0.34143266710846798</v>
      </c>
      <c r="E54" s="113">
        <v>1</v>
      </c>
      <c r="F54" s="32" t="s">
        <v>3090</v>
      </c>
      <c r="G54" s="113">
        <v>0.26362929623390102</v>
      </c>
      <c r="H54" s="124">
        <v>1</v>
      </c>
      <c r="I54" s="37" t="s">
        <v>3091</v>
      </c>
      <c r="J54" s="113">
        <v>0.99932455906512296</v>
      </c>
      <c r="K54" s="113">
        <v>1</v>
      </c>
      <c r="L54" s="32" t="s">
        <v>3092</v>
      </c>
      <c r="M54" s="113">
        <v>0.81986578728957704</v>
      </c>
      <c r="N54" s="124">
        <v>1</v>
      </c>
    </row>
    <row r="55" spans="1:14" x14ac:dyDescent="0.25">
      <c r="A55" s="159" t="s">
        <v>907</v>
      </c>
      <c r="B55" s="62">
        <v>224</v>
      </c>
      <c r="C55" s="37" t="s">
        <v>3093</v>
      </c>
      <c r="D55" s="113">
        <v>0.96408953448014201</v>
      </c>
      <c r="E55" s="113">
        <v>1</v>
      </c>
      <c r="F55" s="32" t="s">
        <v>3002</v>
      </c>
      <c r="G55" s="113">
        <v>0.95558279373473198</v>
      </c>
      <c r="H55" s="124">
        <v>1</v>
      </c>
      <c r="I55" s="37" t="s">
        <v>3094</v>
      </c>
      <c r="J55" s="113">
        <v>0.79990393672854299</v>
      </c>
      <c r="K55" s="113">
        <v>1</v>
      </c>
      <c r="L55" s="32" t="s">
        <v>3095</v>
      </c>
      <c r="M55" s="113">
        <v>0.83570784838662004</v>
      </c>
      <c r="N55" s="124">
        <v>1</v>
      </c>
    </row>
    <row r="56" spans="1:14" x14ac:dyDescent="0.25">
      <c r="A56" s="159" t="s">
        <v>918</v>
      </c>
      <c r="B56" s="62">
        <v>224</v>
      </c>
      <c r="C56" s="37" t="s">
        <v>3096</v>
      </c>
      <c r="D56" s="113">
        <v>0.67864015621972695</v>
      </c>
      <c r="E56" s="113">
        <v>1</v>
      </c>
      <c r="F56" s="32" t="s">
        <v>3097</v>
      </c>
      <c r="G56" s="113">
        <v>0.79599926613707195</v>
      </c>
      <c r="H56" s="124">
        <v>1</v>
      </c>
      <c r="I56" s="37" t="s">
        <v>3098</v>
      </c>
      <c r="J56" s="113">
        <v>0.96919134069738999</v>
      </c>
      <c r="K56" s="113">
        <v>1</v>
      </c>
      <c r="L56" s="32" t="s">
        <v>3099</v>
      </c>
      <c r="M56" s="113">
        <v>0.27341939712014501</v>
      </c>
      <c r="N56" s="124">
        <v>1</v>
      </c>
    </row>
    <row r="57" spans="1:14" x14ac:dyDescent="0.25">
      <c r="A57" s="159" t="s">
        <v>954</v>
      </c>
      <c r="B57" s="62">
        <v>224</v>
      </c>
      <c r="C57" s="37" t="s">
        <v>3100</v>
      </c>
      <c r="D57" s="113">
        <v>1.3102244732699999E-4</v>
      </c>
      <c r="E57" s="113">
        <v>5.7649876823939999E-3</v>
      </c>
      <c r="F57" s="32" t="s">
        <v>3101</v>
      </c>
      <c r="G57" s="113">
        <v>4.5792958192106999E-2</v>
      </c>
      <c r="H57" s="124">
        <v>1</v>
      </c>
      <c r="I57" s="37" t="s">
        <v>3102</v>
      </c>
      <c r="J57" s="113">
        <v>0.57484674901619903</v>
      </c>
      <c r="K57" s="113">
        <v>1</v>
      </c>
      <c r="L57" s="32" t="s">
        <v>3103</v>
      </c>
      <c r="M57" s="113">
        <v>0.18196606975912399</v>
      </c>
      <c r="N57" s="124">
        <v>1</v>
      </c>
    </row>
    <row r="58" spans="1:14" x14ac:dyDescent="0.25">
      <c r="A58" s="159" t="s">
        <v>973</v>
      </c>
      <c r="B58" s="62">
        <v>224</v>
      </c>
      <c r="C58" s="37" t="s">
        <v>3104</v>
      </c>
      <c r="D58" s="113">
        <v>0.76689896726404205</v>
      </c>
      <c r="E58" s="113">
        <v>1</v>
      </c>
      <c r="F58" s="32" t="s">
        <v>3105</v>
      </c>
      <c r="G58" s="113">
        <v>5.3975305307369997E-3</v>
      </c>
      <c r="H58" s="124">
        <v>0.237491343352429</v>
      </c>
      <c r="I58" s="37" t="s">
        <v>3106</v>
      </c>
      <c r="J58" s="113">
        <v>0.49797358132580199</v>
      </c>
      <c r="K58" s="113">
        <v>1</v>
      </c>
      <c r="L58" s="32" t="s">
        <v>3107</v>
      </c>
      <c r="M58" s="113">
        <v>0.70637219557250996</v>
      </c>
      <c r="N58" s="124">
        <v>1</v>
      </c>
    </row>
    <row r="59" spans="1:14" x14ac:dyDescent="0.25">
      <c r="A59" s="159" t="s">
        <v>996</v>
      </c>
      <c r="B59" s="62">
        <v>224</v>
      </c>
      <c r="C59" s="37" t="s">
        <v>3108</v>
      </c>
      <c r="D59" s="113">
        <v>0.76363818985197096</v>
      </c>
      <c r="E59" s="113">
        <v>1</v>
      </c>
      <c r="F59" s="32" t="s">
        <v>2972</v>
      </c>
      <c r="G59" s="113">
        <v>0.56086222602774805</v>
      </c>
      <c r="H59" s="124">
        <v>1</v>
      </c>
      <c r="I59" s="37" t="s">
        <v>3109</v>
      </c>
      <c r="J59" s="113">
        <v>0.74356318117849396</v>
      </c>
      <c r="K59" s="113">
        <v>1</v>
      </c>
      <c r="L59" s="32" t="s">
        <v>3110</v>
      </c>
      <c r="M59" s="113">
        <v>0.84135909094509098</v>
      </c>
      <c r="N59" s="124">
        <v>1</v>
      </c>
    </row>
    <row r="60" spans="1:14" x14ac:dyDescent="0.25">
      <c r="A60" s="159" t="s">
        <v>1006</v>
      </c>
      <c r="B60" s="62">
        <v>224</v>
      </c>
      <c r="C60" s="37" t="s">
        <v>3111</v>
      </c>
      <c r="D60" s="113">
        <v>0.762690618433987</v>
      </c>
      <c r="E60" s="113">
        <v>1</v>
      </c>
      <c r="F60" s="32" t="s">
        <v>3112</v>
      </c>
      <c r="G60" s="113">
        <v>0.59143856958823304</v>
      </c>
      <c r="H60" s="124">
        <v>1</v>
      </c>
      <c r="I60" s="37" t="s">
        <v>3113</v>
      </c>
      <c r="J60" s="113">
        <v>0.41507432118335902</v>
      </c>
      <c r="K60" s="113">
        <v>1</v>
      </c>
      <c r="L60" s="32" t="s">
        <v>3114</v>
      </c>
      <c r="M60" s="113">
        <v>0.70770054071638899</v>
      </c>
      <c r="N60" s="124">
        <v>1</v>
      </c>
    </row>
    <row r="61" spans="1:14" x14ac:dyDescent="0.25">
      <c r="A61" s="159" t="s">
        <v>1015</v>
      </c>
      <c r="B61" s="62">
        <v>224</v>
      </c>
      <c r="C61" s="37" t="s">
        <v>3115</v>
      </c>
      <c r="D61" s="113">
        <v>0.51399033459718202</v>
      </c>
      <c r="E61" s="113">
        <v>1</v>
      </c>
      <c r="F61" s="32" t="s">
        <v>3116</v>
      </c>
      <c r="G61" s="113">
        <v>0.14319699672260899</v>
      </c>
      <c r="H61" s="124">
        <v>1</v>
      </c>
      <c r="I61" s="37" t="s">
        <v>3117</v>
      </c>
      <c r="J61" s="113">
        <v>0.196806628153574</v>
      </c>
      <c r="K61" s="113">
        <v>1</v>
      </c>
      <c r="L61" s="32" t="s">
        <v>3118</v>
      </c>
      <c r="M61" s="113">
        <v>0.81568019502077405</v>
      </c>
      <c r="N61" s="124">
        <v>1</v>
      </c>
    </row>
    <row r="62" spans="1:14" x14ac:dyDescent="0.25">
      <c r="A62" s="159" t="s">
        <v>1030</v>
      </c>
      <c r="B62" s="62">
        <v>224</v>
      </c>
      <c r="C62" s="37" t="s">
        <v>3119</v>
      </c>
      <c r="D62" s="113">
        <v>0.32248184091911902</v>
      </c>
      <c r="E62" s="113">
        <v>1</v>
      </c>
      <c r="F62" s="32" t="s">
        <v>3120</v>
      </c>
      <c r="G62" s="113">
        <v>0.83387910800921095</v>
      </c>
      <c r="H62" s="124">
        <v>1</v>
      </c>
      <c r="I62" s="37" t="s">
        <v>3121</v>
      </c>
      <c r="J62" s="113">
        <v>0.44905420534797702</v>
      </c>
      <c r="K62" s="113">
        <v>1</v>
      </c>
      <c r="L62" s="32" t="s">
        <v>3122</v>
      </c>
      <c r="M62" s="113">
        <v>0.74884441255531398</v>
      </c>
      <c r="N62" s="124">
        <v>1</v>
      </c>
    </row>
    <row r="63" spans="1:14" x14ac:dyDescent="0.25">
      <c r="A63" s="159" t="s">
        <v>1034</v>
      </c>
      <c r="B63" s="62">
        <v>224</v>
      </c>
      <c r="C63" s="37" t="s">
        <v>3123</v>
      </c>
      <c r="D63" s="113">
        <v>7.0076936342080001E-3</v>
      </c>
      <c r="E63" s="113">
        <v>0.30833851990516398</v>
      </c>
      <c r="F63" s="32" t="s">
        <v>3124</v>
      </c>
      <c r="G63" s="113">
        <v>9.5885384580022007E-2</v>
      </c>
      <c r="H63" s="124">
        <v>1</v>
      </c>
      <c r="I63" s="37" t="s">
        <v>3125</v>
      </c>
      <c r="J63" s="113">
        <v>0.50366607516747397</v>
      </c>
      <c r="K63" s="113">
        <v>1</v>
      </c>
      <c r="L63" s="32" t="s">
        <v>3126</v>
      </c>
      <c r="M63" s="113">
        <v>0.60411480122084305</v>
      </c>
      <c r="N63" s="124">
        <v>1</v>
      </c>
    </row>
    <row r="64" spans="1:14" x14ac:dyDescent="0.25">
      <c r="A64" s="159" t="s">
        <v>1064</v>
      </c>
      <c r="B64" s="62">
        <v>224</v>
      </c>
      <c r="C64" s="37" t="s">
        <v>3127</v>
      </c>
      <c r="D64" s="113">
        <v>0.39258223863986402</v>
      </c>
      <c r="E64" s="113">
        <v>1</v>
      </c>
      <c r="F64" s="32" t="s">
        <v>3128</v>
      </c>
      <c r="G64" s="113">
        <v>0.389655908568248</v>
      </c>
      <c r="H64" s="124">
        <v>1</v>
      </c>
      <c r="I64" s="37" t="s">
        <v>3129</v>
      </c>
      <c r="J64" s="113">
        <v>0.41974039491682602</v>
      </c>
      <c r="K64" s="113">
        <v>1</v>
      </c>
      <c r="L64" s="32" t="s">
        <v>3130</v>
      </c>
      <c r="M64" s="113">
        <v>0.30031634483111203</v>
      </c>
      <c r="N64" s="124">
        <v>1</v>
      </c>
    </row>
    <row r="65" spans="1:14" x14ac:dyDescent="0.25">
      <c r="A65" s="159" t="s">
        <v>1086</v>
      </c>
      <c r="B65" s="62">
        <v>224</v>
      </c>
      <c r="C65" s="37" t="s">
        <v>3131</v>
      </c>
      <c r="D65" s="113">
        <v>6.5936299847679E-2</v>
      </c>
      <c r="E65" s="113">
        <v>1</v>
      </c>
      <c r="F65" s="32" t="s">
        <v>3132</v>
      </c>
      <c r="G65" s="113">
        <v>7.0305846096850005E-2</v>
      </c>
      <c r="H65" s="124">
        <v>1</v>
      </c>
      <c r="I65" s="37" t="s">
        <v>3133</v>
      </c>
      <c r="J65" s="113">
        <v>2.8150489262244002E-2</v>
      </c>
      <c r="K65" s="113">
        <v>1</v>
      </c>
      <c r="L65" s="32" t="s">
        <v>3134</v>
      </c>
      <c r="M65" s="113">
        <v>6.6619535167829994E-2</v>
      </c>
      <c r="N65" s="124">
        <v>1</v>
      </c>
    </row>
    <row r="66" spans="1:14" x14ac:dyDescent="0.25">
      <c r="A66" s="159" t="s">
        <v>1107</v>
      </c>
      <c r="B66" s="62">
        <v>224</v>
      </c>
      <c r="C66" s="37" t="s">
        <v>3135</v>
      </c>
      <c r="D66" s="113">
        <v>0.11687590017023999</v>
      </c>
      <c r="E66" s="113">
        <v>1</v>
      </c>
      <c r="F66" s="32" t="s">
        <v>3136</v>
      </c>
      <c r="G66" s="113">
        <v>0.11234296534999499</v>
      </c>
      <c r="H66" s="124">
        <v>1</v>
      </c>
      <c r="I66" s="37" t="s">
        <v>3137</v>
      </c>
      <c r="J66" s="113">
        <v>0.39670584684795401</v>
      </c>
      <c r="K66" s="113">
        <v>1</v>
      </c>
      <c r="L66" s="32" t="s">
        <v>3138</v>
      </c>
      <c r="M66" s="113">
        <v>0.70265179673294498</v>
      </c>
      <c r="N66" s="124">
        <v>1</v>
      </c>
    </row>
    <row r="67" spans="1:14" x14ac:dyDescent="0.25">
      <c r="A67" s="159" t="s">
        <v>1133</v>
      </c>
      <c r="B67" s="62">
        <v>224</v>
      </c>
      <c r="C67" s="37" t="s">
        <v>3139</v>
      </c>
      <c r="D67" s="113">
        <v>0.53898155769418299</v>
      </c>
      <c r="E67" s="113">
        <v>1</v>
      </c>
      <c r="F67" s="32" t="s">
        <v>3140</v>
      </c>
      <c r="G67" s="113">
        <v>0.12769404736353601</v>
      </c>
      <c r="H67" s="124">
        <v>1</v>
      </c>
      <c r="I67" s="37" t="s">
        <v>3141</v>
      </c>
      <c r="J67" s="113">
        <v>0.12633639059536</v>
      </c>
      <c r="K67" s="113">
        <v>1</v>
      </c>
      <c r="L67" s="32" t="s">
        <v>3142</v>
      </c>
      <c r="M67" s="113">
        <v>0.428094860227759</v>
      </c>
      <c r="N67" s="124">
        <v>1</v>
      </c>
    </row>
    <row r="68" spans="1:14" x14ac:dyDescent="0.25">
      <c r="A68" s="159" t="s">
        <v>1142</v>
      </c>
      <c r="B68" s="62">
        <v>224</v>
      </c>
      <c r="C68" s="37" t="s">
        <v>3143</v>
      </c>
      <c r="D68" s="113">
        <v>7.2422488498290003E-3</v>
      </c>
      <c r="E68" s="113">
        <v>0.31865894939247902</v>
      </c>
      <c r="F68" s="32" t="s">
        <v>3144</v>
      </c>
      <c r="G68" s="113">
        <v>0.51764167995130295</v>
      </c>
      <c r="H68" s="124">
        <v>1</v>
      </c>
      <c r="I68" s="37" t="s">
        <v>3145</v>
      </c>
      <c r="J68" s="113">
        <v>0.82796786670073597</v>
      </c>
      <c r="K68" s="113">
        <v>1</v>
      </c>
      <c r="L68" s="32" t="s">
        <v>3146</v>
      </c>
      <c r="M68" s="113">
        <v>0.79932114497896101</v>
      </c>
      <c r="N68" s="124">
        <v>1</v>
      </c>
    </row>
    <row r="69" spans="1:14" x14ac:dyDescent="0.25">
      <c r="A69" s="159" t="s">
        <v>1030</v>
      </c>
      <c r="B69" s="62">
        <v>224</v>
      </c>
      <c r="C69" s="37" t="s">
        <v>3147</v>
      </c>
      <c r="D69" s="113">
        <v>0.34597842166431098</v>
      </c>
      <c r="E69" s="113">
        <v>1</v>
      </c>
      <c r="F69" s="32" t="s">
        <v>3148</v>
      </c>
      <c r="G69" s="113">
        <v>0.43002775008711203</v>
      </c>
      <c r="H69" s="124">
        <v>1</v>
      </c>
      <c r="I69" s="37" t="s">
        <v>3149</v>
      </c>
      <c r="J69" s="113">
        <v>4.5396082529823002E-2</v>
      </c>
      <c r="K69" s="113">
        <v>1</v>
      </c>
      <c r="L69" s="32" t="s">
        <v>3150</v>
      </c>
      <c r="M69" s="113">
        <v>0.52899832688529602</v>
      </c>
      <c r="N69" s="124">
        <v>1</v>
      </c>
    </row>
    <row r="70" spans="1:14" x14ac:dyDescent="0.25">
      <c r="A70" s="159" t="s">
        <v>1034</v>
      </c>
      <c r="B70" s="62">
        <v>224</v>
      </c>
      <c r="C70" s="37" t="s">
        <v>3151</v>
      </c>
      <c r="D70" s="113">
        <v>6.8701902901720999E-2</v>
      </c>
      <c r="E70" s="113">
        <v>1</v>
      </c>
      <c r="F70" s="32" t="s">
        <v>3152</v>
      </c>
      <c r="G70" s="113">
        <v>0.175554911338449</v>
      </c>
      <c r="H70" s="124">
        <v>1</v>
      </c>
      <c r="I70" s="37" t="s">
        <v>3153</v>
      </c>
      <c r="J70" s="113">
        <v>0.48901713691986798</v>
      </c>
      <c r="K70" s="113">
        <v>1</v>
      </c>
      <c r="L70" s="32" t="s">
        <v>3154</v>
      </c>
      <c r="M70" s="113">
        <v>0.184714766074728</v>
      </c>
      <c r="N70" s="124">
        <v>1</v>
      </c>
    </row>
    <row r="71" spans="1:14" x14ac:dyDescent="0.25">
      <c r="A71" s="159" t="s">
        <v>1064</v>
      </c>
      <c r="B71" s="62">
        <v>224</v>
      </c>
      <c r="C71" s="37" t="s">
        <v>3155</v>
      </c>
      <c r="D71" s="113">
        <v>0.67046006329955099</v>
      </c>
      <c r="E71" s="113">
        <v>1</v>
      </c>
      <c r="F71" s="32" t="s">
        <v>3156</v>
      </c>
      <c r="G71" s="113">
        <v>0.44682099037050799</v>
      </c>
      <c r="H71" s="124">
        <v>1</v>
      </c>
      <c r="I71" s="37" t="s">
        <v>3157</v>
      </c>
      <c r="J71" s="113">
        <v>0.204771653383295</v>
      </c>
      <c r="K71" s="113">
        <v>1</v>
      </c>
      <c r="L71" s="32" t="s">
        <v>3158</v>
      </c>
      <c r="M71" s="113">
        <v>0.51047780081208205</v>
      </c>
      <c r="N71" s="124">
        <v>1</v>
      </c>
    </row>
    <row r="72" spans="1:14" x14ac:dyDescent="0.25">
      <c r="A72" s="159" t="s">
        <v>1086</v>
      </c>
      <c r="B72" s="62">
        <v>224</v>
      </c>
      <c r="C72" s="37" t="s">
        <v>3159</v>
      </c>
      <c r="D72" s="113">
        <v>4.4224799654920002E-2</v>
      </c>
      <c r="E72" s="113">
        <v>1</v>
      </c>
      <c r="F72" s="32" t="s">
        <v>3160</v>
      </c>
      <c r="G72" s="113">
        <v>8.0753929826100995E-2</v>
      </c>
      <c r="H72" s="124">
        <v>1</v>
      </c>
      <c r="I72" s="37" t="s">
        <v>3161</v>
      </c>
      <c r="J72" s="113">
        <v>3.7930481646781998E-2</v>
      </c>
      <c r="K72" s="113">
        <v>1</v>
      </c>
      <c r="L72" s="32" t="s">
        <v>3162</v>
      </c>
      <c r="M72" s="113">
        <v>8.3392731024909003E-2</v>
      </c>
      <c r="N72" s="124">
        <v>1</v>
      </c>
    </row>
    <row r="73" spans="1:14" x14ac:dyDescent="0.25">
      <c r="A73" s="159" t="s">
        <v>1107</v>
      </c>
      <c r="B73" s="62">
        <v>224</v>
      </c>
      <c r="C73" s="37" t="s">
        <v>3163</v>
      </c>
      <c r="D73" s="113">
        <v>0.39650911832463798</v>
      </c>
      <c r="E73" s="113">
        <v>1</v>
      </c>
      <c r="F73" s="32" t="s">
        <v>3164</v>
      </c>
      <c r="G73" s="113">
        <v>0.37888684763952102</v>
      </c>
      <c r="H73" s="124">
        <v>1</v>
      </c>
      <c r="I73" s="37" t="s">
        <v>3165</v>
      </c>
      <c r="J73" s="113">
        <v>0.613080327708032</v>
      </c>
      <c r="K73" s="113">
        <v>1</v>
      </c>
      <c r="L73" s="32" t="s">
        <v>3166</v>
      </c>
      <c r="M73" s="113">
        <v>0.66905129300863297</v>
      </c>
      <c r="N73" s="124">
        <v>1</v>
      </c>
    </row>
    <row r="74" spans="1:14" x14ac:dyDescent="0.25">
      <c r="A74" s="159" t="s">
        <v>1133</v>
      </c>
      <c r="B74" s="62">
        <v>224</v>
      </c>
      <c r="C74" s="37" t="s">
        <v>3093</v>
      </c>
      <c r="D74" s="113">
        <v>0.96056675712846395</v>
      </c>
      <c r="E74" s="113">
        <v>1</v>
      </c>
      <c r="F74" s="32" t="s">
        <v>3167</v>
      </c>
      <c r="G74" s="113">
        <v>0.115023418574572</v>
      </c>
      <c r="H74" s="124">
        <v>1</v>
      </c>
      <c r="I74" s="37" t="s">
        <v>3168</v>
      </c>
      <c r="J74" s="113">
        <v>0.56375264944069603</v>
      </c>
      <c r="K74" s="113">
        <v>1</v>
      </c>
      <c r="L74" s="32" t="s">
        <v>3169</v>
      </c>
      <c r="M74" s="113">
        <v>0.64436505258196597</v>
      </c>
      <c r="N74" s="124">
        <v>1</v>
      </c>
    </row>
    <row r="75" spans="1:14" x14ac:dyDescent="0.25">
      <c r="A75" s="161" t="s">
        <v>1142</v>
      </c>
      <c r="B75" s="114">
        <v>224</v>
      </c>
      <c r="C75" s="54" t="s">
        <v>3170</v>
      </c>
      <c r="D75" s="125">
        <v>3.5524275504166002E-2</v>
      </c>
      <c r="E75" s="125">
        <v>1</v>
      </c>
      <c r="F75" s="34" t="s">
        <v>3171</v>
      </c>
      <c r="G75" s="125">
        <v>0.56602601696972799</v>
      </c>
      <c r="H75" s="126">
        <v>1</v>
      </c>
      <c r="I75" s="54" t="s">
        <v>3172</v>
      </c>
      <c r="J75" s="125">
        <v>0.47939621654326597</v>
      </c>
      <c r="K75" s="125">
        <v>1</v>
      </c>
      <c r="L75" s="34" t="s">
        <v>3128</v>
      </c>
      <c r="M75" s="125">
        <v>0.40296813479237398</v>
      </c>
      <c r="N75" s="126">
        <v>1</v>
      </c>
    </row>
  </sheetData>
  <mergeCells count="8">
    <mergeCell ref="C8:E8"/>
    <mergeCell ref="F8:H8"/>
    <mergeCell ref="I8:K8"/>
    <mergeCell ref="L8:N8"/>
    <mergeCell ref="C23:E23"/>
    <mergeCell ref="F23:H23"/>
    <mergeCell ref="I23:K23"/>
    <mergeCell ref="L23:N23"/>
  </mergeCells>
  <conditionalFormatting sqref="D10:E20">
    <cfRule type="cellIs" dxfId="31" priority="1" stopIfTrue="1" operator="lessThan">
      <formula>0.05</formula>
    </cfRule>
  </conditionalFormatting>
  <conditionalFormatting sqref="D25:E75">
    <cfRule type="cellIs" dxfId="30" priority="5" stopIfTrue="1" operator="lessThan">
      <formula>0.05</formula>
    </cfRule>
  </conditionalFormatting>
  <conditionalFormatting sqref="G10:H20">
    <cfRule type="cellIs" dxfId="29" priority="2" stopIfTrue="1" operator="lessThan">
      <formula>0.05</formula>
    </cfRule>
  </conditionalFormatting>
  <conditionalFormatting sqref="J10:K20">
    <cfRule type="cellIs" dxfId="28" priority="3" stopIfTrue="1" operator="lessThan">
      <formula>0.05</formula>
    </cfRule>
  </conditionalFormatting>
  <conditionalFormatting sqref="J25:K75">
    <cfRule type="cellIs" dxfId="27" priority="7" stopIfTrue="1" operator="lessThan">
      <formula>0.05</formula>
    </cfRule>
  </conditionalFormatting>
  <conditionalFormatting sqref="M10:N20">
    <cfRule type="cellIs" dxfId="26" priority="4" stopIfTrue="1" operator="lessThan">
      <formula>0.05</formula>
    </cfRule>
  </conditionalFormatting>
  <conditionalFormatting sqref="M25:N75">
    <cfRule type="cellIs" dxfId="25" priority="8" stopIfTrue="1" operator="lessThan">
      <formula>0.05</formula>
    </cfRule>
  </conditionalFormatting>
  <conditionalFormatting sqref="G25:H75">
    <cfRule type="cellIs" dxfId="24" priority="6" stopIfTrue="1" operator="lessThan">
      <formula>0.05</formula>
    </cfRule>
  </conditionalFormatting>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64"/>
  <sheetViews>
    <sheetView zoomScaleNormal="100" workbookViewId="0">
      <selection activeCell="F14" sqref="F14"/>
    </sheetView>
  </sheetViews>
  <sheetFormatPr defaultColWidth="10.85546875" defaultRowHeight="15" x14ac:dyDescent="0.25"/>
  <cols>
    <col min="1" max="1" width="30.7109375" customWidth="1"/>
    <col min="4" max="4" width="15.7109375" bestFit="1" customWidth="1"/>
    <col min="5" max="5" width="8" style="92" bestFit="1" customWidth="1"/>
    <col min="6" max="6" width="12.28515625" style="92" bestFit="1" customWidth="1"/>
    <col min="7" max="7" width="15.7109375" bestFit="1" customWidth="1"/>
    <col min="8" max="8" width="8" style="92" bestFit="1" customWidth="1"/>
    <col min="9" max="9" width="12.28515625" style="92" bestFit="1" customWidth="1"/>
    <col min="10" max="10" width="15.7109375" bestFit="1" customWidth="1"/>
    <col min="11" max="11" width="8" style="92" bestFit="1" customWidth="1"/>
    <col min="12" max="12" width="12.28515625" style="92" bestFit="1" customWidth="1"/>
    <col min="13" max="13" width="15.140625" bestFit="1" customWidth="1"/>
    <col min="14" max="14" width="8" style="92" bestFit="1" customWidth="1"/>
    <col min="15" max="15" width="12.28515625" style="92" bestFit="1" customWidth="1"/>
    <col min="16" max="16" width="15.7109375" bestFit="1" customWidth="1"/>
    <col min="17" max="17" width="8" style="92" bestFit="1" customWidth="1"/>
    <col min="18" max="18" width="12.28515625" style="92" bestFit="1" customWidth="1"/>
  </cols>
  <sheetData>
    <row r="1" spans="1:18" x14ac:dyDescent="0.25">
      <c r="A1" s="1" t="s">
        <v>3173</v>
      </c>
    </row>
    <row r="2" spans="1:18" x14ac:dyDescent="0.25">
      <c r="A2" t="s">
        <v>2926</v>
      </c>
    </row>
    <row r="3" spans="1:18" x14ac:dyDescent="0.25">
      <c r="A3" t="s">
        <v>3174</v>
      </c>
    </row>
    <row r="4" spans="1:18" x14ac:dyDescent="0.25">
      <c r="A4" t="s">
        <v>3175</v>
      </c>
    </row>
    <row r="5" spans="1:18" x14ac:dyDescent="0.25">
      <c r="A5" t="s">
        <v>3176</v>
      </c>
    </row>
    <row r="8" spans="1:18" x14ac:dyDescent="0.25">
      <c r="A8" s="1" t="s">
        <v>3177</v>
      </c>
    </row>
    <row r="9" spans="1:18" x14ac:dyDescent="0.25">
      <c r="A9" s="57"/>
      <c r="B9" s="115"/>
      <c r="C9" s="116"/>
      <c r="D9" s="359" t="s">
        <v>2608</v>
      </c>
      <c r="E9" s="359"/>
      <c r="F9" s="359"/>
      <c r="G9" s="358" t="s">
        <v>2609</v>
      </c>
      <c r="H9" s="358"/>
      <c r="I9" s="358"/>
      <c r="J9" s="359" t="s">
        <v>2610</v>
      </c>
      <c r="K9" s="359"/>
      <c r="L9" s="359"/>
      <c r="M9" s="358" t="s">
        <v>3178</v>
      </c>
      <c r="N9" s="358"/>
      <c r="O9" s="358"/>
      <c r="P9" s="359" t="s">
        <v>2612</v>
      </c>
      <c r="Q9" s="359"/>
      <c r="R9" s="359"/>
    </row>
    <row r="10" spans="1:18" x14ac:dyDescent="0.25">
      <c r="A10" s="117" t="s">
        <v>1829</v>
      </c>
      <c r="B10" s="118" t="s">
        <v>3179</v>
      </c>
      <c r="C10" s="119" t="s">
        <v>2614</v>
      </c>
      <c r="D10" s="117" t="s">
        <v>2615</v>
      </c>
      <c r="E10" s="122" t="s">
        <v>1636</v>
      </c>
      <c r="F10" s="123" t="s">
        <v>2616</v>
      </c>
      <c r="G10" s="118" t="s">
        <v>2615</v>
      </c>
      <c r="H10" s="122" t="s">
        <v>1636</v>
      </c>
      <c r="I10" s="122" t="s">
        <v>2616</v>
      </c>
      <c r="J10" s="117" t="s">
        <v>2615</v>
      </c>
      <c r="K10" s="122" t="s">
        <v>1636</v>
      </c>
      <c r="L10" s="123" t="s">
        <v>2616</v>
      </c>
      <c r="M10" s="118" t="s">
        <v>2615</v>
      </c>
      <c r="N10" s="122" t="s">
        <v>1636</v>
      </c>
      <c r="O10" s="122" t="s">
        <v>2616</v>
      </c>
      <c r="P10" s="117" t="s">
        <v>2615</v>
      </c>
      <c r="Q10" s="122" t="s">
        <v>1636</v>
      </c>
      <c r="R10" s="123" t="s">
        <v>2616</v>
      </c>
    </row>
    <row r="11" spans="1:18" x14ac:dyDescent="0.25">
      <c r="A11" s="29" t="s">
        <v>1836</v>
      </c>
      <c r="B11" s="110" t="s">
        <v>3180</v>
      </c>
      <c r="C11" s="111">
        <v>814</v>
      </c>
      <c r="D11" s="32" t="s">
        <v>3181</v>
      </c>
      <c r="E11" s="113">
        <v>0.70929608008170997</v>
      </c>
      <c r="F11" s="124">
        <v>1</v>
      </c>
      <c r="G11" s="37" t="s">
        <v>3182</v>
      </c>
      <c r="H11" s="113">
        <v>0.44208840412989298</v>
      </c>
      <c r="I11" s="113">
        <v>1</v>
      </c>
      <c r="J11" s="32" t="s">
        <v>3183</v>
      </c>
      <c r="K11" s="113">
        <v>0.16086012455298099</v>
      </c>
      <c r="L11" s="124">
        <v>1</v>
      </c>
      <c r="M11" s="37" t="s">
        <v>3184</v>
      </c>
      <c r="N11" s="113">
        <v>8.87281779327829E-7</v>
      </c>
      <c r="O11" s="113">
        <v>2.3956608041851399E-5</v>
      </c>
      <c r="P11" s="112" t="s">
        <v>3185</v>
      </c>
      <c r="Q11" s="113">
        <v>0.92503716381200396</v>
      </c>
      <c r="R11" s="124">
        <v>1</v>
      </c>
    </row>
    <row r="12" spans="1:18" x14ac:dyDescent="0.25">
      <c r="A12" s="32" t="s">
        <v>1837</v>
      </c>
      <c r="B12" s="37" t="s">
        <v>3186</v>
      </c>
      <c r="C12" s="62">
        <v>814</v>
      </c>
      <c r="D12" s="32" t="s">
        <v>3187</v>
      </c>
      <c r="E12" s="113">
        <v>0.49446791233607101</v>
      </c>
      <c r="F12" s="124">
        <v>1</v>
      </c>
      <c r="G12" s="37" t="s">
        <v>3188</v>
      </c>
      <c r="H12" s="113">
        <v>0.45805068206722099</v>
      </c>
      <c r="I12" s="113">
        <v>1</v>
      </c>
      <c r="J12" s="32" t="s">
        <v>3189</v>
      </c>
      <c r="K12" s="113">
        <v>0.67018498391275005</v>
      </c>
      <c r="L12" s="124">
        <v>1</v>
      </c>
      <c r="M12" s="37" t="s">
        <v>3190</v>
      </c>
      <c r="N12" s="113">
        <v>0.60638746561300705</v>
      </c>
      <c r="O12" s="113">
        <v>1</v>
      </c>
      <c r="P12" s="32" t="s">
        <v>3191</v>
      </c>
      <c r="Q12" s="113">
        <v>8.2851718872979999E-2</v>
      </c>
      <c r="R12" s="124">
        <v>1</v>
      </c>
    </row>
    <row r="13" spans="1:18" x14ac:dyDescent="0.25">
      <c r="A13" s="32" t="s">
        <v>1839</v>
      </c>
      <c r="B13" s="37" t="s">
        <v>3186</v>
      </c>
      <c r="C13" s="62">
        <v>814</v>
      </c>
      <c r="D13" s="32" t="s">
        <v>3192</v>
      </c>
      <c r="E13" s="113">
        <v>0.29949990880852001</v>
      </c>
      <c r="F13" s="124">
        <v>1</v>
      </c>
      <c r="G13" s="37" t="s">
        <v>3193</v>
      </c>
      <c r="H13" s="113">
        <v>0.47551291961427</v>
      </c>
      <c r="I13" s="113">
        <v>1</v>
      </c>
      <c r="J13" s="32" t="s">
        <v>3194</v>
      </c>
      <c r="K13" s="113">
        <v>0.18010855053500299</v>
      </c>
      <c r="L13" s="124">
        <v>1</v>
      </c>
      <c r="M13" s="37" t="s">
        <v>3195</v>
      </c>
      <c r="N13" s="113">
        <v>1.9585483148018001E-2</v>
      </c>
      <c r="O13" s="113">
        <v>0.52880804499647904</v>
      </c>
      <c r="P13" s="32" t="s">
        <v>3196</v>
      </c>
      <c r="Q13" s="113">
        <v>0.54459695480402603</v>
      </c>
      <c r="R13" s="124">
        <v>1</v>
      </c>
    </row>
    <row r="14" spans="1:18" x14ac:dyDescent="0.25">
      <c r="A14" s="32" t="s">
        <v>1842</v>
      </c>
      <c r="B14" s="37" t="s">
        <v>3180</v>
      </c>
      <c r="C14" s="62">
        <v>814</v>
      </c>
      <c r="D14" s="32" t="s">
        <v>2892</v>
      </c>
      <c r="E14" s="113">
        <v>3.4420368982072999E-2</v>
      </c>
      <c r="F14" s="124">
        <v>0.92934996251596003</v>
      </c>
      <c r="G14" s="37" t="s">
        <v>3197</v>
      </c>
      <c r="H14" s="113">
        <v>0.56154434788235097</v>
      </c>
      <c r="I14" s="113">
        <v>1</v>
      </c>
      <c r="J14" s="32" t="s">
        <v>3198</v>
      </c>
      <c r="K14" s="113">
        <v>7.7814651366599999E-4</v>
      </c>
      <c r="L14" s="124">
        <v>2.1009955868991001E-2</v>
      </c>
      <c r="M14" s="37" t="s">
        <v>3199</v>
      </c>
      <c r="N14" s="113">
        <v>2.29956899570971E-5</v>
      </c>
      <c r="O14" s="113">
        <v>6.2088362884199998E-4</v>
      </c>
      <c r="P14" s="112" t="s">
        <v>3200</v>
      </c>
      <c r="Q14" s="113">
        <v>0.96027133035641699</v>
      </c>
      <c r="R14" s="124">
        <v>1</v>
      </c>
    </row>
    <row r="15" spans="1:18" x14ac:dyDescent="0.25">
      <c r="A15" s="32" t="s">
        <v>1843</v>
      </c>
      <c r="B15" s="37" t="s">
        <v>3180</v>
      </c>
      <c r="C15" s="62">
        <v>814</v>
      </c>
      <c r="D15" s="32" t="s">
        <v>3201</v>
      </c>
      <c r="E15" s="113">
        <v>0.345411207744802</v>
      </c>
      <c r="F15" s="124">
        <v>1</v>
      </c>
      <c r="G15" s="37" t="s">
        <v>3202</v>
      </c>
      <c r="H15" s="113">
        <v>0.82381192296970396</v>
      </c>
      <c r="I15" s="113">
        <v>1</v>
      </c>
      <c r="J15" s="32" t="s">
        <v>3203</v>
      </c>
      <c r="K15" s="113">
        <v>5.6499749903011001E-2</v>
      </c>
      <c r="L15" s="124">
        <v>1</v>
      </c>
      <c r="M15" s="37" t="s">
        <v>3204</v>
      </c>
      <c r="N15" s="113">
        <v>1.6897492280434E-7</v>
      </c>
      <c r="O15" s="113">
        <v>4.5623229157171901E-6</v>
      </c>
      <c r="P15" s="112" t="s">
        <v>3205</v>
      </c>
      <c r="Q15" s="113">
        <v>0.70179555044174902</v>
      </c>
      <c r="R15" s="124">
        <v>1</v>
      </c>
    </row>
    <row r="16" spans="1:18" x14ac:dyDescent="0.25">
      <c r="A16" s="32" t="s">
        <v>1845</v>
      </c>
      <c r="B16" s="37" t="s">
        <v>3180</v>
      </c>
      <c r="C16" s="62">
        <v>814</v>
      </c>
      <c r="D16" s="32" t="s">
        <v>3206</v>
      </c>
      <c r="E16" s="113">
        <v>0.97761595724719996</v>
      </c>
      <c r="F16" s="124">
        <v>1</v>
      </c>
      <c r="G16" s="37" t="s">
        <v>2900</v>
      </c>
      <c r="H16" s="113">
        <v>0.20066454075509399</v>
      </c>
      <c r="I16" s="113">
        <v>1</v>
      </c>
      <c r="J16" s="32" t="s">
        <v>3207</v>
      </c>
      <c r="K16" s="113">
        <v>0.297338934520605</v>
      </c>
      <c r="L16" s="124">
        <v>1</v>
      </c>
      <c r="M16" s="37" t="s">
        <v>3208</v>
      </c>
      <c r="N16" s="113">
        <v>1.8498550686804002E-2</v>
      </c>
      <c r="O16" s="113">
        <v>0.49946086854370703</v>
      </c>
      <c r="P16" s="32" t="s">
        <v>2876</v>
      </c>
      <c r="Q16" s="113">
        <v>0.83279763086445702</v>
      </c>
      <c r="R16" s="124">
        <v>1</v>
      </c>
    </row>
    <row r="17" spans="1:18" x14ac:dyDescent="0.25">
      <c r="A17" s="32" t="s">
        <v>1846</v>
      </c>
      <c r="B17" s="37" t="s">
        <v>3186</v>
      </c>
      <c r="C17" s="62">
        <v>814</v>
      </c>
      <c r="D17" s="32" t="s">
        <v>3209</v>
      </c>
      <c r="E17" s="113">
        <v>0.570862879952721</v>
      </c>
      <c r="F17" s="124">
        <v>1</v>
      </c>
      <c r="G17" s="37" t="s">
        <v>3210</v>
      </c>
      <c r="H17" s="113">
        <v>0.39400025776213299</v>
      </c>
      <c r="I17" s="113">
        <v>1</v>
      </c>
      <c r="J17" s="32" t="s">
        <v>3211</v>
      </c>
      <c r="K17" s="113">
        <v>0.75388062157157398</v>
      </c>
      <c r="L17" s="124">
        <v>1</v>
      </c>
      <c r="M17" s="37" t="s">
        <v>3212</v>
      </c>
      <c r="N17" s="113">
        <v>5.3757334300937001E-2</v>
      </c>
      <c r="O17" s="113">
        <v>1</v>
      </c>
      <c r="P17" s="32" t="s">
        <v>3213</v>
      </c>
      <c r="Q17" s="113">
        <v>0.36486876454639899</v>
      </c>
      <c r="R17" s="124">
        <v>1</v>
      </c>
    </row>
    <row r="18" spans="1:18" x14ac:dyDescent="0.25">
      <c r="A18" s="32" t="s">
        <v>1848</v>
      </c>
      <c r="B18" s="37" t="s">
        <v>3186</v>
      </c>
      <c r="C18" s="62">
        <v>814</v>
      </c>
      <c r="D18" s="32" t="s">
        <v>3214</v>
      </c>
      <c r="E18" s="113">
        <v>0.22617060415776899</v>
      </c>
      <c r="F18" s="124">
        <v>1</v>
      </c>
      <c r="G18" s="37" t="s">
        <v>3215</v>
      </c>
      <c r="H18" s="113">
        <v>0.69380402591229395</v>
      </c>
      <c r="I18" s="113">
        <v>1</v>
      </c>
      <c r="J18" s="32" t="s">
        <v>3216</v>
      </c>
      <c r="K18" s="113">
        <v>0.23900039737363299</v>
      </c>
      <c r="L18" s="124">
        <v>1</v>
      </c>
      <c r="M18" s="37" t="s">
        <v>3217</v>
      </c>
      <c r="N18" s="113">
        <v>0.31318239863528602</v>
      </c>
      <c r="O18" s="113">
        <v>1</v>
      </c>
      <c r="P18" s="32" t="s">
        <v>2904</v>
      </c>
      <c r="Q18" s="113">
        <v>0.89928669578532805</v>
      </c>
      <c r="R18" s="124">
        <v>1</v>
      </c>
    </row>
    <row r="19" spans="1:18" x14ac:dyDescent="0.25">
      <c r="A19" s="32" t="s">
        <v>1849</v>
      </c>
      <c r="B19" s="37" t="s">
        <v>3186</v>
      </c>
      <c r="C19" s="62">
        <v>814</v>
      </c>
      <c r="D19" s="32" t="s">
        <v>3218</v>
      </c>
      <c r="E19" s="113">
        <v>2.6151130233650001E-3</v>
      </c>
      <c r="F19" s="124">
        <v>7.0608051630853999E-2</v>
      </c>
      <c r="G19" s="37" t="s">
        <v>3219</v>
      </c>
      <c r="H19" s="113">
        <v>0.69537798314152199</v>
      </c>
      <c r="I19" s="113">
        <v>1</v>
      </c>
      <c r="J19" s="32" t="s">
        <v>3220</v>
      </c>
      <c r="K19" s="113">
        <v>0.289909666880933</v>
      </c>
      <c r="L19" s="124">
        <v>1</v>
      </c>
      <c r="M19" s="37" t="s">
        <v>3221</v>
      </c>
      <c r="N19" s="113">
        <v>0.56675116545929805</v>
      </c>
      <c r="O19" s="113">
        <v>1</v>
      </c>
      <c r="P19" s="32" t="s">
        <v>3222</v>
      </c>
      <c r="Q19" s="113">
        <v>0.154985319531531</v>
      </c>
      <c r="R19" s="124">
        <v>1</v>
      </c>
    </row>
    <row r="20" spans="1:18" x14ac:dyDescent="0.25">
      <c r="A20" s="32" t="s">
        <v>1850</v>
      </c>
      <c r="B20" s="37" t="s">
        <v>3186</v>
      </c>
      <c r="C20" s="62">
        <v>814</v>
      </c>
      <c r="D20" s="32" t="s">
        <v>3223</v>
      </c>
      <c r="E20" s="113">
        <v>0.57508466543907499</v>
      </c>
      <c r="F20" s="124">
        <v>1</v>
      </c>
      <c r="G20" s="37" t="s">
        <v>3224</v>
      </c>
      <c r="H20" s="113">
        <v>8.0820782920265996E-2</v>
      </c>
      <c r="I20" s="113">
        <v>1</v>
      </c>
      <c r="J20" s="32" t="s">
        <v>3207</v>
      </c>
      <c r="K20" s="113">
        <v>0.30626485244762702</v>
      </c>
      <c r="L20" s="124">
        <v>1</v>
      </c>
      <c r="M20" s="37" t="s">
        <v>3225</v>
      </c>
      <c r="N20" s="113">
        <v>0.85452489374956797</v>
      </c>
      <c r="O20" s="113">
        <v>1</v>
      </c>
      <c r="P20" s="32" t="s">
        <v>3226</v>
      </c>
      <c r="Q20" s="113">
        <v>0.17887702089658999</v>
      </c>
      <c r="R20" s="124">
        <v>1</v>
      </c>
    </row>
    <row r="21" spans="1:18" x14ac:dyDescent="0.25">
      <c r="A21" s="32" t="s">
        <v>1850</v>
      </c>
      <c r="B21" s="37" t="s">
        <v>3180</v>
      </c>
      <c r="C21" s="62">
        <v>814</v>
      </c>
      <c r="D21" s="32" t="s">
        <v>3227</v>
      </c>
      <c r="E21" s="113">
        <v>0.13533578105278599</v>
      </c>
      <c r="F21" s="124">
        <v>1</v>
      </c>
      <c r="G21" s="37" t="s">
        <v>3228</v>
      </c>
      <c r="H21" s="113">
        <v>6.9676874156410001E-3</v>
      </c>
      <c r="I21" s="113">
        <v>0.188127560222311</v>
      </c>
      <c r="J21" s="32" t="s">
        <v>3229</v>
      </c>
      <c r="K21" s="113">
        <v>7.9837754214300005E-4</v>
      </c>
      <c r="L21" s="124">
        <v>2.155619363785E-2</v>
      </c>
      <c r="M21" s="37" t="s">
        <v>3230</v>
      </c>
      <c r="N21" s="113">
        <v>7.1924853766088898E-5</v>
      </c>
      <c r="O21" s="113">
        <v>1.941971051684E-3</v>
      </c>
      <c r="P21" s="112" t="s">
        <v>3231</v>
      </c>
      <c r="Q21" s="113">
        <v>1.5955174974384E-2</v>
      </c>
      <c r="R21" s="124">
        <v>0.43078972430836898</v>
      </c>
    </row>
    <row r="22" spans="1:18" x14ac:dyDescent="0.25">
      <c r="A22" s="32" t="s">
        <v>1851</v>
      </c>
      <c r="B22" s="37" t="s">
        <v>3186</v>
      </c>
      <c r="C22" s="62">
        <v>814</v>
      </c>
      <c r="D22" s="32" t="s">
        <v>3232</v>
      </c>
      <c r="E22" s="113">
        <v>0.43740980498323501</v>
      </c>
      <c r="F22" s="124">
        <v>1</v>
      </c>
      <c r="G22" s="37" t="s">
        <v>3233</v>
      </c>
      <c r="H22" s="113">
        <v>0.16533828086213501</v>
      </c>
      <c r="I22" s="113">
        <v>1</v>
      </c>
      <c r="J22" s="32" t="s">
        <v>3234</v>
      </c>
      <c r="K22" s="113">
        <v>0.49369213164369202</v>
      </c>
      <c r="L22" s="124">
        <v>1</v>
      </c>
      <c r="M22" s="37" t="s">
        <v>3235</v>
      </c>
      <c r="N22" s="113">
        <v>5.4768439121856E-2</v>
      </c>
      <c r="O22" s="113">
        <v>1</v>
      </c>
      <c r="P22" s="32" t="s">
        <v>3236</v>
      </c>
      <c r="Q22" s="113">
        <v>1.257185549761E-3</v>
      </c>
      <c r="R22" s="124">
        <v>3.3944009843533997E-2</v>
      </c>
    </row>
    <row r="23" spans="1:18" x14ac:dyDescent="0.25">
      <c r="A23" s="32" t="s">
        <v>1855</v>
      </c>
      <c r="B23" s="37" t="s">
        <v>3180</v>
      </c>
      <c r="C23" s="62">
        <v>814</v>
      </c>
      <c r="D23" s="32" t="s">
        <v>3237</v>
      </c>
      <c r="E23" s="113">
        <v>0.22828223069581899</v>
      </c>
      <c r="F23" s="124">
        <v>1</v>
      </c>
      <c r="G23" s="37" t="s">
        <v>3238</v>
      </c>
      <c r="H23" s="113">
        <v>0.153637371735627</v>
      </c>
      <c r="I23" s="113">
        <v>1</v>
      </c>
      <c r="J23" s="32" t="s">
        <v>3239</v>
      </c>
      <c r="K23" s="113">
        <v>0.163126072338072</v>
      </c>
      <c r="L23" s="124">
        <v>1</v>
      </c>
      <c r="M23" s="37" t="s">
        <v>3240</v>
      </c>
      <c r="N23" s="113">
        <v>4.0848993028820002E-2</v>
      </c>
      <c r="O23" s="113">
        <v>1</v>
      </c>
      <c r="P23" s="32" t="s">
        <v>3241</v>
      </c>
      <c r="Q23" s="113">
        <v>0.54209691451318798</v>
      </c>
      <c r="R23" s="124">
        <v>1</v>
      </c>
    </row>
    <row r="24" spans="1:18" x14ac:dyDescent="0.25">
      <c r="A24" s="32" t="s">
        <v>1860</v>
      </c>
      <c r="B24" s="37" t="s">
        <v>3186</v>
      </c>
      <c r="C24" s="62">
        <v>814</v>
      </c>
      <c r="D24" s="32" t="s">
        <v>2904</v>
      </c>
      <c r="E24" s="113">
        <v>0.88386128396534303</v>
      </c>
      <c r="F24" s="124">
        <v>1</v>
      </c>
      <c r="G24" s="37" t="s">
        <v>3242</v>
      </c>
      <c r="H24" s="113">
        <v>1.1760566947197E-2</v>
      </c>
      <c r="I24" s="113">
        <v>0.31753530757433002</v>
      </c>
      <c r="J24" s="32" t="s">
        <v>3243</v>
      </c>
      <c r="K24" s="113">
        <v>0.64991389263861099</v>
      </c>
      <c r="L24" s="124">
        <v>1</v>
      </c>
      <c r="M24" s="37" t="s">
        <v>3244</v>
      </c>
      <c r="N24" s="113">
        <v>3.4280010174560002E-3</v>
      </c>
      <c r="O24" s="113">
        <v>9.2556027471319996E-2</v>
      </c>
      <c r="P24" s="32" t="s">
        <v>3245</v>
      </c>
      <c r="Q24" s="113">
        <v>0.61772522351644099</v>
      </c>
      <c r="R24" s="124">
        <v>1</v>
      </c>
    </row>
    <row r="25" spans="1:18" x14ac:dyDescent="0.25">
      <c r="A25" s="32" t="s">
        <v>1861</v>
      </c>
      <c r="B25" s="37" t="s">
        <v>3180</v>
      </c>
      <c r="C25" s="62">
        <v>814</v>
      </c>
      <c r="D25" s="32" t="s">
        <v>3246</v>
      </c>
      <c r="E25" s="113">
        <v>0.28825744847566798</v>
      </c>
      <c r="F25" s="124">
        <v>1</v>
      </c>
      <c r="G25" s="37" t="s">
        <v>3247</v>
      </c>
      <c r="H25" s="113">
        <v>8.5270654380899995E-4</v>
      </c>
      <c r="I25" s="113">
        <v>2.3023076682856001E-2</v>
      </c>
      <c r="J25" s="32" t="s">
        <v>3248</v>
      </c>
      <c r="K25" s="113">
        <v>0.63490929228636706</v>
      </c>
      <c r="L25" s="124">
        <v>1</v>
      </c>
      <c r="M25" s="37" t="s">
        <v>3249</v>
      </c>
      <c r="N25" s="113">
        <v>2.0728933755045999E-2</v>
      </c>
      <c r="O25" s="113">
        <v>0.55968121138624705</v>
      </c>
      <c r="P25" s="32" t="s">
        <v>2899</v>
      </c>
      <c r="Q25" s="113">
        <v>0.62139761386928405</v>
      </c>
      <c r="R25" s="124">
        <v>1</v>
      </c>
    </row>
    <row r="26" spans="1:18" x14ac:dyDescent="0.25">
      <c r="A26" s="32" t="s">
        <v>1862</v>
      </c>
      <c r="B26" s="37" t="s">
        <v>3180</v>
      </c>
      <c r="C26" s="62">
        <v>814</v>
      </c>
      <c r="D26" s="32" t="s">
        <v>3250</v>
      </c>
      <c r="E26" s="113">
        <v>0.77074985176141997</v>
      </c>
      <c r="F26" s="124">
        <v>1</v>
      </c>
      <c r="G26" s="37" t="s">
        <v>3251</v>
      </c>
      <c r="H26" s="113">
        <v>0.574086316542185</v>
      </c>
      <c r="I26" s="113">
        <v>1</v>
      </c>
      <c r="J26" s="32" t="s">
        <v>3252</v>
      </c>
      <c r="K26" s="113">
        <v>0.69331870501514603</v>
      </c>
      <c r="L26" s="124">
        <v>1</v>
      </c>
      <c r="M26" s="37" t="s">
        <v>3253</v>
      </c>
      <c r="N26" s="113">
        <v>2.6311770307843599E-6</v>
      </c>
      <c r="O26" s="113">
        <v>7.1041779831177701E-5</v>
      </c>
      <c r="P26" s="112" t="s">
        <v>3254</v>
      </c>
      <c r="Q26" s="113">
        <v>0.91973090593493201</v>
      </c>
      <c r="R26" s="124">
        <v>1</v>
      </c>
    </row>
    <row r="27" spans="1:18" x14ac:dyDescent="0.25">
      <c r="A27" s="32" t="s">
        <v>1863</v>
      </c>
      <c r="B27" s="37" t="s">
        <v>3186</v>
      </c>
      <c r="C27" s="62">
        <v>814</v>
      </c>
      <c r="D27" s="32" t="s">
        <v>3255</v>
      </c>
      <c r="E27" s="113">
        <v>0.67470906996535296</v>
      </c>
      <c r="F27" s="124">
        <v>1</v>
      </c>
      <c r="G27" s="37" t="s">
        <v>3256</v>
      </c>
      <c r="H27" s="113">
        <v>0.82721225014064004</v>
      </c>
      <c r="I27" s="113">
        <v>1</v>
      </c>
      <c r="J27" s="32" t="s">
        <v>3257</v>
      </c>
      <c r="K27" s="113">
        <v>0.14427085422014299</v>
      </c>
      <c r="L27" s="124">
        <v>1</v>
      </c>
      <c r="M27" s="37" t="s">
        <v>3258</v>
      </c>
      <c r="N27" s="113">
        <v>7.6822268421690001E-2</v>
      </c>
      <c r="O27" s="113">
        <v>1</v>
      </c>
      <c r="P27" s="32" t="s">
        <v>3259</v>
      </c>
      <c r="Q27" s="113">
        <v>7.0654841725469996E-3</v>
      </c>
      <c r="R27" s="124">
        <v>0.190768072658763</v>
      </c>
    </row>
    <row r="28" spans="1:18" x14ac:dyDescent="0.25">
      <c r="A28" s="32" t="s">
        <v>1865</v>
      </c>
      <c r="B28" s="37" t="s">
        <v>3180</v>
      </c>
      <c r="C28" s="62">
        <v>814</v>
      </c>
      <c r="D28" s="32" t="s">
        <v>3260</v>
      </c>
      <c r="E28" s="113">
        <v>1.5278416253411E-2</v>
      </c>
      <c r="F28" s="124">
        <v>0.41251723884208302</v>
      </c>
      <c r="G28" s="37" t="s">
        <v>3261</v>
      </c>
      <c r="H28" s="113">
        <v>0.218226184177088</v>
      </c>
      <c r="I28" s="113">
        <v>1</v>
      </c>
      <c r="J28" s="32" t="s">
        <v>3262</v>
      </c>
      <c r="K28" s="113">
        <v>0.79362284734882904</v>
      </c>
      <c r="L28" s="124">
        <v>1</v>
      </c>
      <c r="M28" s="37" t="s">
        <v>3263</v>
      </c>
      <c r="N28" s="113">
        <v>3.6220852927354899E-12</v>
      </c>
      <c r="O28" s="113">
        <v>9.7796302903858302E-11</v>
      </c>
      <c r="P28" s="112" t="s">
        <v>3264</v>
      </c>
      <c r="Q28" s="113">
        <v>0.21195351994176301</v>
      </c>
      <c r="R28" s="124">
        <v>1</v>
      </c>
    </row>
    <row r="29" spans="1:18" x14ac:dyDescent="0.25">
      <c r="A29" s="32" t="s">
        <v>1866</v>
      </c>
      <c r="B29" s="37" t="s">
        <v>3186</v>
      </c>
      <c r="C29" s="62">
        <v>814</v>
      </c>
      <c r="D29" s="32" t="s">
        <v>3265</v>
      </c>
      <c r="E29" s="113">
        <v>0.75089874223658803</v>
      </c>
      <c r="F29" s="124">
        <v>1</v>
      </c>
      <c r="G29" s="37" t="s">
        <v>3266</v>
      </c>
      <c r="H29" s="113">
        <v>0.223588687885244</v>
      </c>
      <c r="I29" s="113">
        <v>1</v>
      </c>
      <c r="J29" s="32" t="s">
        <v>3267</v>
      </c>
      <c r="K29" s="113">
        <v>8.6945087505277005E-2</v>
      </c>
      <c r="L29" s="124">
        <v>1</v>
      </c>
      <c r="M29" s="37" t="s">
        <v>3189</v>
      </c>
      <c r="N29" s="113">
        <v>0.66871832007726895</v>
      </c>
      <c r="O29" s="113">
        <v>1</v>
      </c>
      <c r="P29" s="32" t="s">
        <v>3193</v>
      </c>
      <c r="Q29" s="113">
        <v>0.46601534562538699</v>
      </c>
      <c r="R29" s="124">
        <v>1</v>
      </c>
    </row>
    <row r="30" spans="1:18" x14ac:dyDescent="0.25">
      <c r="A30" s="32" t="s">
        <v>1867</v>
      </c>
      <c r="B30" s="37" t="s">
        <v>3180</v>
      </c>
      <c r="C30" s="62">
        <v>814</v>
      </c>
      <c r="D30" s="32" t="s">
        <v>3268</v>
      </c>
      <c r="E30" s="113">
        <v>0.29974009170285598</v>
      </c>
      <c r="F30" s="124">
        <v>1</v>
      </c>
      <c r="G30" s="113" t="s">
        <v>3269</v>
      </c>
      <c r="H30" s="113">
        <v>9.8406089833478905E-5</v>
      </c>
      <c r="I30" s="113">
        <v>2.656964425504E-3</v>
      </c>
      <c r="J30" s="32" t="s">
        <v>3270</v>
      </c>
      <c r="K30" s="113">
        <v>9.6783334256241998E-2</v>
      </c>
      <c r="L30" s="124">
        <v>1</v>
      </c>
      <c r="M30" s="37" t="s">
        <v>3271</v>
      </c>
      <c r="N30" s="113">
        <v>8.6976045488109705E-7</v>
      </c>
      <c r="O30" s="113">
        <v>2.34835322817896E-5</v>
      </c>
      <c r="P30" s="112" t="s">
        <v>3272</v>
      </c>
      <c r="Q30" s="113">
        <v>0.82417315148951298</v>
      </c>
      <c r="R30" s="124">
        <v>1</v>
      </c>
    </row>
    <row r="31" spans="1:18" x14ac:dyDescent="0.25">
      <c r="A31" s="32" t="s">
        <v>1868</v>
      </c>
      <c r="B31" s="37" t="s">
        <v>3180</v>
      </c>
      <c r="C31" s="62">
        <v>814</v>
      </c>
      <c r="D31" s="32" t="s">
        <v>3273</v>
      </c>
      <c r="E31" s="113">
        <v>0.52975820251224903</v>
      </c>
      <c r="F31" s="124">
        <v>1</v>
      </c>
      <c r="G31" s="113" t="s">
        <v>3274</v>
      </c>
      <c r="H31" s="113">
        <v>7.9521657894498407E-6</v>
      </c>
      <c r="I31" s="113">
        <v>2.1470847631500001E-4</v>
      </c>
      <c r="J31" s="32" t="s">
        <v>3275</v>
      </c>
      <c r="K31" s="113">
        <v>1.1143514818834001E-2</v>
      </c>
      <c r="L31" s="124">
        <v>0.30087490010853002</v>
      </c>
      <c r="M31" s="37" t="s">
        <v>3276</v>
      </c>
      <c r="N31" s="113">
        <v>2.0064573737500001E-4</v>
      </c>
      <c r="O31" s="113">
        <v>5.4174349091310001E-3</v>
      </c>
      <c r="P31" s="32" t="s">
        <v>3277</v>
      </c>
      <c r="Q31" s="113">
        <v>0.915515111139103</v>
      </c>
      <c r="R31" s="124">
        <v>1</v>
      </c>
    </row>
    <row r="32" spans="1:18" x14ac:dyDescent="0.25">
      <c r="A32" s="32" t="s">
        <v>1870</v>
      </c>
      <c r="B32" s="37" t="s">
        <v>3186</v>
      </c>
      <c r="C32" s="62">
        <v>814</v>
      </c>
      <c r="D32" s="32" t="s">
        <v>3278</v>
      </c>
      <c r="E32" s="113">
        <v>0.479483213502096</v>
      </c>
      <c r="F32" s="124">
        <v>1</v>
      </c>
      <c r="G32" s="37" t="s">
        <v>3279</v>
      </c>
      <c r="H32" s="113">
        <v>3.0561482647220001E-2</v>
      </c>
      <c r="I32" s="113">
        <v>0.82516003147494699</v>
      </c>
      <c r="J32" s="32" t="s">
        <v>3280</v>
      </c>
      <c r="K32" s="113">
        <v>0.42991385370913998</v>
      </c>
      <c r="L32" s="124">
        <v>1</v>
      </c>
      <c r="M32" s="37" t="s">
        <v>3281</v>
      </c>
      <c r="N32" s="113">
        <v>0.95818867161371701</v>
      </c>
      <c r="O32" s="113">
        <v>1</v>
      </c>
      <c r="P32" s="32" t="s">
        <v>3282</v>
      </c>
      <c r="Q32" s="113">
        <v>0.59876646852786497</v>
      </c>
      <c r="R32" s="124">
        <v>1</v>
      </c>
    </row>
    <row r="33" spans="1:18" x14ac:dyDescent="0.25">
      <c r="A33" s="32" t="s">
        <v>1871</v>
      </c>
      <c r="B33" s="37" t="s">
        <v>3186</v>
      </c>
      <c r="C33" s="62">
        <v>814</v>
      </c>
      <c r="D33" s="32" t="s">
        <v>3283</v>
      </c>
      <c r="E33" s="113">
        <v>0.80932349408514803</v>
      </c>
      <c r="F33" s="124">
        <v>1</v>
      </c>
      <c r="G33" s="37" t="s">
        <v>3228</v>
      </c>
      <c r="H33" s="113">
        <v>5.9583807184549996E-3</v>
      </c>
      <c r="I33" s="113">
        <v>0.16087627939829299</v>
      </c>
      <c r="J33" s="32" t="s">
        <v>3284</v>
      </c>
      <c r="K33" s="113">
        <v>0.15349545982607599</v>
      </c>
      <c r="L33" s="124">
        <v>1</v>
      </c>
      <c r="M33" s="37" t="s">
        <v>3285</v>
      </c>
      <c r="N33" s="113">
        <v>5.02244648925925E-5</v>
      </c>
      <c r="O33" s="113">
        <v>1.3560605520999999E-3</v>
      </c>
      <c r="P33" s="112" t="s">
        <v>3224</v>
      </c>
      <c r="Q33" s="113">
        <v>9.1204421779384995E-2</v>
      </c>
      <c r="R33" s="124">
        <v>1</v>
      </c>
    </row>
    <row r="34" spans="1:18" x14ac:dyDescent="0.25">
      <c r="A34" s="32" t="s">
        <v>1871</v>
      </c>
      <c r="B34" s="37" t="s">
        <v>3180</v>
      </c>
      <c r="C34" s="62">
        <v>814</v>
      </c>
      <c r="D34" s="32" t="s">
        <v>3286</v>
      </c>
      <c r="E34" s="113">
        <v>0.205958611829202</v>
      </c>
      <c r="F34" s="124">
        <v>1</v>
      </c>
      <c r="G34" s="37" t="s">
        <v>3287</v>
      </c>
      <c r="H34" s="113">
        <v>5.8501046059329001E-2</v>
      </c>
      <c r="I34" s="113">
        <v>1</v>
      </c>
      <c r="J34" s="32" t="s">
        <v>3288</v>
      </c>
      <c r="K34" s="113">
        <v>0.86380147819261299</v>
      </c>
      <c r="L34" s="124">
        <v>1</v>
      </c>
      <c r="M34" s="37" t="s">
        <v>3289</v>
      </c>
      <c r="N34" s="113">
        <v>0.65530509697749295</v>
      </c>
      <c r="O34" s="113">
        <v>1</v>
      </c>
      <c r="P34" s="32" t="s">
        <v>3290</v>
      </c>
      <c r="Q34" s="113">
        <v>0.80135168199273299</v>
      </c>
      <c r="R34" s="124">
        <v>1</v>
      </c>
    </row>
    <row r="35" spans="1:18" x14ac:dyDescent="0.25">
      <c r="A35" s="32" t="s">
        <v>1872</v>
      </c>
      <c r="B35" s="37" t="s">
        <v>3186</v>
      </c>
      <c r="C35" s="62">
        <v>814</v>
      </c>
      <c r="D35" s="32" t="s">
        <v>3291</v>
      </c>
      <c r="E35" s="113">
        <v>0.628198810975512</v>
      </c>
      <c r="F35" s="124">
        <v>1</v>
      </c>
      <c r="G35" s="37" t="s">
        <v>3292</v>
      </c>
      <c r="H35" s="113">
        <v>5.7248105487710003E-3</v>
      </c>
      <c r="I35" s="113">
        <v>0.15456988481681799</v>
      </c>
      <c r="J35" s="32" t="s">
        <v>3293</v>
      </c>
      <c r="K35" s="113">
        <v>9.3436236277823007E-2</v>
      </c>
      <c r="L35" s="124">
        <v>1</v>
      </c>
      <c r="M35" s="37" t="s">
        <v>3294</v>
      </c>
      <c r="N35" s="113">
        <v>1.5551481635195201E-5</v>
      </c>
      <c r="O35" s="113">
        <v>4.1989000415000003E-4</v>
      </c>
      <c r="P35" s="112" t="s">
        <v>3295</v>
      </c>
      <c r="Q35" s="113">
        <v>1.8502933813477E-2</v>
      </c>
      <c r="R35" s="124">
        <v>0.49957921296388402</v>
      </c>
    </row>
    <row r="36" spans="1:18" x14ac:dyDescent="0.25">
      <c r="A36" s="32" t="s">
        <v>1874</v>
      </c>
      <c r="B36" s="37" t="s">
        <v>3180</v>
      </c>
      <c r="C36" s="62">
        <v>814</v>
      </c>
      <c r="D36" s="32" t="s">
        <v>3296</v>
      </c>
      <c r="E36" s="113">
        <v>0.466832766819964</v>
      </c>
      <c r="F36" s="124">
        <v>1</v>
      </c>
      <c r="G36" s="37" t="s">
        <v>3297</v>
      </c>
      <c r="H36" s="113">
        <v>0.413372532671472</v>
      </c>
      <c r="I36" s="113">
        <v>1</v>
      </c>
      <c r="J36" s="32" t="s">
        <v>3298</v>
      </c>
      <c r="K36" s="113">
        <v>3.2841087295484003E-2</v>
      </c>
      <c r="L36" s="124">
        <v>0.88670935697807696</v>
      </c>
      <c r="M36" s="37" t="s">
        <v>3199</v>
      </c>
      <c r="N36" s="113">
        <v>3.0270822728401499E-5</v>
      </c>
      <c r="O36" s="113">
        <v>8.1731221366700005E-4</v>
      </c>
      <c r="P36" s="112" t="s">
        <v>3299</v>
      </c>
      <c r="Q36" s="113">
        <v>0.60633049451008703</v>
      </c>
      <c r="R36" s="124">
        <v>1</v>
      </c>
    </row>
    <row r="37" spans="1:18" x14ac:dyDescent="0.25">
      <c r="A37" s="34" t="s">
        <v>1875</v>
      </c>
      <c r="B37" s="54" t="s">
        <v>3186</v>
      </c>
      <c r="C37" s="114">
        <v>814</v>
      </c>
      <c r="D37" s="34" t="s">
        <v>3300</v>
      </c>
      <c r="E37" s="125">
        <v>6.5625646598373E-2</v>
      </c>
      <c r="F37" s="126">
        <v>1</v>
      </c>
      <c r="G37" s="54" t="s">
        <v>3301</v>
      </c>
      <c r="H37" s="125">
        <v>0.499257506303735</v>
      </c>
      <c r="I37" s="125">
        <v>1</v>
      </c>
      <c r="J37" s="34" t="s">
        <v>3302</v>
      </c>
      <c r="K37" s="125">
        <v>0.224467026990577</v>
      </c>
      <c r="L37" s="126">
        <v>1</v>
      </c>
      <c r="M37" s="54" t="s">
        <v>3303</v>
      </c>
      <c r="N37" s="125">
        <v>8.1935735763474002E-2</v>
      </c>
      <c r="O37" s="125">
        <v>1</v>
      </c>
      <c r="P37" s="34" t="s">
        <v>3304</v>
      </c>
      <c r="Q37" s="125">
        <v>6.8083158376599996E-4</v>
      </c>
      <c r="R37" s="126">
        <v>1.838245276169E-2</v>
      </c>
    </row>
    <row r="39" spans="1:18" x14ac:dyDescent="0.25">
      <c r="A39" s="1" t="s">
        <v>3305</v>
      </c>
    </row>
    <row r="40" spans="1:18" x14ac:dyDescent="0.25">
      <c r="A40" s="57"/>
      <c r="B40" s="115"/>
      <c r="C40" s="116"/>
      <c r="D40" s="359" t="s">
        <v>2608</v>
      </c>
      <c r="E40" s="359"/>
      <c r="F40" s="359"/>
      <c r="G40" s="358" t="s">
        <v>2609</v>
      </c>
      <c r="H40" s="358"/>
      <c r="I40" s="358"/>
      <c r="J40" s="359" t="s">
        <v>2610</v>
      </c>
      <c r="K40" s="359"/>
      <c r="L40" s="359"/>
      <c r="M40" s="358" t="s">
        <v>3178</v>
      </c>
      <c r="N40" s="358"/>
      <c r="O40" s="358"/>
      <c r="P40" s="359" t="s">
        <v>2612</v>
      </c>
      <c r="Q40" s="359"/>
      <c r="R40" s="359"/>
    </row>
    <row r="41" spans="1:18" x14ac:dyDescent="0.25">
      <c r="A41" s="117" t="s">
        <v>1829</v>
      </c>
      <c r="B41" s="118" t="s">
        <v>3179</v>
      </c>
      <c r="C41" s="119" t="s">
        <v>2614</v>
      </c>
      <c r="D41" s="120" t="s">
        <v>2615</v>
      </c>
      <c r="E41" s="127" t="s">
        <v>1636</v>
      </c>
      <c r="F41" s="128" t="s">
        <v>2616</v>
      </c>
      <c r="G41" s="121" t="s">
        <v>2615</v>
      </c>
      <c r="H41" s="127" t="s">
        <v>1636</v>
      </c>
      <c r="I41" s="127" t="s">
        <v>2616</v>
      </c>
      <c r="J41" s="120" t="s">
        <v>2615</v>
      </c>
      <c r="K41" s="127" t="s">
        <v>1636</v>
      </c>
      <c r="L41" s="128" t="s">
        <v>2616</v>
      </c>
      <c r="M41" s="121" t="s">
        <v>2615</v>
      </c>
      <c r="N41" s="127" t="s">
        <v>1636</v>
      </c>
      <c r="O41" s="127" t="s">
        <v>2616</v>
      </c>
      <c r="P41" s="120" t="s">
        <v>2615</v>
      </c>
      <c r="Q41" s="127" t="s">
        <v>1636</v>
      </c>
      <c r="R41" s="128" t="s">
        <v>2616</v>
      </c>
    </row>
    <row r="42" spans="1:18" x14ac:dyDescent="0.25">
      <c r="A42" s="29" t="s">
        <v>1837</v>
      </c>
      <c r="B42" s="110" t="s">
        <v>3186</v>
      </c>
      <c r="C42" s="111">
        <v>182</v>
      </c>
      <c r="D42" s="32" t="s">
        <v>3306</v>
      </c>
      <c r="E42" s="113">
        <v>0.70912824968432797</v>
      </c>
      <c r="F42" s="124">
        <v>1</v>
      </c>
      <c r="G42" s="37" t="s">
        <v>3307</v>
      </c>
      <c r="H42" s="113">
        <v>0.61540215517857799</v>
      </c>
      <c r="I42" s="113">
        <v>1</v>
      </c>
      <c r="J42" s="32" t="s">
        <v>3308</v>
      </c>
      <c r="K42" s="113">
        <v>0.77789546664590403</v>
      </c>
      <c r="L42" s="124">
        <v>1</v>
      </c>
      <c r="M42" s="37" t="s">
        <v>3309</v>
      </c>
      <c r="N42" s="113">
        <v>1.1237302500569999E-3</v>
      </c>
      <c r="O42" s="113">
        <v>1.7979684000915999E-2</v>
      </c>
      <c r="P42" s="32" t="s">
        <v>3310</v>
      </c>
      <c r="Q42" s="113">
        <v>0.174447085888187</v>
      </c>
      <c r="R42" s="124">
        <v>1</v>
      </c>
    </row>
    <row r="43" spans="1:18" x14ac:dyDescent="0.25">
      <c r="A43" s="32" t="s">
        <v>1848</v>
      </c>
      <c r="B43" s="37" t="s">
        <v>3186</v>
      </c>
      <c r="C43" s="62">
        <v>182</v>
      </c>
      <c r="D43" s="32" t="s">
        <v>3311</v>
      </c>
      <c r="E43" s="113">
        <v>0.97363042730615601</v>
      </c>
      <c r="F43" s="124">
        <v>1</v>
      </c>
      <c r="G43" s="37" t="s">
        <v>3312</v>
      </c>
      <c r="H43" s="113">
        <v>2.3514926299160001E-2</v>
      </c>
      <c r="I43" s="113">
        <v>0.37623882078655502</v>
      </c>
      <c r="J43" s="32" t="s">
        <v>3313</v>
      </c>
      <c r="K43" s="113">
        <v>6.508476553765E-3</v>
      </c>
      <c r="L43" s="124">
        <v>0.104135624860246</v>
      </c>
      <c r="M43" s="37" t="s">
        <v>3314</v>
      </c>
      <c r="N43" s="113">
        <v>3.2250092109640002E-3</v>
      </c>
      <c r="O43" s="113">
        <v>5.1600147375421998E-2</v>
      </c>
      <c r="P43" s="32" t="s">
        <v>3315</v>
      </c>
      <c r="Q43" s="113">
        <v>0.425655529805328</v>
      </c>
      <c r="R43" s="124">
        <v>1</v>
      </c>
    </row>
    <row r="44" spans="1:18" x14ac:dyDescent="0.25">
      <c r="A44" s="32" t="s">
        <v>1849</v>
      </c>
      <c r="B44" s="37" t="s">
        <v>3186</v>
      </c>
      <c r="C44" s="62">
        <v>182</v>
      </c>
      <c r="D44" s="32" t="s">
        <v>3316</v>
      </c>
      <c r="E44" s="113">
        <v>0.69711526460212803</v>
      </c>
      <c r="F44" s="124">
        <v>1</v>
      </c>
      <c r="G44" s="37" t="s">
        <v>3317</v>
      </c>
      <c r="H44" s="113">
        <v>5.5836861805496997E-2</v>
      </c>
      <c r="I44" s="113">
        <v>0.89338978888795795</v>
      </c>
      <c r="J44" s="32" t="s">
        <v>3318</v>
      </c>
      <c r="K44" s="113">
        <v>2.8966354274300001E-3</v>
      </c>
      <c r="L44" s="124">
        <v>4.6346166838880001E-2</v>
      </c>
      <c r="M44" s="37" t="s">
        <v>3319</v>
      </c>
      <c r="N44" s="113">
        <v>9.545788461881E-3</v>
      </c>
      <c r="O44" s="113">
        <v>0.152732615390098</v>
      </c>
      <c r="P44" s="32" t="s">
        <v>3320</v>
      </c>
      <c r="Q44" s="113">
        <v>0.99859213345107201</v>
      </c>
      <c r="R44" s="124">
        <v>1</v>
      </c>
    </row>
    <row r="45" spans="1:18" x14ac:dyDescent="0.25">
      <c r="A45" s="32" t="s">
        <v>1850</v>
      </c>
      <c r="B45" s="37" t="s">
        <v>3186</v>
      </c>
      <c r="C45" s="62">
        <v>182</v>
      </c>
      <c r="D45" s="32" t="s">
        <v>3321</v>
      </c>
      <c r="E45" s="113">
        <v>0.593608152080361</v>
      </c>
      <c r="F45" s="124">
        <v>1</v>
      </c>
      <c r="G45" s="37" t="s">
        <v>3322</v>
      </c>
      <c r="H45" s="113">
        <v>0.50224649566338697</v>
      </c>
      <c r="I45" s="113">
        <v>1</v>
      </c>
      <c r="J45" s="32" t="s">
        <v>3323</v>
      </c>
      <c r="K45" s="113">
        <v>0.26771509258349302</v>
      </c>
      <c r="L45" s="124">
        <v>1</v>
      </c>
      <c r="M45" s="37" t="s">
        <v>3324</v>
      </c>
      <c r="N45" s="113">
        <v>6.4420315588700002E-4</v>
      </c>
      <c r="O45" s="113">
        <v>1.0307250494192999E-2</v>
      </c>
      <c r="P45" s="32" t="s">
        <v>3325</v>
      </c>
      <c r="Q45" s="113">
        <v>0.89934839201699801</v>
      </c>
      <c r="R45" s="124">
        <v>1</v>
      </c>
    </row>
    <row r="46" spans="1:18" x14ac:dyDescent="0.25">
      <c r="A46" s="32" t="s">
        <v>1851</v>
      </c>
      <c r="B46" s="37" t="s">
        <v>3186</v>
      </c>
      <c r="C46" s="62">
        <v>182</v>
      </c>
      <c r="D46" s="32" t="s">
        <v>3326</v>
      </c>
      <c r="E46" s="113">
        <v>0.43633587667512502</v>
      </c>
      <c r="F46" s="124">
        <v>1</v>
      </c>
      <c r="G46" s="37" t="s">
        <v>3327</v>
      </c>
      <c r="H46" s="113">
        <v>0.72221060968269202</v>
      </c>
      <c r="I46" s="113">
        <v>1</v>
      </c>
      <c r="J46" s="32" t="s">
        <v>3328</v>
      </c>
      <c r="K46" s="113">
        <v>0.55881297365821403</v>
      </c>
      <c r="L46" s="124">
        <v>1</v>
      </c>
      <c r="M46" s="37" t="s">
        <v>3329</v>
      </c>
      <c r="N46" s="113">
        <v>8.9202701949099995E-4</v>
      </c>
      <c r="O46" s="113">
        <v>1.4272432311859E-2</v>
      </c>
      <c r="P46" s="32" t="s">
        <v>3330</v>
      </c>
      <c r="Q46" s="113">
        <v>0.931144715552641</v>
      </c>
      <c r="R46" s="124">
        <v>1</v>
      </c>
    </row>
    <row r="47" spans="1:18" x14ac:dyDescent="0.25">
      <c r="A47" s="32" t="s">
        <v>1852</v>
      </c>
      <c r="B47" s="37" t="s">
        <v>3186</v>
      </c>
      <c r="C47" s="62">
        <v>182</v>
      </c>
      <c r="D47" s="32" t="s">
        <v>3331</v>
      </c>
      <c r="E47" s="113">
        <v>0.10568124408561</v>
      </c>
      <c r="F47" s="124">
        <v>1</v>
      </c>
      <c r="G47" s="37" t="s">
        <v>3332</v>
      </c>
      <c r="H47" s="113">
        <v>0.90320875646365995</v>
      </c>
      <c r="I47" s="113">
        <v>1</v>
      </c>
      <c r="J47" s="32" t="s">
        <v>3333</v>
      </c>
      <c r="K47" s="113">
        <v>0.83776809732325297</v>
      </c>
      <c r="L47" s="124">
        <v>1</v>
      </c>
      <c r="M47" s="37" t="s">
        <v>3334</v>
      </c>
      <c r="N47" s="113">
        <v>6.2790515231989003E-2</v>
      </c>
      <c r="O47" s="113">
        <v>1</v>
      </c>
      <c r="P47" s="32" t="s">
        <v>3335</v>
      </c>
      <c r="Q47" s="113">
        <v>1.7767146102803E-2</v>
      </c>
      <c r="R47" s="124">
        <v>0.28427433764485499</v>
      </c>
    </row>
    <row r="48" spans="1:18" x14ac:dyDescent="0.25">
      <c r="A48" s="32" t="s">
        <v>1853</v>
      </c>
      <c r="B48" s="37" t="s">
        <v>3186</v>
      </c>
      <c r="C48" s="62">
        <v>182</v>
      </c>
      <c r="D48" s="32" t="s">
        <v>3336</v>
      </c>
      <c r="E48" s="113">
        <v>3.9894405663499E-2</v>
      </c>
      <c r="F48" s="124">
        <v>0.638310490615982</v>
      </c>
      <c r="G48" s="37" t="s">
        <v>3337</v>
      </c>
      <c r="H48" s="113">
        <v>0.34378623288670801</v>
      </c>
      <c r="I48" s="113">
        <v>1</v>
      </c>
      <c r="J48" s="32" t="s">
        <v>3338</v>
      </c>
      <c r="K48" s="113">
        <v>0.82523593560451303</v>
      </c>
      <c r="L48" s="124">
        <v>1</v>
      </c>
      <c r="M48" s="37" t="s">
        <v>3339</v>
      </c>
      <c r="N48" s="113">
        <v>2.9947521451086999E-2</v>
      </c>
      <c r="O48" s="113">
        <v>0.47916034321738898</v>
      </c>
      <c r="P48" s="32" t="s">
        <v>3340</v>
      </c>
      <c r="Q48" s="113">
        <v>1.4016847474523E-2</v>
      </c>
      <c r="R48" s="124">
        <v>0.224269559592363</v>
      </c>
    </row>
    <row r="49" spans="1:18" x14ac:dyDescent="0.25">
      <c r="A49" s="32" t="s">
        <v>1858</v>
      </c>
      <c r="B49" s="37" t="s">
        <v>3186</v>
      </c>
      <c r="C49" s="62">
        <v>182</v>
      </c>
      <c r="D49" s="32" t="s">
        <v>3341</v>
      </c>
      <c r="E49" s="113">
        <v>0.99606567687617598</v>
      </c>
      <c r="F49" s="124">
        <v>1</v>
      </c>
      <c r="G49" s="37" t="s">
        <v>3342</v>
      </c>
      <c r="H49" s="113">
        <v>0.210111078326569</v>
      </c>
      <c r="I49" s="113">
        <v>1</v>
      </c>
      <c r="J49" s="32" t="s">
        <v>3343</v>
      </c>
      <c r="K49" s="113">
        <v>0.24527776740580401</v>
      </c>
      <c r="L49" s="124">
        <v>1</v>
      </c>
      <c r="M49" s="37" t="s">
        <v>3344</v>
      </c>
      <c r="N49" s="113">
        <v>3.3694441564100001E-3</v>
      </c>
      <c r="O49" s="113">
        <v>5.3911106502563998E-2</v>
      </c>
      <c r="P49" s="32" t="s">
        <v>3345</v>
      </c>
      <c r="Q49" s="113">
        <v>0.56323764631358497</v>
      </c>
      <c r="R49" s="124">
        <v>1</v>
      </c>
    </row>
    <row r="50" spans="1:18" x14ac:dyDescent="0.25">
      <c r="A50" s="32" t="s">
        <v>1859</v>
      </c>
      <c r="B50" s="37" t="s">
        <v>3186</v>
      </c>
      <c r="C50" s="62">
        <v>182</v>
      </c>
      <c r="D50" s="32" t="s">
        <v>3346</v>
      </c>
      <c r="E50" s="113">
        <v>0.50056858543217597</v>
      </c>
      <c r="F50" s="124">
        <v>1</v>
      </c>
      <c r="G50" s="37" t="s">
        <v>3347</v>
      </c>
      <c r="H50" s="113">
        <v>0.20142541672658301</v>
      </c>
      <c r="I50" s="113">
        <v>1</v>
      </c>
      <c r="J50" s="32" t="s">
        <v>3348</v>
      </c>
      <c r="K50" s="113">
        <v>0.19328378115695199</v>
      </c>
      <c r="L50" s="124">
        <v>1</v>
      </c>
      <c r="M50" s="37" t="s">
        <v>3349</v>
      </c>
      <c r="N50" s="113">
        <v>6.1886599900399996E-3</v>
      </c>
      <c r="O50" s="113">
        <v>9.9018559840637996E-2</v>
      </c>
      <c r="P50" s="32" t="s">
        <v>3350</v>
      </c>
      <c r="Q50" s="113">
        <v>0.42963421595704598</v>
      </c>
      <c r="R50" s="124">
        <v>1</v>
      </c>
    </row>
    <row r="51" spans="1:18" x14ac:dyDescent="0.25">
      <c r="A51" s="32" t="s">
        <v>1860</v>
      </c>
      <c r="B51" s="37" t="s">
        <v>3186</v>
      </c>
      <c r="C51" s="62">
        <v>182</v>
      </c>
      <c r="D51" s="32" t="s">
        <v>3351</v>
      </c>
      <c r="E51" s="113">
        <v>0.73985728147922503</v>
      </c>
      <c r="F51" s="124">
        <v>1</v>
      </c>
      <c r="G51" s="37" t="s">
        <v>3352</v>
      </c>
      <c r="H51" s="113">
        <v>0.89677848672562599</v>
      </c>
      <c r="I51" s="113">
        <v>1</v>
      </c>
      <c r="J51" s="32" t="s">
        <v>3353</v>
      </c>
      <c r="K51" s="113">
        <v>0.53314580775555298</v>
      </c>
      <c r="L51" s="124">
        <v>1</v>
      </c>
      <c r="M51" s="37" t="s">
        <v>3354</v>
      </c>
      <c r="N51" s="113">
        <v>7.5718262075280002E-3</v>
      </c>
      <c r="O51" s="113">
        <v>0.12114921932044399</v>
      </c>
      <c r="P51" s="32" t="s">
        <v>3355</v>
      </c>
      <c r="Q51" s="113">
        <v>0.30811102369872201</v>
      </c>
      <c r="R51" s="124">
        <v>1</v>
      </c>
    </row>
    <row r="52" spans="1:18" x14ac:dyDescent="0.25">
      <c r="A52" s="32" t="s">
        <v>1861</v>
      </c>
      <c r="B52" s="37" t="s">
        <v>3186</v>
      </c>
      <c r="C52" s="62">
        <v>182</v>
      </c>
      <c r="D52" s="32" t="s">
        <v>3356</v>
      </c>
      <c r="E52" s="113">
        <v>0.54086751712291403</v>
      </c>
      <c r="F52" s="124">
        <v>1</v>
      </c>
      <c r="G52" s="37" t="s">
        <v>3357</v>
      </c>
      <c r="H52" s="113">
        <v>0.57806105623665105</v>
      </c>
      <c r="I52" s="113">
        <v>1</v>
      </c>
      <c r="J52" s="32" t="s">
        <v>3358</v>
      </c>
      <c r="K52" s="113">
        <v>0.12289488018346501</v>
      </c>
      <c r="L52" s="124">
        <v>1</v>
      </c>
      <c r="M52" s="37" t="s">
        <v>3359</v>
      </c>
      <c r="N52" s="113">
        <v>3.1185366260803999E-2</v>
      </c>
      <c r="O52" s="113">
        <v>0.49896586017286398</v>
      </c>
      <c r="P52" s="32" t="s">
        <v>3360</v>
      </c>
      <c r="Q52" s="113">
        <v>0.79295694615778201</v>
      </c>
      <c r="R52" s="124">
        <v>1</v>
      </c>
    </row>
    <row r="53" spans="1:18" x14ac:dyDescent="0.25">
      <c r="A53" s="32" t="s">
        <v>1871</v>
      </c>
      <c r="B53" s="37" t="s">
        <v>3186</v>
      </c>
      <c r="C53" s="62">
        <v>182</v>
      </c>
      <c r="D53" s="32" t="s">
        <v>3361</v>
      </c>
      <c r="E53" s="113">
        <v>0.60254328441416904</v>
      </c>
      <c r="F53" s="124">
        <v>1</v>
      </c>
      <c r="G53" s="37" t="s">
        <v>3362</v>
      </c>
      <c r="H53" s="113">
        <v>0.137870657184225</v>
      </c>
      <c r="I53" s="113">
        <v>1</v>
      </c>
      <c r="J53" s="32" t="s">
        <v>3363</v>
      </c>
      <c r="K53" s="113">
        <v>0.213645777325636</v>
      </c>
      <c r="L53" s="124">
        <v>1</v>
      </c>
      <c r="M53" s="37" t="s">
        <v>3364</v>
      </c>
      <c r="N53" s="113">
        <v>3.01907630965E-4</v>
      </c>
      <c r="O53" s="113">
        <v>4.8305220954330003E-3</v>
      </c>
      <c r="P53" s="32" t="s">
        <v>3365</v>
      </c>
      <c r="Q53" s="113">
        <v>0.30254984556782499</v>
      </c>
      <c r="R53" s="124">
        <v>1</v>
      </c>
    </row>
    <row r="54" spans="1:18" x14ac:dyDescent="0.25">
      <c r="A54" s="32" t="s">
        <v>1872</v>
      </c>
      <c r="B54" s="37" t="s">
        <v>3186</v>
      </c>
      <c r="C54" s="62">
        <v>182</v>
      </c>
      <c r="D54" s="32" t="s">
        <v>3366</v>
      </c>
      <c r="E54" s="113">
        <v>0.56701465243316496</v>
      </c>
      <c r="F54" s="124">
        <v>1</v>
      </c>
      <c r="G54" s="37" t="s">
        <v>3367</v>
      </c>
      <c r="H54" s="113">
        <v>6.6490949480000006E-2</v>
      </c>
      <c r="I54" s="113">
        <v>1</v>
      </c>
      <c r="J54" s="32" t="s">
        <v>3368</v>
      </c>
      <c r="K54" s="113">
        <v>0.25498870706740601</v>
      </c>
      <c r="L54" s="124">
        <v>1</v>
      </c>
      <c r="M54" s="37" t="s">
        <v>3369</v>
      </c>
      <c r="N54" s="113">
        <v>2.1802083426788798E-5</v>
      </c>
      <c r="O54" s="113">
        <v>3.4883333482899997E-4</v>
      </c>
      <c r="P54" s="32" t="s">
        <v>3370</v>
      </c>
      <c r="Q54" s="113">
        <v>0.26617084879192798</v>
      </c>
      <c r="R54" s="124">
        <v>1</v>
      </c>
    </row>
    <row r="55" spans="1:18" x14ac:dyDescent="0.25">
      <c r="A55" s="32" t="s">
        <v>1873</v>
      </c>
      <c r="B55" s="37" t="s">
        <v>3180</v>
      </c>
      <c r="C55" s="62">
        <v>182</v>
      </c>
      <c r="D55" s="32" t="s">
        <v>3371</v>
      </c>
      <c r="E55" s="113">
        <v>0.92406005455778595</v>
      </c>
      <c r="F55" s="124">
        <v>1</v>
      </c>
      <c r="G55" s="37" t="s">
        <v>3372</v>
      </c>
      <c r="H55" s="113">
        <v>0.73813970635168702</v>
      </c>
      <c r="I55" s="113">
        <v>1</v>
      </c>
      <c r="J55" s="32" t="s">
        <v>3373</v>
      </c>
      <c r="K55" s="113">
        <v>0.79384682333339895</v>
      </c>
      <c r="L55" s="124">
        <v>1</v>
      </c>
      <c r="M55" s="37" t="s">
        <v>3374</v>
      </c>
      <c r="N55" s="113">
        <v>2.6620460832984E-2</v>
      </c>
      <c r="O55" s="113">
        <v>0.42592737332774699</v>
      </c>
      <c r="P55" s="32" t="s">
        <v>3375</v>
      </c>
      <c r="Q55" s="113">
        <v>0.63126716004666505</v>
      </c>
      <c r="R55" s="124">
        <v>1</v>
      </c>
    </row>
    <row r="56" spans="1:18" x14ac:dyDescent="0.25">
      <c r="A56" s="32" t="s">
        <v>1875</v>
      </c>
      <c r="B56" s="37" t="s">
        <v>3186</v>
      </c>
      <c r="C56" s="62">
        <v>182</v>
      </c>
      <c r="D56" s="32" t="s">
        <v>3376</v>
      </c>
      <c r="E56" s="113">
        <v>0.95597729638332496</v>
      </c>
      <c r="F56" s="124">
        <v>1</v>
      </c>
      <c r="G56" s="37" t="s">
        <v>3377</v>
      </c>
      <c r="H56" s="113">
        <v>0.437476368065982</v>
      </c>
      <c r="I56" s="113">
        <v>1</v>
      </c>
      <c r="J56" s="32" t="s">
        <v>3378</v>
      </c>
      <c r="K56" s="113">
        <v>0.60142242471324203</v>
      </c>
      <c r="L56" s="124">
        <v>1</v>
      </c>
      <c r="M56" s="37" t="s">
        <v>3379</v>
      </c>
      <c r="N56" s="113">
        <v>0.21463419981426299</v>
      </c>
      <c r="O56" s="113">
        <v>1</v>
      </c>
      <c r="P56" s="32" t="s">
        <v>3380</v>
      </c>
      <c r="Q56" s="113">
        <v>0.306921924455896</v>
      </c>
      <c r="R56" s="124">
        <v>1</v>
      </c>
    </row>
    <row r="57" spans="1:18" x14ac:dyDescent="0.25">
      <c r="A57" s="34" t="s">
        <v>1875</v>
      </c>
      <c r="B57" s="54" t="s">
        <v>3180</v>
      </c>
      <c r="C57" s="114">
        <v>182</v>
      </c>
      <c r="D57" s="34" t="s">
        <v>3381</v>
      </c>
      <c r="E57" s="125">
        <v>0.20973350220749701</v>
      </c>
      <c r="F57" s="126">
        <v>1</v>
      </c>
      <c r="G57" s="54" t="s">
        <v>3382</v>
      </c>
      <c r="H57" s="125">
        <v>0.51445277219422803</v>
      </c>
      <c r="I57" s="125">
        <v>1</v>
      </c>
      <c r="J57" s="34" t="s">
        <v>3383</v>
      </c>
      <c r="K57" s="125">
        <v>0.13981229293098599</v>
      </c>
      <c r="L57" s="126">
        <v>1</v>
      </c>
      <c r="M57" s="54" t="s">
        <v>3384</v>
      </c>
      <c r="N57" s="125">
        <v>8.3767569124865697E-5</v>
      </c>
      <c r="O57" s="125">
        <v>1.3402811059979999E-3</v>
      </c>
      <c r="P57" s="34" t="s">
        <v>3385</v>
      </c>
      <c r="Q57" s="125">
        <v>0.70501100017653695</v>
      </c>
      <c r="R57" s="126">
        <v>1</v>
      </c>
    </row>
    <row r="59" spans="1:18" x14ac:dyDescent="0.25">
      <c r="A59" s="1" t="s">
        <v>3386</v>
      </c>
    </row>
    <row r="60" spans="1:18" x14ac:dyDescent="0.25">
      <c r="A60" s="57"/>
      <c r="B60" s="115"/>
      <c r="C60" s="116"/>
      <c r="D60" s="359" t="s">
        <v>2608</v>
      </c>
      <c r="E60" s="359"/>
      <c r="F60" s="359"/>
      <c r="G60" s="358" t="s">
        <v>2609</v>
      </c>
      <c r="H60" s="358"/>
      <c r="I60" s="358"/>
      <c r="J60" s="359" t="s">
        <v>2610</v>
      </c>
      <c r="K60" s="359"/>
      <c r="L60" s="359"/>
      <c r="M60" s="358" t="s">
        <v>3178</v>
      </c>
      <c r="N60" s="358"/>
      <c r="O60" s="358"/>
      <c r="P60" s="359" t="s">
        <v>2612</v>
      </c>
      <c r="Q60" s="359"/>
      <c r="R60" s="359"/>
    </row>
    <row r="61" spans="1:18" x14ac:dyDescent="0.25">
      <c r="A61" s="117" t="s">
        <v>3387</v>
      </c>
      <c r="B61" s="118" t="s">
        <v>3179</v>
      </c>
      <c r="C61" s="119" t="s">
        <v>2614</v>
      </c>
      <c r="D61" s="117" t="s">
        <v>2615</v>
      </c>
      <c r="E61" s="122" t="s">
        <v>1636</v>
      </c>
      <c r="F61" s="123" t="s">
        <v>2616</v>
      </c>
      <c r="G61" s="118" t="s">
        <v>2615</v>
      </c>
      <c r="H61" s="122" t="s">
        <v>1636</v>
      </c>
      <c r="I61" s="122" t="s">
        <v>2616</v>
      </c>
      <c r="J61" s="117" t="s">
        <v>2615</v>
      </c>
      <c r="K61" s="122" t="s">
        <v>1636</v>
      </c>
      <c r="L61" s="123" t="s">
        <v>2616</v>
      </c>
      <c r="M61" s="118" t="s">
        <v>2615</v>
      </c>
      <c r="N61" s="122" t="s">
        <v>1636</v>
      </c>
      <c r="O61" s="122" t="s">
        <v>2616</v>
      </c>
      <c r="P61" s="117" t="s">
        <v>2615</v>
      </c>
      <c r="Q61" s="122" t="s">
        <v>1636</v>
      </c>
      <c r="R61" s="123" t="s">
        <v>2616</v>
      </c>
    </row>
    <row r="62" spans="1:18" x14ac:dyDescent="0.25">
      <c r="A62" s="29" t="s">
        <v>3388</v>
      </c>
      <c r="B62" s="110" t="s">
        <v>3180</v>
      </c>
      <c r="C62" s="111">
        <v>814</v>
      </c>
      <c r="D62" s="32" t="s">
        <v>2880</v>
      </c>
      <c r="E62" s="113">
        <v>0.792484884764312</v>
      </c>
      <c r="F62" s="124">
        <v>1</v>
      </c>
      <c r="G62" s="37" t="s">
        <v>3389</v>
      </c>
      <c r="H62" s="113">
        <v>7.7130989027000005E-4</v>
      </c>
      <c r="I62" s="113">
        <v>4.4735973635669002E-2</v>
      </c>
      <c r="J62" s="32" t="s">
        <v>3390</v>
      </c>
      <c r="K62" s="113">
        <v>8.4287124819376003E-2</v>
      </c>
      <c r="L62" s="124">
        <v>1</v>
      </c>
      <c r="M62" s="37" t="s">
        <v>3391</v>
      </c>
      <c r="N62" s="113">
        <v>0.31721206708264899</v>
      </c>
      <c r="O62" s="113">
        <v>1</v>
      </c>
      <c r="P62" s="32" t="s">
        <v>3392</v>
      </c>
      <c r="Q62" s="113">
        <v>0.258699426606737</v>
      </c>
      <c r="R62" s="124">
        <v>1</v>
      </c>
    </row>
    <row r="63" spans="1:18" x14ac:dyDescent="0.25">
      <c r="A63" s="32" t="s">
        <v>3393</v>
      </c>
      <c r="B63" s="37" t="s">
        <v>3180</v>
      </c>
      <c r="C63" s="62">
        <v>814</v>
      </c>
      <c r="D63" s="32" t="s">
        <v>3394</v>
      </c>
      <c r="E63" s="113">
        <v>0.318573376769204</v>
      </c>
      <c r="F63" s="124">
        <v>1</v>
      </c>
      <c r="G63" s="37" t="s">
        <v>3395</v>
      </c>
      <c r="H63" s="113">
        <v>1.7270134923393E-2</v>
      </c>
      <c r="I63" s="113">
        <v>1</v>
      </c>
      <c r="J63" s="32" t="s">
        <v>3396</v>
      </c>
      <c r="K63" s="113">
        <v>0.86561879150778398</v>
      </c>
      <c r="L63" s="124">
        <v>1</v>
      </c>
      <c r="M63" s="37" t="s">
        <v>3397</v>
      </c>
      <c r="N63" s="113">
        <v>9.0571081110453006E-2</v>
      </c>
      <c r="O63" s="113">
        <v>1</v>
      </c>
      <c r="P63" s="32" t="s">
        <v>3398</v>
      </c>
      <c r="Q63" s="113">
        <v>0.41088136808634101</v>
      </c>
      <c r="R63" s="124">
        <v>1</v>
      </c>
    </row>
    <row r="64" spans="1:18" x14ac:dyDescent="0.25">
      <c r="A64" s="32" t="s">
        <v>3399</v>
      </c>
      <c r="B64" s="37" t="s">
        <v>3180</v>
      </c>
      <c r="C64" s="62">
        <v>814</v>
      </c>
      <c r="D64" s="32" t="s">
        <v>3400</v>
      </c>
      <c r="E64" s="113">
        <v>0.50078921416632405</v>
      </c>
      <c r="F64" s="124">
        <v>1</v>
      </c>
      <c r="G64" s="37" t="s">
        <v>3401</v>
      </c>
      <c r="H64" s="113">
        <v>4.9535132489929003E-2</v>
      </c>
      <c r="I64" s="113">
        <v>1</v>
      </c>
      <c r="J64" s="32" t="s">
        <v>3192</v>
      </c>
      <c r="K64" s="113">
        <v>0.287033270640626</v>
      </c>
      <c r="L64" s="124">
        <v>1</v>
      </c>
      <c r="M64" s="37" t="s">
        <v>3402</v>
      </c>
      <c r="N64" s="113">
        <v>0.71403581788842296</v>
      </c>
      <c r="O64" s="113">
        <v>1</v>
      </c>
      <c r="P64" s="32" t="s">
        <v>3403</v>
      </c>
      <c r="Q64" s="113">
        <v>0.17841478309935199</v>
      </c>
      <c r="R64" s="124">
        <v>1</v>
      </c>
    </row>
    <row r="65" spans="1:18" x14ac:dyDescent="0.25">
      <c r="A65" s="32" t="s">
        <v>3404</v>
      </c>
      <c r="B65" s="37" t="s">
        <v>3186</v>
      </c>
      <c r="C65" s="62">
        <v>814</v>
      </c>
      <c r="D65" s="32" t="s">
        <v>3405</v>
      </c>
      <c r="E65" s="113">
        <v>0.69932432439832704</v>
      </c>
      <c r="F65" s="124">
        <v>1</v>
      </c>
      <c r="G65" s="37" t="s">
        <v>3406</v>
      </c>
      <c r="H65" s="113">
        <v>0.61312165424762599</v>
      </c>
      <c r="I65" s="113">
        <v>1</v>
      </c>
      <c r="J65" s="32" t="s">
        <v>3407</v>
      </c>
      <c r="K65" s="113">
        <v>0.22066335261625999</v>
      </c>
      <c r="L65" s="124">
        <v>1</v>
      </c>
      <c r="M65" s="37" t="s">
        <v>3408</v>
      </c>
      <c r="N65" s="113">
        <v>3.7009069618013E-2</v>
      </c>
      <c r="O65" s="113">
        <v>1</v>
      </c>
      <c r="P65" s="32" t="s">
        <v>3409</v>
      </c>
      <c r="Q65" s="113">
        <v>0.95764324373424903</v>
      </c>
      <c r="R65" s="124">
        <v>1</v>
      </c>
    </row>
    <row r="66" spans="1:18" x14ac:dyDescent="0.25">
      <c r="A66" s="32" t="s">
        <v>3410</v>
      </c>
      <c r="B66" s="37" t="s">
        <v>3180</v>
      </c>
      <c r="C66" s="62">
        <v>814</v>
      </c>
      <c r="D66" s="32" t="s">
        <v>3411</v>
      </c>
      <c r="E66" s="113">
        <v>0.71227180190635797</v>
      </c>
      <c r="F66" s="124">
        <v>1</v>
      </c>
      <c r="G66" s="37" t="s">
        <v>3412</v>
      </c>
      <c r="H66" s="113">
        <v>0.83403696105581304</v>
      </c>
      <c r="I66" s="113">
        <v>1</v>
      </c>
      <c r="J66" s="32" t="s">
        <v>3413</v>
      </c>
      <c r="K66" s="113">
        <v>4.0856775615154002E-2</v>
      </c>
      <c r="L66" s="124">
        <v>1</v>
      </c>
      <c r="M66" s="37" t="s">
        <v>3414</v>
      </c>
      <c r="N66" s="113">
        <v>0.37675335257907699</v>
      </c>
      <c r="O66" s="113">
        <v>1</v>
      </c>
      <c r="P66" s="32" t="s">
        <v>3415</v>
      </c>
      <c r="Q66" s="113">
        <v>2.6899949792429999E-3</v>
      </c>
      <c r="R66" s="124">
        <v>0.15601970879611701</v>
      </c>
    </row>
    <row r="67" spans="1:18" x14ac:dyDescent="0.25">
      <c r="A67" s="32" t="s">
        <v>3416</v>
      </c>
      <c r="B67" s="37" t="s">
        <v>3180</v>
      </c>
      <c r="C67" s="62">
        <v>814</v>
      </c>
      <c r="D67" s="32" t="s">
        <v>3417</v>
      </c>
      <c r="E67" s="113">
        <v>0.66509777772337297</v>
      </c>
      <c r="F67" s="124">
        <v>1</v>
      </c>
      <c r="G67" s="37" t="s">
        <v>3418</v>
      </c>
      <c r="H67" s="113">
        <v>0.548789813217471</v>
      </c>
      <c r="I67" s="113">
        <v>1</v>
      </c>
      <c r="J67" s="32" t="s">
        <v>3419</v>
      </c>
      <c r="K67" s="113">
        <v>0.30553244019690401</v>
      </c>
      <c r="L67" s="124">
        <v>1</v>
      </c>
      <c r="M67" s="37" t="s">
        <v>3420</v>
      </c>
      <c r="N67" s="113">
        <v>0.30690940559177299</v>
      </c>
      <c r="O67" s="113">
        <v>1</v>
      </c>
      <c r="P67" s="32" t="s">
        <v>3421</v>
      </c>
      <c r="Q67" s="113">
        <v>7.3326852743928E-2</v>
      </c>
      <c r="R67" s="124">
        <v>1</v>
      </c>
    </row>
    <row r="68" spans="1:18" x14ac:dyDescent="0.25">
      <c r="A68" s="32" t="s">
        <v>3422</v>
      </c>
      <c r="B68" s="37" t="s">
        <v>3186</v>
      </c>
      <c r="C68" s="62">
        <v>814</v>
      </c>
      <c r="D68" s="32" t="s">
        <v>3423</v>
      </c>
      <c r="E68" s="113">
        <v>0.46048443190736299</v>
      </c>
      <c r="F68" s="124">
        <v>1</v>
      </c>
      <c r="G68" s="37" t="s">
        <v>3424</v>
      </c>
      <c r="H68" s="113">
        <v>0.36266121100198101</v>
      </c>
      <c r="I68" s="113">
        <v>1</v>
      </c>
      <c r="J68" s="32" t="s">
        <v>3425</v>
      </c>
      <c r="K68" s="113">
        <v>0.36226481984975301</v>
      </c>
      <c r="L68" s="124">
        <v>1</v>
      </c>
      <c r="M68" s="37" t="s">
        <v>3426</v>
      </c>
      <c r="N68" s="113">
        <v>9.145047322133E-2</v>
      </c>
      <c r="O68" s="113">
        <v>1</v>
      </c>
      <c r="P68" s="32" t="s">
        <v>3427</v>
      </c>
      <c r="Q68" s="113">
        <v>5.9088367372439998E-2</v>
      </c>
      <c r="R68" s="124">
        <v>1</v>
      </c>
    </row>
    <row r="69" spans="1:18" x14ac:dyDescent="0.25">
      <c r="A69" s="32" t="s">
        <v>3428</v>
      </c>
      <c r="B69" s="37" t="s">
        <v>3186</v>
      </c>
      <c r="C69" s="62">
        <v>814</v>
      </c>
      <c r="D69" s="32" t="s">
        <v>3429</v>
      </c>
      <c r="E69" s="113">
        <v>0.53350278671477702</v>
      </c>
      <c r="F69" s="124">
        <v>1</v>
      </c>
      <c r="G69" s="37" t="s">
        <v>3430</v>
      </c>
      <c r="H69" s="113">
        <v>0.54500960994680803</v>
      </c>
      <c r="I69" s="113">
        <v>1</v>
      </c>
      <c r="J69" s="32" t="s">
        <v>3431</v>
      </c>
      <c r="K69" s="113">
        <v>0.88478804564410996</v>
      </c>
      <c r="L69" s="124">
        <v>1</v>
      </c>
      <c r="M69" s="37" t="s">
        <v>3432</v>
      </c>
      <c r="N69" s="113">
        <v>0.27693539842251902</v>
      </c>
      <c r="O69" s="113">
        <v>1</v>
      </c>
      <c r="P69" s="32" t="s">
        <v>3433</v>
      </c>
      <c r="Q69" s="113">
        <v>7.0593788165528998E-2</v>
      </c>
      <c r="R69" s="124">
        <v>1</v>
      </c>
    </row>
    <row r="70" spans="1:18" x14ac:dyDescent="0.25">
      <c r="A70" s="32" t="s">
        <v>3434</v>
      </c>
      <c r="B70" s="37" t="s">
        <v>3186</v>
      </c>
      <c r="C70" s="62">
        <v>814</v>
      </c>
      <c r="D70" s="32" t="s">
        <v>3435</v>
      </c>
      <c r="E70" s="113">
        <v>0.75631821780710795</v>
      </c>
      <c r="F70" s="124">
        <v>1</v>
      </c>
      <c r="G70" s="37" t="s">
        <v>3436</v>
      </c>
      <c r="H70" s="113">
        <v>0.255654574645032</v>
      </c>
      <c r="I70" s="113">
        <v>1</v>
      </c>
      <c r="J70" s="32" t="s">
        <v>3437</v>
      </c>
      <c r="K70" s="113">
        <v>0.70360548007560997</v>
      </c>
      <c r="L70" s="124">
        <v>1</v>
      </c>
      <c r="M70" s="37" t="s">
        <v>3438</v>
      </c>
      <c r="N70" s="113">
        <v>0.92704781273081405</v>
      </c>
      <c r="O70" s="113">
        <v>1</v>
      </c>
      <c r="P70" s="32" t="s">
        <v>3439</v>
      </c>
      <c r="Q70" s="113">
        <v>0.476815951582301</v>
      </c>
      <c r="R70" s="124">
        <v>1</v>
      </c>
    </row>
    <row r="71" spans="1:18" x14ac:dyDescent="0.25">
      <c r="A71" s="32" t="s">
        <v>3440</v>
      </c>
      <c r="B71" s="37" t="s">
        <v>3180</v>
      </c>
      <c r="C71" s="62">
        <v>814</v>
      </c>
      <c r="D71" s="32" t="s">
        <v>3441</v>
      </c>
      <c r="E71" s="113">
        <v>5.0854473316499997E-2</v>
      </c>
      <c r="F71" s="124">
        <v>1</v>
      </c>
      <c r="G71" s="37" t="s">
        <v>3442</v>
      </c>
      <c r="H71" s="113">
        <v>0.46397868731680703</v>
      </c>
      <c r="I71" s="113">
        <v>1</v>
      </c>
      <c r="J71" s="32" t="s">
        <v>3443</v>
      </c>
      <c r="K71" s="113">
        <v>0.31294259572355498</v>
      </c>
      <c r="L71" s="124">
        <v>1</v>
      </c>
      <c r="M71" s="37" t="s">
        <v>3444</v>
      </c>
      <c r="N71" s="113">
        <v>2.0587618424074599E-9</v>
      </c>
      <c r="O71" s="113">
        <v>1.1940818685963301E-7</v>
      </c>
      <c r="P71" s="32" t="s">
        <v>3445</v>
      </c>
      <c r="Q71" s="113">
        <v>3.8097443886429001E-2</v>
      </c>
      <c r="R71" s="124">
        <v>1</v>
      </c>
    </row>
    <row r="72" spans="1:18" x14ac:dyDescent="0.25">
      <c r="A72" s="32" t="s">
        <v>3446</v>
      </c>
      <c r="B72" s="37" t="s">
        <v>3180</v>
      </c>
      <c r="C72" s="62">
        <v>814</v>
      </c>
      <c r="D72" s="32" t="s">
        <v>3447</v>
      </c>
      <c r="E72" s="113">
        <v>0.25796161434406401</v>
      </c>
      <c r="F72" s="124">
        <v>1</v>
      </c>
      <c r="G72" s="37" t="s">
        <v>3448</v>
      </c>
      <c r="H72" s="113">
        <v>0.117791952694022</v>
      </c>
      <c r="I72" s="113">
        <v>1</v>
      </c>
      <c r="J72" s="32" t="s">
        <v>3449</v>
      </c>
      <c r="K72" s="113">
        <v>5.5954915859969999E-2</v>
      </c>
      <c r="L72" s="124">
        <v>1</v>
      </c>
      <c r="M72" s="37" t="s">
        <v>3450</v>
      </c>
      <c r="N72" s="113">
        <v>2.6973734640789999E-3</v>
      </c>
      <c r="O72" s="113">
        <v>0.15644766091657</v>
      </c>
      <c r="P72" s="32" t="s">
        <v>3223</v>
      </c>
      <c r="Q72" s="113">
        <v>0.60279119242409995</v>
      </c>
      <c r="R72" s="124">
        <v>1</v>
      </c>
    </row>
    <row r="73" spans="1:18" x14ac:dyDescent="0.25">
      <c r="A73" s="32" t="s">
        <v>3451</v>
      </c>
      <c r="B73" s="37" t="s">
        <v>3186</v>
      </c>
      <c r="C73" s="62">
        <v>814</v>
      </c>
      <c r="D73" s="32" t="s">
        <v>3452</v>
      </c>
      <c r="E73" s="113">
        <v>4.7875300462790003E-2</v>
      </c>
      <c r="F73" s="124">
        <v>1</v>
      </c>
      <c r="G73" s="37" t="s">
        <v>3412</v>
      </c>
      <c r="H73" s="113">
        <v>0.81781815508265199</v>
      </c>
      <c r="I73" s="113">
        <v>1</v>
      </c>
      <c r="J73" s="32" t="s">
        <v>3453</v>
      </c>
      <c r="K73" s="113">
        <v>0.75491832062356001</v>
      </c>
      <c r="L73" s="124">
        <v>1</v>
      </c>
      <c r="M73" s="37" t="s">
        <v>3454</v>
      </c>
      <c r="N73" s="113">
        <v>3.5127052756290002E-3</v>
      </c>
      <c r="O73" s="113">
        <v>0.20373690598649299</v>
      </c>
      <c r="P73" s="32" t="s">
        <v>3455</v>
      </c>
      <c r="Q73" s="113">
        <v>0.48120734001999899</v>
      </c>
      <c r="R73" s="124">
        <v>1</v>
      </c>
    </row>
    <row r="74" spans="1:18" x14ac:dyDescent="0.25">
      <c r="A74" s="32" t="s">
        <v>3456</v>
      </c>
      <c r="B74" s="37" t="s">
        <v>3186</v>
      </c>
      <c r="C74" s="62">
        <v>814</v>
      </c>
      <c r="D74" s="32" t="s">
        <v>3457</v>
      </c>
      <c r="E74" s="113">
        <v>6.7661738478165007E-2</v>
      </c>
      <c r="F74" s="124">
        <v>1</v>
      </c>
      <c r="G74" s="37" t="s">
        <v>3458</v>
      </c>
      <c r="H74" s="113">
        <v>0.81014448459156196</v>
      </c>
      <c r="I74" s="113">
        <v>1</v>
      </c>
      <c r="J74" s="32" t="s">
        <v>3459</v>
      </c>
      <c r="K74" s="113">
        <v>0.86897097654188105</v>
      </c>
      <c r="L74" s="124">
        <v>1</v>
      </c>
      <c r="M74" s="37" t="s">
        <v>3460</v>
      </c>
      <c r="N74" s="113">
        <v>2.3420600962000002E-3</v>
      </c>
      <c r="O74" s="113">
        <v>0.13583948557958</v>
      </c>
      <c r="P74" s="32" t="s">
        <v>3461</v>
      </c>
      <c r="Q74" s="113">
        <v>0.18979911554866999</v>
      </c>
      <c r="R74" s="124">
        <v>1</v>
      </c>
    </row>
    <row r="75" spans="1:18" x14ac:dyDescent="0.25">
      <c r="A75" s="32" t="s">
        <v>3462</v>
      </c>
      <c r="B75" s="37" t="s">
        <v>3180</v>
      </c>
      <c r="C75" s="62">
        <v>814</v>
      </c>
      <c r="D75" s="32" t="s">
        <v>3463</v>
      </c>
      <c r="E75" s="113">
        <v>0.38520584515035</v>
      </c>
      <c r="F75" s="124">
        <v>1</v>
      </c>
      <c r="G75" s="37" t="s">
        <v>3464</v>
      </c>
      <c r="H75" s="113">
        <v>0.18713773902405201</v>
      </c>
      <c r="I75" s="113">
        <v>1</v>
      </c>
      <c r="J75" s="32" t="s">
        <v>3465</v>
      </c>
      <c r="K75" s="113">
        <v>4.540879568704E-3</v>
      </c>
      <c r="L75" s="124">
        <v>0.263371014984838</v>
      </c>
      <c r="M75" s="37" t="s">
        <v>3466</v>
      </c>
      <c r="N75" s="113">
        <v>4.7189653619460004E-3</v>
      </c>
      <c r="O75" s="113">
        <v>0.27369999099287401</v>
      </c>
      <c r="P75" s="32" t="s">
        <v>2950</v>
      </c>
      <c r="Q75" s="113">
        <v>0.93903222925650598</v>
      </c>
      <c r="R75" s="124">
        <v>1</v>
      </c>
    </row>
    <row r="76" spans="1:18" x14ac:dyDescent="0.25">
      <c r="A76" s="32" t="s">
        <v>3467</v>
      </c>
      <c r="B76" s="37" t="s">
        <v>3180</v>
      </c>
      <c r="C76" s="62">
        <v>814</v>
      </c>
      <c r="D76" s="32" t="s">
        <v>2890</v>
      </c>
      <c r="E76" s="113">
        <v>0.12709416513618299</v>
      </c>
      <c r="F76" s="124">
        <v>1</v>
      </c>
      <c r="G76" s="37" t="s">
        <v>3468</v>
      </c>
      <c r="H76" s="113">
        <v>8.3198781994217E-2</v>
      </c>
      <c r="I76" s="113">
        <v>1</v>
      </c>
      <c r="J76" s="32" t="s">
        <v>3469</v>
      </c>
      <c r="K76" s="113">
        <v>1.1405791375677999E-2</v>
      </c>
      <c r="L76" s="124">
        <v>0.66153589978934202</v>
      </c>
      <c r="M76" s="37" t="s">
        <v>3470</v>
      </c>
      <c r="N76" s="113">
        <v>1.9751063973103999E-2</v>
      </c>
      <c r="O76" s="113">
        <v>1</v>
      </c>
      <c r="P76" s="32" t="s">
        <v>3471</v>
      </c>
      <c r="Q76" s="113">
        <v>0.82551004803832995</v>
      </c>
      <c r="R76" s="124">
        <v>1</v>
      </c>
    </row>
    <row r="77" spans="1:18" x14ac:dyDescent="0.25">
      <c r="A77" s="32" t="s">
        <v>3472</v>
      </c>
      <c r="B77" s="37" t="s">
        <v>3180</v>
      </c>
      <c r="C77" s="62">
        <v>814</v>
      </c>
      <c r="D77" s="32" t="s">
        <v>3473</v>
      </c>
      <c r="E77" s="113">
        <v>0.33326912096389499</v>
      </c>
      <c r="F77" s="124">
        <v>1</v>
      </c>
      <c r="G77" s="37" t="s">
        <v>3449</v>
      </c>
      <c r="H77" s="113">
        <v>5.3324849290413999E-2</v>
      </c>
      <c r="I77" s="113">
        <v>1</v>
      </c>
      <c r="J77" s="32" t="s">
        <v>3474</v>
      </c>
      <c r="K77" s="113">
        <v>0.254419835751933</v>
      </c>
      <c r="L77" s="124">
        <v>1</v>
      </c>
      <c r="M77" s="37" t="s">
        <v>3475</v>
      </c>
      <c r="N77" s="113">
        <v>8.8230928678896994E-2</v>
      </c>
      <c r="O77" s="113">
        <v>1</v>
      </c>
      <c r="P77" s="32" t="s">
        <v>3476</v>
      </c>
      <c r="Q77" s="113">
        <v>0.55600693792693801</v>
      </c>
      <c r="R77" s="124">
        <v>1</v>
      </c>
    </row>
    <row r="78" spans="1:18" x14ac:dyDescent="0.25">
      <c r="A78" s="32" t="s">
        <v>3477</v>
      </c>
      <c r="B78" s="37" t="s">
        <v>3186</v>
      </c>
      <c r="C78" s="62">
        <v>814</v>
      </c>
      <c r="D78" s="32" t="s">
        <v>3478</v>
      </c>
      <c r="E78" s="113">
        <v>0.32652305349246402</v>
      </c>
      <c r="F78" s="124">
        <v>1</v>
      </c>
      <c r="G78" s="37" t="s">
        <v>3479</v>
      </c>
      <c r="H78" s="113">
        <v>5.7663807605660998E-2</v>
      </c>
      <c r="I78" s="113">
        <v>1</v>
      </c>
      <c r="J78" s="32" t="s">
        <v>3480</v>
      </c>
      <c r="K78" s="113">
        <v>0.81204343690997505</v>
      </c>
      <c r="L78" s="124">
        <v>1</v>
      </c>
      <c r="M78" s="37" t="s">
        <v>3481</v>
      </c>
      <c r="N78" s="113">
        <v>0.63108132678851503</v>
      </c>
      <c r="O78" s="113">
        <v>1</v>
      </c>
      <c r="P78" s="32" t="s">
        <v>3482</v>
      </c>
      <c r="Q78" s="113">
        <v>0.65207857868764196</v>
      </c>
      <c r="R78" s="124">
        <v>1</v>
      </c>
    </row>
    <row r="79" spans="1:18" x14ac:dyDescent="0.25">
      <c r="A79" s="32" t="s">
        <v>3483</v>
      </c>
      <c r="B79" s="37" t="s">
        <v>3186</v>
      </c>
      <c r="C79" s="62">
        <v>814</v>
      </c>
      <c r="D79" s="32" t="s">
        <v>3484</v>
      </c>
      <c r="E79" s="113">
        <v>0.252386348667405</v>
      </c>
      <c r="F79" s="124">
        <v>1</v>
      </c>
      <c r="G79" s="37" t="s">
        <v>3485</v>
      </c>
      <c r="H79" s="113">
        <v>1.3765137394199E-2</v>
      </c>
      <c r="I79" s="113">
        <v>0.79837796886355905</v>
      </c>
      <c r="J79" s="32" t="s">
        <v>3486</v>
      </c>
      <c r="K79" s="113">
        <v>0.94910610989310296</v>
      </c>
      <c r="L79" s="124">
        <v>1</v>
      </c>
      <c r="M79" s="37" t="s">
        <v>3487</v>
      </c>
      <c r="N79" s="113">
        <v>0.81195867978667002</v>
      </c>
      <c r="O79" s="113">
        <v>1</v>
      </c>
      <c r="P79" s="32" t="s">
        <v>3488</v>
      </c>
      <c r="Q79" s="113">
        <v>0.59719154155919196</v>
      </c>
      <c r="R79" s="124">
        <v>1</v>
      </c>
    </row>
    <row r="80" spans="1:18" x14ac:dyDescent="0.25">
      <c r="A80" s="32" t="s">
        <v>3489</v>
      </c>
      <c r="B80" s="37" t="s">
        <v>3186</v>
      </c>
      <c r="C80" s="62">
        <v>814</v>
      </c>
      <c r="D80" s="32" t="s">
        <v>3490</v>
      </c>
      <c r="E80" s="113">
        <v>0.64196006836265296</v>
      </c>
      <c r="F80" s="124">
        <v>1</v>
      </c>
      <c r="G80" s="37" t="s">
        <v>3491</v>
      </c>
      <c r="H80" s="113">
        <v>0.13089046822584</v>
      </c>
      <c r="I80" s="113">
        <v>1</v>
      </c>
      <c r="J80" s="32" t="s">
        <v>3492</v>
      </c>
      <c r="K80" s="113">
        <v>0.342368812105598</v>
      </c>
      <c r="L80" s="124">
        <v>1</v>
      </c>
      <c r="M80" s="37" t="s">
        <v>3493</v>
      </c>
      <c r="N80" s="113">
        <v>9.1189609920549003E-2</v>
      </c>
      <c r="O80" s="113">
        <v>1</v>
      </c>
      <c r="P80" s="32" t="s">
        <v>3494</v>
      </c>
      <c r="Q80" s="113">
        <v>0.52866057042043901</v>
      </c>
      <c r="R80" s="124">
        <v>1</v>
      </c>
    </row>
    <row r="81" spans="1:18" x14ac:dyDescent="0.25">
      <c r="A81" s="32" t="s">
        <v>3495</v>
      </c>
      <c r="B81" s="37" t="s">
        <v>3186</v>
      </c>
      <c r="C81" s="62">
        <v>814</v>
      </c>
      <c r="D81" s="32" t="s">
        <v>3490</v>
      </c>
      <c r="E81" s="113">
        <v>0.64355137581447197</v>
      </c>
      <c r="F81" s="124">
        <v>1</v>
      </c>
      <c r="G81" s="37" t="s">
        <v>3492</v>
      </c>
      <c r="H81" s="113">
        <v>0.35580814467861199</v>
      </c>
      <c r="I81" s="113">
        <v>1</v>
      </c>
      <c r="J81" s="32" t="s">
        <v>3496</v>
      </c>
      <c r="K81" s="113">
        <v>0.94509381198798803</v>
      </c>
      <c r="L81" s="124">
        <v>1</v>
      </c>
      <c r="M81" s="37" t="s">
        <v>3497</v>
      </c>
      <c r="N81" s="113">
        <v>0.101081230460444</v>
      </c>
      <c r="O81" s="113">
        <v>1</v>
      </c>
      <c r="P81" s="32" t="s">
        <v>3498</v>
      </c>
      <c r="Q81" s="113">
        <v>0.177825454448162</v>
      </c>
      <c r="R81" s="124">
        <v>1</v>
      </c>
    </row>
    <row r="82" spans="1:18" x14ac:dyDescent="0.25">
      <c r="A82" s="32" t="s">
        <v>3499</v>
      </c>
      <c r="B82" s="37" t="s">
        <v>3186</v>
      </c>
      <c r="C82" s="62">
        <v>814</v>
      </c>
      <c r="D82" s="32" t="s">
        <v>3500</v>
      </c>
      <c r="E82" s="113">
        <v>0.65648205557713302</v>
      </c>
      <c r="F82" s="124">
        <v>1</v>
      </c>
      <c r="G82" s="37" t="s">
        <v>3501</v>
      </c>
      <c r="H82" s="113">
        <v>0.86357049287635101</v>
      </c>
      <c r="I82" s="113">
        <v>1</v>
      </c>
      <c r="J82" s="32" t="s">
        <v>3502</v>
      </c>
      <c r="K82" s="113">
        <v>7.8732587554367003E-2</v>
      </c>
      <c r="L82" s="124">
        <v>1</v>
      </c>
      <c r="M82" s="37" t="s">
        <v>3503</v>
      </c>
      <c r="N82" s="113">
        <v>0.43430479366132002</v>
      </c>
      <c r="O82" s="113">
        <v>1</v>
      </c>
      <c r="P82" s="32" t="s">
        <v>3504</v>
      </c>
      <c r="Q82" s="113">
        <v>0.45938036260380599</v>
      </c>
      <c r="R82" s="124">
        <v>1</v>
      </c>
    </row>
    <row r="83" spans="1:18" x14ac:dyDescent="0.25">
      <c r="A83" s="32" t="s">
        <v>3505</v>
      </c>
      <c r="B83" s="37" t="s">
        <v>3180</v>
      </c>
      <c r="C83" s="62">
        <v>814</v>
      </c>
      <c r="D83" s="32" t="s">
        <v>3506</v>
      </c>
      <c r="E83" s="113">
        <v>0.771119880716434</v>
      </c>
      <c r="F83" s="124">
        <v>1</v>
      </c>
      <c r="G83" s="37" t="s">
        <v>3507</v>
      </c>
      <c r="H83" s="113">
        <v>0.130596691656436</v>
      </c>
      <c r="I83" s="113">
        <v>1</v>
      </c>
      <c r="J83" s="32" t="s">
        <v>3508</v>
      </c>
      <c r="K83" s="113">
        <v>0.95861384831952701</v>
      </c>
      <c r="L83" s="124">
        <v>1</v>
      </c>
      <c r="M83" s="37" t="s">
        <v>3509</v>
      </c>
      <c r="N83" s="113">
        <v>1.7743950083451001E-2</v>
      </c>
      <c r="O83" s="113">
        <v>1</v>
      </c>
      <c r="P83" s="32" t="s">
        <v>3510</v>
      </c>
      <c r="Q83" s="113">
        <v>5.7872592535312602E-5</v>
      </c>
      <c r="R83" s="124">
        <v>3.356610367048E-3</v>
      </c>
    </row>
    <row r="84" spans="1:18" x14ac:dyDescent="0.25">
      <c r="A84" s="32" t="s">
        <v>3511</v>
      </c>
      <c r="B84" s="37" t="s">
        <v>3186</v>
      </c>
      <c r="C84" s="62">
        <v>814</v>
      </c>
      <c r="D84" s="32" t="s">
        <v>3512</v>
      </c>
      <c r="E84" s="113">
        <v>0.73343366617915395</v>
      </c>
      <c r="F84" s="124">
        <v>1</v>
      </c>
      <c r="G84" s="37" t="s">
        <v>3513</v>
      </c>
      <c r="H84" s="113">
        <v>0.81110317825276401</v>
      </c>
      <c r="I84" s="113">
        <v>1</v>
      </c>
      <c r="J84" s="32" t="s">
        <v>3514</v>
      </c>
      <c r="K84" s="113">
        <v>0.55323728417584295</v>
      </c>
      <c r="L84" s="124">
        <v>1</v>
      </c>
      <c r="M84" s="37" t="s">
        <v>3515</v>
      </c>
      <c r="N84" s="113">
        <v>0.49039752070035503</v>
      </c>
      <c r="O84" s="113">
        <v>1</v>
      </c>
      <c r="P84" s="32" t="s">
        <v>3516</v>
      </c>
      <c r="Q84" s="113">
        <v>0.71625546129050499</v>
      </c>
      <c r="R84" s="124">
        <v>1</v>
      </c>
    </row>
    <row r="85" spans="1:18" x14ac:dyDescent="0.25">
      <c r="A85" s="32" t="s">
        <v>3517</v>
      </c>
      <c r="B85" s="37" t="s">
        <v>3186</v>
      </c>
      <c r="C85" s="62">
        <v>814</v>
      </c>
      <c r="D85" s="32" t="s">
        <v>3518</v>
      </c>
      <c r="E85" s="113">
        <v>0.179901835859167</v>
      </c>
      <c r="F85" s="124">
        <v>1</v>
      </c>
      <c r="G85" s="37" t="s">
        <v>3519</v>
      </c>
      <c r="H85" s="113">
        <v>0.46069958262557997</v>
      </c>
      <c r="I85" s="113">
        <v>1</v>
      </c>
      <c r="J85" s="32" t="s">
        <v>3214</v>
      </c>
      <c r="K85" s="113">
        <v>0.20741352538640401</v>
      </c>
      <c r="L85" s="124">
        <v>1</v>
      </c>
      <c r="M85" s="37" t="s">
        <v>3520</v>
      </c>
      <c r="N85" s="113">
        <v>0.87248358262681802</v>
      </c>
      <c r="O85" s="113">
        <v>1</v>
      </c>
      <c r="P85" s="32" t="s">
        <v>3521</v>
      </c>
      <c r="Q85" s="113">
        <v>1.8469954928500001E-3</v>
      </c>
      <c r="R85" s="124">
        <v>0.107125738585319</v>
      </c>
    </row>
    <row r="86" spans="1:18" x14ac:dyDescent="0.25">
      <c r="A86" s="32" t="s">
        <v>3522</v>
      </c>
      <c r="B86" s="37" t="s">
        <v>3186</v>
      </c>
      <c r="C86" s="62">
        <v>814</v>
      </c>
      <c r="D86" s="32" t="s">
        <v>3523</v>
      </c>
      <c r="E86" s="113">
        <v>0.41631153531238402</v>
      </c>
      <c r="F86" s="124">
        <v>1</v>
      </c>
      <c r="G86" s="37" t="s">
        <v>3524</v>
      </c>
      <c r="H86" s="113">
        <v>0.63169550896976301</v>
      </c>
      <c r="I86" s="113">
        <v>1</v>
      </c>
      <c r="J86" s="32" t="s">
        <v>3525</v>
      </c>
      <c r="K86" s="113">
        <v>0.43198537358847799</v>
      </c>
      <c r="L86" s="124">
        <v>1</v>
      </c>
      <c r="M86" s="37" t="s">
        <v>3523</v>
      </c>
      <c r="N86" s="113">
        <v>0.41425618630641298</v>
      </c>
      <c r="O86" s="113">
        <v>1</v>
      </c>
      <c r="P86" s="32" t="s">
        <v>3526</v>
      </c>
      <c r="Q86" s="113">
        <v>2.3579217443942001E-2</v>
      </c>
      <c r="R86" s="124">
        <v>1</v>
      </c>
    </row>
    <row r="87" spans="1:18" x14ac:dyDescent="0.25">
      <c r="A87" s="32" t="s">
        <v>3527</v>
      </c>
      <c r="B87" s="37" t="s">
        <v>3186</v>
      </c>
      <c r="C87" s="62">
        <v>814</v>
      </c>
      <c r="D87" s="32" t="s">
        <v>3528</v>
      </c>
      <c r="E87" s="113">
        <v>0.81645004168240698</v>
      </c>
      <c r="F87" s="124">
        <v>1</v>
      </c>
      <c r="G87" s="37" t="s">
        <v>3529</v>
      </c>
      <c r="H87" s="113">
        <v>0.64307807386971205</v>
      </c>
      <c r="I87" s="113">
        <v>1</v>
      </c>
      <c r="J87" s="32" t="s">
        <v>3530</v>
      </c>
      <c r="K87" s="113">
        <v>0.505715638228451</v>
      </c>
      <c r="L87" s="124">
        <v>1</v>
      </c>
      <c r="M87" s="37" t="s">
        <v>3531</v>
      </c>
      <c r="N87" s="113">
        <v>0.58587523134839004</v>
      </c>
      <c r="O87" s="113">
        <v>1</v>
      </c>
      <c r="P87" s="32" t="s">
        <v>3532</v>
      </c>
      <c r="Q87" s="113">
        <v>9.1136835156359994E-2</v>
      </c>
      <c r="R87" s="124">
        <v>1</v>
      </c>
    </row>
    <row r="88" spans="1:18" x14ac:dyDescent="0.25">
      <c r="A88" s="32" t="s">
        <v>3533</v>
      </c>
      <c r="B88" s="37" t="s">
        <v>3180</v>
      </c>
      <c r="C88" s="62">
        <v>814</v>
      </c>
      <c r="D88" s="32" t="s">
        <v>3534</v>
      </c>
      <c r="E88" s="113">
        <v>0.28465747829128402</v>
      </c>
      <c r="F88" s="124">
        <v>1</v>
      </c>
      <c r="G88" s="37" t="s">
        <v>3535</v>
      </c>
      <c r="H88" s="113">
        <v>2.1391822595198E-2</v>
      </c>
      <c r="I88" s="113">
        <v>1</v>
      </c>
      <c r="J88" s="32" t="s">
        <v>3536</v>
      </c>
      <c r="K88" s="113">
        <v>0.155556487917382</v>
      </c>
      <c r="L88" s="124">
        <v>1</v>
      </c>
      <c r="M88" s="37" t="s">
        <v>3537</v>
      </c>
      <c r="N88" s="113">
        <v>4.8538685431729997E-2</v>
      </c>
      <c r="O88" s="113">
        <v>1</v>
      </c>
      <c r="P88" s="32" t="s">
        <v>3538</v>
      </c>
      <c r="Q88" s="113">
        <v>0.22301974915044501</v>
      </c>
      <c r="R88" s="124">
        <v>1</v>
      </c>
    </row>
    <row r="89" spans="1:18" x14ac:dyDescent="0.25">
      <c r="A89" s="32" t="s">
        <v>3539</v>
      </c>
      <c r="B89" s="37" t="s">
        <v>3186</v>
      </c>
      <c r="C89" s="62">
        <v>814</v>
      </c>
      <c r="D89" s="32" t="s">
        <v>3540</v>
      </c>
      <c r="E89" s="113">
        <v>0.90200447921793203</v>
      </c>
      <c r="F89" s="124">
        <v>1</v>
      </c>
      <c r="G89" s="37" t="s">
        <v>3541</v>
      </c>
      <c r="H89" s="113">
        <v>0.97386239728777102</v>
      </c>
      <c r="I89" s="113">
        <v>1</v>
      </c>
      <c r="J89" s="32" t="s">
        <v>3542</v>
      </c>
      <c r="K89" s="113">
        <v>0.79151092493757103</v>
      </c>
      <c r="L89" s="124">
        <v>1</v>
      </c>
      <c r="M89" s="37" t="s">
        <v>3543</v>
      </c>
      <c r="N89" s="113">
        <v>0.13197312049602</v>
      </c>
      <c r="O89" s="113">
        <v>1</v>
      </c>
      <c r="P89" s="32" t="s">
        <v>3544</v>
      </c>
      <c r="Q89" s="113">
        <v>3.5728331299011998E-2</v>
      </c>
      <c r="R89" s="124">
        <v>1</v>
      </c>
    </row>
    <row r="90" spans="1:18" x14ac:dyDescent="0.25">
      <c r="A90" s="32" t="s">
        <v>3545</v>
      </c>
      <c r="B90" s="37" t="s">
        <v>3180</v>
      </c>
      <c r="C90" s="62">
        <v>814</v>
      </c>
      <c r="D90" s="32" t="s">
        <v>3546</v>
      </c>
      <c r="E90" s="113">
        <v>0.14606233726592099</v>
      </c>
      <c r="F90" s="124">
        <v>1</v>
      </c>
      <c r="G90" s="37" t="s">
        <v>3547</v>
      </c>
      <c r="H90" s="113">
        <v>0.245151785646121</v>
      </c>
      <c r="I90" s="113">
        <v>1</v>
      </c>
      <c r="J90" s="32" t="s">
        <v>3548</v>
      </c>
      <c r="K90" s="113">
        <v>0.25294412739859301</v>
      </c>
      <c r="L90" s="124">
        <v>1</v>
      </c>
      <c r="M90" s="37" t="s">
        <v>3183</v>
      </c>
      <c r="N90" s="113">
        <v>0.159439147160474</v>
      </c>
      <c r="O90" s="113">
        <v>1</v>
      </c>
      <c r="P90" s="32" t="s">
        <v>3549</v>
      </c>
      <c r="Q90" s="113">
        <v>0.93419227334541599</v>
      </c>
      <c r="R90" s="124">
        <v>1</v>
      </c>
    </row>
    <row r="91" spans="1:18" x14ac:dyDescent="0.25">
      <c r="A91" s="32" t="s">
        <v>3550</v>
      </c>
      <c r="B91" s="37" t="s">
        <v>3186</v>
      </c>
      <c r="C91" s="62">
        <v>814</v>
      </c>
      <c r="D91" s="32" t="s">
        <v>3551</v>
      </c>
      <c r="E91" s="113">
        <v>0.90373609387300902</v>
      </c>
      <c r="F91" s="124">
        <v>1</v>
      </c>
      <c r="G91" s="37" t="s">
        <v>3486</v>
      </c>
      <c r="H91" s="113">
        <v>0.96146677118370205</v>
      </c>
      <c r="I91" s="113">
        <v>1</v>
      </c>
      <c r="J91" s="32" t="s">
        <v>3552</v>
      </c>
      <c r="K91" s="113">
        <v>0.54109881404214799</v>
      </c>
      <c r="L91" s="124">
        <v>1</v>
      </c>
      <c r="M91" s="37" t="s">
        <v>3553</v>
      </c>
      <c r="N91" s="113">
        <v>9.9615574819540004E-3</v>
      </c>
      <c r="O91" s="113">
        <v>0.57777033395335797</v>
      </c>
      <c r="P91" s="32" t="s">
        <v>3554</v>
      </c>
      <c r="Q91" s="113">
        <v>0.69609005016584802</v>
      </c>
      <c r="R91" s="124">
        <v>1</v>
      </c>
    </row>
    <row r="92" spans="1:18" x14ac:dyDescent="0.25">
      <c r="A92" s="32" t="s">
        <v>3555</v>
      </c>
      <c r="B92" s="37" t="s">
        <v>3186</v>
      </c>
      <c r="C92" s="62">
        <v>814</v>
      </c>
      <c r="D92" s="32" t="s">
        <v>3556</v>
      </c>
      <c r="E92" s="113">
        <v>0.99813951046234095</v>
      </c>
      <c r="F92" s="124">
        <v>1</v>
      </c>
      <c r="G92" s="37" t="s">
        <v>3557</v>
      </c>
      <c r="H92" s="113">
        <v>0.205801322358004</v>
      </c>
      <c r="I92" s="113">
        <v>1</v>
      </c>
      <c r="J92" s="32" t="s">
        <v>3558</v>
      </c>
      <c r="K92" s="113">
        <v>0.17716560007285401</v>
      </c>
      <c r="L92" s="124">
        <v>1</v>
      </c>
      <c r="M92" s="37" t="s">
        <v>3559</v>
      </c>
      <c r="N92" s="113">
        <v>2.9381202924276002E-2</v>
      </c>
      <c r="O92" s="113">
        <v>1</v>
      </c>
      <c r="P92" s="32" t="s">
        <v>3560</v>
      </c>
      <c r="Q92" s="113">
        <v>0.27862121153667002</v>
      </c>
      <c r="R92" s="124">
        <v>1</v>
      </c>
    </row>
    <row r="93" spans="1:18" x14ac:dyDescent="0.25">
      <c r="A93" s="32" t="s">
        <v>3561</v>
      </c>
      <c r="B93" s="37" t="s">
        <v>3180</v>
      </c>
      <c r="C93" s="62">
        <v>814</v>
      </c>
      <c r="D93" s="32" t="s">
        <v>3562</v>
      </c>
      <c r="E93" s="113">
        <v>0.69249709976679497</v>
      </c>
      <c r="F93" s="124">
        <v>1</v>
      </c>
      <c r="G93" s="37" t="s">
        <v>3563</v>
      </c>
      <c r="H93" s="113">
        <v>5.2782459812865001E-2</v>
      </c>
      <c r="I93" s="113">
        <v>1</v>
      </c>
      <c r="J93" s="32" t="s">
        <v>3564</v>
      </c>
      <c r="K93" s="113">
        <v>0.27302258153196202</v>
      </c>
      <c r="L93" s="124">
        <v>1</v>
      </c>
      <c r="M93" s="37" t="s">
        <v>3565</v>
      </c>
      <c r="N93" s="113">
        <v>7.4371820533220001E-3</v>
      </c>
      <c r="O93" s="113">
        <v>0.43135655909270398</v>
      </c>
      <c r="P93" s="32" t="s">
        <v>3566</v>
      </c>
      <c r="Q93" s="113">
        <v>3.8588263172433003E-2</v>
      </c>
      <c r="R93" s="124">
        <v>1</v>
      </c>
    </row>
    <row r="94" spans="1:18" x14ac:dyDescent="0.25">
      <c r="A94" s="32" t="s">
        <v>3567</v>
      </c>
      <c r="B94" s="37" t="s">
        <v>3186</v>
      </c>
      <c r="C94" s="62">
        <v>814</v>
      </c>
      <c r="D94" s="32" t="s">
        <v>3568</v>
      </c>
      <c r="E94" s="113">
        <v>0.36784281225948101</v>
      </c>
      <c r="F94" s="124">
        <v>1</v>
      </c>
      <c r="G94" s="37" t="s">
        <v>3569</v>
      </c>
      <c r="H94" s="113">
        <v>1.3747210297849E-2</v>
      </c>
      <c r="I94" s="113">
        <v>0.79733819727522603</v>
      </c>
      <c r="J94" s="32" t="s">
        <v>3570</v>
      </c>
      <c r="K94" s="113">
        <v>0.76064640053158605</v>
      </c>
      <c r="L94" s="124">
        <v>1</v>
      </c>
      <c r="M94" s="37" t="s">
        <v>3571</v>
      </c>
      <c r="N94" s="113">
        <v>0.19950369703843401</v>
      </c>
      <c r="O94" s="113">
        <v>1</v>
      </c>
      <c r="P94" s="32" t="s">
        <v>3572</v>
      </c>
      <c r="Q94" s="113">
        <v>0.112444638346551</v>
      </c>
      <c r="R94" s="124">
        <v>1</v>
      </c>
    </row>
    <row r="95" spans="1:18" x14ac:dyDescent="0.25">
      <c r="A95" s="32" t="s">
        <v>3573</v>
      </c>
      <c r="B95" s="37" t="s">
        <v>3180</v>
      </c>
      <c r="C95" s="62">
        <v>814</v>
      </c>
      <c r="D95" s="32" t="s">
        <v>3281</v>
      </c>
      <c r="E95" s="113">
        <v>0.95964136532858202</v>
      </c>
      <c r="F95" s="124">
        <v>1</v>
      </c>
      <c r="G95" s="37" t="s">
        <v>3255</v>
      </c>
      <c r="H95" s="113">
        <v>0.693143638914684</v>
      </c>
      <c r="I95" s="113">
        <v>1</v>
      </c>
      <c r="J95" s="32" t="s">
        <v>3574</v>
      </c>
      <c r="K95" s="113">
        <v>0.117523706464451</v>
      </c>
      <c r="L95" s="124">
        <v>1</v>
      </c>
      <c r="M95" s="37" t="s">
        <v>3575</v>
      </c>
      <c r="N95" s="113">
        <v>0.69743290355703702</v>
      </c>
      <c r="O95" s="113">
        <v>1</v>
      </c>
      <c r="P95" s="32" t="s">
        <v>3576</v>
      </c>
      <c r="Q95" s="113">
        <v>0.56768049438628299</v>
      </c>
      <c r="R95" s="124">
        <v>1</v>
      </c>
    </row>
    <row r="96" spans="1:18" x14ac:dyDescent="0.25">
      <c r="A96" s="32" t="s">
        <v>3577</v>
      </c>
      <c r="B96" s="37" t="s">
        <v>3186</v>
      </c>
      <c r="C96" s="62">
        <v>814</v>
      </c>
      <c r="D96" s="32" t="s">
        <v>3578</v>
      </c>
      <c r="E96" s="113">
        <v>7.0314367438590999E-2</v>
      </c>
      <c r="F96" s="124">
        <v>1</v>
      </c>
      <c r="G96" s="37" t="s">
        <v>3579</v>
      </c>
      <c r="H96" s="113">
        <v>4.4958280288019001E-2</v>
      </c>
      <c r="I96" s="113">
        <v>1</v>
      </c>
      <c r="J96" s="32" t="s">
        <v>3580</v>
      </c>
      <c r="K96" s="113">
        <v>3.7184737701839998E-3</v>
      </c>
      <c r="L96" s="124">
        <v>0.21567147867065001</v>
      </c>
      <c r="M96" s="37" t="s">
        <v>3581</v>
      </c>
      <c r="N96" s="113">
        <v>0.60954730781615096</v>
      </c>
      <c r="O96" s="113">
        <v>1</v>
      </c>
      <c r="P96" s="32" t="s">
        <v>3582</v>
      </c>
      <c r="Q96" s="113">
        <v>0.26063052821495403</v>
      </c>
      <c r="R96" s="124">
        <v>1</v>
      </c>
    </row>
    <row r="97" spans="1:18" x14ac:dyDescent="0.25">
      <c r="A97" s="32" t="s">
        <v>3583</v>
      </c>
      <c r="B97" s="37" t="s">
        <v>3180</v>
      </c>
      <c r="C97" s="62">
        <v>814</v>
      </c>
      <c r="D97" s="32" t="s">
        <v>3584</v>
      </c>
      <c r="E97" s="113">
        <v>8.4844265170296002E-2</v>
      </c>
      <c r="F97" s="124">
        <v>1</v>
      </c>
      <c r="G97" s="37" t="s">
        <v>3585</v>
      </c>
      <c r="H97" s="113">
        <v>0.48582999782780201</v>
      </c>
      <c r="I97" s="113">
        <v>1</v>
      </c>
      <c r="J97" s="32" t="s">
        <v>3586</v>
      </c>
      <c r="K97" s="113">
        <v>0.11883281728284401</v>
      </c>
      <c r="L97" s="124">
        <v>1</v>
      </c>
      <c r="M97" s="37" t="s">
        <v>3587</v>
      </c>
      <c r="N97" s="113">
        <v>0.22054238135514501</v>
      </c>
      <c r="O97" s="113">
        <v>1</v>
      </c>
      <c r="P97" s="32" t="s">
        <v>3588</v>
      </c>
      <c r="Q97" s="113">
        <v>0.412168861744791</v>
      </c>
      <c r="R97" s="124">
        <v>1</v>
      </c>
    </row>
    <row r="98" spans="1:18" x14ac:dyDescent="0.25">
      <c r="A98" s="32" t="s">
        <v>3589</v>
      </c>
      <c r="B98" s="37" t="s">
        <v>3186</v>
      </c>
      <c r="C98" s="62">
        <v>814</v>
      </c>
      <c r="D98" s="32" t="s">
        <v>3590</v>
      </c>
      <c r="E98" s="113">
        <v>0.35304473926411201</v>
      </c>
      <c r="F98" s="124">
        <v>1</v>
      </c>
      <c r="G98" s="37" t="s">
        <v>3591</v>
      </c>
      <c r="H98" s="113">
        <v>4.6312798365976002E-2</v>
      </c>
      <c r="I98" s="113">
        <v>1</v>
      </c>
      <c r="J98" s="32" t="s">
        <v>3592</v>
      </c>
      <c r="K98" s="113">
        <v>2.6580317958352001E-2</v>
      </c>
      <c r="L98" s="124">
        <v>1</v>
      </c>
      <c r="M98" s="37" t="s">
        <v>3593</v>
      </c>
      <c r="N98" s="113">
        <v>7.3998317414631004E-2</v>
      </c>
      <c r="O98" s="113">
        <v>1</v>
      </c>
      <c r="P98" s="32" t="s">
        <v>3594</v>
      </c>
      <c r="Q98" s="113">
        <v>0.14267635884760899</v>
      </c>
      <c r="R98" s="124">
        <v>1</v>
      </c>
    </row>
    <row r="99" spans="1:18" x14ac:dyDescent="0.25">
      <c r="A99" s="32" t="s">
        <v>3595</v>
      </c>
      <c r="B99" s="37" t="s">
        <v>3186</v>
      </c>
      <c r="C99" s="62">
        <v>814</v>
      </c>
      <c r="D99" s="32" t="s">
        <v>2890</v>
      </c>
      <c r="E99" s="113">
        <v>0.121432282056957</v>
      </c>
      <c r="F99" s="124">
        <v>1</v>
      </c>
      <c r="G99" s="37" t="s">
        <v>3596</v>
      </c>
      <c r="H99" s="113">
        <v>1.4887195098999999E-3</v>
      </c>
      <c r="I99" s="113">
        <v>8.6345731574203999E-2</v>
      </c>
      <c r="J99" s="32" t="s">
        <v>3597</v>
      </c>
      <c r="K99" s="113">
        <v>0.15323261245669101</v>
      </c>
      <c r="L99" s="124">
        <v>1</v>
      </c>
      <c r="M99" s="37" t="s">
        <v>3598</v>
      </c>
      <c r="N99" s="113">
        <v>5.7700798247339898E-5</v>
      </c>
      <c r="O99" s="113">
        <v>3.3466462983459998E-3</v>
      </c>
      <c r="P99" s="32" t="s">
        <v>3219</v>
      </c>
      <c r="Q99" s="113">
        <v>0.70571216221338695</v>
      </c>
      <c r="R99" s="124">
        <v>1</v>
      </c>
    </row>
    <row r="100" spans="1:18" x14ac:dyDescent="0.25">
      <c r="A100" s="32" t="s">
        <v>3599</v>
      </c>
      <c r="B100" s="37" t="s">
        <v>3186</v>
      </c>
      <c r="C100" s="62">
        <v>814</v>
      </c>
      <c r="D100" s="32" t="s">
        <v>3600</v>
      </c>
      <c r="E100" s="113">
        <v>0.76353603999799902</v>
      </c>
      <c r="F100" s="124">
        <v>1</v>
      </c>
      <c r="G100" s="37" t="s">
        <v>3601</v>
      </c>
      <c r="H100" s="113">
        <v>1.3899633185811999E-2</v>
      </c>
      <c r="I100" s="113">
        <v>0.80617872477710295</v>
      </c>
      <c r="J100" s="32" t="s">
        <v>3602</v>
      </c>
      <c r="K100" s="113">
        <v>0.74978135773223697</v>
      </c>
      <c r="L100" s="124">
        <v>1</v>
      </c>
      <c r="M100" s="37" t="s">
        <v>3230</v>
      </c>
      <c r="N100" s="113">
        <v>1.0169335044299999E-4</v>
      </c>
      <c r="O100" s="113">
        <v>5.8982143257190001E-3</v>
      </c>
      <c r="P100" s="32" t="s">
        <v>3603</v>
      </c>
      <c r="Q100" s="113">
        <v>0.87213783394390498</v>
      </c>
      <c r="R100" s="124">
        <v>1</v>
      </c>
    </row>
    <row r="101" spans="1:18" x14ac:dyDescent="0.25">
      <c r="A101" s="32" t="s">
        <v>3604</v>
      </c>
      <c r="B101" s="37" t="s">
        <v>3186</v>
      </c>
      <c r="C101" s="62">
        <v>814</v>
      </c>
      <c r="D101" s="32" t="s">
        <v>3605</v>
      </c>
      <c r="E101" s="113">
        <v>0.86899385469861301</v>
      </c>
      <c r="F101" s="124">
        <v>1</v>
      </c>
      <c r="G101" s="37" t="s">
        <v>2901</v>
      </c>
      <c r="H101" s="113">
        <v>3.9578878735794999E-2</v>
      </c>
      <c r="I101" s="113">
        <v>1</v>
      </c>
      <c r="J101" s="32" t="s">
        <v>3603</v>
      </c>
      <c r="K101" s="113">
        <v>0.88551576769439999</v>
      </c>
      <c r="L101" s="124">
        <v>1</v>
      </c>
      <c r="M101" s="37" t="s">
        <v>3606</v>
      </c>
      <c r="N101" s="113">
        <v>1.15684973627181E-6</v>
      </c>
      <c r="O101" s="113">
        <v>6.7097284703765295E-5</v>
      </c>
      <c r="P101" s="32" t="s">
        <v>2887</v>
      </c>
      <c r="Q101" s="113">
        <v>0.36014661230780498</v>
      </c>
      <c r="R101" s="124">
        <v>1</v>
      </c>
    </row>
    <row r="102" spans="1:18" x14ac:dyDescent="0.25">
      <c r="A102" s="32" t="s">
        <v>3607</v>
      </c>
      <c r="B102" s="37" t="s">
        <v>3186</v>
      </c>
      <c r="C102" s="62">
        <v>814</v>
      </c>
      <c r="D102" s="32" t="s">
        <v>3608</v>
      </c>
      <c r="E102" s="113">
        <v>0.61408503485503796</v>
      </c>
      <c r="F102" s="124">
        <v>1</v>
      </c>
      <c r="G102" s="37" t="s">
        <v>3609</v>
      </c>
      <c r="H102" s="113">
        <v>0.216107426145906</v>
      </c>
      <c r="I102" s="113">
        <v>1</v>
      </c>
      <c r="J102" s="32" t="s">
        <v>3610</v>
      </c>
      <c r="K102" s="113">
        <v>0.71985488691820998</v>
      </c>
      <c r="L102" s="124">
        <v>1</v>
      </c>
      <c r="M102" s="37" t="s">
        <v>3611</v>
      </c>
      <c r="N102" s="113">
        <v>5.9631365253365001E-2</v>
      </c>
      <c r="O102" s="113">
        <v>1</v>
      </c>
      <c r="P102" s="32" t="s">
        <v>3612</v>
      </c>
      <c r="Q102" s="113">
        <v>0.469804059254184</v>
      </c>
      <c r="R102" s="124">
        <v>1</v>
      </c>
    </row>
    <row r="103" spans="1:18" x14ac:dyDescent="0.25">
      <c r="A103" s="32" t="s">
        <v>3613</v>
      </c>
      <c r="B103" s="37" t="s">
        <v>3186</v>
      </c>
      <c r="C103" s="62">
        <v>814</v>
      </c>
      <c r="D103" s="32" t="s">
        <v>3614</v>
      </c>
      <c r="E103" s="113">
        <v>0.31079220326728701</v>
      </c>
      <c r="F103" s="124">
        <v>1</v>
      </c>
      <c r="G103" s="37" t="s">
        <v>3615</v>
      </c>
      <c r="H103" s="113">
        <v>0.47810522077497403</v>
      </c>
      <c r="I103" s="113">
        <v>1</v>
      </c>
      <c r="J103" s="32" t="s">
        <v>3616</v>
      </c>
      <c r="K103" s="113">
        <v>0.22079841398623401</v>
      </c>
      <c r="L103" s="124">
        <v>1</v>
      </c>
      <c r="M103" s="37" t="s">
        <v>3617</v>
      </c>
      <c r="N103" s="113">
        <v>0.42964341060934802</v>
      </c>
      <c r="O103" s="113">
        <v>1</v>
      </c>
      <c r="P103" s="32" t="s">
        <v>3618</v>
      </c>
      <c r="Q103" s="113">
        <v>0.58305175929609898</v>
      </c>
      <c r="R103" s="124">
        <v>1</v>
      </c>
    </row>
    <row r="104" spans="1:18" x14ac:dyDescent="0.25">
      <c r="A104" s="32" t="s">
        <v>3619</v>
      </c>
      <c r="B104" s="37" t="s">
        <v>3186</v>
      </c>
      <c r="C104" s="62">
        <v>814</v>
      </c>
      <c r="D104" s="32" t="s">
        <v>3620</v>
      </c>
      <c r="E104" s="113">
        <v>0.82885586199042904</v>
      </c>
      <c r="F104" s="124">
        <v>1</v>
      </c>
      <c r="G104" s="37" t="s">
        <v>3621</v>
      </c>
      <c r="H104" s="113">
        <v>0.75535374197629102</v>
      </c>
      <c r="I104" s="113">
        <v>1</v>
      </c>
      <c r="J104" s="32" t="s">
        <v>3622</v>
      </c>
      <c r="K104" s="113">
        <v>0.642042961250755</v>
      </c>
      <c r="L104" s="124">
        <v>1</v>
      </c>
      <c r="M104" s="37" t="s">
        <v>3623</v>
      </c>
      <c r="N104" s="113">
        <v>5.1742521533034998E-2</v>
      </c>
      <c r="O104" s="113">
        <v>1</v>
      </c>
      <c r="P104" s="32" t="s">
        <v>3624</v>
      </c>
      <c r="Q104" s="113">
        <v>0.14083727620314501</v>
      </c>
      <c r="R104" s="124">
        <v>1</v>
      </c>
    </row>
    <row r="105" spans="1:18" x14ac:dyDescent="0.25">
      <c r="A105" s="32" t="s">
        <v>3625</v>
      </c>
      <c r="B105" s="37" t="s">
        <v>3186</v>
      </c>
      <c r="C105" s="62">
        <v>814</v>
      </c>
      <c r="D105" s="32" t="s">
        <v>3626</v>
      </c>
      <c r="E105" s="113">
        <v>0.74102189211720304</v>
      </c>
      <c r="F105" s="124">
        <v>1</v>
      </c>
      <c r="G105" s="37" t="s">
        <v>3585</v>
      </c>
      <c r="H105" s="113">
        <v>0.47978262856536502</v>
      </c>
      <c r="I105" s="113">
        <v>1</v>
      </c>
      <c r="J105" s="32" t="s">
        <v>3627</v>
      </c>
      <c r="K105" s="113">
        <v>0.97046143731910794</v>
      </c>
      <c r="L105" s="124">
        <v>1</v>
      </c>
      <c r="M105" s="37" t="s">
        <v>3628</v>
      </c>
      <c r="N105" s="113">
        <v>1.9390953285230001E-3</v>
      </c>
      <c r="O105" s="113">
        <v>0.112467529054319</v>
      </c>
      <c r="P105" s="32" t="s">
        <v>3629</v>
      </c>
      <c r="Q105" s="113">
        <v>6.2202473069939999E-2</v>
      </c>
      <c r="R105" s="124">
        <v>1</v>
      </c>
    </row>
    <row r="106" spans="1:18" x14ac:dyDescent="0.25">
      <c r="A106" s="32" t="s">
        <v>3630</v>
      </c>
      <c r="B106" s="37" t="s">
        <v>3180</v>
      </c>
      <c r="C106" s="62">
        <v>814</v>
      </c>
      <c r="D106" s="32" t="s">
        <v>3631</v>
      </c>
      <c r="E106" s="113">
        <v>0.49622845244957697</v>
      </c>
      <c r="F106" s="124">
        <v>1</v>
      </c>
      <c r="G106" s="37" t="s">
        <v>3632</v>
      </c>
      <c r="H106" s="113">
        <v>0.11033069348600701</v>
      </c>
      <c r="I106" s="113">
        <v>1</v>
      </c>
      <c r="J106" s="32" t="s">
        <v>3633</v>
      </c>
      <c r="K106" s="113">
        <v>0.60454460029346002</v>
      </c>
      <c r="L106" s="124">
        <v>1</v>
      </c>
      <c r="M106" s="37" t="s">
        <v>3634</v>
      </c>
      <c r="N106" s="113">
        <v>0.94814645737713699</v>
      </c>
      <c r="O106" s="113">
        <v>1</v>
      </c>
      <c r="P106" s="32" t="s">
        <v>3635</v>
      </c>
      <c r="Q106" s="113">
        <v>0.88392270526803096</v>
      </c>
      <c r="R106" s="124">
        <v>1</v>
      </c>
    </row>
    <row r="107" spans="1:18" x14ac:dyDescent="0.25">
      <c r="A107" s="32" t="s">
        <v>3636</v>
      </c>
      <c r="B107" s="37" t="s">
        <v>3186</v>
      </c>
      <c r="C107" s="62">
        <v>814</v>
      </c>
      <c r="D107" s="32" t="s">
        <v>3637</v>
      </c>
      <c r="E107" s="113">
        <v>0.44964917489005901</v>
      </c>
      <c r="F107" s="124">
        <v>1</v>
      </c>
      <c r="G107" s="37" t="s">
        <v>3638</v>
      </c>
      <c r="H107" s="113">
        <v>0.56229078850587499</v>
      </c>
      <c r="I107" s="113">
        <v>1</v>
      </c>
      <c r="J107" s="32" t="s">
        <v>3639</v>
      </c>
      <c r="K107" s="113">
        <v>0.61542634808854102</v>
      </c>
      <c r="L107" s="124">
        <v>1</v>
      </c>
      <c r="M107" s="37" t="s">
        <v>3640</v>
      </c>
      <c r="N107" s="113">
        <v>0.339456448795319</v>
      </c>
      <c r="O107" s="113">
        <v>1</v>
      </c>
      <c r="P107" s="32" t="s">
        <v>3641</v>
      </c>
      <c r="Q107" s="113">
        <v>0.88755388595906104</v>
      </c>
      <c r="R107" s="124">
        <v>1</v>
      </c>
    </row>
    <row r="108" spans="1:18" x14ac:dyDescent="0.25">
      <c r="A108" s="32" t="s">
        <v>3642</v>
      </c>
      <c r="B108" s="37" t="s">
        <v>3186</v>
      </c>
      <c r="C108" s="62">
        <v>814</v>
      </c>
      <c r="D108" s="32" t="s">
        <v>3643</v>
      </c>
      <c r="E108" s="113">
        <v>0.45142312362588799</v>
      </c>
      <c r="F108" s="124">
        <v>1</v>
      </c>
      <c r="G108" s="37" t="s">
        <v>2951</v>
      </c>
      <c r="H108" s="113">
        <v>0.60220998513622603</v>
      </c>
      <c r="I108" s="113">
        <v>1</v>
      </c>
      <c r="J108" s="32" t="s">
        <v>3644</v>
      </c>
      <c r="K108" s="113">
        <v>0.41627287606985902</v>
      </c>
      <c r="L108" s="124">
        <v>1</v>
      </c>
      <c r="M108" s="37" t="s">
        <v>3645</v>
      </c>
      <c r="N108" s="113">
        <v>0.486753823753385</v>
      </c>
      <c r="O108" s="113">
        <v>1</v>
      </c>
      <c r="P108" s="32" t="s">
        <v>3646</v>
      </c>
      <c r="Q108" s="113">
        <v>0.63706924577799795</v>
      </c>
      <c r="R108" s="124">
        <v>1</v>
      </c>
    </row>
    <row r="109" spans="1:18" x14ac:dyDescent="0.25">
      <c r="A109" s="32" t="s">
        <v>3647</v>
      </c>
      <c r="B109" s="37" t="s">
        <v>3186</v>
      </c>
      <c r="C109" s="62">
        <v>814</v>
      </c>
      <c r="D109" s="32" t="s">
        <v>3648</v>
      </c>
      <c r="E109" s="113">
        <v>0.640451731388895</v>
      </c>
      <c r="F109" s="124">
        <v>1</v>
      </c>
      <c r="G109" s="37" t="s">
        <v>3649</v>
      </c>
      <c r="H109" s="113">
        <v>0.20641748077258501</v>
      </c>
      <c r="I109" s="113">
        <v>1</v>
      </c>
      <c r="J109" s="32" t="s">
        <v>3650</v>
      </c>
      <c r="K109" s="113">
        <v>0.104391253535349</v>
      </c>
      <c r="L109" s="124">
        <v>1</v>
      </c>
      <c r="M109" s="37" t="s">
        <v>3651</v>
      </c>
      <c r="N109" s="113">
        <v>0.26453593311360801</v>
      </c>
      <c r="O109" s="113">
        <v>1</v>
      </c>
      <c r="P109" s="32" t="s">
        <v>3588</v>
      </c>
      <c r="Q109" s="113">
        <v>0.40411748538800302</v>
      </c>
      <c r="R109" s="124">
        <v>1</v>
      </c>
    </row>
    <row r="110" spans="1:18" x14ac:dyDescent="0.25">
      <c r="A110" s="32" t="s">
        <v>3652</v>
      </c>
      <c r="B110" s="37" t="s">
        <v>3186</v>
      </c>
      <c r="C110" s="62">
        <v>814</v>
      </c>
      <c r="D110" s="32" t="s">
        <v>3653</v>
      </c>
      <c r="E110" s="113">
        <v>0.505264435798225</v>
      </c>
      <c r="F110" s="124">
        <v>1</v>
      </c>
      <c r="G110" s="37" t="s">
        <v>3494</v>
      </c>
      <c r="H110" s="113">
        <v>0.54907677495691798</v>
      </c>
      <c r="I110" s="113">
        <v>1</v>
      </c>
      <c r="J110" s="32" t="s">
        <v>3654</v>
      </c>
      <c r="K110" s="113">
        <v>0.245699256891597</v>
      </c>
      <c r="L110" s="124">
        <v>1</v>
      </c>
      <c r="M110" s="37" t="s">
        <v>3655</v>
      </c>
      <c r="N110" s="113">
        <v>0.97482552595388205</v>
      </c>
      <c r="O110" s="113">
        <v>1</v>
      </c>
      <c r="P110" s="32" t="s">
        <v>3185</v>
      </c>
      <c r="Q110" s="113">
        <v>0.93080854164052695</v>
      </c>
      <c r="R110" s="124">
        <v>1</v>
      </c>
    </row>
    <row r="111" spans="1:18" x14ac:dyDescent="0.25">
      <c r="A111" s="32" t="s">
        <v>3656</v>
      </c>
      <c r="B111" s="37" t="s">
        <v>3180</v>
      </c>
      <c r="C111" s="62">
        <v>814</v>
      </c>
      <c r="D111" s="32" t="s">
        <v>3657</v>
      </c>
      <c r="E111" s="113">
        <v>5.9892149220238999E-2</v>
      </c>
      <c r="F111" s="124">
        <v>1</v>
      </c>
      <c r="G111" s="37" t="s">
        <v>3658</v>
      </c>
      <c r="H111" s="113">
        <v>8.2098464352375899E-5</v>
      </c>
      <c r="I111" s="113">
        <v>4.7617109324379998E-3</v>
      </c>
      <c r="J111" s="32" t="s">
        <v>3566</v>
      </c>
      <c r="K111" s="113">
        <v>3.9845157786366998E-2</v>
      </c>
      <c r="L111" s="124">
        <v>1</v>
      </c>
      <c r="M111" s="37" t="s">
        <v>3271</v>
      </c>
      <c r="N111" s="113">
        <v>8.7485581781373196E-7</v>
      </c>
      <c r="O111" s="113">
        <v>5.0741637433196397E-5</v>
      </c>
      <c r="P111" s="32" t="s">
        <v>3659</v>
      </c>
      <c r="Q111" s="113">
        <v>0.98054084488958804</v>
      </c>
      <c r="R111" s="124">
        <v>1</v>
      </c>
    </row>
    <row r="112" spans="1:18" x14ac:dyDescent="0.25">
      <c r="A112" s="32" t="s">
        <v>3660</v>
      </c>
      <c r="B112" s="37" t="s">
        <v>3180</v>
      </c>
      <c r="C112" s="62">
        <v>814</v>
      </c>
      <c r="D112" s="32" t="s">
        <v>3661</v>
      </c>
      <c r="E112" s="113">
        <v>0.151949175066765</v>
      </c>
      <c r="F112" s="124">
        <v>1</v>
      </c>
      <c r="G112" s="37" t="s">
        <v>3662</v>
      </c>
      <c r="H112" s="113">
        <v>3.6743993034836798E-5</v>
      </c>
      <c r="I112" s="113">
        <v>2.1311515960209999E-3</v>
      </c>
      <c r="J112" s="32" t="s">
        <v>3663</v>
      </c>
      <c r="K112" s="113">
        <v>8.4931301550364005E-2</v>
      </c>
      <c r="L112" s="124">
        <v>1</v>
      </c>
      <c r="M112" s="37" t="s">
        <v>3664</v>
      </c>
      <c r="N112" s="113">
        <v>9.8026545693498801E-8</v>
      </c>
      <c r="O112" s="113">
        <v>5.6855396502229303E-6</v>
      </c>
      <c r="P112" s="32" t="s">
        <v>3665</v>
      </c>
      <c r="Q112" s="113">
        <v>0.55011937718933401</v>
      </c>
      <c r="R112" s="124">
        <v>1</v>
      </c>
    </row>
    <row r="113" spans="1:18" x14ac:dyDescent="0.25">
      <c r="A113" s="32" t="s">
        <v>3666</v>
      </c>
      <c r="B113" s="37" t="s">
        <v>3180</v>
      </c>
      <c r="C113" s="62">
        <v>814</v>
      </c>
      <c r="D113" s="32" t="s">
        <v>3667</v>
      </c>
      <c r="E113" s="113">
        <v>0.137276438741394</v>
      </c>
      <c r="F113" s="124">
        <v>1</v>
      </c>
      <c r="G113" s="37" t="s">
        <v>3668</v>
      </c>
      <c r="H113" s="113">
        <v>6.6461700691566997E-2</v>
      </c>
      <c r="I113" s="113">
        <v>1</v>
      </c>
      <c r="J113" s="32" t="s">
        <v>3669</v>
      </c>
      <c r="K113" s="113">
        <v>0.122590437394999</v>
      </c>
      <c r="L113" s="124">
        <v>1</v>
      </c>
      <c r="M113" s="37" t="s">
        <v>3670</v>
      </c>
      <c r="N113" s="113">
        <v>3.4494213113799997E-4</v>
      </c>
      <c r="O113" s="113">
        <v>2.0006643606028999E-2</v>
      </c>
      <c r="P113" s="32" t="s">
        <v>3671</v>
      </c>
      <c r="Q113" s="113">
        <v>0.92516637349912501</v>
      </c>
      <c r="R113" s="124">
        <v>1</v>
      </c>
    </row>
    <row r="114" spans="1:18" x14ac:dyDescent="0.25">
      <c r="A114" s="32" t="s">
        <v>3672</v>
      </c>
      <c r="B114" s="37" t="s">
        <v>3186</v>
      </c>
      <c r="C114" s="62">
        <v>814</v>
      </c>
      <c r="D114" s="32" t="s">
        <v>3673</v>
      </c>
      <c r="E114" s="113">
        <v>0.76192094166208202</v>
      </c>
      <c r="F114" s="124">
        <v>1</v>
      </c>
      <c r="G114" s="37" t="s">
        <v>3674</v>
      </c>
      <c r="H114" s="113">
        <v>7.9116020969480005E-2</v>
      </c>
      <c r="I114" s="113">
        <v>1</v>
      </c>
      <c r="J114" s="32" t="s">
        <v>3675</v>
      </c>
      <c r="K114" s="113">
        <v>0.71292421625110103</v>
      </c>
      <c r="L114" s="124">
        <v>1</v>
      </c>
      <c r="M114" s="37" t="s">
        <v>3676</v>
      </c>
      <c r="N114" s="113">
        <v>0.69081747413621897</v>
      </c>
      <c r="O114" s="113">
        <v>1</v>
      </c>
      <c r="P114" s="32" t="s">
        <v>3677</v>
      </c>
      <c r="Q114" s="113">
        <v>0.62701386719519503</v>
      </c>
      <c r="R114" s="124">
        <v>1</v>
      </c>
    </row>
    <row r="115" spans="1:18" x14ac:dyDescent="0.25">
      <c r="A115" s="32" t="s">
        <v>3678</v>
      </c>
      <c r="B115" s="37" t="s">
        <v>3180</v>
      </c>
      <c r="C115" s="62">
        <v>814</v>
      </c>
      <c r="D115" s="32" t="s">
        <v>3679</v>
      </c>
      <c r="E115" s="113">
        <v>1.6727333185485999E-2</v>
      </c>
      <c r="F115" s="124">
        <v>0.97018532475818897</v>
      </c>
      <c r="G115" s="37" t="s">
        <v>3680</v>
      </c>
      <c r="H115" s="113">
        <v>0.10797060063066601</v>
      </c>
      <c r="I115" s="113">
        <v>1</v>
      </c>
      <c r="J115" s="32" t="s">
        <v>2881</v>
      </c>
      <c r="K115" s="113">
        <v>0.70661806642594904</v>
      </c>
      <c r="L115" s="124">
        <v>1</v>
      </c>
      <c r="M115" s="37" t="s">
        <v>3681</v>
      </c>
      <c r="N115" s="113">
        <v>0.51526805994214497</v>
      </c>
      <c r="O115" s="113">
        <v>1</v>
      </c>
      <c r="P115" s="32" t="s">
        <v>3682</v>
      </c>
      <c r="Q115" s="113">
        <v>6.841245670547E-3</v>
      </c>
      <c r="R115" s="124">
        <v>0.39679224889173897</v>
      </c>
    </row>
    <row r="116" spans="1:18" x14ac:dyDescent="0.25">
      <c r="A116" s="32" t="s">
        <v>3683</v>
      </c>
      <c r="B116" s="37" t="s">
        <v>3186</v>
      </c>
      <c r="C116" s="62">
        <v>814</v>
      </c>
      <c r="D116" s="32" t="s">
        <v>3684</v>
      </c>
      <c r="E116" s="113">
        <v>0.15674381364428899</v>
      </c>
      <c r="F116" s="124">
        <v>1</v>
      </c>
      <c r="G116" s="37" t="s">
        <v>2965</v>
      </c>
      <c r="H116" s="113">
        <v>5.4629308889930003E-3</v>
      </c>
      <c r="I116" s="113">
        <v>0.31684999156159099</v>
      </c>
      <c r="J116" s="32" t="s">
        <v>3685</v>
      </c>
      <c r="K116" s="113">
        <v>1.3673598016586999E-2</v>
      </c>
      <c r="L116" s="124">
        <v>0.79306868496202998</v>
      </c>
      <c r="M116" s="37" t="s">
        <v>3686</v>
      </c>
      <c r="N116" s="113">
        <v>3.8771247271434602E-7</v>
      </c>
      <c r="O116" s="113">
        <v>2.2487323417431999E-5</v>
      </c>
      <c r="P116" s="32" t="s">
        <v>3687</v>
      </c>
      <c r="Q116" s="113">
        <v>6.7071046657278005E-2</v>
      </c>
      <c r="R116" s="124">
        <v>1</v>
      </c>
    </row>
    <row r="117" spans="1:18" x14ac:dyDescent="0.25">
      <c r="A117" s="32" t="s">
        <v>3688</v>
      </c>
      <c r="B117" s="37" t="s">
        <v>3186</v>
      </c>
      <c r="C117" s="62">
        <v>814</v>
      </c>
      <c r="D117" s="32" t="s">
        <v>3689</v>
      </c>
      <c r="E117" s="113">
        <v>0.327630539362391</v>
      </c>
      <c r="F117" s="124">
        <v>1</v>
      </c>
      <c r="G117" s="37" t="s">
        <v>3690</v>
      </c>
      <c r="H117" s="113">
        <v>1.1119833049299999E-4</v>
      </c>
      <c r="I117" s="113">
        <v>6.4495031685680004E-3</v>
      </c>
      <c r="J117" s="32" t="s">
        <v>3498</v>
      </c>
      <c r="K117" s="113">
        <v>0.18800228560176299</v>
      </c>
      <c r="L117" s="124">
        <v>1</v>
      </c>
      <c r="M117" s="37" t="s">
        <v>3691</v>
      </c>
      <c r="N117" s="113">
        <v>2.9696191386249599E-11</v>
      </c>
      <c r="O117" s="113">
        <v>1.72237910040248E-9</v>
      </c>
      <c r="P117" s="32" t="s">
        <v>3692</v>
      </c>
      <c r="Q117" s="113">
        <v>8.7236263813230006E-2</v>
      </c>
      <c r="R117" s="124">
        <v>1</v>
      </c>
    </row>
    <row r="118" spans="1:18" x14ac:dyDescent="0.25">
      <c r="A118" s="32" t="s">
        <v>3693</v>
      </c>
      <c r="B118" s="37" t="s">
        <v>3180</v>
      </c>
      <c r="C118" s="62">
        <v>814</v>
      </c>
      <c r="D118" s="32" t="s">
        <v>3694</v>
      </c>
      <c r="E118" s="113">
        <v>0.19002482755879899</v>
      </c>
      <c r="F118" s="124">
        <v>1</v>
      </c>
      <c r="G118" s="37" t="s">
        <v>3695</v>
      </c>
      <c r="H118" s="113">
        <v>3.9544104709746002E-2</v>
      </c>
      <c r="I118" s="113">
        <v>1</v>
      </c>
      <c r="J118" s="32" t="s">
        <v>3696</v>
      </c>
      <c r="K118" s="113">
        <v>0.24034075305455199</v>
      </c>
      <c r="L118" s="124">
        <v>1</v>
      </c>
      <c r="M118" s="37" t="s">
        <v>3697</v>
      </c>
      <c r="N118" s="113">
        <v>5.42183992584125E-5</v>
      </c>
      <c r="O118" s="113">
        <v>3.1446671569880002E-3</v>
      </c>
      <c r="P118" s="32" t="s">
        <v>3698</v>
      </c>
      <c r="Q118" s="113">
        <v>0.67947356939381098</v>
      </c>
      <c r="R118" s="124">
        <v>1</v>
      </c>
    </row>
    <row r="119" spans="1:18" x14ac:dyDescent="0.25">
      <c r="A119" s="34" t="s">
        <v>3699</v>
      </c>
      <c r="B119" s="54" t="s">
        <v>3180</v>
      </c>
      <c r="C119" s="114">
        <v>814</v>
      </c>
      <c r="D119" s="34" t="s">
        <v>3700</v>
      </c>
      <c r="E119" s="125">
        <v>0.46752860929439999</v>
      </c>
      <c r="F119" s="126">
        <v>1</v>
      </c>
      <c r="G119" s="54" t="s">
        <v>2876</v>
      </c>
      <c r="H119" s="125">
        <v>0.82809980742939904</v>
      </c>
      <c r="I119" s="125">
        <v>1</v>
      </c>
      <c r="J119" s="34" t="s">
        <v>3701</v>
      </c>
      <c r="K119" s="125">
        <v>2.1265030256968E-2</v>
      </c>
      <c r="L119" s="126">
        <v>1</v>
      </c>
      <c r="M119" s="54" t="s">
        <v>3702</v>
      </c>
      <c r="N119" s="125">
        <v>3.9291939579699998E-4</v>
      </c>
      <c r="O119" s="125">
        <v>2.2789324956217001E-2</v>
      </c>
      <c r="P119" s="34" t="s">
        <v>3283</v>
      </c>
      <c r="Q119" s="125">
        <v>0.84268998214663504</v>
      </c>
      <c r="R119" s="126">
        <v>1</v>
      </c>
    </row>
    <row r="121" spans="1:18" x14ac:dyDescent="0.25">
      <c r="A121" s="1" t="s">
        <v>3703</v>
      </c>
    </row>
    <row r="122" spans="1:18" x14ac:dyDescent="0.25">
      <c r="A122" s="57"/>
      <c r="B122" s="115"/>
      <c r="C122" s="116"/>
      <c r="D122" s="359" t="s">
        <v>2608</v>
      </c>
      <c r="E122" s="359"/>
      <c r="F122" s="359"/>
      <c r="G122" s="358" t="s">
        <v>2609</v>
      </c>
      <c r="H122" s="358"/>
      <c r="I122" s="358"/>
      <c r="J122" s="359" t="s">
        <v>2610</v>
      </c>
      <c r="K122" s="359"/>
      <c r="L122" s="359"/>
      <c r="M122" s="358" t="s">
        <v>3178</v>
      </c>
      <c r="N122" s="358"/>
      <c r="O122" s="358"/>
      <c r="P122" s="359" t="s">
        <v>2612</v>
      </c>
      <c r="Q122" s="359"/>
      <c r="R122" s="359"/>
    </row>
    <row r="123" spans="1:18" x14ac:dyDescent="0.25">
      <c r="A123" s="117" t="s">
        <v>3387</v>
      </c>
      <c r="B123" s="118" t="s">
        <v>3179</v>
      </c>
      <c r="C123" s="119" t="s">
        <v>2614</v>
      </c>
      <c r="D123" s="117" t="s">
        <v>2615</v>
      </c>
      <c r="E123" s="122" t="s">
        <v>1636</v>
      </c>
      <c r="F123" s="123" t="s">
        <v>2616</v>
      </c>
      <c r="G123" s="118" t="s">
        <v>2615</v>
      </c>
      <c r="H123" s="122" t="s">
        <v>1636</v>
      </c>
      <c r="I123" s="122" t="s">
        <v>2616</v>
      </c>
      <c r="J123" s="117" t="s">
        <v>2615</v>
      </c>
      <c r="K123" s="122" t="s">
        <v>1636</v>
      </c>
      <c r="L123" s="123" t="s">
        <v>2616</v>
      </c>
      <c r="M123" s="118" t="s">
        <v>2615</v>
      </c>
      <c r="N123" s="122" t="s">
        <v>1636</v>
      </c>
      <c r="O123" s="122" t="s">
        <v>2616</v>
      </c>
      <c r="P123" s="117" t="s">
        <v>2615</v>
      </c>
      <c r="Q123" s="122" t="s">
        <v>1636</v>
      </c>
      <c r="R123" s="123" t="s">
        <v>2616</v>
      </c>
    </row>
    <row r="124" spans="1:18" x14ac:dyDescent="0.25">
      <c r="A124" s="29" t="s">
        <v>2155</v>
      </c>
      <c r="B124" s="110" t="s">
        <v>3180</v>
      </c>
      <c r="C124" s="111">
        <v>182</v>
      </c>
      <c r="D124" s="32" t="s">
        <v>3704</v>
      </c>
      <c r="E124" s="113">
        <v>0.73461261072683004</v>
      </c>
      <c r="F124" s="124">
        <v>1</v>
      </c>
      <c r="G124" s="37" t="s">
        <v>3705</v>
      </c>
      <c r="H124" s="113">
        <v>0.623300400379456</v>
      </c>
      <c r="I124" s="113">
        <v>1</v>
      </c>
      <c r="J124" s="32" t="s">
        <v>3706</v>
      </c>
      <c r="K124" s="113">
        <v>0.74297720213875096</v>
      </c>
      <c r="L124" s="124">
        <v>1</v>
      </c>
      <c r="M124" s="37" t="s">
        <v>3707</v>
      </c>
      <c r="N124" s="113">
        <v>0.135108228820978</v>
      </c>
      <c r="O124" s="113">
        <v>1</v>
      </c>
      <c r="P124" s="32" t="s">
        <v>3708</v>
      </c>
      <c r="Q124" s="113">
        <v>1.0294345311957999E-2</v>
      </c>
      <c r="R124" s="124">
        <v>0.422068157790284</v>
      </c>
    </row>
    <row r="125" spans="1:18" x14ac:dyDescent="0.25">
      <c r="A125" s="32" t="s">
        <v>2157</v>
      </c>
      <c r="B125" s="37" t="s">
        <v>3180</v>
      </c>
      <c r="C125" s="62">
        <v>182</v>
      </c>
      <c r="D125" s="32" t="s">
        <v>3709</v>
      </c>
      <c r="E125" s="113">
        <v>0.71399988756375699</v>
      </c>
      <c r="F125" s="124">
        <v>1</v>
      </c>
      <c r="G125" s="37" t="s">
        <v>3710</v>
      </c>
      <c r="H125" s="113">
        <v>0.76286429173550097</v>
      </c>
      <c r="I125" s="113">
        <v>1</v>
      </c>
      <c r="J125" s="32" t="s">
        <v>3711</v>
      </c>
      <c r="K125" s="113">
        <v>0.61269337212638397</v>
      </c>
      <c r="L125" s="124">
        <v>1</v>
      </c>
      <c r="M125" s="37" t="s">
        <v>3712</v>
      </c>
      <c r="N125" s="113">
        <v>8.3077837712138003E-2</v>
      </c>
      <c r="O125" s="113">
        <v>1</v>
      </c>
      <c r="P125" s="32" t="s">
        <v>3713</v>
      </c>
      <c r="Q125" s="113">
        <v>0.375979272417374</v>
      </c>
      <c r="R125" s="124">
        <v>1</v>
      </c>
    </row>
    <row r="126" spans="1:18" x14ac:dyDescent="0.25">
      <c r="A126" s="32" t="s">
        <v>3714</v>
      </c>
      <c r="B126" s="37" t="s">
        <v>3186</v>
      </c>
      <c r="C126" s="62">
        <v>182</v>
      </c>
      <c r="D126" s="32" t="s">
        <v>3715</v>
      </c>
      <c r="E126" s="113">
        <v>0.79500073518738301</v>
      </c>
      <c r="F126" s="124">
        <v>1</v>
      </c>
      <c r="G126" s="37" t="s">
        <v>3716</v>
      </c>
      <c r="H126" s="113">
        <v>0.70152359969922395</v>
      </c>
      <c r="I126" s="113">
        <v>1</v>
      </c>
      <c r="J126" s="32" t="s">
        <v>3717</v>
      </c>
      <c r="K126" s="113">
        <v>0.67980179011346897</v>
      </c>
      <c r="L126" s="124">
        <v>1</v>
      </c>
      <c r="M126" s="37" t="s">
        <v>3718</v>
      </c>
      <c r="N126" s="113">
        <v>6.6991462310249999E-3</v>
      </c>
      <c r="O126" s="113">
        <v>0.27466499547202</v>
      </c>
      <c r="P126" s="32" t="s">
        <v>3719</v>
      </c>
      <c r="Q126" s="113">
        <v>0.77288264645948002</v>
      </c>
      <c r="R126" s="124">
        <v>1</v>
      </c>
    </row>
    <row r="127" spans="1:18" x14ac:dyDescent="0.25">
      <c r="A127" s="32" t="s">
        <v>2172</v>
      </c>
      <c r="B127" s="37" t="s">
        <v>3180</v>
      </c>
      <c r="C127" s="62">
        <v>182</v>
      </c>
      <c r="D127" s="32" t="s">
        <v>3720</v>
      </c>
      <c r="E127" s="113">
        <v>0.55883485045005898</v>
      </c>
      <c r="F127" s="124">
        <v>1</v>
      </c>
      <c r="G127" s="37" t="s">
        <v>3721</v>
      </c>
      <c r="H127" s="113">
        <v>0.24015048350231</v>
      </c>
      <c r="I127" s="113">
        <v>1</v>
      </c>
      <c r="J127" s="32" t="s">
        <v>3722</v>
      </c>
      <c r="K127" s="113">
        <v>0.79447452665511897</v>
      </c>
      <c r="L127" s="124">
        <v>1</v>
      </c>
      <c r="M127" s="37" t="s">
        <v>3723</v>
      </c>
      <c r="N127" s="113">
        <v>1.4498110006443E-2</v>
      </c>
      <c r="O127" s="113">
        <v>0.59442251026414705</v>
      </c>
      <c r="P127" s="32" t="s">
        <v>3724</v>
      </c>
      <c r="Q127" s="113">
        <v>0.85170062637273702</v>
      </c>
      <c r="R127" s="124">
        <v>1</v>
      </c>
    </row>
    <row r="128" spans="1:18" x14ac:dyDescent="0.25">
      <c r="A128" s="32" t="s">
        <v>2173</v>
      </c>
      <c r="B128" s="37" t="s">
        <v>3180</v>
      </c>
      <c r="C128" s="62">
        <v>182</v>
      </c>
      <c r="D128" s="32" t="s">
        <v>3725</v>
      </c>
      <c r="E128" s="113">
        <v>0.894344402327232</v>
      </c>
      <c r="F128" s="124">
        <v>1</v>
      </c>
      <c r="G128" s="37" t="s">
        <v>3726</v>
      </c>
      <c r="H128" s="113">
        <v>0.22841926493859799</v>
      </c>
      <c r="I128" s="113">
        <v>1</v>
      </c>
      <c r="J128" s="32" t="s">
        <v>3727</v>
      </c>
      <c r="K128" s="113">
        <v>0.87705771584520498</v>
      </c>
      <c r="L128" s="124">
        <v>1</v>
      </c>
      <c r="M128" s="37" t="s">
        <v>3728</v>
      </c>
      <c r="N128" s="113">
        <v>0.11423261191216</v>
      </c>
      <c r="O128" s="113">
        <v>1</v>
      </c>
      <c r="P128" s="32" t="s">
        <v>3729</v>
      </c>
      <c r="Q128" s="113">
        <v>0.149400444886711</v>
      </c>
      <c r="R128" s="124">
        <v>1</v>
      </c>
    </row>
    <row r="129" spans="1:18" x14ac:dyDescent="0.25">
      <c r="A129" s="32" t="s">
        <v>2174</v>
      </c>
      <c r="B129" s="37" t="s">
        <v>3180</v>
      </c>
      <c r="C129" s="62">
        <v>182</v>
      </c>
      <c r="D129" s="32" t="s">
        <v>3730</v>
      </c>
      <c r="E129" s="113">
        <v>0.21694035630428199</v>
      </c>
      <c r="F129" s="124">
        <v>1</v>
      </c>
      <c r="G129" s="37" t="s">
        <v>3731</v>
      </c>
      <c r="H129" s="113">
        <v>0.45650761715840998</v>
      </c>
      <c r="I129" s="113">
        <v>1</v>
      </c>
      <c r="J129" s="32" t="s">
        <v>3732</v>
      </c>
      <c r="K129" s="113">
        <v>0.569561355652485</v>
      </c>
      <c r="L129" s="124">
        <v>1</v>
      </c>
      <c r="M129" s="37" t="s">
        <v>3733</v>
      </c>
      <c r="N129" s="113">
        <v>0.101689652221092</v>
      </c>
      <c r="O129" s="113">
        <v>1</v>
      </c>
      <c r="P129" s="32" t="s">
        <v>3734</v>
      </c>
      <c r="Q129" s="113">
        <v>2.3027750348616999E-2</v>
      </c>
      <c r="R129" s="124">
        <v>0.94413776429329499</v>
      </c>
    </row>
    <row r="130" spans="1:18" x14ac:dyDescent="0.25">
      <c r="A130" s="32" t="s">
        <v>2175</v>
      </c>
      <c r="B130" s="37" t="s">
        <v>3180</v>
      </c>
      <c r="C130" s="62">
        <v>182</v>
      </c>
      <c r="D130" s="32" t="s">
        <v>3735</v>
      </c>
      <c r="E130" s="113">
        <v>0.19645129510061601</v>
      </c>
      <c r="F130" s="124">
        <v>1</v>
      </c>
      <c r="G130" s="37" t="s">
        <v>3736</v>
      </c>
      <c r="H130" s="113">
        <v>0.20640804246254801</v>
      </c>
      <c r="I130" s="113">
        <v>1</v>
      </c>
      <c r="J130" s="32" t="s">
        <v>3737</v>
      </c>
      <c r="K130" s="113">
        <v>5.9251904895960003E-3</v>
      </c>
      <c r="L130" s="124">
        <v>0.242932810073445</v>
      </c>
      <c r="M130" s="37" t="s">
        <v>3738</v>
      </c>
      <c r="N130" s="113">
        <v>3.1753302171863E-2</v>
      </c>
      <c r="O130" s="113">
        <v>1</v>
      </c>
      <c r="P130" s="32" t="s">
        <v>3739</v>
      </c>
      <c r="Q130" s="113">
        <v>0.19656842468182301</v>
      </c>
      <c r="R130" s="124">
        <v>1</v>
      </c>
    </row>
    <row r="131" spans="1:18" x14ac:dyDescent="0.25">
      <c r="A131" s="32" t="s">
        <v>2176</v>
      </c>
      <c r="B131" s="37" t="s">
        <v>3180</v>
      </c>
      <c r="C131" s="62">
        <v>182</v>
      </c>
      <c r="D131" s="32" t="s">
        <v>3740</v>
      </c>
      <c r="E131" s="113">
        <v>8.4749268252941004E-2</v>
      </c>
      <c r="F131" s="124">
        <v>1</v>
      </c>
      <c r="G131" s="37" t="s">
        <v>3741</v>
      </c>
      <c r="H131" s="113">
        <v>0.52705722357270501</v>
      </c>
      <c r="I131" s="113">
        <v>1</v>
      </c>
      <c r="J131" s="32" t="s">
        <v>3742</v>
      </c>
      <c r="K131" s="113">
        <v>0.126810245360435</v>
      </c>
      <c r="L131" s="124">
        <v>1</v>
      </c>
      <c r="M131" s="37" t="s">
        <v>3743</v>
      </c>
      <c r="N131" s="113">
        <v>0.133131503561079</v>
      </c>
      <c r="O131" s="113">
        <v>1</v>
      </c>
      <c r="P131" s="32" t="s">
        <v>3744</v>
      </c>
      <c r="Q131" s="113">
        <v>0.78655626993418903</v>
      </c>
      <c r="R131" s="124">
        <v>1</v>
      </c>
    </row>
    <row r="132" spans="1:18" x14ac:dyDescent="0.25">
      <c r="A132" s="32" t="s">
        <v>2177</v>
      </c>
      <c r="B132" s="37" t="s">
        <v>3180</v>
      </c>
      <c r="C132" s="62">
        <v>182</v>
      </c>
      <c r="D132" s="32" t="s">
        <v>3745</v>
      </c>
      <c r="E132" s="113">
        <v>0.143121717793815</v>
      </c>
      <c r="F132" s="124">
        <v>1</v>
      </c>
      <c r="G132" s="37" t="s">
        <v>3746</v>
      </c>
      <c r="H132" s="113">
        <v>0.23466270623564101</v>
      </c>
      <c r="I132" s="113">
        <v>1</v>
      </c>
      <c r="J132" s="32" t="s">
        <v>3747</v>
      </c>
      <c r="K132" s="113">
        <v>0.63897313171543202</v>
      </c>
      <c r="L132" s="124">
        <v>1</v>
      </c>
      <c r="M132" s="37" t="s">
        <v>3748</v>
      </c>
      <c r="N132" s="113">
        <v>1.3648826921200001E-4</v>
      </c>
      <c r="O132" s="113">
        <v>5.5960190377050004E-3</v>
      </c>
      <c r="P132" s="32" t="s">
        <v>3749</v>
      </c>
      <c r="Q132" s="113">
        <v>0.329221319930181</v>
      </c>
      <c r="R132" s="124">
        <v>1</v>
      </c>
    </row>
    <row r="133" spans="1:18" x14ac:dyDescent="0.25">
      <c r="A133" s="32" t="s">
        <v>2179</v>
      </c>
      <c r="B133" s="37" t="s">
        <v>3180</v>
      </c>
      <c r="C133" s="62">
        <v>182</v>
      </c>
      <c r="D133" s="32" t="s">
        <v>3750</v>
      </c>
      <c r="E133" s="113">
        <v>5.9881745696280998E-2</v>
      </c>
      <c r="F133" s="124">
        <v>1</v>
      </c>
      <c r="G133" s="37" t="s">
        <v>3751</v>
      </c>
      <c r="H133" s="113">
        <v>8.4006716214187996E-2</v>
      </c>
      <c r="I133" s="113">
        <v>1</v>
      </c>
      <c r="J133" s="32" t="s">
        <v>3098</v>
      </c>
      <c r="K133" s="113">
        <v>0.96878021743105802</v>
      </c>
      <c r="L133" s="124">
        <v>1</v>
      </c>
      <c r="M133" s="37" t="s">
        <v>3752</v>
      </c>
      <c r="N133" s="113">
        <v>4.4063501712800001E-4</v>
      </c>
      <c r="O133" s="113">
        <v>1.8066035702228998E-2</v>
      </c>
      <c r="P133" s="32" t="s">
        <v>3753</v>
      </c>
      <c r="Q133" s="113">
        <v>0.69952116055065205</v>
      </c>
      <c r="R133" s="124">
        <v>1</v>
      </c>
    </row>
    <row r="134" spans="1:18" x14ac:dyDescent="0.25">
      <c r="A134" s="32" t="s">
        <v>2182</v>
      </c>
      <c r="B134" s="37" t="s">
        <v>3180</v>
      </c>
      <c r="C134" s="62">
        <v>182</v>
      </c>
      <c r="D134" s="32" t="s">
        <v>3754</v>
      </c>
      <c r="E134" s="113">
        <v>0.32410127435781</v>
      </c>
      <c r="F134" s="124">
        <v>1</v>
      </c>
      <c r="G134" s="37" t="s">
        <v>3755</v>
      </c>
      <c r="H134" s="113">
        <v>0.40627803254125799</v>
      </c>
      <c r="I134" s="113">
        <v>1</v>
      </c>
      <c r="J134" s="32" t="s">
        <v>3756</v>
      </c>
      <c r="K134" s="113">
        <v>0.743003248842241</v>
      </c>
      <c r="L134" s="124">
        <v>1</v>
      </c>
      <c r="M134" s="37" t="s">
        <v>3757</v>
      </c>
      <c r="N134" s="113">
        <v>5.3980921168860002E-3</v>
      </c>
      <c r="O134" s="113">
        <v>0.22132177679231599</v>
      </c>
      <c r="P134" s="32" t="s">
        <v>3758</v>
      </c>
      <c r="Q134" s="113">
        <v>0.75885596923854204</v>
      </c>
      <c r="R134" s="124">
        <v>1</v>
      </c>
    </row>
    <row r="135" spans="1:18" x14ac:dyDescent="0.25">
      <c r="A135" s="32" t="s">
        <v>2184</v>
      </c>
      <c r="B135" s="37" t="s">
        <v>3180</v>
      </c>
      <c r="C135" s="62">
        <v>182</v>
      </c>
      <c r="D135" s="32" t="s">
        <v>3759</v>
      </c>
      <c r="E135" s="113">
        <v>0.11983321817597301</v>
      </c>
      <c r="F135" s="124">
        <v>1</v>
      </c>
      <c r="G135" s="37" t="s">
        <v>3760</v>
      </c>
      <c r="H135" s="113">
        <v>0.46157243406037002</v>
      </c>
      <c r="I135" s="113">
        <v>1</v>
      </c>
      <c r="J135" s="32" t="s">
        <v>3761</v>
      </c>
      <c r="K135" s="113">
        <v>2.4811499612716E-2</v>
      </c>
      <c r="L135" s="124">
        <v>1</v>
      </c>
      <c r="M135" s="37" t="s">
        <v>3762</v>
      </c>
      <c r="N135" s="113">
        <v>6.5832268919899998E-4</v>
      </c>
      <c r="O135" s="113">
        <v>2.6991230257173999E-2</v>
      </c>
      <c r="P135" s="32" t="s">
        <v>3763</v>
      </c>
      <c r="Q135" s="113">
        <v>0.63917376868779496</v>
      </c>
      <c r="R135" s="124">
        <v>1</v>
      </c>
    </row>
    <row r="136" spans="1:18" x14ac:dyDescent="0.25">
      <c r="A136" s="32" t="s">
        <v>2185</v>
      </c>
      <c r="B136" s="37" t="s">
        <v>3180</v>
      </c>
      <c r="C136" s="62">
        <v>182</v>
      </c>
      <c r="D136" s="32" t="s">
        <v>3764</v>
      </c>
      <c r="E136" s="113">
        <v>0.704453020146241</v>
      </c>
      <c r="F136" s="124">
        <v>1</v>
      </c>
      <c r="G136" s="37" t="s">
        <v>3765</v>
      </c>
      <c r="H136" s="113">
        <v>0.28340271264508199</v>
      </c>
      <c r="I136" s="113">
        <v>1</v>
      </c>
      <c r="J136" s="32" t="s">
        <v>3766</v>
      </c>
      <c r="K136" s="113">
        <v>0.53171447411596096</v>
      </c>
      <c r="L136" s="124">
        <v>1</v>
      </c>
      <c r="M136" s="37" t="s">
        <v>3767</v>
      </c>
      <c r="N136" s="113">
        <v>2.7213519341726999E-2</v>
      </c>
      <c r="O136" s="113">
        <v>1</v>
      </c>
      <c r="P136" s="32" t="s">
        <v>3768</v>
      </c>
      <c r="Q136" s="113">
        <v>0.63701030048450402</v>
      </c>
      <c r="R136" s="124">
        <v>1</v>
      </c>
    </row>
    <row r="137" spans="1:18" x14ac:dyDescent="0.25">
      <c r="A137" s="32" t="s">
        <v>2186</v>
      </c>
      <c r="B137" s="37" t="s">
        <v>3180</v>
      </c>
      <c r="C137" s="62">
        <v>182</v>
      </c>
      <c r="D137" s="32" t="s">
        <v>3769</v>
      </c>
      <c r="E137" s="113">
        <v>0.69254149091465</v>
      </c>
      <c r="F137" s="124">
        <v>1</v>
      </c>
      <c r="G137" s="37" t="s">
        <v>3770</v>
      </c>
      <c r="H137" s="113">
        <v>0.44611298413317801</v>
      </c>
      <c r="I137" s="113">
        <v>1</v>
      </c>
      <c r="J137" s="32" t="s">
        <v>3771</v>
      </c>
      <c r="K137" s="113">
        <v>0.252561698471993</v>
      </c>
      <c r="L137" s="124">
        <v>1</v>
      </c>
      <c r="M137" s="37" t="s">
        <v>3772</v>
      </c>
      <c r="N137" s="113">
        <v>7.779824805928E-3</v>
      </c>
      <c r="O137" s="113">
        <v>0.31897281704303099</v>
      </c>
      <c r="P137" s="32" t="s">
        <v>3773</v>
      </c>
      <c r="Q137" s="113">
        <v>0.52535762258256702</v>
      </c>
      <c r="R137" s="124">
        <v>1</v>
      </c>
    </row>
    <row r="138" spans="1:18" x14ac:dyDescent="0.25">
      <c r="A138" s="32" t="s">
        <v>2188</v>
      </c>
      <c r="B138" s="37" t="s">
        <v>3180</v>
      </c>
      <c r="C138" s="62">
        <v>182</v>
      </c>
      <c r="D138" s="32" t="s">
        <v>3774</v>
      </c>
      <c r="E138" s="113">
        <v>0.23974491745863</v>
      </c>
      <c r="F138" s="124">
        <v>1</v>
      </c>
      <c r="G138" s="37" t="s">
        <v>3775</v>
      </c>
      <c r="H138" s="113">
        <v>0.95612633902988198</v>
      </c>
      <c r="I138" s="113">
        <v>1</v>
      </c>
      <c r="J138" s="32" t="s">
        <v>3776</v>
      </c>
      <c r="K138" s="113">
        <v>9.3868491671001003E-2</v>
      </c>
      <c r="L138" s="124">
        <v>1</v>
      </c>
      <c r="M138" s="37" t="s">
        <v>3777</v>
      </c>
      <c r="N138" s="113">
        <v>4.4624923678729996E-3</v>
      </c>
      <c r="O138" s="113">
        <v>0.18296218708280801</v>
      </c>
      <c r="P138" s="32" t="s">
        <v>3778</v>
      </c>
      <c r="Q138" s="113">
        <v>0.19051876641094301</v>
      </c>
      <c r="R138" s="124">
        <v>1</v>
      </c>
    </row>
    <row r="139" spans="1:18" x14ac:dyDescent="0.25">
      <c r="A139" s="32" t="s">
        <v>2190</v>
      </c>
      <c r="B139" s="37" t="s">
        <v>3180</v>
      </c>
      <c r="C139" s="62">
        <v>182</v>
      </c>
      <c r="D139" s="32" t="s">
        <v>3779</v>
      </c>
      <c r="E139" s="113">
        <v>1.116690725829E-3</v>
      </c>
      <c r="F139" s="124">
        <v>4.5784319758988001E-2</v>
      </c>
      <c r="G139" s="37" t="s">
        <v>3780</v>
      </c>
      <c r="H139" s="113">
        <v>4.8381987404165001E-2</v>
      </c>
      <c r="I139" s="113">
        <v>1</v>
      </c>
      <c r="J139" s="32" t="s">
        <v>3781</v>
      </c>
      <c r="K139" s="113">
        <v>0.164917428946741</v>
      </c>
      <c r="L139" s="124">
        <v>1</v>
      </c>
      <c r="M139" s="37" t="s">
        <v>3782</v>
      </c>
      <c r="N139" s="113">
        <v>1.5376827002300001E-4</v>
      </c>
      <c r="O139" s="113">
        <v>6.3044990709530003E-3</v>
      </c>
      <c r="P139" s="32" t="s">
        <v>3783</v>
      </c>
      <c r="Q139" s="113">
        <v>0.36826225245938699</v>
      </c>
      <c r="R139" s="124">
        <v>1</v>
      </c>
    </row>
    <row r="140" spans="1:18" x14ac:dyDescent="0.25">
      <c r="A140" s="32" t="s">
        <v>2192</v>
      </c>
      <c r="B140" s="37" t="s">
        <v>3180</v>
      </c>
      <c r="C140" s="62">
        <v>182</v>
      </c>
      <c r="D140" s="32" t="s">
        <v>3784</v>
      </c>
      <c r="E140" s="113">
        <v>0.100202730569089</v>
      </c>
      <c r="F140" s="124">
        <v>1</v>
      </c>
      <c r="G140" s="37" t="s">
        <v>3785</v>
      </c>
      <c r="H140" s="113">
        <v>0.27976328439152598</v>
      </c>
      <c r="I140" s="113">
        <v>1</v>
      </c>
      <c r="J140" s="32" t="s">
        <v>3786</v>
      </c>
      <c r="K140" s="113">
        <v>0.83654657344196404</v>
      </c>
      <c r="L140" s="124">
        <v>1</v>
      </c>
      <c r="M140" s="37" t="s">
        <v>3787</v>
      </c>
      <c r="N140" s="113">
        <v>5.5861056226640003E-3</v>
      </c>
      <c r="O140" s="113">
        <v>0.229030330529224</v>
      </c>
      <c r="P140" s="32" t="s">
        <v>3788</v>
      </c>
      <c r="Q140" s="113">
        <v>0.32172954761998102</v>
      </c>
      <c r="R140" s="124">
        <v>1</v>
      </c>
    </row>
    <row r="141" spans="1:18" x14ac:dyDescent="0.25">
      <c r="A141" s="32" t="s">
        <v>2195</v>
      </c>
      <c r="B141" s="37" t="s">
        <v>3180</v>
      </c>
      <c r="C141" s="62">
        <v>182</v>
      </c>
      <c r="D141" s="32" t="s">
        <v>3789</v>
      </c>
      <c r="E141" s="113">
        <v>0.67998082367373502</v>
      </c>
      <c r="F141" s="124">
        <v>1</v>
      </c>
      <c r="G141" s="37" t="s">
        <v>3790</v>
      </c>
      <c r="H141" s="113">
        <v>0.14035986446801699</v>
      </c>
      <c r="I141" s="113">
        <v>1</v>
      </c>
      <c r="J141" s="32" t="s">
        <v>3791</v>
      </c>
      <c r="K141" s="113">
        <v>0.24079821279879199</v>
      </c>
      <c r="L141" s="124">
        <v>1</v>
      </c>
      <c r="M141" s="37" t="s">
        <v>3792</v>
      </c>
      <c r="N141" s="113">
        <v>3.9023292631865998E-2</v>
      </c>
      <c r="O141" s="113">
        <v>1</v>
      </c>
      <c r="P141" s="32" t="s">
        <v>3793</v>
      </c>
      <c r="Q141" s="113">
        <v>0.158907298477514</v>
      </c>
      <c r="R141" s="124">
        <v>1</v>
      </c>
    </row>
    <row r="142" spans="1:18" x14ac:dyDescent="0.25">
      <c r="A142" s="32" t="s">
        <v>2197</v>
      </c>
      <c r="B142" s="37" t="s">
        <v>3180</v>
      </c>
      <c r="C142" s="62">
        <v>182</v>
      </c>
      <c r="D142" s="32" t="s">
        <v>3794</v>
      </c>
      <c r="E142" s="113">
        <v>0.45950276781616201</v>
      </c>
      <c r="F142" s="124">
        <v>1</v>
      </c>
      <c r="G142" s="37" t="s">
        <v>3795</v>
      </c>
      <c r="H142" s="113">
        <v>8.8265352235515002E-2</v>
      </c>
      <c r="I142" s="113">
        <v>1</v>
      </c>
      <c r="J142" s="32" t="s">
        <v>3796</v>
      </c>
      <c r="K142" s="113">
        <v>0.26848803725409198</v>
      </c>
      <c r="L142" s="124">
        <v>1</v>
      </c>
      <c r="M142" s="37" t="s">
        <v>3797</v>
      </c>
      <c r="N142" s="113">
        <v>1.7004787842818999E-2</v>
      </c>
      <c r="O142" s="113">
        <v>0.697196301555567</v>
      </c>
      <c r="P142" s="32" t="s">
        <v>3798</v>
      </c>
      <c r="Q142" s="113">
        <v>9.2271056440171001E-2</v>
      </c>
      <c r="R142" s="124">
        <v>1</v>
      </c>
    </row>
    <row r="143" spans="1:18" x14ac:dyDescent="0.25">
      <c r="A143" s="32" t="s">
        <v>2140</v>
      </c>
      <c r="B143" s="37" t="s">
        <v>3186</v>
      </c>
      <c r="C143" s="62">
        <v>182</v>
      </c>
      <c r="D143" s="32" t="s">
        <v>3799</v>
      </c>
      <c r="E143" s="113">
        <v>9.5965092088490002E-3</v>
      </c>
      <c r="F143" s="124">
        <v>0.39345687756282299</v>
      </c>
      <c r="G143" s="37" t="s">
        <v>3800</v>
      </c>
      <c r="H143" s="113">
        <v>0.57275113154440405</v>
      </c>
      <c r="I143" s="113">
        <v>1</v>
      </c>
      <c r="J143" s="32" t="s">
        <v>3801</v>
      </c>
      <c r="K143" s="113">
        <v>0.56508063855774904</v>
      </c>
      <c r="L143" s="124">
        <v>1</v>
      </c>
      <c r="M143" s="37" t="s">
        <v>3802</v>
      </c>
      <c r="N143" s="113">
        <v>7.7565037598939998E-3</v>
      </c>
      <c r="O143" s="113">
        <v>0.318016654155653</v>
      </c>
      <c r="P143" s="32" t="s">
        <v>3803</v>
      </c>
      <c r="Q143" s="113">
        <v>0.52261867439543697</v>
      </c>
      <c r="R143" s="124">
        <v>1</v>
      </c>
    </row>
    <row r="144" spans="1:18" x14ac:dyDescent="0.25">
      <c r="A144" s="32" t="s">
        <v>2198</v>
      </c>
      <c r="B144" s="37" t="s">
        <v>3180</v>
      </c>
      <c r="C144" s="62">
        <v>182</v>
      </c>
      <c r="D144" s="32" t="s">
        <v>3804</v>
      </c>
      <c r="E144" s="113">
        <v>0.23085004959442301</v>
      </c>
      <c r="F144" s="124">
        <v>1</v>
      </c>
      <c r="G144" s="37" t="s">
        <v>3805</v>
      </c>
      <c r="H144" s="113">
        <v>0.60809174576258496</v>
      </c>
      <c r="I144" s="113">
        <v>1</v>
      </c>
      <c r="J144" s="32" t="s">
        <v>3806</v>
      </c>
      <c r="K144" s="113">
        <v>0.53655670814425904</v>
      </c>
      <c r="L144" s="124">
        <v>1</v>
      </c>
      <c r="M144" s="37" t="s">
        <v>3807</v>
      </c>
      <c r="N144" s="113">
        <v>0.97155100241691705</v>
      </c>
      <c r="O144" s="113">
        <v>1</v>
      </c>
      <c r="P144" s="32" t="s">
        <v>3808</v>
      </c>
      <c r="Q144" s="113">
        <v>0.51854938874797096</v>
      </c>
      <c r="R144" s="124">
        <v>1</v>
      </c>
    </row>
    <row r="145" spans="1:18" x14ac:dyDescent="0.25">
      <c r="A145" s="32" t="s">
        <v>2199</v>
      </c>
      <c r="B145" s="37" t="s">
        <v>3180</v>
      </c>
      <c r="C145" s="62">
        <v>182</v>
      </c>
      <c r="D145" s="32" t="s">
        <v>3809</v>
      </c>
      <c r="E145" s="113">
        <v>0.88503804958583199</v>
      </c>
      <c r="F145" s="124">
        <v>1</v>
      </c>
      <c r="G145" s="37" t="s">
        <v>3810</v>
      </c>
      <c r="H145" s="113">
        <v>0.38141193941357798</v>
      </c>
      <c r="I145" s="113">
        <v>1</v>
      </c>
      <c r="J145" s="32" t="s">
        <v>3811</v>
      </c>
      <c r="K145" s="113">
        <v>0.96134356694671197</v>
      </c>
      <c r="L145" s="124">
        <v>1</v>
      </c>
      <c r="M145" s="37" t="s">
        <v>3812</v>
      </c>
      <c r="N145" s="113">
        <v>3.4438296887201E-2</v>
      </c>
      <c r="O145" s="113">
        <v>1</v>
      </c>
      <c r="P145" s="32" t="s">
        <v>3813</v>
      </c>
      <c r="Q145" s="113">
        <v>0.47616136659223601</v>
      </c>
      <c r="R145" s="124">
        <v>1</v>
      </c>
    </row>
    <row r="146" spans="1:18" x14ac:dyDescent="0.25">
      <c r="A146" s="32" t="s">
        <v>2148</v>
      </c>
      <c r="B146" s="37" t="s">
        <v>3186</v>
      </c>
      <c r="C146" s="62">
        <v>182</v>
      </c>
      <c r="D146" s="32" t="s">
        <v>3814</v>
      </c>
      <c r="E146" s="113">
        <v>0.91991090147597898</v>
      </c>
      <c r="F146" s="124">
        <v>1</v>
      </c>
      <c r="G146" s="37" t="s">
        <v>3815</v>
      </c>
      <c r="H146" s="113">
        <v>3.6491718434257997E-2</v>
      </c>
      <c r="I146" s="113">
        <v>1</v>
      </c>
      <c r="J146" s="32" t="s">
        <v>3816</v>
      </c>
      <c r="K146" s="113">
        <v>3.5681203537109999E-3</v>
      </c>
      <c r="L146" s="124">
        <v>0.146292934502146</v>
      </c>
      <c r="M146" s="37" t="s">
        <v>3314</v>
      </c>
      <c r="N146" s="113">
        <v>2.9745664525639998E-3</v>
      </c>
      <c r="O146" s="113">
        <v>0.121957224555127</v>
      </c>
      <c r="P146" s="32" t="s">
        <v>3817</v>
      </c>
      <c r="Q146" s="113">
        <v>0.67437129080512204</v>
      </c>
      <c r="R146" s="124">
        <v>1</v>
      </c>
    </row>
    <row r="147" spans="1:18" x14ac:dyDescent="0.25">
      <c r="A147" s="32" t="s">
        <v>2203</v>
      </c>
      <c r="B147" s="37" t="s">
        <v>3180</v>
      </c>
      <c r="C147" s="62">
        <v>182</v>
      </c>
      <c r="D147" s="32" t="s">
        <v>3818</v>
      </c>
      <c r="E147" s="113">
        <v>0.54435501764198602</v>
      </c>
      <c r="F147" s="124">
        <v>1</v>
      </c>
      <c r="G147" s="37" t="s">
        <v>3819</v>
      </c>
      <c r="H147" s="113">
        <v>0.56844349979280395</v>
      </c>
      <c r="I147" s="113">
        <v>1</v>
      </c>
      <c r="J147" s="32" t="s">
        <v>3820</v>
      </c>
      <c r="K147" s="113">
        <v>0.99240399353106101</v>
      </c>
      <c r="L147" s="124">
        <v>1</v>
      </c>
      <c r="M147" s="37" t="s">
        <v>3821</v>
      </c>
      <c r="N147" s="113">
        <v>1.2813971106949999E-3</v>
      </c>
      <c r="O147" s="113">
        <v>5.2537281538511997E-2</v>
      </c>
      <c r="P147" s="32" t="s">
        <v>3822</v>
      </c>
      <c r="Q147" s="113">
        <v>0.908220150190863</v>
      </c>
      <c r="R147" s="124">
        <v>1</v>
      </c>
    </row>
    <row r="148" spans="1:18" x14ac:dyDescent="0.25">
      <c r="A148" s="32" t="s">
        <v>2151</v>
      </c>
      <c r="B148" s="37" t="s">
        <v>3186</v>
      </c>
      <c r="C148" s="62">
        <v>182</v>
      </c>
      <c r="D148" s="32" t="s">
        <v>3823</v>
      </c>
      <c r="E148" s="113">
        <v>0.860366611737999</v>
      </c>
      <c r="F148" s="124">
        <v>1</v>
      </c>
      <c r="G148" s="37" t="s">
        <v>3824</v>
      </c>
      <c r="H148" s="113">
        <v>0.36905717388051301</v>
      </c>
      <c r="I148" s="113">
        <v>1</v>
      </c>
      <c r="J148" s="32" t="s">
        <v>3825</v>
      </c>
      <c r="K148" s="113">
        <v>0.41282658154899898</v>
      </c>
      <c r="L148" s="124">
        <v>1</v>
      </c>
      <c r="M148" s="37" t="s">
        <v>3826</v>
      </c>
      <c r="N148" s="113">
        <v>2.5015199553000001E-4</v>
      </c>
      <c r="O148" s="113">
        <v>1.0256231816737E-2</v>
      </c>
      <c r="P148" s="32" t="s">
        <v>3827</v>
      </c>
      <c r="Q148" s="113">
        <v>0.58985178399249205</v>
      </c>
      <c r="R148" s="124">
        <v>1</v>
      </c>
    </row>
    <row r="149" spans="1:18" x14ac:dyDescent="0.25">
      <c r="A149" s="32" t="s">
        <v>2208</v>
      </c>
      <c r="B149" s="37" t="s">
        <v>3180</v>
      </c>
      <c r="C149" s="62">
        <v>182</v>
      </c>
      <c r="D149" s="32" t="s">
        <v>3828</v>
      </c>
      <c r="E149" s="113">
        <v>0.57832261216241199</v>
      </c>
      <c r="F149" s="124">
        <v>1</v>
      </c>
      <c r="G149" s="37" t="s">
        <v>3829</v>
      </c>
      <c r="H149" s="113">
        <v>0.896860984099078</v>
      </c>
      <c r="I149" s="113">
        <v>1</v>
      </c>
      <c r="J149" s="32" t="s">
        <v>3830</v>
      </c>
      <c r="K149" s="113">
        <v>3.3204551263449997E-2</v>
      </c>
      <c r="L149" s="124">
        <v>1</v>
      </c>
      <c r="M149" s="37" t="s">
        <v>3831</v>
      </c>
      <c r="N149" s="113">
        <v>2.4811911490200001E-2</v>
      </c>
      <c r="O149" s="113">
        <v>1</v>
      </c>
      <c r="P149" s="32" t="s">
        <v>3832</v>
      </c>
      <c r="Q149" s="113">
        <v>0.114889929843967</v>
      </c>
      <c r="R149" s="124">
        <v>1</v>
      </c>
    </row>
    <row r="150" spans="1:18" x14ac:dyDescent="0.25">
      <c r="A150" s="32" t="s">
        <v>2219</v>
      </c>
      <c r="B150" s="37" t="s">
        <v>3180</v>
      </c>
      <c r="C150" s="62">
        <v>182</v>
      </c>
      <c r="D150" s="32" t="s">
        <v>3833</v>
      </c>
      <c r="E150" s="113">
        <v>0.38738608008661801</v>
      </c>
      <c r="F150" s="124">
        <v>1</v>
      </c>
      <c r="G150" s="37" t="s">
        <v>3834</v>
      </c>
      <c r="H150" s="113">
        <v>0.51101203224970704</v>
      </c>
      <c r="I150" s="113">
        <v>1</v>
      </c>
      <c r="J150" s="32" t="s">
        <v>3835</v>
      </c>
      <c r="K150" s="113">
        <v>0.25760323665562801</v>
      </c>
      <c r="L150" s="124">
        <v>1</v>
      </c>
      <c r="M150" s="37" t="s">
        <v>3836</v>
      </c>
      <c r="N150" s="113">
        <v>3.5692335757462001E-2</v>
      </c>
      <c r="O150" s="113">
        <v>1</v>
      </c>
      <c r="P150" s="32" t="s">
        <v>3837</v>
      </c>
      <c r="Q150" s="113">
        <v>0.64361058194854603</v>
      </c>
      <c r="R150" s="124">
        <v>1</v>
      </c>
    </row>
    <row r="151" spans="1:18" x14ac:dyDescent="0.25">
      <c r="A151" s="32" t="s">
        <v>2221</v>
      </c>
      <c r="B151" s="37" t="s">
        <v>3180</v>
      </c>
      <c r="C151" s="62">
        <v>182</v>
      </c>
      <c r="D151" s="32" t="s">
        <v>3838</v>
      </c>
      <c r="E151" s="113">
        <v>0.29522054581011797</v>
      </c>
      <c r="F151" s="124">
        <v>1</v>
      </c>
      <c r="G151" s="37" t="s">
        <v>3839</v>
      </c>
      <c r="H151" s="113">
        <v>0.465773822871068</v>
      </c>
      <c r="I151" s="113">
        <v>1</v>
      </c>
      <c r="J151" s="32" t="s">
        <v>3840</v>
      </c>
      <c r="K151" s="113">
        <v>0.65662371571849498</v>
      </c>
      <c r="L151" s="124">
        <v>1</v>
      </c>
      <c r="M151" s="37" t="s">
        <v>3841</v>
      </c>
      <c r="N151" s="113">
        <v>2.1599914737500002E-3</v>
      </c>
      <c r="O151" s="113">
        <v>8.8559650423744002E-2</v>
      </c>
      <c r="P151" s="32" t="s">
        <v>3842</v>
      </c>
      <c r="Q151" s="113">
        <v>0.79787643563348498</v>
      </c>
      <c r="R151" s="124">
        <v>1</v>
      </c>
    </row>
    <row r="152" spans="1:18" x14ac:dyDescent="0.25">
      <c r="A152" s="32" t="s">
        <v>2226</v>
      </c>
      <c r="B152" s="37" t="s">
        <v>3180</v>
      </c>
      <c r="C152" s="62">
        <v>182</v>
      </c>
      <c r="D152" s="32" t="s">
        <v>3843</v>
      </c>
      <c r="E152" s="113">
        <v>0.29457780532889999</v>
      </c>
      <c r="F152" s="124">
        <v>1</v>
      </c>
      <c r="G152" s="37" t="s">
        <v>3844</v>
      </c>
      <c r="H152" s="113">
        <v>0.51860896908356202</v>
      </c>
      <c r="I152" s="113">
        <v>1</v>
      </c>
      <c r="J152" s="32" t="s">
        <v>3845</v>
      </c>
      <c r="K152" s="113">
        <v>0.66736196911833201</v>
      </c>
      <c r="L152" s="124">
        <v>1</v>
      </c>
      <c r="M152" s="37" t="s">
        <v>3846</v>
      </c>
      <c r="N152" s="113">
        <v>0.31185067932176402</v>
      </c>
      <c r="O152" s="113">
        <v>1</v>
      </c>
      <c r="P152" s="32" t="s">
        <v>3543</v>
      </c>
      <c r="Q152" s="113">
        <v>0.13895256146816201</v>
      </c>
      <c r="R152" s="124">
        <v>1</v>
      </c>
    </row>
    <row r="153" spans="1:18" x14ac:dyDescent="0.25">
      <c r="A153" s="32" t="s">
        <v>2228</v>
      </c>
      <c r="B153" s="37" t="s">
        <v>3180</v>
      </c>
      <c r="C153" s="62">
        <v>182</v>
      </c>
      <c r="D153" s="32" t="s">
        <v>3847</v>
      </c>
      <c r="E153" s="113">
        <v>9.8737850319185E-2</v>
      </c>
      <c r="F153" s="124">
        <v>1</v>
      </c>
      <c r="G153" s="37" t="s">
        <v>3151</v>
      </c>
      <c r="H153" s="113">
        <v>7.4015825968583998E-2</v>
      </c>
      <c r="I153" s="113">
        <v>1</v>
      </c>
      <c r="J153" s="32" t="s">
        <v>3848</v>
      </c>
      <c r="K153" s="113">
        <v>0.28384903985902399</v>
      </c>
      <c r="L153" s="124">
        <v>1</v>
      </c>
      <c r="M153" s="37" t="s">
        <v>3849</v>
      </c>
      <c r="N153" s="113">
        <v>0.243113887330377</v>
      </c>
      <c r="O153" s="113">
        <v>1</v>
      </c>
      <c r="P153" s="32" t="s">
        <v>3850</v>
      </c>
      <c r="Q153" s="113">
        <v>1.6025562045023999E-2</v>
      </c>
      <c r="R153" s="124">
        <v>0.65704804384598803</v>
      </c>
    </row>
    <row r="154" spans="1:18" x14ac:dyDescent="0.25">
      <c r="A154" s="32" t="s">
        <v>2229</v>
      </c>
      <c r="B154" s="37" t="s">
        <v>3180</v>
      </c>
      <c r="C154" s="62">
        <v>182</v>
      </c>
      <c r="D154" s="32" t="s">
        <v>3851</v>
      </c>
      <c r="E154" s="113">
        <v>8.0777491141690999E-2</v>
      </c>
      <c r="F154" s="124">
        <v>1</v>
      </c>
      <c r="G154" s="37" t="s">
        <v>3852</v>
      </c>
      <c r="H154" s="113">
        <v>8.9371491341432005E-2</v>
      </c>
      <c r="I154" s="113">
        <v>1</v>
      </c>
      <c r="J154" s="32" t="s">
        <v>3853</v>
      </c>
      <c r="K154" s="113">
        <v>0.69208333704699698</v>
      </c>
      <c r="L154" s="124">
        <v>1</v>
      </c>
      <c r="M154" s="37" t="s">
        <v>3854</v>
      </c>
      <c r="N154" s="113">
        <v>0.33329332085380697</v>
      </c>
      <c r="O154" s="113">
        <v>1</v>
      </c>
      <c r="P154" s="32" t="s">
        <v>3855</v>
      </c>
      <c r="Q154" s="113">
        <v>3.4552615747989999E-3</v>
      </c>
      <c r="R154" s="124">
        <v>0.14166572456676299</v>
      </c>
    </row>
    <row r="155" spans="1:18" x14ac:dyDescent="0.25">
      <c r="A155" s="32" t="s">
        <v>2230</v>
      </c>
      <c r="B155" s="37" t="s">
        <v>3180</v>
      </c>
      <c r="C155" s="62">
        <v>182</v>
      </c>
      <c r="D155" s="32" t="s">
        <v>3856</v>
      </c>
      <c r="E155" s="113">
        <v>0.18647693297353099</v>
      </c>
      <c r="F155" s="124">
        <v>1</v>
      </c>
      <c r="G155" s="37" t="s">
        <v>3857</v>
      </c>
      <c r="H155" s="113">
        <v>0.64745467678139401</v>
      </c>
      <c r="I155" s="113">
        <v>1</v>
      </c>
      <c r="J155" s="32" t="s">
        <v>3858</v>
      </c>
      <c r="K155" s="113">
        <v>0.97462604171045297</v>
      </c>
      <c r="L155" s="124">
        <v>1</v>
      </c>
      <c r="M155" s="37" t="s">
        <v>3859</v>
      </c>
      <c r="N155" s="113">
        <v>0.65188952186553994</v>
      </c>
      <c r="O155" s="113">
        <v>1</v>
      </c>
      <c r="P155" s="32" t="s">
        <v>3860</v>
      </c>
      <c r="Q155" s="113">
        <v>3.8720384762947001E-2</v>
      </c>
      <c r="R155" s="124">
        <v>1</v>
      </c>
    </row>
    <row r="156" spans="1:18" x14ac:dyDescent="0.25">
      <c r="A156" s="32" t="s">
        <v>2231</v>
      </c>
      <c r="B156" s="37" t="s">
        <v>3180</v>
      </c>
      <c r="C156" s="62">
        <v>182</v>
      </c>
      <c r="D156" s="32" t="s">
        <v>3861</v>
      </c>
      <c r="E156" s="113">
        <v>0.24402656205168299</v>
      </c>
      <c r="F156" s="124">
        <v>1</v>
      </c>
      <c r="G156" s="37" t="s">
        <v>3862</v>
      </c>
      <c r="H156" s="113">
        <v>0.91656313052013805</v>
      </c>
      <c r="I156" s="113">
        <v>1</v>
      </c>
      <c r="J156" s="32" t="s">
        <v>3863</v>
      </c>
      <c r="K156" s="113">
        <v>0.63351967308923196</v>
      </c>
      <c r="L156" s="124">
        <v>1</v>
      </c>
      <c r="M156" s="37" t="s">
        <v>3864</v>
      </c>
      <c r="N156" s="113">
        <v>2.1993110465486999E-2</v>
      </c>
      <c r="O156" s="113">
        <v>0.90171752908497704</v>
      </c>
      <c r="P156" s="32" t="s">
        <v>3865</v>
      </c>
      <c r="Q156" s="113">
        <v>4.8212332211412003E-2</v>
      </c>
      <c r="R156" s="124">
        <v>1</v>
      </c>
    </row>
    <row r="157" spans="1:18" x14ac:dyDescent="0.25">
      <c r="A157" s="32" t="s">
        <v>2233</v>
      </c>
      <c r="B157" s="37" t="s">
        <v>3180</v>
      </c>
      <c r="C157" s="62">
        <v>182</v>
      </c>
      <c r="D157" s="32" t="s">
        <v>3866</v>
      </c>
      <c r="E157" s="113">
        <v>0.19669041648228699</v>
      </c>
      <c r="F157" s="124">
        <v>1</v>
      </c>
      <c r="G157" s="37" t="s">
        <v>3867</v>
      </c>
      <c r="H157" s="113">
        <v>0.13357744521982901</v>
      </c>
      <c r="I157" s="113">
        <v>1</v>
      </c>
      <c r="J157" s="32" t="s">
        <v>3868</v>
      </c>
      <c r="K157" s="113">
        <v>0.92573289276854898</v>
      </c>
      <c r="L157" s="124">
        <v>1</v>
      </c>
      <c r="M157" s="37" t="s">
        <v>3869</v>
      </c>
      <c r="N157" s="113">
        <v>7.5794245195229997E-3</v>
      </c>
      <c r="O157" s="113">
        <v>0.31075640530044102</v>
      </c>
      <c r="P157" s="32" t="s">
        <v>3870</v>
      </c>
      <c r="Q157" s="113">
        <v>0.57170879553626097</v>
      </c>
      <c r="R157" s="124">
        <v>1</v>
      </c>
    </row>
    <row r="158" spans="1:18" x14ac:dyDescent="0.25">
      <c r="A158" s="32" t="s">
        <v>2234</v>
      </c>
      <c r="B158" s="37" t="s">
        <v>3180</v>
      </c>
      <c r="C158" s="62">
        <v>182</v>
      </c>
      <c r="D158" s="32" t="s">
        <v>3871</v>
      </c>
      <c r="E158" s="113">
        <v>0.147740112344136</v>
      </c>
      <c r="F158" s="124">
        <v>1</v>
      </c>
      <c r="G158" s="37" t="s">
        <v>3872</v>
      </c>
      <c r="H158" s="113">
        <v>7.8851471311049998E-2</v>
      </c>
      <c r="I158" s="113">
        <v>1</v>
      </c>
      <c r="J158" s="32" t="s">
        <v>3873</v>
      </c>
      <c r="K158" s="113">
        <v>0.30931584270391299</v>
      </c>
      <c r="L158" s="124">
        <v>1</v>
      </c>
      <c r="M158" s="37" t="s">
        <v>3874</v>
      </c>
      <c r="N158" s="113">
        <v>2.4671400639699999E-3</v>
      </c>
      <c r="O158" s="113">
        <v>0.101152742622756</v>
      </c>
      <c r="P158" s="32" t="s">
        <v>3875</v>
      </c>
      <c r="Q158" s="113">
        <v>0.96286363896799698</v>
      </c>
      <c r="R158" s="124">
        <v>1</v>
      </c>
    </row>
    <row r="159" spans="1:18" x14ac:dyDescent="0.25">
      <c r="A159" s="32" t="s">
        <v>2235</v>
      </c>
      <c r="B159" s="37" t="s">
        <v>3180</v>
      </c>
      <c r="C159" s="62">
        <v>182</v>
      </c>
      <c r="D159" s="32" t="s">
        <v>3876</v>
      </c>
      <c r="E159" s="113">
        <v>0.46313242908039798</v>
      </c>
      <c r="F159" s="124">
        <v>1</v>
      </c>
      <c r="G159" s="37" t="s">
        <v>3877</v>
      </c>
      <c r="H159" s="113">
        <v>7.4750701898001995E-2</v>
      </c>
      <c r="I159" s="113">
        <v>1</v>
      </c>
      <c r="J159" s="32" t="s">
        <v>3332</v>
      </c>
      <c r="K159" s="113">
        <v>0.90361095351460297</v>
      </c>
      <c r="L159" s="124">
        <v>1</v>
      </c>
      <c r="M159" s="37" t="s">
        <v>3878</v>
      </c>
      <c r="N159" s="113">
        <v>7.2040313115379999E-3</v>
      </c>
      <c r="O159" s="113">
        <v>0.295365283773037</v>
      </c>
      <c r="P159" s="32" t="s">
        <v>3879</v>
      </c>
      <c r="Q159" s="113">
        <v>0.89344149463085498</v>
      </c>
      <c r="R159" s="124">
        <v>1</v>
      </c>
    </row>
    <row r="160" spans="1:18" x14ac:dyDescent="0.25">
      <c r="A160" s="32" t="s">
        <v>2236</v>
      </c>
      <c r="B160" s="37" t="s">
        <v>3180</v>
      </c>
      <c r="C160" s="62">
        <v>182</v>
      </c>
      <c r="D160" s="32" t="s">
        <v>3880</v>
      </c>
      <c r="E160" s="113">
        <v>0.71504814393973903</v>
      </c>
      <c r="F160" s="124">
        <v>1</v>
      </c>
      <c r="G160" s="37" t="s">
        <v>3881</v>
      </c>
      <c r="H160" s="113">
        <v>0.24392863483577801</v>
      </c>
      <c r="I160" s="113">
        <v>1</v>
      </c>
      <c r="J160" s="32" t="s">
        <v>3882</v>
      </c>
      <c r="K160" s="113">
        <v>0.74193241063468196</v>
      </c>
      <c r="L160" s="124">
        <v>1</v>
      </c>
      <c r="M160" s="37" t="s">
        <v>3883</v>
      </c>
      <c r="N160" s="113">
        <v>0.36679117758250301</v>
      </c>
      <c r="O160" s="113">
        <v>1</v>
      </c>
      <c r="P160" s="32" t="s">
        <v>3884</v>
      </c>
      <c r="Q160" s="113">
        <v>0.71284913662271399</v>
      </c>
      <c r="R160" s="124">
        <v>1</v>
      </c>
    </row>
    <row r="161" spans="1:18" x14ac:dyDescent="0.25">
      <c r="A161" s="32" t="s">
        <v>2237</v>
      </c>
      <c r="B161" s="37" t="s">
        <v>3180</v>
      </c>
      <c r="C161" s="62">
        <v>182</v>
      </c>
      <c r="D161" s="32" t="s">
        <v>3885</v>
      </c>
      <c r="E161" s="113">
        <v>0.98059480001347898</v>
      </c>
      <c r="F161" s="124">
        <v>1</v>
      </c>
      <c r="G161" s="37" t="s">
        <v>3886</v>
      </c>
      <c r="H161" s="113">
        <v>0.842369776127183</v>
      </c>
      <c r="I161" s="113">
        <v>1</v>
      </c>
      <c r="J161" s="32" t="s">
        <v>3887</v>
      </c>
      <c r="K161" s="113">
        <v>0.262284500279994</v>
      </c>
      <c r="L161" s="124">
        <v>1</v>
      </c>
      <c r="M161" s="37" t="s">
        <v>3888</v>
      </c>
      <c r="N161" s="113">
        <v>2.5780149981899998E-4</v>
      </c>
      <c r="O161" s="113">
        <v>1.0569861492572E-2</v>
      </c>
      <c r="P161" s="32" t="s">
        <v>3889</v>
      </c>
      <c r="Q161" s="113">
        <v>0.17378345347645699</v>
      </c>
      <c r="R161" s="124">
        <v>1</v>
      </c>
    </row>
    <row r="162" spans="1:18" x14ac:dyDescent="0.25">
      <c r="A162" s="32" t="s">
        <v>2240</v>
      </c>
      <c r="B162" s="37" t="s">
        <v>3180</v>
      </c>
      <c r="C162" s="62">
        <v>182</v>
      </c>
      <c r="D162" s="32" t="s">
        <v>3890</v>
      </c>
      <c r="E162" s="113">
        <v>0.67447454082510705</v>
      </c>
      <c r="F162" s="124">
        <v>1</v>
      </c>
      <c r="G162" s="37" t="s">
        <v>3891</v>
      </c>
      <c r="H162" s="113">
        <v>0.47945919265280201</v>
      </c>
      <c r="I162" s="113">
        <v>1</v>
      </c>
      <c r="J162" s="32" t="s">
        <v>3892</v>
      </c>
      <c r="K162" s="113">
        <v>0.92538184204407703</v>
      </c>
      <c r="L162" s="124">
        <v>1</v>
      </c>
      <c r="M162" s="37" t="s">
        <v>3893</v>
      </c>
      <c r="N162" s="113">
        <v>0.25685846898442699</v>
      </c>
      <c r="O162" s="113">
        <v>1</v>
      </c>
      <c r="P162" s="32" t="s">
        <v>3894</v>
      </c>
      <c r="Q162" s="113">
        <v>0.36414008553650401</v>
      </c>
      <c r="R162" s="124">
        <v>1</v>
      </c>
    </row>
    <row r="163" spans="1:18" x14ac:dyDescent="0.25">
      <c r="A163" s="32" t="s">
        <v>2241</v>
      </c>
      <c r="B163" s="37" t="s">
        <v>3180</v>
      </c>
      <c r="C163" s="62">
        <v>182</v>
      </c>
      <c r="D163" s="32" t="s">
        <v>3895</v>
      </c>
      <c r="E163" s="113">
        <v>0.85341771055929605</v>
      </c>
      <c r="F163" s="124">
        <v>1</v>
      </c>
      <c r="G163" s="37" t="s">
        <v>3896</v>
      </c>
      <c r="H163" s="113">
        <v>0.75806440114310802</v>
      </c>
      <c r="I163" s="113">
        <v>1</v>
      </c>
      <c r="J163" s="32" t="s">
        <v>3897</v>
      </c>
      <c r="K163" s="113">
        <v>0.85646370934440497</v>
      </c>
      <c r="L163" s="124">
        <v>1</v>
      </c>
      <c r="M163" s="37" t="s">
        <v>3898</v>
      </c>
      <c r="N163" s="113">
        <v>4.2479342836840003E-2</v>
      </c>
      <c r="O163" s="113">
        <v>1</v>
      </c>
      <c r="P163" s="32" t="s">
        <v>3899</v>
      </c>
      <c r="Q163" s="113">
        <v>4.4654928512743997E-2</v>
      </c>
      <c r="R163" s="124">
        <v>1</v>
      </c>
    </row>
    <row r="164" spans="1:18" x14ac:dyDescent="0.25">
      <c r="A164" s="34" t="s">
        <v>2243</v>
      </c>
      <c r="B164" s="54" t="s">
        <v>3180</v>
      </c>
      <c r="C164" s="114">
        <v>182</v>
      </c>
      <c r="D164" s="34" t="s">
        <v>3900</v>
      </c>
      <c r="E164" s="125">
        <v>0.50091446301757903</v>
      </c>
      <c r="F164" s="126">
        <v>1</v>
      </c>
      <c r="G164" s="54" t="s">
        <v>3901</v>
      </c>
      <c r="H164" s="125">
        <v>0.715299211750129</v>
      </c>
      <c r="I164" s="125">
        <v>1</v>
      </c>
      <c r="J164" s="34" t="s">
        <v>3902</v>
      </c>
      <c r="K164" s="125">
        <v>0.242674048117721</v>
      </c>
      <c r="L164" s="126">
        <v>1</v>
      </c>
      <c r="M164" s="54" t="s">
        <v>3903</v>
      </c>
      <c r="N164" s="125">
        <v>1.6717891190399999E-4</v>
      </c>
      <c r="O164" s="125">
        <v>6.8543353880570002E-3</v>
      </c>
      <c r="P164" s="34" t="s">
        <v>3341</v>
      </c>
      <c r="Q164" s="125">
        <v>0.989694445518434</v>
      </c>
      <c r="R164" s="126">
        <v>1</v>
      </c>
    </row>
  </sheetData>
  <mergeCells count="20">
    <mergeCell ref="D60:F60"/>
    <mergeCell ref="G60:I60"/>
    <mergeCell ref="J60:L60"/>
    <mergeCell ref="M60:O60"/>
    <mergeCell ref="P60:R60"/>
    <mergeCell ref="D122:F122"/>
    <mergeCell ref="G122:I122"/>
    <mergeCell ref="J122:L122"/>
    <mergeCell ref="M122:O122"/>
    <mergeCell ref="P122:R122"/>
    <mergeCell ref="D9:F9"/>
    <mergeCell ref="G9:I9"/>
    <mergeCell ref="J9:L9"/>
    <mergeCell ref="M9:O9"/>
    <mergeCell ref="P9:R9"/>
    <mergeCell ref="D40:F40"/>
    <mergeCell ref="G40:I40"/>
    <mergeCell ref="J40:L40"/>
    <mergeCell ref="M40:O40"/>
    <mergeCell ref="P40:R40"/>
  </mergeCells>
  <conditionalFormatting sqref="E11:F37">
    <cfRule type="cellIs" dxfId="23" priority="2" stopIfTrue="1" operator="lessThan">
      <formula>0.05</formula>
    </cfRule>
  </conditionalFormatting>
  <conditionalFormatting sqref="E124:F164">
    <cfRule type="cellIs" dxfId="22" priority="6" stopIfTrue="1" operator="lessThan">
      <formula>0.05</formula>
    </cfRule>
  </conditionalFormatting>
  <conditionalFormatting sqref="E42:F57">
    <cfRule type="cellIs" dxfId="21" priority="3" stopIfTrue="1" operator="lessThan">
      <formula>0.05</formula>
    </cfRule>
  </conditionalFormatting>
  <conditionalFormatting sqref="E62:F119">
    <cfRule type="cellIs" dxfId="20" priority="17" stopIfTrue="1" operator="lessThan">
      <formula>0.05</formula>
    </cfRule>
  </conditionalFormatting>
  <conditionalFormatting sqref="H11:I37">
    <cfRule type="cellIs" dxfId="19" priority="5" stopIfTrue="1" operator="lessThan">
      <formula>0.05</formula>
    </cfRule>
  </conditionalFormatting>
  <conditionalFormatting sqref="H124:I164">
    <cfRule type="cellIs" dxfId="18" priority="10" stopIfTrue="1" operator="lessThan">
      <formula>0.05</formula>
    </cfRule>
  </conditionalFormatting>
  <conditionalFormatting sqref="H42:I57">
    <cfRule type="cellIs" dxfId="17" priority="7" stopIfTrue="1" operator="lessThan">
      <formula>0.05</formula>
    </cfRule>
  </conditionalFormatting>
  <conditionalFormatting sqref="H62:I119">
    <cfRule type="cellIs" dxfId="16" priority="18" stopIfTrue="1" operator="lessThan">
      <formula>0.05</formula>
    </cfRule>
  </conditionalFormatting>
  <conditionalFormatting sqref="K11:L37">
    <cfRule type="cellIs" dxfId="15" priority="9" stopIfTrue="1" operator="lessThan">
      <formula>0.05</formula>
    </cfRule>
  </conditionalFormatting>
  <conditionalFormatting sqref="K124:L164">
    <cfRule type="cellIs" dxfId="14" priority="14" stopIfTrue="1" operator="lessThan">
      <formula>0.05</formula>
    </cfRule>
  </conditionalFormatting>
  <conditionalFormatting sqref="K42:L57">
    <cfRule type="cellIs" dxfId="13" priority="11" stopIfTrue="1" operator="lessThan">
      <formula>0.05</formula>
    </cfRule>
  </conditionalFormatting>
  <conditionalFormatting sqref="K62:L119">
    <cfRule type="cellIs" dxfId="12" priority="19" stopIfTrue="1" operator="lessThan">
      <formula>0.05</formula>
    </cfRule>
  </conditionalFormatting>
  <conditionalFormatting sqref="N11:O37">
    <cfRule type="cellIs" dxfId="11" priority="13" stopIfTrue="1" operator="lessThan">
      <formula>0.05</formula>
    </cfRule>
  </conditionalFormatting>
  <conditionalFormatting sqref="N124:O164">
    <cfRule type="cellIs" dxfId="10" priority="16" stopIfTrue="1" operator="lessThan">
      <formula>0.05</formula>
    </cfRule>
  </conditionalFormatting>
  <conditionalFormatting sqref="N42:O57">
    <cfRule type="cellIs" dxfId="9" priority="12" stopIfTrue="1" operator="lessThan">
      <formula>0.05</formula>
    </cfRule>
  </conditionalFormatting>
  <conditionalFormatting sqref="N62:O119">
    <cfRule type="cellIs" dxfId="8" priority="20" stopIfTrue="1" operator="lessThan">
      <formula>0.05</formula>
    </cfRule>
  </conditionalFormatting>
  <conditionalFormatting sqref="Q11:R37">
    <cfRule type="cellIs" dxfId="7" priority="15" stopIfTrue="1" operator="lessThan">
      <formula>0.05</formula>
    </cfRule>
  </conditionalFormatting>
  <conditionalFormatting sqref="Q124:R164">
    <cfRule type="cellIs" dxfId="6" priority="1" stopIfTrue="1" operator="lessThan">
      <formula>0.05</formula>
    </cfRule>
  </conditionalFormatting>
  <conditionalFormatting sqref="Q42:R57">
    <cfRule type="cellIs" dxfId="5" priority="4" stopIfTrue="1" operator="lessThan">
      <formula>0.05</formula>
    </cfRule>
  </conditionalFormatting>
  <conditionalFormatting sqref="Q62:R119">
    <cfRule type="cellIs" dxfId="4" priority="8" stopIfTrue="1" operator="lessThan">
      <formula>0.05</formula>
    </cfRule>
  </conditionalFormatting>
  <pageMargins left="0.7" right="0.7" top="0.75" bottom="0.75" header="0.3" footer="0.3"/>
  <pageSetup orientation="portrait" horizontalDpi="0" verticalDpi="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47"/>
  <sheetViews>
    <sheetView workbookViewId="0">
      <selection activeCell="D14" sqref="D14"/>
    </sheetView>
  </sheetViews>
  <sheetFormatPr defaultColWidth="11.42578125" defaultRowHeight="15" x14ac:dyDescent="0.25"/>
  <cols>
    <col min="1" max="1" width="32" customWidth="1"/>
    <col min="2" max="2" width="16" bestFit="1" customWidth="1"/>
    <col min="4" max="5" width="11.42578125" style="92"/>
  </cols>
  <sheetData>
    <row r="1" spans="1:6" x14ac:dyDescent="0.25">
      <c r="A1" s="38" t="s">
        <v>3904</v>
      </c>
      <c r="B1" s="27"/>
      <c r="C1" s="27"/>
      <c r="D1" s="113"/>
      <c r="E1" s="113"/>
    </row>
    <row r="2" spans="1:6" x14ac:dyDescent="0.25">
      <c r="A2" s="2" t="s">
        <v>3905</v>
      </c>
      <c r="B2" s="27"/>
      <c r="C2" s="27"/>
      <c r="D2" s="113"/>
      <c r="E2" s="113"/>
    </row>
    <row r="3" spans="1:6" x14ac:dyDescent="0.25">
      <c r="A3" s="2" t="s">
        <v>3906</v>
      </c>
      <c r="B3" s="27"/>
      <c r="C3" s="27"/>
      <c r="D3" s="113"/>
      <c r="E3" s="113"/>
    </row>
    <row r="4" spans="1:6" x14ac:dyDescent="0.25">
      <c r="A4" s="2"/>
      <c r="B4" s="27"/>
      <c r="C4" s="27"/>
      <c r="D4" s="113"/>
      <c r="E4" s="113"/>
    </row>
    <row r="5" spans="1:6" x14ac:dyDescent="0.25">
      <c r="A5" s="2"/>
      <c r="B5" s="27"/>
      <c r="C5" s="27"/>
      <c r="D5" s="113"/>
      <c r="E5" s="113"/>
    </row>
    <row r="6" spans="1:6" x14ac:dyDescent="0.25">
      <c r="A6" s="38" t="s">
        <v>3907</v>
      </c>
      <c r="B6" s="27"/>
      <c r="C6" s="27"/>
      <c r="D6" s="113"/>
      <c r="E6" s="113"/>
    </row>
    <row r="7" spans="1:6" ht="15" customHeight="1" x14ac:dyDescent="0.25">
      <c r="A7" s="39" t="s">
        <v>3908</v>
      </c>
      <c r="B7" s="40" t="s">
        <v>3909</v>
      </c>
      <c r="C7" s="41" t="s">
        <v>3910</v>
      </c>
      <c r="D7" s="139" t="s">
        <v>3911</v>
      </c>
      <c r="E7" s="316" t="s">
        <v>3912</v>
      </c>
      <c r="F7" s="28"/>
    </row>
    <row r="8" spans="1:6" x14ac:dyDescent="0.25">
      <c r="A8" s="29" t="s">
        <v>3913</v>
      </c>
      <c r="B8" s="30">
        <v>1.0323394736505416</v>
      </c>
      <c r="C8" s="31">
        <v>3.5942500458878E-2</v>
      </c>
      <c r="D8" s="130">
        <v>0.37587987788190103</v>
      </c>
      <c r="E8" s="317">
        <v>0.76566459280736499</v>
      </c>
    </row>
    <row r="9" spans="1:6" x14ac:dyDescent="0.25">
      <c r="A9" s="32" t="s">
        <v>3914</v>
      </c>
      <c r="B9" s="33">
        <v>1.1513033111850548</v>
      </c>
      <c r="C9" s="27">
        <v>0.191074389593895</v>
      </c>
      <c r="D9" s="113">
        <v>0.46089071750000898</v>
      </c>
      <c r="E9" s="189">
        <v>0.76566459280736499</v>
      </c>
    </row>
    <row r="10" spans="1:6" x14ac:dyDescent="0.25">
      <c r="A10" s="32" t="s">
        <v>3915</v>
      </c>
      <c r="B10" s="33">
        <v>1.0718305656139016</v>
      </c>
      <c r="C10" s="27">
        <v>0.17258974689126699</v>
      </c>
      <c r="D10" s="113">
        <v>0.68773981320960897</v>
      </c>
      <c r="E10" s="189">
        <v>0.76566459280736499</v>
      </c>
    </row>
    <row r="11" spans="1:6" x14ac:dyDescent="0.25">
      <c r="A11" s="32" t="s">
        <v>3916</v>
      </c>
      <c r="B11" s="33">
        <v>1.0376907222764822</v>
      </c>
      <c r="C11" s="27">
        <v>0.173152617126103</v>
      </c>
      <c r="D11" s="113">
        <v>0.83080321300386695</v>
      </c>
      <c r="E11" s="189">
        <v>0.83080321300386695</v>
      </c>
    </row>
    <row r="12" spans="1:6" x14ac:dyDescent="0.25">
      <c r="A12" s="32" t="s">
        <v>3917</v>
      </c>
      <c r="B12" s="33">
        <v>1.0724651903704698</v>
      </c>
      <c r="C12" s="27">
        <v>0.17256242282485801</v>
      </c>
      <c r="D12" s="113">
        <v>0.68517027176620104</v>
      </c>
      <c r="E12" s="189">
        <v>0.76566459280736499</v>
      </c>
    </row>
    <row r="13" spans="1:6" x14ac:dyDescent="0.25">
      <c r="A13" s="32" t="s">
        <v>3918</v>
      </c>
      <c r="B13" s="33">
        <v>1.0713127361932402</v>
      </c>
      <c r="C13" s="27">
        <v>0.17255541212009901</v>
      </c>
      <c r="D13" s="113">
        <v>0.68974314370656198</v>
      </c>
      <c r="E13" s="189">
        <v>0.76566459280736499</v>
      </c>
    </row>
    <row r="14" spans="1:6" x14ac:dyDescent="0.25">
      <c r="A14" s="32" t="s">
        <v>3919</v>
      </c>
      <c r="B14" s="33">
        <v>1.0715448638646947</v>
      </c>
      <c r="C14" s="27">
        <v>0.17259819149841399</v>
      </c>
      <c r="D14" s="113">
        <v>0.688891410150551</v>
      </c>
      <c r="E14" s="189">
        <v>0.76566459280736499</v>
      </c>
    </row>
    <row r="15" spans="1:6" x14ac:dyDescent="0.25">
      <c r="A15" s="32" t="s">
        <v>3920</v>
      </c>
      <c r="B15" s="33">
        <v>1.0680523423216233</v>
      </c>
      <c r="C15" s="27">
        <v>0.172710885022199</v>
      </c>
      <c r="D15" s="113">
        <v>0.70305760015698004</v>
      </c>
      <c r="E15" s="189">
        <v>0.76566459280736499</v>
      </c>
    </row>
    <row r="16" spans="1:6" x14ac:dyDescent="0.25">
      <c r="A16" s="32" t="s">
        <v>3921</v>
      </c>
      <c r="B16" s="33">
        <v>1.0785151644721023</v>
      </c>
      <c r="C16" s="27">
        <v>0.17272773401850999</v>
      </c>
      <c r="D16" s="113">
        <v>0.66167798779947096</v>
      </c>
      <c r="E16" s="189">
        <v>0.76566459280736499</v>
      </c>
    </row>
    <row r="17" spans="1:5" x14ac:dyDescent="0.25">
      <c r="A17" s="32" t="s">
        <v>3922</v>
      </c>
      <c r="B17" s="33">
        <v>1.0908954242939246</v>
      </c>
      <c r="C17" s="27">
        <v>0.17356532617523199</v>
      </c>
      <c r="D17" s="113">
        <v>0.61619831348094001</v>
      </c>
      <c r="E17" s="189">
        <v>0.76566459280736499</v>
      </c>
    </row>
    <row r="18" spans="1:5" x14ac:dyDescent="0.25">
      <c r="A18" s="32" t="s">
        <v>3923</v>
      </c>
      <c r="B18" s="33">
        <v>1.0908954242939246</v>
      </c>
      <c r="C18" s="27">
        <v>0.17356532617523199</v>
      </c>
      <c r="D18" s="113">
        <v>0.61619831348094001</v>
      </c>
      <c r="E18" s="189">
        <v>0.76566459280736499</v>
      </c>
    </row>
    <row r="19" spans="1:5" x14ac:dyDescent="0.25">
      <c r="A19" s="32" t="s">
        <v>3924</v>
      </c>
      <c r="B19" s="33">
        <v>1.0681444919081426</v>
      </c>
      <c r="C19" s="27">
        <v>0.17258630735001099</v>
      </c>
      <c r="D19" s="113">
        <v>0.702482621575234</v>
      </c>
      <c r="E19" s="189">
        <v>0.76566459280736499</v>
      </c>
    </row>
    <row r="20" spans="1:5" x14ac:dyDescent="0.25">
      <c r="A20" s="32" t="s">
        <v>3925</v>
      </c>
      <c r="B20" s="33">
        <v>1.0744907845685416</v>
      </c>
      <c r="C20" s="27">
        <v>0.17260473538773399</v>
      </c>
      <c r="D20" s="113">
        <v>0.67722648454379597</v>
      </c>
      <c r="E20" s="189">
        <v>0.76566459280736499</v>
      </c>
    </row>
    <row r="21" spans="1:5" x14ac:dyDescent="0.25">
      <c r="A21" s="32" t="s">
        <v>3926</v>
      </c>
      <c r="B21" s="33">
        <v>1.0838757430131607</v>
      </c>
      <c r="C21" s="27">
        <v>0.173525141058188</v>
      </c>
      <c r="D21" s="113">
        <v>0.64253378272670503</v>
      </c>
      <c r="E21" s="189">
        <v>0.76566459280736499</v>
      </c>
    </row>
    <row r="22" spans="1:5" x14ac:dyDescent="0.25">
      <c r="A22" s="32" t="s">
        <v>3927</v>
      </c>
      <c r="B22" s="33">
        <v>1.0589443967877403</v>
      </c>
      <c r="C22" s="27">
        <v>0.172682095913234</v>
      </c>
      <c r="D22" s="113">
        <v>0.74014243971378602</v>
      </c>
      <c r="E22" s="189">
        <v>0.76566459280736499</v>
      </c>
    </row>
    <row r="23" spans="1:5" x14ac:dyDescent="0.25">
      <c r="A23" s="32" t="s">
        <v>3928</v>
      </c>
      <c r="B23" s="33">
        <v>1.0851415432665004</v>
      </c>
      <c r="C23" s="27">
        <v>0.174446146641168</v>
      </c>
      <c r="D23" s="113">
        <v>0.63949914995722901</v>
      </c>
      <c r="E23" s="189">
        <v>0.76566459280736499</v>
      </c>
    </row>
    <row r="24" spans="1:5" x14ac:dyDescent="0.25">
      <c r="A24" s="32" t="s">
        <v>3929</v>
      </c>
      <c r="B24" s="33">
        <v>1.0730641064872706</v>
      </c>
      <c r="C24" s="27">
        <v>0.172570136545032</v>
      </c>
      <c r="D24" s="113">
        <v>0.68280750223606101</v>
      </c>
      <c r="E24" s="189">
        <v>0.76566459280736499</v>
      </c>
    </row>
    <row r="25" spans="1:5" x14ac:dyDescent="0.25">
      <c r="A25" s="32" t="s">
        <v>3930</v>
      </c>
      <c r="B25" s="33">
        <v>1.079023919397923</v>
      </c>
      <c r="C25" s="27">
        <v>0.173093743940537</v>
      </c>
      <c r="D25" s="113">
        <v>0.660373973815786</v>
      </c>
      <c r="E25" s="189">
        <v>0.76566459280736499</v>
      </c>
    </row>
    <row r="26" spans="1:5" x14ac:dyDescent="0.25">
      <c r="A26" s="32" t="s">
        <v>3931</v>
      </c>
      <c r="B26" s="33">
        <v>1.0723382352896103</v>
      </c>
      <c r="C26" s="27">
        <v>0.17256637573929501</v>
      </c>
      <c r="D26" s="113">
        <v>0.68568134859490504</v>
      </c>
      <c r="E26" s="189">
        <v>0.76566459280736499</v>
      </c>
    </row>
    <row r="27" spans="1:5" x14ac:dyDescent="0.25">
      <c r="A27" s="32" t="s">
        <v>3932</v>
      </c>
      <c r="B27" s="33">
        <v>1.0640212099924145</v>
      </c>
      <c r="C27" s="27">
        <v>0.17273444899204099</v>
      </c>
      <c r="D27" s="113">
        <v>0.71940602196105996</v>
      </c>
      <c r="E27" s="189">
        <v>0.76566459280736499</v>
      </c>
    </row>
    <row r="28" spans="1:5" x14ac:dyDescent="0.25">
      <c r="A28" s="32" t="s">
        <v>3933</v>
      </c>
      <c r="B28" s="33">
        <v>1.0714104815847219</v>
      </c>
      <c r="C28" s="27">
        <v>0.17281231078345599</v>
      </c>
      <c r="D28" s="113">
        <v>0.68979140711856102</v>
      </c>
      <c r="E28" s="189">
        <v>0.76566459280736499</v>
      </c>
    </row>
    <row r="29" spans="1:5" x14ac:dyDescent="0.25">
      <c r="A29" s="32" t="s">
        <v>3934</v>
      </c>
      <c r="B29" s="33">
        <v>1.0645020305708597</v>
      </c>
      <c r="C29" s="27">
        <v>0.17306876945424099</v>
      </c>
      <c r="D29" s="113">
        <v>0.71797294845099102</v>
      </c>
      <c r="E29" s="189">
        <v>0.76566459280736499</v>
      </c>
    </row>
    <row r="30" spans="1:5" x14ac:dyDescent="0.25">
      <c r="A30" s="32" t="s">
        <v>3935</v>
      </c>
      <c r="B30" s="33">
        <v>1.0609859035564981</v>
      </c>
      <c r="C30" s="27">
        <v>0.17291238333745301</v>
      </c>
      <c r="D30" s="113">
        <v>0.73207872507400196</v>
      </c>
      <c r="E30" s="189">
        <v>0.76566459280736499</v>
      </c>
    </row>
    <row r="31" spans="1:5" x14ac:dyDescent="0.25">
      <c r="A31" s="32" t="s">
        <v>3936</v>
      </c>
      <c r="B31" s="33">
        <v>1.0659202429706112</v>
      </c>
      <c r="C31" s="27">
        <v>0.172756132763147</v>
      </c>
      <c r="D31" s="113">
        <v>0.71173301723750204</v>
      </c>
      <c r="E31" s="189">
        <v>0.76566459280736499</v>
      </c>
    </row>
    <row r="32" spans="1:5" x14ac:dyDescent="0.25">
      <c r="A32" s="32" t="s">
        <v>3937</v>
      </c>
      <c r="B32" s="33">
        <v>1.0681386611663193</v>
      </c>
      <c r="C32" s="27">
        <v>0.17272990075335501</v>
      </c>
      <c r="D32" s="113">
        <v>0.70274161539679303</v>
      </c>
      <c r="E32" s="189">
        <v>0.76566459280736499</v>
      </c>
    </row>
    <row r="33" spans="1:5" x14ac:dyDescent="0.25">
      <c r="A33" s="32" t="s">
        <v>3938</v>
      </c>
      <c r="B33" s="33">
        <v>1.0671270009019602</v>
      </c>
      <c r="C33" s="27">
        <v>0.17267756758929001</v>
      </c>
      <c r="D33" s="113">
        <v>0.70673080343564398</v>
      </c>
      <c r="E33" s="189">
        <v>0.76566459280736499</v>
      </c>
    </row>
    <row r="34" spans="1:5" x14ac:dyDescent="0.25">
      <c r="A34" s="32" t="s">
        <v>3939</v>
      </c>
      <c r="B34" s="33">
        <v>1.0806392402778708</v>
      </c>
      <c r="C34" s="27">
        <v>0.17285966108700801</v>
      </c>
      <c r="D34" s="113">
        <v>0.653687213086937</v>
      </c>
      <c r="E34" s="189">
        <v>0.76566459280736499</v>
      </c>
    </row>
    <row r="35" spans="1:5" x14ac:dyDescent="0.25">
      <c r="A35" s="32" t="s">
        <v>3940</v>
      </c>
      <c r="B35" s="33">
        <v>1.0722851843271539</v>
      </c>
      <c r="C35" s="27">
        <v>0.17255379306858101</v>
      </c>
      <c r="D35" s="113">
        <v>0.68587043748910304</v>
      </c>
      <c r="E35" s="189">
        <v>0.76566459280736499</v>
      </c>
    </row>
    <row r="36" spans="1:5" x14ac:dyDescent="0.25">
      <c r="A36" s="32" t="s">
        <v>3941</v>
      </c>
      <c r="B36" s="33">
        <v>1.0840785812381675</v>
      </c>
      <c r="C36" s="27">
        <v>0.173626270785665</v>
      </c>
      <c r="D36" s="113">
        <v>0.64195547628958805</v>
      </c>
      <c r="E36" s="189">
        <v>0.76566459280736499</v>
      </c>
    </row>
    <row r="37" spans="1:5" x14ac:dyDescent="0.25">
      <c r="A37" s="34" t="s">
        <v>3942</v>
      </c>
      <c r="B37" s="35">
        <v>1.0591004568050879</v>
      </c>
      <c r="C37" s="36">
        <v>0.17271220670288601</v>
      </c>
      <c r="D37" s="125">
        <v>0.73954184302478199</v>
      </c>
      <c r="E37" s="315">
        <v>0.76566459280736499</v>
      </c>
    </row>
    <row r="38" spans="1:5" x14ac:dyDescent="0.25">
      <c r="A38" s="37"/>
      <c r="B38" s="27"/>
      <c r="C38" s="27"/>
      <c r="D38" s="113"/>
      <c r="E38" s="113"/>
    </row>
    <row r="39" spans="1:5" x14ac:dyDescent="0.25">
      <c r="A39" s="38" t="s">
        <v>3943</v>
      </c>
      <c r="B39" s="42"/>
      <c r="C39" s="42"/>
      <c r="D39" s="129"/>
      <c r="E39" s="129"/>
    </row>
    <row r="40" spans="1:5" x14ac:dyDescent="0.25">
      <c r="A40" s="39" t="s">
        <v>3908</v>
      </c>
      <c r="B40" s="40" t="s">
        <v>3909</v>
      </c>
      <c r="C40" s="41" t="s">
        <v>3910</v>
      </c>
      <c r="D40" s="139" t="s">
        <v>3911</v>
      </c>
      <c r="E40" s="316" t="s">
        <v>3912</v>
      </c>
    </row>
    <row r="41" spans="1:5" x14ac:dyDescent="0.25">
      <c r="A41" s="32" t="s">
        <v>3944</v>
      </c>
      <c r="B41" s="33">
        <v>1.1029085423077665</v>
      </c>
      <c r="C41" s="27">
        <v>0.17543031765617501</v>
      </c>
      <c r="D41" s="113">
        <v>0.57660812578088505</v>
      </c>
      <c r="E41" s="189">
        <v>0.99367937859481903</v>
      </c>
    </row>
    <row r="42" spans="1:5" x14ac:dyDescent="0.25">
      <c r="A42" s="32" t="s">
        <v>3945</v>
      </c>
      <c r="B42" s="33">
        <v>1.0075639188127499</v>
      </c>
      <c r="C42" s="27">
        <v>2.0382944712090002E-3</v>
      </c>
      <c r="D42" s="113">
        <v>2.1821243437E-4</v>
      </c>
      <c r="E42" s="189">
        <v>1.003777198102E-2</v>
      </c>
    </row>
    <row r="43" spans="1:5" x14ac:dyDescent="0.25">
      <c r="A43" s="32" t="s">
        <v>3946</v>
      </c>
      <c r="B43" s="33">
        <v>1.0332432748232583</v>
      </c>
      <c r="C43" s="27">
        <v>0.17443620834939799</v>
      </c>
      <c r="D43" s="113">
        <v>0.85128715600492599</v>
      </c>
      <c r="E43" s="189">
        <v>0.99367937859481903</v>
      </c>
    </row>
    <row r="44" spans="1:5" x14ac:dyDescent="0.25">
      <c r="A44" s="32" t="s">
        <v>3947</v>
      </c>
      <c r="B44" s="33">
        <v>0.99156983732929782</v>
      </c>
      <c r="C44" s="27">
        <v>0.17467963865217001</v>
      </c>
      <c r="D44" s="113">
        <v>0.96134543505093595</v>
      </c>
      <c r="E44" s="189">
        <v>0.99367937859481903</v>
      </c>
    </row>
    <row r="45" spans="1:5" x14ac:dyDescent="0.25">
      <c r="A45" s="32" t="s">
        <v>3948</v>
      </c>
      <c r="B45" s="33">
        <v>1.0119770686150829</v>
      </c>
      <c r="C45" s="27">
        <v>0.173765532045557</v>
      </c>
      <c r="D45" s="113">
        <v>0.94537400456020104</v>
      </c>
      <c r="E45" s="189">
        <v>0.99367937859481903</v>
      </c>
    </row>
    <row r="46" spans="1:5" x14ac:dyDescent="0.25">
      <c r="A46" s="32" t="s">
        <v>3949</v>
      </c>
      <c r="B46" s="33">
        <v>0.99861190888022877</v>
      </c>
      <c r="C46" s="27">
        <v>0.17534577747990099</v>
      </c>
      <c r="D46" s="113">
        <v>0.99367937859481903</v>
      </c>
      <c r="E46" s="189">
        <v>0.99367937859481903</v>
      </c>
    </row>
    <row r="47" spans="1:5" x14ac:dyDescent="0.25">
      <c r="A47" s="32" t="s">
        <v>3950</v>
      </c>
      <c r="B47" s="33">
        <v>0.99320176281331152</v>
      </c>
      <c r="C47" s="27">
        <v>0.17448902236362501</v>
      </c>
      <c r="D47" s="113">
        <v>0.96881555141679498</v>
      </c>
      <c r="E47" s="189">
        <v>0.99367937859481903</v>
      </c>
    </row>
    <row r="48" spans="1:5" x14ac:dyDescent="0.25">
      <c r="A48" s="32" t="s">
        <v>3951</v>
      </c>
      <c r="B48" s="33">
        <v>1.0282329315828231</v>
      </c>
      <c r="C48" s="27">
        <v>0.174692049798196</v>
      </c>
      <c r="D48" s="113">
        <v>0.87337260864697996</v>
      </c>
      <c r="E48" s="189">
        <v>0.99367937859481903</v>
      </c>
    </row>
    <row r="49" spans="1:5" x14ac:dyDescent="0.25">
      <c r="A49" s="32" t="s">
        <v>3952</v>
      </c>
      <c r="B49" s="33">
        <v>1.0128481136556482</v>
      </c>
      <c r="C49" s="27">
        <v>0.17380803916923701</v>
      </c>
      <c r="D49" s="113">
        <v>0.94144768104728205</v>
      </c>
      <c r="E49" s="189">
        <v>0.99367937859481903</v>
      </c>
    </row>
    <row r="50" spans="1:5" x14ac:dyDescent="0.25">
      <c r="A50" s="32" t="s">
        <v>3953</v>
      </c>
      <c r="B50" s="33">
        <v>1.0379897729344856</v>
      </c>
      <c r="C50" s="27">
        <v>0.17706450020452499</v>
      </c>
      <c r="D50" s="113">
        <v>0.83321638819495303</v>
      </c>
      <c r="E50" s="189">
        <v>0.99367937859481903</v>
      </c>
    </row>
    <row r="51" spans="1:5" x14ac:dyDescent="0.25">
      <c r="A51" s="32" t="s">
        <v>3954</v>
      </c>
      <c r="B51" s="33">
        <v>1.0577575538642348</v>
      </c>
      <c r="C51" s="27">
        <v>0.175141519209634</v>
      </c>
      <c r="D51" s="113">
        <v>0.74851015796621201</v>
      </c>
      <c r="E51" s="189">
        <v>0.99367937859481903</v>
      </c>
    </row>
    <row r="52" spans="1:5" x14ac:dyDescent="0.25">
      <c r="A52" s="32" t="s">
        <v>3955</v>
      </c>
      <c r="B52" s="33">
        <v>1.0135241767778125</v>
      </c>
      <c r="C52" s="27">
        <v>0.17377181887809001</v>
      </c>
      <c r="D52" s="113">
        <v>0.93838040567581105</v>
      </c>
      <c r="E52" s="189">
        <v>0.99367937859481903</v>
      </c>
    </row>
    <row r="53" spans="1:5" x14ac:dyDescent="0.25">
      <c r="A53" s="32" t="s">
        <v>3956</v>
      </c>
      <c r="B53" s="33">
        <v>1.0116055039136371</v>
      </c>
      <c r="C53" s="27">
        <v>0.17373908218614501</v>
      </c>
      <c r="D53" s="113">
        <v>0.94704836558218797</v>
      </c>
      <c r="E53" s="189">
        <v>0.99367937859481903</v>
      </c>
    </row>
    <row r="54" spans="1:5" x14ac:dyDescent="0.25">
      <c r="A54" s="32" t="s">
        <v>3957</v>
      </c>
      <c r="B54" s="33">
        <v>1.0115764536781311</v>
      </c>
      <c r="C54" s="27">
        <v>0.17438738167113599</v>
      </c>
      <c r="D54" s="113">
        <v>0.947376035654523</v>
      </c>
      <c r="E54" s="189">
        <v>0.99367937859481903</v>
      </c>
    </row>
    <row r="55" spans="1:5" x14ac:dyDescent="0.25">
      <c r="A55" s="32" t="s">
        <v>3958</v>
      </c>
      <c r="B55" s="33">
        <v>1.0072768377009886</v>
      </c>
      <c r="C55" s="27">
        <v>0.17354621680962801</v>
      </c>
      <c r="D55" s="113">
        <v>0.96667532672635503</v>
      </c>
      <c r="E55" s="189">
        <v>0.99367937859481903</v>
      </c>
    </row>
    <row r="56" spans="1:5" x14ac:dyDescent="0.25">
      <c r="A56" s="32" t="s">
        <v>3959</v>
      </c>
      <c r="B56" s="33">
        <v>1.0214867906507898</v>
      </c>
      <c r="C56" s="27">
        <v>0.17440321797665601</v>
      </c>
      <c r="D56" s="113">
        <v>0.90298070597862601</v>
      </c>
      <c r="E56" s="189">
        <v>0.99367937859481903</v>
      </c>
    </row>
    <row r="57" spans="1:5" x14ac:dyDescent="0.25">
      <c r="A57" s="32" t="s">
        <v>3960</v>
      </c>
      <c r="B57" s="33">
        <v>1.0085452921633387</v>
      </c>
      <c r="C57" s="27">
        <v>0.173899857508033</v>
      </c>
      <c r="D57" s="113">
        <v>0.96097477023681299</v>
      </c>
      <c r="E57" s="189">
        <v>0.99367937859481903</v>
      </c>
    </row>
    <row r="58" spans="1:5" x14ac:dyDescent="0.25">
      <c r="A58" s="32" t="s">
        <v>3961</v>
      </c>
      <c r="B58" s="33">
        <v>1.0083042071075681</v>
      </c>
      <c r="C58" s="27">
        <v>0.17501612765042401</v>
      </c>
      <c r="D58" s="113">
        <v>0.96231213412424199</v>
      </c>
      <c r="E58" s="189">
        <v>0.99367937859481903</v>
      </c>
    </row>
    <row r="59" spans="1:5" x14ac:dyDescent="0.25">
      <c r="A59" s="32" t="s">
        <v>3962</v>
      </c>
      <c r="B59" s="33">
        <v>1.0181338726678617</v>
      </c>
      <c r="C59" s="27">
        <v>0.17376610524741101</v>
      </c>
      <c r="D59" s="113">
        <v>0.91762724429235099</v>
      </c>
      <c r="E59" s="189">
        <v>0.99367937859481903</v>
      </c>
    </row>
    <row r="60" spans="1:5" x14ac:dyDescent="0.25">
      <c r="A60" s="32" t="s">
        <v>3963</v>
      </c>
      <c r="B60" s="33">
        <v>1.0118781468961546</v>
      </c>
      <c r="C60" s="27">
        <v>0.17376969365794701</v>
      </c>
      <c r="D60" s="113">
        <v>0.94582312428568305</v>
      </c>
      <c r="E60" s="189">
        <v>0.99367937859481903</v>
      </c>
    </row>
    <row r="61" spans="1:5" x14ac:dyDescent="0.25">
      <c r="A61" s="32" t="s">
        <v>3964</v>
      </c>
      <c r="B61" s="33">
        <v>0.98531663818833248</v>
      </c>
      <c r="C61" s="27">
        <v>0.174778460837442</v>
      </c>
      <c r="D61" s="113">
        <v>0.93255223546477295</v>
      </c>
      <c r="E61" s="189">
        <v>0.99367937859481903</v>
      </c>
    </row>
    <row r="62" spans="1:5" x14ac:dyDescent="0.25">
      <c r="A62" s="32" t="s">
        <v>3965</v>
      </c>
      <c r="B62" s="33">
        <v>1.0039918315066463</v>
      </c>
      <c r="C62" s="27">
        <v>0.17434272653928001</v>
      </c>
      <c r="D62" s="113">
        <v>0.98176921965325803</v>
      </c>
      <c r="E62" s="189">
        <v>0.99367937859481903</v>
      </c>
    </row>
    <row r="63" spans="1:5" x14ac:dyDescent="0.25">
      <c r="A63" s="32" t="s">
        <v>3966</v>
      </c>
      <c r="B63" s="33">
        <v>1.0123412894059123</v>
      </c>
      <c r="C63" s="27">
        <v>0.174096488280225</v>
      </c>
      <c r="D63" s="113">
        <v>0.94383248353715499</v>
      </c>
      <c r="E63" s="189">
        <v>0.99367937859481903</v>
      </c>
    </row>
    <row r="64" spans="1:5" x14ac:dyDescent="0.25">
      <c r="A64" s="32" t="s">
        <v>3967</v>
      </c>
      <c r="B64" s="33">
        <v>1.0068787540877908</v>
      </c>
      <c r="C64" s="27">
        <v>0.17382307715030401</v>
      </c>
      <c r="D64" s="113">
        <v>0.96854132658019698</v>
      </c>
      <c r="E64" s="189">
        <v>0.99367937859481903</v>
      </c>
    </row>
    <row r="65" spans="1:5" x14ac:dyDescent="0.25">
      <c r="A65" s="32" t="s">
        <v>3968</v>
      </c>
      <c r="B65" s="33">
        <v>1.0157452177303921</v>
      </c>
      <c r="C65" s="27">
        <v>0.173839708174926</v>
      </c>
      <c r="D65" s="113">
        <v>0.92839247228229205</v>
      </c>
      <c r="E65" s="189">
        <v>0.99367937859481903</v>
      </c>
    </row>
    <row r="66" spans="1:5" x14ac:dyDescent="0.25">
      <c r="A66" s="32" t="s">
        <v>3969</v>
      </c>
      <c r="B66" s="33">
        <v>1.0111041476328988</v>
      </c>
      <c r="C66" s="27">
        <v>0.17522353446438699</v>
      </c>
      <c r="D66" s="113">
        <v>0.94974893287968198</v>
      </c>
      <c r="E66" s="189">
        <v>0.99367937859481903</v>
      </c>
    </row>
    <row r="67" spans="1:5" x14ac:dyDescent="0.25">
      <c r="A67" s="32" t="s">
        <v>3970</v>
      </c>
      <c r="B67" s="33">
        <v>1.008654396365398</v>
      </c>
      <c r="C67" s="27">
        <v>0.17409071190006301</v>
      </c>
      <c r="D67" s="113">
        <v>0.96052234086632104</v>
      </c>
      <c r="E67" s="189">
        <v>0.99367937859481903</v>
      </c>
    </row>
    <row r="68" spans="1:5" x14ac:dyDescent="0.25">
      <c r="A68" s="32" t="s">
        <v>3971</v>
      </c>
      <c r="B68" s="33">
        <v>1.0083999737900258</v>
      </c>
      <c r="C68" s="27">
        <v>0.17382199060453499</v>
      </c>
      <c r="D68" s="113">
        <v>0.96161796535717803</v>
      </c>
      <c r="E68" s="189">
        <v>0.99367937859481903</v>
      </c>
    </row>
    <row r="69" spans="1:5" x14ac:dyDescent="0.25">
      <c r="A69" s="32" t="s">
        <v>3972</v>
      </c>
      <c r="B69" s="33">
        <v>1.050684707714062</v>
      </c>
      <c r="C69" s="27">
        <v>0.17495509422385599</v>
      </c>
      <c r="D69" s="113">
        <v>0.77748459948959403</v>
      </c>
      <c r="E69" s="189">
        <v>0.99367937859481903</v>
      </c>
    </row>
    <row r="70" spans="1:5" x14ac:dyDescent="0.25">
      <c r="A70" s="32" t="s">
        <v>3973</v>
      </c>
      <c r="B70" s="33">
        <v>1.6266899865493034</v>
      </c>
      <c r="C70" s="27">
        <v>0.37242912919714499</v>
      </c>
      <c r="D70" s="113">
        <v>0.191411224548343</v>
      </c>
      <c r="E70" s="189">
        <v>0.99367937859481903</v>
      </c>
    </row>
    <row r="71" spans="1:5" x14ac:dyDescent="0.25">
      <c r="A71" s="32" t="s">
        <v>3974</v>
      </c>
      <c r="B71" s="33">
        <v>1.2451688705665196</v>
      </c>
      <c r="C71" s="27">
        <v>0.35314082252558798</v>
      </c>
      <c r="D71" s="113">
        <v>0.534654198654957</v>
      </c>
      <c r="E71" s="189">
        <v>0.99367937859481903</v>
      </c>
    </row>
    <row r="72" spans="1:5" x14ac:dyDescent="0.25">
      <c r="A72" s="32" t="s">
        <v>3975</v>
      </c>
      <c r="B72" s="33">
        <v>0.74299805931890028</v>
      </c>
      <c r="C72" s="27">
        <v>0.21799363357742901</v>
      </c>
      <c r="D72" s="113">
        <v>0.17297429840556899</v>
      </c>
      <c r="E72" s="189">
        <v>0.99367937859481903</v>
      </c>
    </row>
    <row r="73" spans="1:5" x14ac:dyDescent="0.25">
      <c r="A73" s="32" t="s">
        <v>3976</v>
      </c>
      <c r="B73" s="33">
        <v>0.61066682192307209</v>
      </c>
      <c r="C73" s="27">
        <v>0.31852828410735201</v>
      </c>
      <c r="D73" s="113">
        <v>0.121530120749569</v>
      </c>
      <c r="E73" s="189">
        <v>0.99367937859481903</v>
      </c>
    </row>
    <row r="74" spans="1:5" x14ac:dyDescent="0.25">
      <c r="A74" s="32" t="s">
        <v>3977</v>
      </c>
      <c r="B74" s="33">
        <v>1.8147386997848967</v>
      </c>
      <c r="C74" s="27">
        <v>0.25463121537200301</v>
      </c>
      <c r="D74" s="113">
        <v>1.9262570823917E-2</v>
      </c>
      <c r="E74" s="189">
        <v>0.29535941930006399</v>
      </c>
    </row>
    <row r="75" spans="1:5" x14ac:dyDescent="0.25">
      <c r="A75" s="32" t="s">
        <v>3978</v>
      </c>
      <c r="B75" s="33">
        <v>0.9292132627142643</v>
      </c>
      <c r="C75" s="27">
        <v>0.302886774319512</v>
      </c>
      <c r="D75" s="113">
        <v>0.80847726675820497</v>
      </c>
      <c r="E75" s="189">
        <v>0.99367937859481903</v>
      </c>
    </row>
    <row r="76" spans="1:5" x14ac:dyDescent="0.25">
      <c r="A76" s="32" t="s">
        <v>3979</v>
      </c>
      <c r="B76" s="33">
        <v>1.0886164444516415</v>
      </c>
      <c r="C76" s="27">
        <v>0.26712626990120097</v>
      </c>
      <c r="D76" s="113">
        <v>0.75059449555315905</v>
      </c>
      <c r="E76" s="189">
        <v>0.99367937859481903</v>
      </c>
    </row>
    <row r="77" spans="1:5" x14ac:dyDescent="0.25">
      <c r="A77" s="32" t="s">
        <v>3980</v>
      </c>
      <c r="B77" s="33">
        <v>0.98490005765759037</v>
      </c>
      <c r="C77" s="27">
        <v>0.17823725560190701</v>
      </c>
      <c r="D77" s="113">
        <v>0.93197173517105802</v>
      </c>
      <c r="E77" s="189">
        <v>0.99367937859481903</v>
      </c>
    </row>
    <row r="78" spans="1:5" x14ac:dyDescent="0.25">
      <c r="A78" s="32" t="s">
        <v>3981</v>
      </c>
      <c r="B78" s="33">
        <v>2.1860786336509741</v>
      </c>
      <c r="C78" s="27">
        <v>0.30882366887138901</v>
      </c>
      <c r="D78" s="113">
        <v>1.132383337452E-2</v>
      </c>
      <c r="E78" s="189">
        <v>0.260448167613967</v>
      </c>
    </row>
    <row r="79" spans="1:5" x14ac:dyDescent="0.25">
      <c r="A79" s="32" t="s">
        <v>3982</v>
      </c>
      <c r="B79" s="33">
        <v>0.84346489441161931</v>
      </c>
      <c r="C79" s="27">
        <v>0.21830063606734801</v>
      </c>
      <c r="D79" s="113">
        <v>0.43549199238948499</v>
      </c>
      <c r="E79" s="189">
        <v>0.99367937859481903</v>
      </c>
    </row>
    <row r="80" spans="1:5" x14ac:dyDescent="0.25">
      <c r="A80" s="32" t="s">
        <v>3983</v>
      </c>
      <c r="B80" s="33">
        <v>0.68401465842780784</v>
      </c>
      <c r="C80" s="27">
        <v>0.30429103805836499</v>
      </c>
      <c r="D80" s="113">
        <v>0.21200612714370501</v>
      </c>
      <c r="E80" s="189">
        <v>0.99367937859481903</v>
      </c>
    </row>
    <row r="81" spans="1:6" x14ac:dyDescent="0.25">
      <c r="A81" s="32" t="s">
        <v>3984</v>
      </c>
      <c r="B81" s="33">
        <v>1.2264087074826195</v>
      </c>
      <c r="C81" s="27">
        <v>0.26365989111081001</v>
      </c>
      <c r="D81" s="113">
        <v>0.43889178194068901</v>
      </c>
      <c r="E81" s="189">
        <v>0.99367937859481903</v>
      </c>
    </row>
    <row r="82" spans="1:6" x14ac:dyDescent="0.25">
      <c r="A82" s="32" t="s">
        <v>3985</v>
      </c>
      <c r="B82" s="33">
        <v>0.87857903584309094</v>
      </c>
      <c r="C82" s="27">
        <v>0.30418811546316799</v>
      </c>
      <c r="D82" s="113">
        <v>0.67043061481048605</v>
      </c>
      <c r="E82" s="189">
        <v>0.99367937859481903</v>
      </c>
    </row>
    <row r="83" spans="1:6" x14ac:dyDescent="0.25">
      <c r="A83" s="32" t="s">
        <v>3986</v>
      </c>
      <c r="B83" s="33">
        <v>0.73850443172032876</v>
      </c>
      <c r="C83" s="27">
        <v>0.351772307376503</v>
      </c>
      <c r="D83" s="113">
        <v>0.38884327045435202</v>
      </c>
      <c r="E83" s="189">
        <v>0.99367937859481903</v>
      </c>
    </row>
    <row r="84" spans="1:6" x14ac:dyDescent="0.25">
      <c r="A84" s="32" t="s">
        <v>3987</v>
      </c>
      <c r="B84" s="33">
        <v>0.89368947508454355</v>
      </c>
      <c r="C84" s="27">
        <v>0.34645228718646098</v>
      </c>
      <c r="D84" s="113">
        <v>0.74561820876124896</v>
      </c>
      <c r="E84" s="189">
        <v>0.99367937859481903</v>
      </c>
    </row>
    <row r="85" spans="1:6" x14ac:dyDescent="0.25">
      <c r="A85" s="32" t="s">
        <v>2611</v>
      </c>
      <c r="B85" s="33">
        <v>1.1697741351434909</v>
      </c>
      <c r="C85" s="27">
        <v>0.20547302270141199</v>
      </c>
      <c r="D85" s="113">
        <v>0.44536249203652201</v>
      </c>
      <c r="E85" s="189">
        <v>0.99367937859481903</v>
      </c>
    </row>
    <row r="86" spans="1:6" x14ac:dyDescent="0.25">
      <c r="A86" s="34" t="s">
        <v>3988</v>
      </c>
      <c r="B86" s="35">
        <v>0.9719085276906716</v>
      </c>
      <c r="C86" s="36">
        <v>0.34584244046538098</v>
      </c>
      <c r="D86" s="125">
        <v>0.93433744411592801</v>
      </c>
      <c r="E86" s="315">
        <v>0.99367937859481903</v>
      </c>
    </row>
    <row r="87" spans="1:6" x14ac:dyDescent="0.25">
      <c r="A87" s="37"/>
      <c r="B87" s="27"/>
      <c r="C87" s="27"/>
      <c r="D87" s="113"/>
      <c r="E87" s="113"/>
    </row>
    <row r="88" spans="1:6" x14ac:dyDescent="0.25">
      <c r="A88" s="38" t="s">
        <v>3989</v>
      </c>
      <c r="B88" s="42"/>
      <c r="C88" s="42"/>
      <c r="D88" s="129"/>
      <c r="E88" s="129"/>
    </row>
    <row r="89" spans="1:6" x14ac:dyDescent="0.25">
      <c r="A89" s="39" t="s">
        <v>3908</v>
      </c>
      <c r="B89" s="40" t="s">
        <v>3909</v>
      </c>
      <c r="C89" s="41" t="s">
        <v>3910</v>
      </c>
      <c r="D89" s="139" t="s">
        <v>3911</v>
      </c>
      <c r="E89" s="316" t="s">
        <v>3912</v>
      </c>
      <c r="F89" s="28"/>
    </row>
    <row r="90" spans="1:6" x14ac:dyDescent="0.25">
      <c r="A90" s="32" t="s">
        <v>3913</v>
      </c>
      <c r="B90" s="33">
        <v>1.0040165735533835</v>
      </c>
      <c r="C90" s="27">
        <v>3.0348890188609998E-3</v>
      </c>
      <c r="D90" s="113">
        <v>0.186562868251134</v>
      </c>
      <c r="E90" s="189">
        <v>0.50920398444541004</v>
      </c>
    </row>
    <row r="91" spans="1:6" x14ac:dyDescent="0.25">
      <c r="A91" s="32" t="s">
        <v>3914</v>
      </c>
      <c r="B91" s="33">
        <v>2.6918596034349664</v>
      </c>
      <c r="C91" s="27">
        <v>0.49899608868379802</v>
      </c>
      <c r="D91" s="113">
        <v>4.7205815313893E-2</v>
      </c>
      <c r="E91" s="189">
        <v>0.50920398444541004</v>
      </c>
    </row>
    <row r="92" spans="1:6" x14ac:dyDescent="0.25">
      <c r="A92" s="32" t="s">
        <v>3990</v>
      </c>
      <c r="B92" s="33">
        <v>1.2278967297762686</v>
      </c>
      <c r="C92" s="27">
        <v>0.31102813759527698</v>
      </c>
      <c r="D92" s="113">
        <v>0.50920398444541004</v>
      </c>
      <c r="E92" s="189">
        <v>0.50920398444541004</v>
      </c>
    </row>
    <row r="93" spans="1:6" x14ac:dyDescent="0.25">
      <c r="A93" s="32" t="s">
        <v>3918</v>
      </c>
      <c r="B93" s="33">
        <v>1.2278967297762686</v>
      </c>
      <c r="C93" s="27">
        <v>0.31102813759527698</v>
      </c>
      <c r="D93" s="113">
        <v>0.50920398444541004</v>
      </c>
      <c r="E93" s="189">
        <v>0.50920398444541004</v>
      </c>
    </row>
    <row r="94" spans="1:6" x14ac:dyDescent="0.25">
      <c r="A94" s="32" t="s">
        <v>3991</v>
      </c>
      <c r="B94" s="33">
        <v>1.2884656482491073</v>
      </c>
      <c r="C94" s="27">
        <v>0.30578214407638798</v>
      </c>
      <c r="D94" s="113">
        <v>0.407180851136486</v>
      </c>
      <c r="E94" s="189">
        <v>0.50920398444541004</v>
      </c>
    </row>
    <row r="95" spans="1:6" x14ac:dyDescent="0.25">
      <c r="A95" s="32" t="s">
        <v>3992</v>
      </c>
      <c r="B95" s="33">
        <v>1.3191888097252733</v>
      </c>
      <c r="C95" s="27">
        <v>0.30794235479496601</v>
      </c>
      <c r="D95" s="113">
        <v>0.36834687131371202</v>
      </c>
      <c r="E95" s="189">
        <v>0.50920398444541004</v>
      </c>
    </row>
    <row r="96" spans="1:6" x14ac:dyDescent="0.25">
      <c r="A96" s="32" t="s">
        <v>3920</v>
      </c>
      <c r="B96" s="33">
        <v>1.334951694286747</v>
      </c>
      <c r="C96" s="27">
        <v>0.30703950447711198</v>
      </c>
      <c r="D96" s="113">
        <v>0.346753374532835</v>
      </c>
      <c r="E96" s="189">
        <v>0.50920398444541004</v>
      </c>
    </row>
    <row r="97" spans="1:5" x14ac:dyDescent="0.25">
      <c r="A97" s="32" t="s">
        <v>3921</v>
      </c>
      <c r="B97" s="33">
        <v>1.3262803358523223</v>
      </c>
      <c r="C97" s="27">
        <v>0.307806943460947</v>
      </c>
      <c r="D97" s="113">
        <v>0.35893954952554602</v>
      </c>
      <c r="E97" s="189">
        <v>0.50920398444541004</v>
      </c>
    </row>
    <row r="98" spans="1:5" x14ac:dyDescent="0.25">
      <c r="A98" s="32" t="s">
        <v>3993</v>
      </c>
      <c r="B98" s="33">
        <v>1.3411377380027669</v>
      </c>
      <c r="C98" s="27">
        <v>0.30806578723619499</v>
      </c>
      <c r="D98" s="113">
        <v>0.34070255128439297</v>
      </c>
      <c r="E98" s="189">
        <v>0.50920398444541004</v>
      </c>
    </row>
    <row r="99" spans="1:5" x14ac:dyDescent="0.25">
      <c r="A99" s="32" t="s">
        <v>3994</v>
      </c>
      <c r="B99" s="33">
        <v>1.2843403443304451</v>
      </c>
      <c r="C99" s="27">
        <v>0.30752377455522201</v>
      </c>
      <c r="D99" s="113">
        <v>0.41579234975523399</v>
      </c>
      <c r="E99" s="189">
        <v>0.50920398444541004</v>
      </c>
    </row>
    <row r="100" spans="1:5" x14ac:dyDescent="0.25">
      <c r="A100" s="32" t="s">
        <v>3922</v>
      </c>
      <c r="B100" s="33">
        <v>1.2965499592738785</v>
      </c>
      <c r="C100" s="27">
        <v>0.31017356295059501</v>
      </c>
      <c r="D100" s="113">
        <v>0.40242661358367399</v>
      </c>
      <c r="E100" s="189">
        <v>0.50920398444541004</v>
      </c>
    </row>
    <row r="101" spans="1:5" x14ac:dyDescent="0.25">
      <c r="A101" s="32" t="s">
        <v>3995</v>
      </c>
      <c r="B101" s="33">
        <v>1.2960058095362235</v>
      </c>
      <c r="C101" s="27">
        <v>0.30587627093256697</v>
      </c>
      <c r="D101" s="113">
        <v>0.39661277781007698</v>
      </c>
      <c r="E101" s="189">
        <v>0.50920398444541004</v>
      </c>
    </row>
    <row r="102" spans="1:5" x14ac:dyDescent="0.25">
      <c r="A102" s="32" t="s">
        <v>3924</v>
      </c>
      <c r="B102" s="33">
        <v>1.2846021188648218</v>
      </c>
      <c r="C102" s="27">
        <v>0.30565504553316503</v>
      </c>
      <c r="D102" s="113">
        <v>0.41256702206409801</v>
      </c>
      <c r="E102" s="189">
        <v>0.50920398444541004</v>
      </c>
    </row>
    <row r="103" spans="1:5" x14ac:dyDescent="0.25">
      <c r="A103" s="32" t="s">
        <v>3996</v>
      </c>
      <c r="B103" s="33">
        <v>1.2796300016238076</v>
      </c>
      <c r="C103" s="27">
        <v>0.30548052315727298</v>
      </c>
      <c r="D103" s="113">
        <v>0.41957559789057902</v>
      </c>
      <c r="E103" s="189">
        <v>0.50920398444541004</v>
      </c>
    </row>
    <row r="104" spans="1:5" x14ac:dyDescent="0.25">
      <c r="A104" s="32" t="s">
        <v>3928</v>
      </c>
      <c r="B104" s="33">
        <v>1.243072897357697</v>
      </c>
      <c r="C104" s="27">
        <v>0.310054297690395</v>
      </c>
      <c r="D104" s="113">
        <v>0.48282330941135498</v>
      </c>
      <c r="E104" s="189">
        <v>0.50920398444541004</v>
      </c>
    </row>
    <row r="105" spans="1:5" x14ac:dyDescent="0.25">
      <c r="A105" s="32" t="s">
        <v>3997</v>
      </c>
      <c r="B105" s="33">
        <v>1.3090571670722644</v>
      </c>
      <c r="C105" s="27">
        <v>0.30698006371029501</v>
      </c>
      <c r="D105" s="113">
        <v>0.380335124525294</v>
      </c>
      <c r="E105" s="189">
        <v>0.50920398444541004</v>
      </c>
    </row>
    <row r="106" spans="1:5" x14ac:dyDescent="0.25">
      <c r="A106" s="32" t="s">
        <v>3998</v>
      </c>
      <c r="B106" s="33">
        <v>1.3075080363383822</v>
      </c>
      <c r="C106" s="27">
        <v>0.30779694301641403</v>
      </c>
      <c r="D106" s="113">
        <v>0.38369752099590798</v>
      </c>
      <c r="E106" s="189">
        <v>0.50920398444541004</v>
      </c>
    </row>
    <row r="107" spans="1:5" x14ac:dyDescent="0.25">
      <c r="A107" s="32" t="s">
        <v>3999</v>
      </c>
      <c r="B107" s="33">
        <v>1.2935101233427464</v>
      </c>
      <c r="C107" s="27">
        <v>0.30595913549744702</v>
      </c>
      <c r="D107" s="113">
        <v>0.40026020519377498</v>
      </c>
      <c r="E107" s="189">
        <v>0.50920398444541004</v>
      </c>
    </row>
    <row r="108" spans="1:5" x14ac:dyDescent="0.25">
      <c r="A108" s="32" t="s">
        <v>3933</v>
      </c>
      <c r="B108" s="33">
        <v>1.3138302218693725</v>
      </c>
      <c r="C108" s="27">
        <v>0.30779527276484098</v>
      </c>
      <c r="D108" s="113">
        <v>0.37519733529383398</v>
      </c>
      <c r="E108" s="189">
        <v>0.50920398444541004</v>
      </c>
    </row>
    <row r="109" spans="1:5" x14ac:dyDescent="0.25">
      <c r="A109" s="32" t="s">
        <v>4000</v>
      </c>
      <c r="B109" s="33">
        <v>1.2624723881285167</v>
      </c>
      <c r="C109" s="27">
        <v>0.30727458054497703</v>
      </c>
      <c r="D109" s="113">
        <v>0.44814345204825701</v>
      </c>
      <c r="E109" s="189">
        <v>0.50920398444541004</v>
      </c>
    </row>
    <row r="110" spans="1:5" x14ac:dyDescent="0.25">
      <c r="A110" s="34" t="s">
        <v>3934</v>
      </c>
      <c r="B110" s="35">
        <v>1.305327010535748</v>
      </c>
      <c r="C110" s="36">
        <v>0.30784143577407203</v>
      </c>
      <c r="D110" s="125">
        <v>0.38673442353174797</v>
      </c>
      <c r="E110" s="315">
        <v>0.50920398444541004</v>
      </c>
    </row>
    <row r="111" spans="1:5" x14ac:dyDescent="0.25">
      <c r="A111" s="37"/>
      <c r="B111" s="27"/>
      <c r="C111" s="27"/>
      <c r="D111" s="113"/>
      <c r="E111" s="113"/>
    </row>
    <row r="112" spans="1:5" x14ac:dyDescent="0.25">
      <c r="A112" s="38" t="s">
        <v>4001</v>
      </c>
      <c r="B112" s="42"/>
      <c r="C112" s="42"/>
      <c r="D112" s="129"/>
      <c r="E112" s="129"/>
    </row>
    <row r="113" spans="1:6" x14ac:dyDescent="0.25">
      <c r="A113" s="39" t="s">
        <v>3908</v>
      </c>
      <c r="B113" s="40" t="s">
        <v>3909</v>
      </c>
      <c r="C113" s="41" t="s">
        <v>3910</v>
      </c>
      <c r="D113" s="139" t="s">
        <v>3911</v>
      </c>
      <c r="E113" s="316" t="s">
        <v>3912</v>
      </c>
      <c r="F113" s="28"/>
    </row>
    <row r="114" spans="1:6" x14ac:dyDescent="0.25">
      <c r="A114" s="32" t="s">
        <v>3944</v>
      </c>
      <c r="B114" s="33">
        <v>0.9856472029798834</v>
      </c>
      <c r="C114" s="27">
        <v>0.74110977363832298</v>
      </c>
      <c r="D114" s="113">
        <v>0.98443668912261495</v>
      </c>
      <c r="E114" s="189">
        <v>0.98443668912261495</v>
      </c>
    </row>
    <row r="115" spans="1:6" x14ac:dyDescent="0.25">
      <c r="A115" s="32" t="s">
        <v>3945</v>
      </c>
      <c r="B115" s="33">
        <v>1.001629560836053</v>
      </c>
      <c r="C115" s="27">
        <v>4.1425053746129998E-3</v>
      </c>
      <c r="D115" s="113">
        <v>0.69427848645746504</v>
      </c>
      <c r="E115" s="189">
        <v>0.95006529725758404</v>
      </c>
    </row>
    <row r="116" spans="1:6" x14ac:dyDescent="0.25">
      <c r="A116" s="32" t="s">
        <v>3953</v>
      </c>
      <c r="B116" s="33">
        <v>1.5032862587813016</v>
      </c>
      <c r="C116" s="27">
        <v>0.33142069807041902</v>
      </c>
      <c r="D116" s="113">
        <v>0.21869022128757401</v>
      </c>
      <c r="E116" s="189">
        <v>0.72537730907084097</v>
      </c>
    </row>
    <row r="117" spans="1:6" x14ac:dyDescent="0.25">
      <c r="A117" s="32" t="s">
        <v>3954</v>
      </c>
      <c r="B117" s="33">
        <v>1.5097034362154689</v>
      </c>
      <c r="C117" s="27">
        <v>0.33080265941277298</v>
      </c>
      <c r="D117" s="113">
        <v>0.21306073087140401</v>
      </c>
      <c r="E117" s="189">
        <v>0.72537730907084097</v>
      </c>
    </row>
    <row r="118" spans="1:6" x14ac:dyDescent="0.25">
      <c r="A118" s="32" t="s">
        <v>3955</v>
      </c>
      <c r="B118" s="33">
        <v>1.4799892230860616</v>
      </c>
      <c r="C118" s="27">
        <v>0.336166260873624</v>
      </c>
      <c r="D118" s="113">
        <v>0.24353634301194499</v>
      </c>
      <c r="E118" s="189">
        <v>0.72537730907084097</v>
      </c>
    </row>
    <row r="119" spans="1:6" x14ac:dyDescent="0.25">
      <c r="A119" s="32" t="s">
        <v>3956</v>
      </c>
      <c r="B119" s="33">
        <v>1.475287913846788</v>
      </c>
      <c r="C119" s="27">
        <v>0.339065177241479</v>
      </c>
      <c r="D119" s="113">
        <v>0.25144817013420201</v>
      </c>
      <c r="E119" s="189">
        <v>0.72537730907084097</v>
      </c>
    </row>
    <row r="120" spans="1:6" x14ac:dyDescent="0.25">
      <c r="A120" s="32" t="s">
        <v>4002</v>
      </c>
      <c r="B120" s="33">
        <v>1.5164492117446928</v>
      </c>
      <c r="C120" s="27">
        <v>0.32921063965608199</v>
      </c>
      <c r="D120" s="113">
        <v>0.205958345286302</v>
      </c>
      <c r="E120" s="189">
        <v>0.72537730907084097</v>
      </c>
    </row>
    <row r="121" spans="1:6" x14ac:dyDescent="0.25">
      <c r="A121" s="32" t="s">
        <v>4003</v>
      </c>
      <c r="B121" s="33">
        <v>1.531420433131381</v>
      </c>
      <c r="C121" s="27">
        <v>0.331143305391294</v>
      </c>
      <c r="D121" s="113">
        <v>0.19807928074467501</v>
      </c>
      <c r="E121" s="189">
        <v>0.72537730907084097</v>
      </c>
    </row>
    <row r="122" spans="1:6" x14ac:dyDescent="0.25">
      <c r="A122" s="32" t="s">
        <v>4004</v>
      </c>
      <c r="B122" s="33">
        <v>1.4864753282381336</v>
      </c>
      <c r="C122" s="27">
        <v>0.33150982801394402</v>
      </c>
      <c r="D122" s="113">
        <v>0.231788376001233</v>
      </c>
      <c r="E122" s="189">
        <v>0.72537730907084097</v>
      </c>
    </row>
    <row r="123" spans="1:6" x14ac:dyDescent="0.25">
      <c r="A123" s="32" t="s">
        <v>4005</v>
      </c>
      <c r="B123" s="33">
        <v>1.5116060209010369</v>
      </c>
      <c r="C123" s="27">
        <v>0.33092980614156903</v>
      </c>
      <c r="D123" s="113">
        <v>0.21184047422855601</v>
      </c>
      <c r="E123" s="189">
        <v>0.72537730907084097</v>
      </c>
    </row>
    <row r="124" spans="1:6" x14ac:dyDescent="0.25">
      <c r="A124" s="32" t="s">
        <v>3959</v>
      </c>
      <c r="B124" s="33">
        <v>1.5488283319246141</v>
      </c>
      <c r="C124" s="27">
        <v>0.33219677264334402</v>
      </c>
      <c r="D124" s="113">
        <v>0.18784308389521701</v>
      </c>
      <c r="E124" s="189">
        <v>0.72537730907084097</v>
      </c>
    </row>
    <row r="125" spans="1:6" x14ac:dyDescent="0.25">
      <c r="A125" s="32" t="s">
        <v>4006</v>
      </c>
      <c r="B125" s="33">
        <v>1.5142942628424156</v>
      </c>
      <c r="C125" s="27">
        <v>0.33025032698183698</v>
      </c>
      <c r="D125" s="113">
        <v>0.20894575992174</v>
      </c>
      <c r="E125" s="189">
        <v>0.72537730907084097</v>
      </c>
    </row>
    <row r="126" spans="1:6" x14ac:dyDescent="0.25">
      <c r="A126" s="32" t="s">
        <v>3968</v>
      </c>
      <c r="B126" s="33">
        <v>1.5167848605087053</v>
      </c>
      <c r="C126" s="27">
        <v>0.33048289287615901</v>
      </c>
      <c r="D126" s="113">
        <v>0.20746812047129201</v>
      </c>
      <c r="E126" s="189">
        <v>0.72537730907084097</v>
      </c>
    </row>
    <row r="127" spans="1:6" x14ac:dyDescent="0.25">
      <c r="A127" s="32" t="s">
        <v>3969</v>
      </c>
      <c r="B127" s="33">
        <v>1.5174056312936397</v>
      </c>
      <c r="C127" s="27">
        <v>0.33037841945769503</v>
      </c>
      <c r="D127" s="113">
        <v>0.20687855567011901</v>
      </c>
      <c r="E127" s="189">
        <v>0.72537730907084097</v>
      </c>
    </row>
    <row r="128" spans="1:6" x14ac:dyDescent="0.25">
      <c r="A128" s="32" t="s">
        <v>4007</v>
      </c>
      <c r="B128" s="33">
        <v>1.5817704524313925</v>
      </c>
      <c r="C128" s="27">
        <v>0.334318368076155</v>
      </c>
      <c r="D128" s="113">
        <v>0.17019387690191501</v>
      </c>
      <c r="E128" s="189">
        <v>0.72537730907084097</v>
      </c>
    </row>
    <row r="129" spans="1:5" x14ac:dyDescent="0.25">
      <c r="A129" s="32" t="s">
        <v>4008</v>
      </c>
      <c r="B129" s="33">
        <v>1.4465947195635334</v>
      </c>
      <c r="C129" s="27">
        <v>0.32933489694607199</v>
      </c>
      <c r="D129" s="113">
        <v>0.26225179635638102</v>
      </c>
      <c r="E129" s="189">
        <v>0.72537730907084097</v>
      </c>
    </row>
    <row r="130" spans="1:5" x14ac:dyDescent="0.25">
      <c r="A130" s="32" t="s">
        <v>4009</v>
      </c>
      <c r="B130" s="33">
        <v>0.88997332144124286</v>
      </c>
      <c r="C130" s="27">
        <v>0.49876519401396702</v>
      </c>
      <c r="D130" s="113">
        <v>0.81521420357536101</v>
      </c>
      <c r="E130" s="189">
        <v>0.96976850199588505</v>
      </c>
    </row>
    <row r="131" spans="1:5" x14ac:dyDescent="0.25">
      <c r="A131" s="32" t="s">
        <v>3973</v>
      </c>
      <c r="B131" s="33">
        <v>1.433635070573541</v>
      </c>
      <c r="C131" s="27">
        <v>0.53408272753556996</v>
      </c>
      <c r="D131" s="113">
        <v>0.50002391821099501</v>
      </c>
      <c r="E131" s="189">
        <v>0.944149175531101</v>
      </c>
    </row>
    <row r="132" spans="1:5" x14ac:dyDescent="0.25">
      <c r="A132" s="32" t="s">
        <v>4010</v>
      </c>
      <c r="B132" s="33">
        <v>0.50939395343005067</v>
      </c>
      <c r="C132" s="27">
        <v>0.38502638778141202</v>
      </c>
      <c r="D132" s="113">
        <v>7.9788388098254004E-2</v>
      </c>
      <c r="E132" s="189">
        <v>0.64828065329831397</v>
      </c>
    </row>
    <row r="133" spans="1:5" x14ac:dyDescent="0.25">
      <c r="A133" s="32" t="s">
        <v>4011</v>
      </c>
      <c r="B133" s="33">
        <v>1.6103647643766448</v>
      </c>
      <c r="C133" s="27">
        <v>0.73925343240479002</v>
      </c>
      <c r="D133" s="113">
        <v>0.51924084202117704</v>
      </c>
      <c r="E133" s="189">
        <v>0.944149175531101</v>
      </c>
    </row>
    <row r="134" spans="1:5" x14ac:dyDescent="0.25">
      <c r="A134" s="32" t="s">
        <v>3974</v>
      </c>
      <c r="B134" s="33">
        <v>0.953522135121468</v>
      </c>
      <c r="C134" s="27">
        <v>0.61899547655613296</v>
      </c>
      <c r="D134" s="113">
        <v>0.93871352373164996</v>
      </c>
      <c r="E134" s="189">
        <v>0.97226096097910897</v>
      </c>
    </row>
    <row r="135" spans="1:5" x14ac:dyDescent="0.25">
      <c r="A135" s="32" t="s">
        <v>4012</v>
      </c>
      <c r="B135" s="33">
        <v>0.28211834038764005</v>
      </c>
      <c r="C135" s="27">
        <v>0.61105505383918202</v>
      </c>
      <c r="D135" s="113">
        <v>3.8368947050865E-2</v>
      </c>
      <c r="E135" s="189">
        <v>0.40385811050068898</v>
      </c>
    </row>
    <row r="136" spans="1:5" x14ac:dyDescent="0.25">
      <c r="A136" s="32" t="s">
        <v>3975</v>
      </c>
      <c r="B136" s="33">
        <v>1.2801631870369463</v>
      </c>
      <c r="C136" s="27">
        <v>0.39375641123400801</v>
      </c>
      <c r="D136" s="113">
        <v>0.53048896338961604</v>
      </c>
      <c r="E136" s="189">
        <v>0.944149175531101</v>
      </c>
    </row>
    <row r="137" spans="1:5" x14ac:dyDescent="0.25">
      <c r="A137" s="32" t="s">
        <v>4013</v>
      </c>
      <c r="B137" s="33">
        <v>0.93058921659352878</v>
      </c>
      <c r="C137" s="27">
        <v>0.341456251067771</v>
      </c>
      <c r="D137" s="113">
        <v>0.83313852639312702</v>
      </c>
      <c r="E137" s="189">
        <v>0.97226096097910897</v>
      </c>
    </row>
    <row r="138" spans="1:5" x14ac:dyDescent="0.25">
      <c r="A138" s="32" t="s">
        <v>4014</v>
      </c>
      <c r="B138" s="33">
        <v>1.1508970763208621</v>
      </c>
      <c r="C138" s="27">
        <v>0.53431834271855305</v>
      </c>
      <c r="D138" s="113">
        <v>0.79252752708811902</v>
      </c>
      <c r="E138" s="189">
        <v>0.96976850199588505</v>
      </c>
    </row>
    <row r="139" spans="1:5" x14ac:dyDescent="0.25">
      <c r="A139" s="32" t="s">
        <v>3976</v>
      </c>
      <c r="B139" s="33">
        <v>2.5171924419811154</v>
      </c>
      <c r="C139" s="27">
        <v>0.32784456780132798</v>
      </c>
      <c r="D139" s="113">
        <v>4.8656206469790001E-3</v>
      </c>
      <c r="E139" s="189">
        <v>0.16592552329910801</v>
      </c>
    </row>
    <row r="140" spans="1:5" x14ac:dyDescent="0.25">
      <c r="A140" s="32" t="s">
        <v>4015</v>
      </c>
      <c r="B140" s="33">
        <v>1.9007486578519714</v>
      </c>
      <c r="C140" s="27">
        <v>0.75562201164034304</v>
      </c>
      <c r="D140" s="113">
        <v>0.39534780074495401</v>
      </c>
      <c r="E140" s="189">
        <v>0.90167042275164999</v>
      </c>
    </row>
    <row r="141" spans="1:5" x14ac:dyDescent="0.25">
      <c r="A141" s="32" t="s">
        <v>4016</v>
      </c>
      <c r="B141" s="33">
        <v>0.60272806449458738</v>
      </c>
      <c r="C141" s="27">
        <v>0.40797334303397198</v>
      </c>
      <c r="D141" s="113">
        <v>0.21461096793864501</v>
      </c>
      <c r="E141" s="189">
        <v>0.72537730907084097</v>
      </c>
    </row>
    <row r="142" spans="1:5" x14ac:dyDescent="0.25">
      <c r="A142" s="32" t="s">
        <v>4017</v>
      </c>
      <c r="B142" s="33">
        <v>2.841183443439586</v>
      </c>
      <c r="C142" s="27">
        <v>0.49474019724278001</v>
      </c>
      <c r="D142" s="113">
        <v>3.4802880650560003E-2</v>
      </c>
      <c r="E142" s="189">
        <v>0.40385811050068898</v>
      </c>
    </row>
    <row r="143" spans="1:5" x14ac:dyDescent="0.25">
      <c r="A143" s="32" t="s">
        <v>4018</v>
      </c>
      <c r="B143" s="33">
        <v>0.9760014930671429</v>
      </c>
      <c r="C143" s="27">
        <v>0.37814201248093299</v>
      </c>
      <c r="D143" s="113">
        <v>0.94878055980740095</v>
      </c>
      <c r="E143" s="189">
        <v>0.97226096097910897</v>
      </c>
    </row>
    <row r="144" spans="1:5" x14ac:dyDescent="0.25">
      <c r="A144" s="32" t="s">
        <v>4019</v>
      </c>
      <c r="B144" s="33">
        <v>0.71677147982970957</v>
      </c>
      <c r="C144" s="27">
        <v>0.406266361110591</v>
      </c>
      <c r="D144" s="113">
        <v>0.41241287733649401</v>
      </c>
      <c r="E144" s="189">
        <v>0.90870633989396998</v>
      </c>
    </row>
    <row r="145" spans="1:5" x14ac:dyDescent="0.25">
      <c r="A145" s="32" t="s">
        <v>4020</v>
      </c>
      <c r="B145" s="33">
        <v>1.1799438475699213</v>
      </c>
      <c r="C145" s="27">
        <v>0.33033586525622</v>
      </c>
      <c r="D145" s="113">
        <v>0.61643806025038095</v>
      </c>
      <c r="E145" s="189">
        <v>0.947306413114122</v>
      </c>
    </row>
    <row r="146" spans="1:5" x14ac:dyDescent="0.25">
      <c r="A146" s="32" t="s">
        <v>4021</v>
      </c>
      <c r="B146" s="33">
        <v>0.77079938932401071</v>
      </c>
      <c r="C146" s="27">
        <v>0.34150729457896201</v>
      </c>
      <c r="D146" s="113">
        <v>0.44588774620125399</v>
      </c>
      <c r="E146" s="189">
        <v>0.92008582549465101</v>
      </c>
    </row>
    <row r="147" spans="1:5" x14ac:dyDescent="0.25">
      <c r="A147" s="32" t="s">
        <v>4022</v>
      </c>
      <c r="B147" s="33">
        <v>0.81952766723264781</v>
      </c>
      <c r="C147" s="27">
        <v>0.33315721715164298</v>
      </c>
      <c r="D147" s="113">
        <v>0.550242359813644</v>
      </c>
      <c r="E147" s="189">
        <v>0.94578420693849496</v>
      </c>
    </row>
    <row r="148" spans="1:5" x14ac:dyDescent="0.25">
      <c r="A148" s="32" t="s">
        <v>4023</v>
      </c>
      <c r="B148" s="33">
        <v>1.5364624683772174</v>
      </c>
      <c r="C148" s="27">
        <v>0.42834021974487402</v>
      </c>
      <c r="D148" s="113">
        <v>0.316021475456923</v>
      </c>
      <c r="E148" s="189">
        <v>0.80554493743921496</v>
      </c>
    </row>
    <row r="149" spans="1:5" x14ac:dyDescent="0.25">
      <c r="A149" s="32" t="s">
        <v>4024</v>
      </c>
      <c r="B149" s="33">
        <v>1.2032042212507097</v>
      </c>
      <c r="C149" s="27">
        <v>0.406359222393889</v>
      </c>
      <c r="D149" s="113">
        <v>0.64894152505807601</v>
      </c>
      <c r="E149" s="189">
        <v>0.947306413114122</v>
      </c>
    </row>
    <row r="150" spans="1:5" x14ac:dyDescent="0.25">
      <c r="A150" s="32" t="s">
        <v>4025</v>
      </c>
      <c r="B150" s="33">
        <v>0.6335582654675761</v>
      </c>
      <c r="C150" s="27">
        <v>0.33228170656457301</v>
      </c>
      <c r="D150" s="113">
        <v>0.16958351193343399</v>
      </c>
      <c r="E150" s="189">
        <v>0.72537730907084097</v>
      </c>
    </row>
    <row r="151" spans="1:5" x14ac:dyDescent="0.25">
      <c r="A151" s="32" t="s">
        <v>3977</v>
      </c>
      <c r="B151" s="33">
        <v>0.69168051954973642</v>
      </c>
      <c r="C151" s="27">
        <v>0.37280938615426601</v>
      </c>
      <c r="D151" s="113">
        <v>0.32276469816460301</v>
      </c>
      <c r="E151" s="189">
        <v>0.80691174541150801</v>
      </c>
    </row>
    <row r="152" spans="1:5" x14ac:dyDescent="0.25">
      <c r="A152" s="32" t="s">
        <v>4026</v>
      </c>
      <c r="B152" s="33">
        <v>0.48929893570918886</v>
      </c>
      <c r="C152" s="27">
        <v>0.62875124719320397</v>
      </c>
      <c r="D152" s="113">
        <v>0.25561043981315901</v>
      </c>
      <c r="E152" s="189">
        <v>0.72537730907084097</v>
      </c>
    </row>
    <row r="153" spans="1:5" x14ac:dyDescent="0.25">
      <c r="A153" s="32" t="s">
        <v>4027</v>
      </c>
      <c r="B153" s="33">
        <v>0.84751557153983836</v>
      </c>
      <c r="C153" s="27">
        <v>0.39193495377805398</v>
      </c>
      <c r="D153" s="113">
        <v>0.67293280517186005</v>
      </c>
      <c r="E153" s="189">
        <v>0.947306413114122</v>
      </c>
    </row>
    <row r="154" spans="1:5" x14ac:dyDescent="0.25">
      <c r="A154" s="32" t="s">
        <v>4028</v>
      </c>
      <c r="B154" s="33">
        <v>1.6521373021222163</v>
      </c>
      <c r="C154" s="27">
        <v>0.49284684384037297</v>
      </c>
      <c r="D154" s="113">
        <v>0.30833895239039</v>
      </c>
      <c r="E154" s="189">
        <v>0.80168127621501395</v>
      </c>
    </row>
    <row r="155" spans="1:5" x14ac:dyDescent="0.25">
      <c r="A155" s="32" t="s">
        <v>4029</v>
      </c>
      <c r="B155" s="33">
        <v>1.0115396008149766</v>
      </c>
      <c r="C155" s="27">
        <v>0.48758379266760499</v>
      </c>
      <c r="D155" s="113">
        <v>0.98122639480809504</v>
      </c>
      <c r="E155" s="189">
        <v>0.98443668912261495</v>
      </c>
    </row>
    <row r="156" spans="1:5" x14ac:dyDescent="0.25">
      <c r="A156" s="32" t="s">
        <v>4030</v>
      </c>
      <c r="B156" s="33">
        <v>3.6480340987183144</v>
      </c>
      <c r="C156" s="27">
        <v>0.561939595389779</v>
      </c>
      <c r="D156" s="113">
        <v>2.1274685130244001E-2</v>
      </c>
      <c r="E156" s="189">
        <v>0.34944432458542102</v>
      </c>
    </row>
    <row r="157" spans="1:5" x14ac:dyDescent="0.25">
      <c r="A157" s="32" t="s">
        <v>4031</v>
      </c>
      <c r="B157" s="33">
        <v>1.4919445081637608</v>
      </c>
      <c r="C157" s="27">
        <v>0.73939015170051803</v>
      </c>
      <c r="D157" s="113">
        <v>0.58844210993520296</v>
      </c>
      <c r="E157" s="189">
        <v>0.947306413114122</v>
      </c>
    </row>
    <row r="158" spans="1:5" x14ac:dyDescent="0.25">
      <c r="A158" s="32" t="s">
        <v>4032</v>
      </c>
      <c r="B158" s="33">
        <v>1.7589786826643221</v>
      </c>
      <c r="C158" s="27">
        <v>0.75770369434213602</v>
      </c>
      <c r="D158" s="113">
        <v>0.45607699377625199</v>
      </c>
      <c r="E158" s="189">
        <v>0.92640639360801202</v>
      </c>
    </row>
    <row r="159" spans="1:5" x14ac:dyDescent="0.25">
      <c r="A159" s="32" t="s">
        <v>4033</v>
      </c>
      <c r="B159" s="33">
        <v>0.80472719209067112</v>
      </c>
      <c r="C159" s="27">
        <v>0.48729441044713501</v>
      </c>
      <c r="D159" s="113">
        <v>0.65571784990632398</v>
      </c>
      <c r="E159" s="189">
        <v>0.947306413114122</v>
      </c>
    </row>
    <row r="160" spans="1:5" x14ac:dyDescent="0.25">
      <c r="A160" s="32" t="s">
        <v>4034</v>
      </c>
      <c r="B160" s="33">
        <v>1.3574283809514314</v>
      </c>
      <c r="C160" s="27">
        <v>0.48844907516257702</v>
      </c>
      <c r="D160" s="113">
        <v>0.53155279650732301</v>
      </c>
      <c r="E160" s="189">
        <v>0.944149175531101</v>
      </c>
    </row>
    <row r="161" spans="1:5" x14ac:dyDescent="0.25">
      <c r="A161" s="32" t="s">
        <v>4035</v>
      </c>
      <c r="B161" s="33">
        <v>0.31010716998683208</v>
      </c>
      <c r="C161" s="27">
        <v>0.46640551584206502</v>
      </c>
      <c r="D161" s="113">
        <v>1.2061430169605E-2</v>
      </c>
      <c r="E161" s="189">
        <v>0.31359718440972201</v>
      </c>
    </row>
    <row r="162" spans="1:5" x14ac:dyDescent="0.25">
      <c r="A162" s="32" t="s">
        <v>4036</v>
      </c>
      <c r="B162" s="33">
        <v>1.4917950945260341</v>
      </c>
      <c r="C162" s="27">
        <v>0.62877552867715802</v>
      </c>
      <c r="D162" s="113">
        <v>0.52469461719069399</v>
      </c>
      <c r="E162" s="189">
        <v>0.944149175531101</v>
      </c>
    </row>
    <row r="163" spans="1:5" x14ac:dyDescent="0.25">
      <c r="A163" s="32" t="s">
        <v>4037</v>
      </c>
      <c r="B163" s="33">
        <v>1.839568417889351</v>
      </c>
      <c r="C163" s="27">
        <v>0.492646141143252</v>
      </c>
      <c r="D163" s="113">
        <v>0.21599085602897899</v>
      </c>
      <c r="E163" s="189">
        <v>0.72537730907084097</v>
      </c>
    </row>
    <row r="164" spans="1:5" x14ac:dyDescent="0.25">
      <c r="A164" s="32" t="s">
        <v>4038</v>
      </c>
      <c r="B164" s="33">
        <v>1.2327239643247718</v>
      </c>
      <c r="C164" s="27">
        <v>0.75574339920947298</v>
      </c>
      <c r="D164" s="113">
        <v>0.78189654061403502</v>
      </c>
      <c r="E164" s="189">
        <v>0.96976850199588505</v>
      </c>
    </row>
    <row r="165" spans="1:5" x14ac:dyDescent="0.25">
      <c r="A165" s="32" t="s">
        <v>4039</v>
      </c>
      <c r="B165" s="33">
        <v>6.3984455922149666</v>
      </c>
      <c r="C165" s="27">
        <v>0.51758669791956602</v>
      </c>
      <c r="D165" s="113">
        <v>3.3581584634300002E-4</v>
      </c>
      <c r="E165" s="189">
        <v>4.3656060024535003E-2</v>
      </c>
    </row>
    <row r="166" spans="1:5" x14ac:dyDescent="0.25">
      <c r="A166" s="32" t="s">
        <v>4040</v>
      </c>
      <c r="B166" s="33">
        <v>3.0325490926243654</v>
      </c>
      <c r="C166" s="27">
        <v>0.48617751424443401</v>
      </c>
      <c r="D166" s="113">
        <v>2.2495842362427E-2</v>
      </c>
      <c r="E166" s="189">
        <v>0.34944432458542102</v>
      </c>
    </row>
    <row r="167" spans="1:5" x14ac:dyDescent="0.25">
      <c r="A167" s="32" t="s">
        <v>4041</v>
      </c>
      <c r="B167" s="33">
        <v>1.1729249455474602</v>
      </c>
      <c r="C167" s="27">
        <v>0.61039807307421501</v>
      </c>
      <c r="D167" s="113">
        <v>0.79385666159306101</v>
      </c>
      <c r="E167" s="189">
        <v>0.96976850199588505</v>
      </c>
    </row>
    <row r="168" spans="1:5" x14ac:dyDescent="0.25">
      <c r="A168" s="32" t="s">
        <v>4042</v>
      </c>
      <c r="B168" s="33">
        <v>1.2589170888730901</v>
      </c>
      <c r="C168" s="27">
        <v>0.54422026086846498</v>
      </c>
      <c r="D168" s="113">
        <v>0.67223261714858296</v>
      </c>
      <c r="E168" s="189">
        <v>0.947306413114122</v>
      </c>
    </row>
    <row r="169" spans="1:5" x14ac:dyDescent="0.25">
      <c r="A169" s="32" t="s">
        <v>4043</v>
      </c>
      <c r="B169" s="33">
        <v>0.52540351884647829</v>
      </c>
      <c r="C169" s="27">
        <v>0.91399405243527299</v>
      </c>
      <c r="D169" s="113">
        <v>0.48133950655921298</v>
      </c>
      <c r="E169" s="189">
        <v>0.944149175531101</v>
      </c>
    </row>
    <row r="170" spans="1:5" x14ac:dyDescent="0.25">
      <c r="A170" s="32" t="s">
        <v>4044</v>
      </c>
      <c r="B170" s="33">
        <v>1.1311551813397021</v>
      </c>
      <c r="C170" s="27">
        <v>0.54336534925253499</v>
      </c>
      <c r="D170" s="113">
        <v>0.820573347842672</v>
      </c>
      <c r="E170" s="189">
        <v>0.96976850199588505</v>
      </c>
    </row>
    <row r="171" spans="1:5" x14ac:dyDescent="0.25">
      <c r="A171" s="32" t="s">
        <v>4045</v>
      </c>
      <c r="B171" s="33">
        <v>1.1590915587871586</v>
      </c>
      <c r="C171" s="27">
        <v>0.40882136413558201</v>
      </c>
      <c r="D171" s="113">
        <v>0.71800427876934503</v>
      </c>
      <c r="E171" s="189">
        <v>0.95248687194250203</v>
      </c>
    </row>
    <row r="172" spans="1:5" x14ac:dyDescent="0.25">
      <c r="A172" s="32" t="s">
        <v>4046</v>
      </c>
      <c r="B172" s="33">
        <v>1.3611991049731484</v>
      </c>
      <c r="C172" s="27">
        <v>0.46080674834368601</v>
      </c>
      <c r="D172" s="113">
        <v>0.503376030953822</v>
      </c>
      <c r="E172" s="189">
        <v>0.944149175531101</v>
      </c>
    </row>
    <row r="173" spans="1:5" x14ac:dyDescent="0.25">
      <c r="A173" s="32" t="s">
        <v>3978</v>
      </c>
      <c r="B173" s="33">
        <v>1.3998901166416464</v>
      </c>
      <c r="C173" s="27">
        <v>0.32793162678825</v>
      </c>
      <c r="D173" s="113">
        <v>0.30498373450795002</v>
      </c>
      <c r="E173" s="189">
        <v>0.80168127621501395</v>
      </c>
    </row>
    <row r="174" spans="1:5" x14ac:dyDescent="0.25">
      <c r="A174" s="32" t="s">
        <v>4047</v>
      </c>
      <c r="B174" s="33">
        <v>0.89835792716071006</v>
      </c>
      <c r="C174" s="27">
        <v>0.71881874972021997</v>
      </c>
      <c r="D174" s="113">
        <v>0.88146283543568604</v>
      </c>
      <c r="E174" s="189">
        <v>0.97226096097910897</v>
      </c>
    </row>
    <row r="175" spans="1:5" x14ac:dyDescent="0.25">
      <c r="A175" s="32" t="s">
        <v>4048</v>
      </c>
      <c r="B175" s="33">
        <v>0.95477344705457168</v>
      </c>
      <c r="C175" s="27">
        <v>0.73546753224116601</v>
      </c>
      <c r="D175" s="113">
        <v>0.94982416957189897</v>
      </c>
      <c r="E175" s="189">
        <v>0.97226096097910897</v>
      </c>
    </row>
    <row r="176" spans="1:5" x14ac:dyDescent="0.25">
      <c r="A176" s="32" t="s">
        <v>4049</v>
      </c>
      <c r="B176" s="33">
        <v>1.0373326147569293</v>
      </c>
      <c r="C176" s="27">
        <v>0.322595871458628</v>
      </c>
      <c r="D176" s="113">
        <v>0.90954079669278498</v>
      </c>
      <c r="E176" s="189">
        <v>0.97226096097910897</v>
      </c>
    </row>
    <row r="177" spans="1:5" x14ac:dyDescent="0.25">
      <c r="A177" s="32" t="s">
        <v>4050</v>
      </c>
      <c r="B177" s="33">
        <v>0.60097676335637318</v>
      </c>
      <c r="C177" s="27">
        <v>0.92281377688908695</v>
      </c>
      <c r="D177" s="113">
        <v>0.58109254044714298</v>
      </c>
      <c r="E177" s="189">
        <v>0.947306413114122</v>
      </c>
    </row>
    <row r="178" spans="1:5" x14ac:dyDescent="0.25">
      <c r="A178" s="32" t="s">
        <v>3979</v>
      </c>
      <c r="B178" s="33">
        <v>1.8693078897593032</v>
      </c>
      <c r="C178" s="27">
        <v>0.43235810304820699</v>
      </c>
      <c r="D178" s="113">
        <v>0.14793185870297701</v>
      </c>
      <c r="E178" s="189">
        <v>0.72537730907084097</v>
      </c>
    </row>
    <row r="179" spans="1:5" x14ac:dyDescent="0.25">
      <c r="A179" s="32" t="s">
        <v>4051</v>
      </c>
      <c r="B179" s="33">
        <v>1.3150489876689644</v>
      </c>
      <c r="C179" s="27">
        <v>0.48661221130723398</v>
      </c>
      <c r="D179" s="113">
        <v>0.57355909299896601</v>
      </c>
      <c r="E179" s="189">
        <v>0.947306413114122</v>
      </c>
    </row>
    <row r="180" spans="1:5" x14ac:dyDescent="0.25">
      <c r="A180" s="32" t="s">
        <v>4052</v>
      </c>
      <c r="B180" s="33">
        <v>5.1747627919868258</v>
      </c>
      <c r="C180" s="27">
        <v>0.81418235414768902</v>
      </c>
      <c r="D180" s="113">
        <v>4.3492411900074003E-2</v>
      </c>
      <c r="E180" s="189">
        <v>0.40385811050068898</v>
      </c>
    </row>
    <row r="181" spans="1:5" x14ac:dyDescent="0.25">
      <c r="A181" s="32" t="s">
        <v>4053</v>
      </c>
      <c r="B181" s="33">
        <v>0.86521972517185131</v>
      </c>
      <c r="C181" s="27">
        <v>0.53347272043378102</v>
      </c>
      <c r="D181" s="113">
        <v>0.78610172371285403</v>
      </c>
      <c r="E181" s="189">
        <v>0.96976850199588505</v>
      </c>
    </row>
    <row r="182" spans="1:5" x14ac:dyDescent="0.25">
      <c r="A182" s="32" t="s">
        <v>4054</v>
      </c>
      <c r="B182" s="33">
        <v>1.8828568447037406</v>
      </c>
      <c r="C182" s="27">
        <v>0.73916590679183203</v>
      </c>
      <c r="D182" s="113">
        <v>0.39194973509714998</v>
      </c>
      <c r="E182" s="189">
        <v>0.90167042275164999</v>
      </c>
    </row>
    <row r="183" spans="1:5" x14ac:dyDescent="0.25">
      <c r="A183" s="32" t="s">
        <v>4055</v>
      </c>
      <c r="B183" s="33">
        <v>0.64206259999334325</v>
      </c>
      <c r="C183" s="27">
        <v>0.33034352115783799</v>
      </c>
      <c r="D183" s="113">
        <v>0.17984300703574599</v>
      </c>
      <c r="E183" s="189">
        <v>0.72537730907084097</v>
      </c>
    </row>
    <row r="184" spans="1:5" x14ac:dyDescent="0.25">
      <c r="A184" s="32" t="s">
        <v>4056</v>
      </c>
      <c r="B184" s="33">
        <v>1.0335863732120902</v>
      </c>
      <c r="C184" s="27">
        <v>0.33419009623726398</v>
      </c>
      <c r="D184" s="113">
        <v>0.92125741817703299</v>
      </c>
      <c r="E184" s="189">
        <v>0.97226096097910897</v>
      </c>
    </row>
    <row r="185" spans="1:5" x14ac:dyDescent="0.25">
      <c r="A185" s="32" t="s">
        <v>3980</v>
      </c>
      <c r="B185" s="33">
        <v>0.96422005110307563</v>
      </c>
      <c r="C185" s="27">
        <v>0.50927695302140796</v>
      </c>
      <c r="D185" s="113">
        <v>0.94296475838150196</v>
      </c>
      <c r="E185" s="189">
        <v>0.97226096097910897</v>
      </c>
    </row>
    <row r="186" spans="1:5" x14ac:dyDescent="0.25">
      <c r="A186" s="32" t="s">
        <v>4057</v>
      </c>
      <c r="B186" s="33">
        <v>1.095852421700648</v>
      </c>
      <c r="C186" s="27">
        <v>0.80204244751204701</v>
      </c>
      <c r="D186" s="113">
        <v>0.90913926456120298</v>
      </c>
      <c r="E186" s="189">
        <v>0.97226096097910897</v>
      </c>
    </row>
    <row r="187" spans="1:5" x14ac:dyDescent="0.25">
      <c r="A187" s="32" t="s">
        <v>4058</v>
      </c>
      <c r="B187" s="33">
        <v>1.0931943640568778</v>
      </c>
      <c r="C187" s="27">
        <v>0.36585602882713902</v>
      </c>
      <c r="D187" s="113">
        <v>0.80757981422789005</v>
      </c>
      <c r="E187" s="189">
        <v>0.96976850199588505</v>
      </c>
    </row>
    <row r="188" spans="1:5" x14ac:dyDescent="0.25">
      <c r="A188" s="32" t="s">
        <v>4059</v>
      </c>
      <c r="B188" s="33">
        <v>1.4276580361543489</v>
      </c>
      <c r="C188" s="27">
        <v>0.75217059439992995</v>
      </c>
      <c r="D188" s="113">
        <v>0.63596784482461499</v>
      </c>
      <c r="E188" s="189">
        <v>0.947306413114122</v>
      </c>
    </row>
    <row r="189" spans="1:5" x14ac:dyDescent="0.25">
      <c r="A189" s="32" t="s">
        <v>4060</v>
      </c>
      <c r="B189" s="33">
        <v>0.67710901457002137</v>
      </c>
      <c r="C189" s="27">
        <v>0.49916678958983901</v>
      </c>
      <c r="D189" s="113">
        <v>0.43471562574623701</v>
      </c>
      <c r="E189" s="189">
        <v>0.92008582549465101</v>
      </c>
    </row>
    <row r="190" spans="1:5" x14ac:dyDescent="0.25">
      <c r="A190" s="32" t="s">
        <v>4061</v>
      </c>
      <c r="B190" s="33">
        <v>1.8643894199515125</v>
      </c>
      <c r="C190" s="27">
        <v>0.54728838536461</v>
      </c>
      <c r="D190" s="113">
        <v>0.25502937329092401</v>
      </c>
      <c r="E190" s="189">
        <v>0.72537730907084097</v>
      </c>
    </row>
    <row r="191" spans="1:5" x14ac:dyDescent="0.25">
      <c r="A191" s="32" t="s">
        <v>4062</v>
      </c>
      <c r="B191" s="33">
        <v>0.9807815424685028</v>
      </c>
      <c r="C191" s="27">
        <v>0.52745952684526898</v>
      </c>
      <c r="D191" s="113">
        <v>0.97065199877484398</v>
      </c>
      <c r="E191" s="189">
        <v>0.98443668912261495</v>
      </c>
    </row>
    <row r="192" spans="1:5" x14ac:dyDescent="0.25">
      <c r="A192" s="32" t="s">
        <v>4063</v>
      </c>
      <c r="B192" s="33">
        <v>0.8761708480721826</v>
      </c>
      <c r="C192" s="27">
        <v>0.411807316648586</v>
      </c>
      <c r="D192" s="113">
        <v>0.74820298148536302</v>
      </c>
      <c r="E192" s="189">
        <v>0.96303354052571499</v>
      </c>
    </row>
    <row r="193" spans="1:5" x14ac:dyDescent="0.25">
      <c r="A193" s="32" t="s">
        <v>4064</v>
      </c>
      <c r="B193" s="33">
        <v>2.9390117411866159</v>
      </c>
      <c r="C193" s="27">
        <v>0.46986061247571298</v>
      </c>
      <c r="D193" s="113">
        <v>2.1764456328755E-2</v>
      </c>
      <c r="E193" s="189">
        <v>0.34944432458542102</v>
      </c>
    </row>
    <row r="194" spans="1:5" x14ac:dyDescent="0.25">
      <c r="A194" s="32" t="s">
        <v>4065</v>
      </c>
      <c r="B194" s="33">
        <v>0.78786403334518296</v>
      </c>
      <c r="C194" s="27">
        <v>0.73878317614437194</v>
      </c>
      <c r="D194" s="113">
        <v>0.74689741721611602</v>
      </c>
      <c r="E194" s="189">
        <v>0.96303354052571499</v>
      </c>
    </row>
    <row r="195" spans="1:5" x14ac:dyDescent="0.25">
      <c r="A195" s="32" t="s">
        <v>4066</v>
      </c>
      <c r="B195" s="33">
        <v>3.3045133897232293</v>
      </c>
      <c r="C195" s="27">
        <v>0.76020632065255</v>
      </c>
      <c r="D195" s="113">
        <v>0.11587586127631699</v>
      </c>
      <c r="E195" s="189">
        <v>0.72537730907084097</v>
      </c>
    </row>
    <row r="196" spans="1:5" x14ac:dyDescent="0.25">
      <c r="A196" s="32" t="s">
        <v>4067</v>
      </c>
      <c r="B196" s="33">
        <v>1.1190769239900609</v>
      </c>
      <c r="C196" s="27">
        <v>0.61126280736154104</v>
      </c>
      <c r="D196" s="113">
        <v>0.85397262528486595</v>
      </c>
      <c r="E196" s="189">
        <v>0.97226096097910897</v>
      </c>
    </row>
    <row r="197" spans="1:5" x14ac:dyDescent="0.25">
      <c r="A197" s="32" t="s">
        <v>4068</v>
      </c>
      <c r="B197" s="33">
        <v>0.77890871296703956</v>
      </c>
      <c r="C197" s="27">
        <v>0.535957019073934</v>
      </c>
      <c r="D197" s="113">
        <v>0.64107466952502201</v>
      </c>
      <c r="E197" s="189">
        <v>0.947306413114122</v>
      </c>
    </row>
    <row r="198" spans="1:5" x14ac:dyDescent="0.25">
      <c r="A198" s="32" t="s">
        <v>4069</v>
      </c>
      <c r="B198" s="33">
        <v>0.67426781849425688</v>
      </c>
      <c r="C198" s="27">
        <v>0.50989805783382303</v>
      </c>
      <c r="D198" s="113">
        <v>0.43954943438720701</v>
      </c>
      <c r="E198" s="189">
        <v>0.92008582549465101</v>
      </c>
    </row>
    <row r="199" spans="1:5" x14ac:dyDescent="0.25">
      <c r="A199" s="32" t="s">
        <v>4070</v>
      </c>
      <c r="B199" s="33">
        <v>2.2100841386336327</v>
      </c>
      <c r="C199" s="27">
        <v>0.61112606300254901</v>
      </c>
      <c r="D199" s="113">
        <v>0.19440602859596701</v>
      </c>
      <c r="E199" s="189">
        <v>0.72537730907084097</v>
      </c>
    </row>
    <row r="200" spans="1:5" x14ac:dyDescent="0.25">
      <c r="A200" s="32" t="s">
        <v>4071</v>
      </c>
      <c r="B200" s="33">
        <v>0.88539352787960746</v>
      </c>
      <c r="C200" s="27">
        <v>0.76000865564918896</v>
      </c>
      <c r="D200" s="113">
        <v>0.87275495270812897</v>
      </c>
      <c r="E200" s="189">
        <v>0.97226096097910897</v>
      </c>
    </row>
    <row r="201" spans="1:5" x14ac:dyDescent="0.25">
      <c r="A201" s="32" t="s">
        <v>4072</v>
      </c>
      <c r="B201" s="33">
        <v>1.395736679701381</v>
      </c>
      <c r="C201" s="27">
        <v>0.54066384606024898</v>
      </c>
      <c r="D201" s="113">
        <v>0.53743876145616498</v>
      </c>
      <c r="E201" s="189">
        <v>0.944149175531101</v>
      </c>
    </row>
    <row r="202" spans="1:5" x14ac:dyDescent="0.25">
      <c r="A202" s="32" t="s">
        <v>3982</v>
      </c>
      <c r="B202" s="33">
        <v>0.61958045292804043</v>
      </c>
      <c r="C202" s="27">
        <v>0.402847945568999</v>
      </c>
      <c r="D202" s="113">
        <v>0.23470692298436299</v>
      </c>
      <c r="E202" s="189">
        <v>0.72537730907084097</v>
      </c>
    </row>
    <row r="203" spans="1:5" x14ac:dyDescent="0.25">
      <c r="A203" s="32" t="s">
        <v>4073</v>
      </c>
      <c r="B203" s="33">
        <v>0.54295066157616467</v>
      </c>
      <c r="C203" s="27">
        <v>0.53998099957677304</v>
      </c>
      <c r="D203" s="113">
        <v>0.25804081560257802</v>
      </c>
      <c r="E203" s="189">
        <v>0.72537730907084097</v>
      </c>
    </row>
    <row r="204" spans="1:5" x14ac:dyDescent="0.25">
      <c r="A204" s="32" t="s">
        <v>4074</v>
      </c>
      <c r="B204" s="33">
        <v>0.68877516880530065</v>
      </c>
      <c r="C204" s="27">
        <v>0.73796619925525997</v>
      </c>
      <c r="D204" s="113">
        <v>0.613399477539876</v>
      </c>
      <c r="E204" s="189">
        <v>0.947306413114122</v>
      </c>
    </row>
    <row r="205" spans="1:5" x14ac:dyDescent="0.25">
      <c r="A205" s="32" t="s">
        <v>4075</v>
      </c>
      <c r="B205" s="33">
        <v>1.1270520882275301</v>
      </c>
      <c r="C205" s="27">
        <v>0.50008645383230899</v>
      </c>
      <c r="D205" s="113">
        <v>0.81097411259083996</v>
      </c>
      <c r="E205" s="189">
        <v>0.96976850199588505</v>
      </c>
    </row>
    <row r="206" spans="1:5" x14ac:dyDescent="0.25">
      <c r="A206" s="32" t="s">
        <v>4076</v>
      </c>
      <c r="B206" s="33">
        <v>1.0596011898129374</v>
      </c>
      <c r="C206" s="27">
        <v>0.74751118050464505</v>
      </c>
      <c r="D206" s="113">
        <v>0.93826784292501497</v>
      </c>
      <c r="E206" s="189">
        <v>0.97226096097910897</v>
      </c>
    </row>
    <row r="207" spans="1:5" x14ac:dyDescent="0.25">
      <c r="A207" s="32" t="s">
        <v>4077</v>
      </c>
      <c r="B207" s="33">
        <v>1.1467437097463518</v>
      </c>
      <c r="C207" s="27">
        <v>0.33946335216026802</v>
      </c>
      <c r="D207" s="113">
        <v>0.68668247349728195</v>
      </c>
      <c r="E207" s="189">
        <v>0.94966725058134704</v>
      </c>
    </row>
    <row r="208" spans="1:5" x14ac:dyDescent="0.25">
      <c r="A208" s="32" t="s">
        <v>4078</v>
      </c>
      <c r="B208" s="33">
        <v>1.3021933849101566</v>
      </c>
      <c r="C208" s="27">
        <v>0.37819166289316303</v>
      </c>
      <c r="D208" s="113">
        <v>0.485057677160742</v>
      </c>
      <c r="E208" s="189">
        <v>0.944149175531101</v>
      </c>
    </row>
    <row r="209" spans="1:5" x14ac:dyDescent="0.25">
      <c r="A209" s="32" t="s">
        <v>4079</v>
      </c>
      <c r="B209" s="33">
        <v>0.62239819660059448</v>
      </c>
      <c r="C209" s="27">
        <v>0.728910677097384</v>
      </c>
      <c r="D209" s="113">
        <v>0.51535263991765001</v>
      </c>
      <c r="E209" s="189">
        <v>0.944149175531101</v>
      </c>
    </row>
    <row r="210" spans="1:5" x14ac:dyDescent="0.25">
      <c r="A210" s="32" t="s">
        <v>4080</v>
      </c>
      <c r="B210" s="33">
        <v>1.2716415869208739</v>
      </c>
      <c r="C210" s="27">
        <v>0.78034207363533603</v>
      </c>
      <c r="D210" s="113">
        <v>0.75811812393445999</v>
      </c>
      <c r="E210" s="189">
        <v>0.96622898148509595</v>
      </c>
    </row>
    <row r="211" spans="1:5" x14ac:dyDescent="0.25">
      <c r="A211" s="32" t="s">
        <v>4081</v>
      </c>
      <c r="B211" s="33">
        <v>4.8664861283716565</v>
      </c>
      <c r="C211" s="27">
        <v>0.77900587018479295</v>
      </c>
      <c r="D211" s="113">
        <v>4.2227497235602998E-2</v>
      </c>
      <c r="E211" s="189">
        <v>0.40385811050068898</v>
      </c>
    </row>
    <row r="212" spans="1:5" x14ac:dyDescent="0.25">
      <c r="A212" s="32" t="s">
        <v>4082</v>
      </c>
      <c r="B212" s="33">
        <v>1.1217777746795601</v>
      </c>
      <c r="C212" s="27">
        <v>0.63130121958950403</v>
      </c>
      <c r="D212" s="113">
        <v>0.85556046959003595</v>
      </c>
      <c r="E212" s="189">
        <v>0.97226096097910897</v>
      </c>
    </row>
    <row r="213" spans="1:5" x14ac:dyDescent="0.25">
      <c r="A213" s="32" t="s">
        <v>4083</v>
      </c>
      <c r="B213" s="33">
        <v>0.5903242583850743</v>
      </c>
      <c r="C213" s="27">
        <v>0.35800800313120501</v>
      </c>
      <c r="D213" s="113">
        <v>0.14094884082852199</v>
      </c>
      <c r="E213" s="189">
        <v>0.72537730907084097</v>
      </c>
    </row>
    <row r="214" spans="1:5" x14ac:dyDescent="0.25">
      <c r="A214" s="32" t="s">
        <v>4084</v>
      </c>
      <c r="B214" s="33">
        <v>0.41695809671888101</v>
      </c>
      <c r="C214" s="27">
        <v>0.42981824587643902</v>
      </c>
      <c r="D214" s="113">
        <v>4.1829944425115999E-2</v>
      </c>
      <c r="E214" s="189">
        <v>0.40385811050068898</v>
      </c>
    </row>
    <row r="215" spans="1:5" x14ac:dyDescent="0.25">
      <c r="A215" s="32" t="s">
        <v>4085</v>
      </c>
      <c r="B215" s="33">
        <v>1.3049079424209646</v>
      </c>
      <c r="C215" s="27">
        <v>0.737015545267804</v>
      </c>
      <c r="D215" s="113">
        <v>0.71802856500280898</v>
      </c>
      <c r="E215" s="189">
        <v>0.95248687194250203</v>
      </c>
    </row>
    <row r="216" spans="1:5" x14ac:dyDescent="0.25">
      <c r="A216" s="32" t="s">
        <v>4086</v>
      </c>
      <c r="B216" s="33">
        <v>1.3652303450678043</v>
      </c>
      <c r="C216" s="27">
        <v>0.35908683645672301</v>
      </c>
      <c r="D216" s="113">
        <v>0.38594982493449997</v>
      </c>
      <c r="E216" s="189">
        <v>0.90167042275164999</v>
      </c>
    </row>
    <row r="217" spans="1:5" x14ac:dyDescent="0.25">
      <c r="A217" s="32" t="s">
        <v>4087</v>
      </c>
      <c r="B217" s="33">
        <v>0.67954322797107691</v>
      </c>
      <c r="C217" s="27">
        <v>0.729051728782248</v>
      </c>
      <c r="D217" s="113">
        <v>0.59617183262863505</v>
      </c>
      <c r="E217" s="189">
        <v>0.947306413114122</v>
      </c>
    </row>
    <row r="218" spans="1:5" x14ac:dyDescent="0.25">
      <c r="A218" s="32" t="s">
        <v>4088</v>
      </c>
      <c r="B218" s="33">
        <v>7.5023374248597756</v>
      </c>
      <c r="C218" s="27">
        <v>0.634253021754556</v>
      </c>
      <c r="D218" s="113">
        <v>1.4865115686E-3</v>
      </c>
      <c r="E218" s="189">
        <v>9.6623251958983997E-2</v>
      </c>
    </row>
    <row r="219" spans="1:5" x14ac:dyDescent="0.25">
      <c r="A219" s="32" t="s">
        <v>3983</v>
      </c>
      <c r="B219" s="33">
        <v>1.5022657146222516</v>
      </c>
      <c r="C219" s="27">
        <v>0.48656013654857</v>
      </c>
      <c r="D219" s="113">
        <v>0.40291194346984699</v>
      </c>
      <c r="E219" s="189">
        <v>0.90307849398413997</v>
      </c>
    </row>
    <row r="220" spans="1:5" x14ac:dyDescent="0.25">
      <c r="A220" s="32" t="s">
        <v>3984</v>
      </c>
      <c r="B220" s="33">
        <v>1.2703543674999436</v>
      </c>
      <c r="C220" s="27">
        <v>0.40326898245735199</v>
      </c>
      <c r="D220" s="113">
        <v>0.55291999790250501</v>
      </c>
      <c r="E220" s="189">
        <v>0.94578420693849496</v>
      </c>
    </row>
    <row r="221" spans="1:5" x14ac:dyDescent="0.25">
      <c r="A221" s="32" t="s">
        <v>4089</v>
      </c>
      <c r="B221" s="33">
        <v>0.6851789827475594</v>
      </c>
      <c r="C221" s="27">
        <v>0.730094293627219</v>
      </c>
      <c r="D221" s="113">
        <v>0.60456689001854702</v>
      </c>
      <c r="E221" s="189">
        <v>0.947306413114122</v>
      </c>
    </row>
    <row r="222" spans="1:5" x14ac:dyDescent="0.25">
      <c r="A222" s="32" t="s">
        <v>4090</v>
      </c>
      <c r="B222" s="33">
        <v>0.49782184830022891</v>
      </c>
      <c r="C222" s="27">
        <v>0.61946668754704604</v>
      </c>
      <c r="D222" s="113">
        <v>0.26016995383463498</v>
      </c>
      <c r="E222" s="189">
        <v>0.72537730907084097</v>
      </c>
    </row>
    <row r="223" spans="1:5" x14ac:dyDescent="0.25">
      <c r="A223" s="32" t="s">
        <v>4091</v>
      </c>
      <c r="B223" s="33">
        <v>1.4580806779026461</v>
      </c>
      <c r="C223" s="27">
        <v>0.49472138646619002</v>
      </c>
      <c r="D223" s="113">
        <v>0.44588718093823199</v>
      </c>
      <c r="E223" s="189">
        <v>0.92008582549465101</v>
      </c>
    </row>
    <row r="224" spans="1:5" x14ac:dyDescent="0.25">
      <c r="A224" s="32" t="s">
        <v>4092</v>
      </c>
      <c r="B224" s="33">
        <v>1.452617213594078</v>
      </c>
      <c r="C224" s="27">
        <v>0.43444009008721002</v>
      </c>
      <c r="D224" s="113">
        <v>0.39010832895634001</v>
      </c>
      <c r="E224" s="189">
        <v>0.90167042275164999</v>
      </c>
    </row>
    <row r="225" spans="1:5" x14ac:dyDescent="0.25">
      <c r="A225" s="32" t="s">
        <v>4093</v>
      </c>
      <c r="B225" s="33">
        <v>1.7299403287627064</v>
      </c>
      <c r="C225" s="27">
        <v>0.46054693317648199</v>
      </c>
      <c r="D225" s="113">
        <v>0.23401561447411401</v>
      </c>
      <c r="E225" s="189">
        <v>0.72537730907084097</v>
      </c>
    </row>
    <row r="226" spans="1:5" x14ac:dyDescent="0.25">
      <c r="A226" s="32" t="s">
        <v>3986</v>
      </c>
      <c r="B226" s="33">
        <v>0.84658247275416931</v>
      </c>
      <c r="C226" s="27">
        <v>0.339128123908218</v>
      </c>
      <c r="D226" s="113">
        <v>0.62335189976261896</v>
      </c>
      <c r="E226" s="189">
        <v>0.947306413114122</v>
      </c>
    </row>
    <row r="227" spans="1:5" x14ac:dyDescent="0.25">
      <c r="A227" s="32" t="s">
        <v>4094</v>
      </c>
      <c r="B227" s="33">
        <v>0.92020735965465184</v>
      </c>
      <c r="C227" s="27">
        <v>0.47467428622534502</v>
      </c>
      <c r="D227" s="113">
        <v>0.86093356091027795</v>
      </c>
      <c r="E227" s="189">
        <v>0.97226096097910897</v>
      </c>
    </row>
    <row r="228" spans="1:5" x14ac:dyDescent="0.25">
      <c r="A228" s="32" t="s">
        <v>4095</v>
      </c>
      <c r="B228" s="33">
        <v>0.87192184083725965</v>
      </c>
      <c r="C228" s="27">
        <v>0.32550439854851398</v>
      </c>
      <c r="D228" s="113">
        <v>0.67371438950148399</v>
      </c>
      <c r="E228" s="189">
        <v>0.947306413114122</v>
      </c>
    </row>
    <row r="229" spans="1:5" x14ac:dyDescent="0.25">
      <c r="A229" s="32" t="s">
        <v>4096</v>
      </c>
      <c r="B229" s="33">
        <v>4.5627311281331506</v>
      </c>
      <c r="C229" s="27">
        <v>0.542055320788286</v>
      </c>
      <c r="D229" s="113">
        <v>5.1054007168960004E-3</v>
      </c>
      <c r="E229" s="189">
        <v>0.16592552329910801</v>
      </c>
    </row>
    <row r="230" spans="1:5" x14ac:dyDescent="0.25">
      <c r="A230" s="32" t="s">
        <v>4097</v>
      </c>
      <c r="B230" s="33">
        <v>1.9140473099778381</v>
      </c>
      <c r="C230" s="27">
        <v>0.74686313082215905</v>
      </c>
      <c r="D230" s="113">
        <v>0.384703643476899</v>
      </c>
      <c r="E230" s="189">
        <v>0.90167042275164999</v>
      </c>
    </row>
    <row r="231" spans="1:5" x14ac:dyDescent="0.25">
      <c r="A231" s="32" t="s">
        <v>4098</v>
      </c>
      <c r="B231" s="33">
        <v>0.84560511399906335</v>
      </c>
      <c r="C231" s="27">
        <v>0.40350076195026602</v>
      </c>
      <c r="D231" s="113">
        <v>0.67768843399702605</v>
      </c>
      <c r="E231" s="189">
        <v>0.947306413114122</v>
      </c>
    </row>
    <row r="232" spans="1:5" x14ac:dyDescent="0.25">
      <c r="A232" s="32" t="s">
        <v>3987</v>
      </c>
      <c r="B232" s="33">
        <v>2.7076208427548103</v>
      </c>
      <c r="C232" s="27">
        <v>0.76523034616897101</v>
      </c>
      <c r="D232" s="113">
        <v>0.193032371405289</v>
      </c>
      <c r="E232" s="189">
        <v>0.72537730907084097</v>
      </c>
    </row>
    <row r="233" spans="1:5" x14ac:dyDescent="0.25">
      <c r="A233" s="32" t="s">
        <v>2611</v>
      </c>
      <c r="B233" s="33">
        <v>1.1920924805882285</v>
      </c>
      <c r="C233" s="27">
        <v>0.33265625421518102</v>
      </c>
      <c r="D233" s="113">
        <v>0.59735820003992401</v>
      </c>
      <c r="E233" s="189">
        <v>0.947306413114122</v>
      </c>
    </row>
    <row r="234" spans="1:5" x14ac:dyDescent="0.25">
      <c r="A234" s="32" t="s">
        <v>4099</v>
      </c>
      <c r="B234" s="33">
        <v>0.97750800322228726</v>
      </c>
      <c r="C234" s="27">
        <v>0.34940195489654602</v>
      </c>
      <c r="D234" s="113">
        <v>0.94808815389116696</v>
      </c>
      <c r="E234" s="189">
        <v>0.97226096097910897</v>
      </c>
    </row>
    <row r="235" spans="1:5" x14ac:dyDescent="0.25">
      <c r="A235" s="32" t="s">
        <v>4100</v>
      </c>
      <c r="B235" s="33">
        <v>3.5233087140945378</v>
      </c>
      <c r="C235" s="27">
        <v>0.55872500584482399</v>
      </c>
      <c r="D235" s="113">
        <v>2.4192299394374998E-2</v>
      </c>
      <c r="E235" s="189">
        <v>0.34944432458542102</v>
      </c>
    </row>
    <row r="236" spans="1:5" x14ac:dyDescent="0.25">
      <c r="A236" s="32" t="s">
        <v>4101</v>
      </c>
      <c r="B236" s="33">
        <v>0.9318984721326653</v>
      </c>
      <c r="C236" s="27">
        <v>0.74049769383194497</v>
      </c>
      <c r="D236" s="113">
        <v>0.924117328448258</v>
      </c>
      <c r="E236" s="189">
        <v>0.97226096097910897</v>
      </c>
    </row>
    <row r="237" spans="1:5" x14ac:dyDescent="0.25">
      <c r="A237" s="32" t="s">
        <v>4102</v>
      </c>
      <c r="B237" s="33">
        <v>0.89074732287487812</v>
      </c>
      <c r="C237" s="27">
        <v>0.35999850506113601</v>
      </c>
      <c r="D237" s="113">
        <v>0.74792630954441996</v>
      </c>
      <c r="E237" s="189">
        <v>0.96303354052571499</v>
      </c>
    </row>
    <row r="238" spans="1:5" x14ac:dyDescent="0.25">
      <c r="A238" s="32" t="s">
        <v>4103</v>
      </c>
      <c r="B238" s="33">
        <v>3.0341299922423444</v>
      </c>
      <c r="C238" s="27">
        <v>0.55842849414489204</v>
      </c>
      <c r="D238" s="113">
        <v>4.6857482408466003E-2</v>
      </c>
      <c r="E238" s="189">
        <v>0.40609818087337102</v>
      </c>
    </row>
    <row r="239" spans="1:5" x14ac:dyDescent="0.25">
      <c r="A239" s="32" t="s">
        <v>4104</v>
      </c>
      <c r="B239" s="33">
        <v>1.1270643807951359</v>
      </c>
      <c r="C239" s="27">
        <v>0.73435655568690295</v>
      </c>
      <c r="D239" s="113">
        <v>0.87060823976136803</v>
      </c>
      <c r="E239" s="189">
        <v>0.97226096097910897</v>
      </c>
    </row>
    <row r="240" spans="1:5" x14ac:dyDescent="0.25">
      <c r="A240" s="32" t="s">
        <v>4105</v>
      </c>
      <c r="B240" s="33">
        <v>1.4320318368006926</v>
      </c>
      <c r="C240" s="27">
        <v>0.34425823787947102</v>
      </c>
      <c r="D240" s="113">
        <v>0.29690395444363699</v>
      </c>
      <c r="E240" s="189">
        <v>0.80168127621501395</v>
      </c>
    </row>
    <row r="241" spans="1:5" x14ac:dyDescent="0.25">
      <c r="A241" s="32" t="s">
        <v>4106</v>
      </c>
      <c r="B241" s="33">
        <v>2.1188471914829003</v>
      </c>
      <c r="C241" s="27">
        <v>0.55354727987994701</v>
      </c>
      <c r="D241" s="113">
        <v>0.17494859182469299</v>
      </c>
      <c r="E241" s="189">
        <v>0.72537730907084097</v>
      </c>
    </row>
    <row r="242" spans="1:5" x14ac:dyDescent="0.25">
      <c r="A242" s="32" t="s">
        <v>3988</v>
      </c>
      <c r="B242" s="33">
        <v>0.86351841765419457</v>
      </c>
      <c r="C242" s="27">
        <v>0.39670895544902501</v>
      </c>
      <c r="D242" s="113">
        <v>0.71146186628319497</v>
      </c>
      <c r="E242" s="189">
        <v>0.95248687194250203</v>
      </c>
    </row>
    <row r="243" spans="1:5" x14ac:dyDescent="0.25">
      <c r="A243" s="34" t="s">
        <v>4107</v>
      </c>
      <c r="B243" s="35">
        <v>1.708664272917322</v>
      </c>
      <c r="C243" s="36">
        <v>0.35195630680919798</v>
      </c>
      <c r="D243" s="125">
        <v>0.12798456433321601</v>
      </c>
      <c r="E243" s="315">
        <v>0.72537730907084097</v>
      </c>
    </row>
    <row r="244" spans="1:5" x14ac:dyDescent="0.25">
      <c r="A244" s="37"/>
      <c r="B244" s="27"/>
      <c r="C244" s="27"/>
      <c r="D244" s="113"/>
      <c r="E244" s="113"/>
    </row>
    <row r="245" spans="1:5" x14ac:dyDescent="0.25">
      <c r="A245" s="37"/>
      <c r="B245" s="27"/>
      <c r="C245" s="27"/>
      <c r="D245" s="113"/>
      <c r="E245" s="113"/>
    </row>
    <row r="246" spans="1:5" x14ac:dyDescent="0.25">
      <c r="A246" s="37"/>
      <c r="B246" s="27"/>
      <c r="C246" s="27"/>
      <c r="D246" s="113"/>
      <c r="E246" s="113"/>
    </row>
    <row r="247" spans="1:5" x14ac:dyDescent="0.25">
      <c r="A247" s="37"/>
      <c r="B247" s="27"/>
      <c r="C247" s="27"/>
      <c r="D247" s="113"/>
      <c r="E247" s="113"/>
    </row>
  </sheetData>
  <conditionalFormatting sqref="D114:E243">
    <cfRule type="cellIs" dxfId="3" priority="4" stopIfTrue="1" operator="lessThan">
      <formula>0.05</formula>
    </cfRule>
  </conditionalFormatting>
  <conditionalFormatting sqref="D41:E86">
    <cfRule type="cellIs" dxfId="2" priority="2" stopIfTrue="1" operator="lessThan">
      <formula>0.05</formula>
    </cfRule>
  </conditionalFormatting>
  <conditionalFormatting sqref="D8:E37">
    <cfRule type="cellIs" dxfId="1" priority="1" stopIfTrue="1" operator="lessThan">
      <formula>0.05</formula>
    </cfRule>
  </conditionalFormatting>
  <conditionalFormatting sqref="D90:E110">
    <cfRule type="cellIs" dxfId="0" priority="3" stopIfTrue="1" operator="lessThan">
      <formula>0.05</formula>
    </cfRule>
  </conditionalFormatting>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4"/>
  <sheetViews>
    <sheetView workbookViewId="0"/>
  </sheetViews>
  <sheetFormatPr defaultColWidth="8.85546875" defaultRowHeight="15" x14ac:dyDescent="0.25"/>
  <cols>
    <col min="1" max="1" width="42.7109375" customWidth="1"/>
    <col min="2" max="8" width="12.140625" customWidth="1"/>
  </cols>
  <sheetData>
    <row r="1" spans="1:8" x14ac:dyDescent="0.25">
      <c r="A1" s="1" t="s">
        <v>4108</v>
      </c>
    </row>
    <row r="2" spans="1:8" x14ac:dyDescent="0.25">
      <c r="A2" s="1"/>
    </row>
    <row r="4" spans="1:8" x14ac:dyDescent="0.25">
      <c r="A4" s="1" t="s">
        <v>4109</v>
      </c>
    </row>
    <row r="5" spans="1:8" ht="36.950000000000003" customHeight="1" x14ac:dyDescent="0.25">
      <c r="A5" s="63" t="s">
        <v>4110</v>
      </c>
      <c r="B5" s="64" t="s">
        <v>191</v>
      </c>
      <c r="C5" s="64" t="s">
        <v>4111</v>
      </c>
      <c r="D5" s="64" t="s">
        <v>4112</v>
      </c>
      <c r="E5" s="64" t="s">
        <v>1150</v>
      </c>
      <c r="F5" s="64" t="s">
        <v>4113</v>
      </c>
      <c r="G5" s="64" t="s">
        <v>4114</v>
      </c>
      <c r="H5" s="65" t="s">
        <v>4115</v>
      </c>
    </row>
    <row r="6" spans="1:8" x14ac:dyDescent="0.25">
      <c r="A6" s="66" t="s">
        <v>4116</v>
      </c>
      <c r="B6" s="67">
        <v>1898</v>
      </c>
      <c r="C6" s="67">
        <v>340</v>
      </c>
      <c r="D6" s="67">
        <v>82920</v>
      </c>
      <c r="E6" s="67">
        <v>306256</v>
      </c>
      <c r="F6" s="67">
        <v>1225878</v>
      </c>
      <c r="G6" s="67">
        <v>1064286</v>
      </c>
      <c r="H6" s="68">
        <v>55905876</v>
      </c>
    </row>
    <row r="7" spans="1:8" x14ac:dyDescent="0.25">
      <c r="A7" s="66" t="s">
        <v>4117</v>
      </c>
      <c r="B7" s="67">
        <v>122</v>
      </c>
      <c r="C7" s="67">
        <v>133</v>
      </c>
      <c r="D7" s="67">
        <v>1168</v>
      </c>
      <c r="E7" s="67">
        <v>3213</v>
      </c>
      <c r="F7" s="67">
        <v>29100</v>
      </c>
      <c r="G7" s="67">
        <v>4943</v>
      </c>
      <c r="H7" s="68">
        <v>3099034</v>
      </c>
    </row>
    <row r="8" spans="1:8" x14ac:dyDescent="0.25">
      <c r="A8" s="66" t="s">
        <v>4118</v>
      </c>
      <c r="B8" s="67">
        <v>3</v>
      </c>
      <c r="C8" s="67">
        <v>296923</v>
      </c>
      <c r="D8" s="67">
        <v>296923</v>
      </c>
      <c r="E8" s="67">
        <v>378950</v>
      </c>
      <c r="F8" s="67">
        <v>1423862</v>
      </c>
      <c r="G8" s="67">
        <v>3595714</v>
      </c>
      <c r="H8" s="68">
        <v>3595714</v>
      </c>
    </row>
    <row r="9" spans="1:8" x14ac:dyDescent="0.25">
      <c r="A9" s="69" t="s">
        <v>4119</v>
      </c>
      <c r="B9" s="70">
        <v>2023</v>
      </c>
      <c r="C9" s="70">
        <v>15</v>
      </c>
      <c r="D9" s="70">
        <v>1274</v>
      </c>
      <c r="E9" s="70">
        <v>2381</v>
      </c>
      <c r="F9" s="70">
        <v>124298</v>
      </c>
      <c r="G9" s="70">
        <v>8037</v>
      </c>
      <c r="H9" s="71">
        <v>61505460</v>
      </c>
    </row>
    <row r="11" spans="1:8" x14ac:dyDescent="0.25">
      <c r="A11" s="72" t="s">
        <v>4120</v>
      </c>
    </row>
    <row r="12" spans="1:8" x14ac:dyDescent="0.25">
      <c r="A12" s="73" t="s">
        <v>4121</v>
      </c>
      <c r="B12" s="74" t="s">
        <v>4122</v>
      </c>
      <c r="C12" s="75" t="s">
        <v>4123</v>
      </c>
    </row>
    <row r="13" spans="1:8" x14ac:dyDescent="0.25">
      <c r="A13" s="76" t="s">
        <v>2452</v>
      </c>
      <c r="B13" s="77">
        <v>3306</v>
      </c>
      <c r="C13" s="78">
        <v>759</v>
      </c>
    </row>
    <row r="14" spans="1:8" x14ac:dyDescent="0.25">
      <c r="A14" s="76" t="s">
        <v>4124</v>
      </c>
      <c r="B14" s="77">
        <v>3008</v>
      </c>
      <c r="C14" s="78">
        <v>665</v>
      </c>
    </row>
    <row r="15" spans="1:8" x14ac:dyDescent="0.25">
      <c r="A15" s="76" t="s">
        <v>4125</v>
      </c>
      <c r="B15" s="77">
        <v>15</v>
      </c>
      <c r="C15" s="78">
        <v>9</v>
      </c>
    </row>
    <row r="16" spans="1:8" x14ac:dyDescent="0.25">
      <c r="A16" s="76" t="s">
        <v>4126</v>
      </c>
      <c r="B16" s="77">
        <v>18</v>
      </c>
      <c r="C16" s="78">
        <v>13</v>
      </c>
    </row>
    <row r="17" spans="1:8" x14ac:dyDescent="0.25">
      <c r="A17" s="76" t="s">
        <v>4127</v>
      </c>
      <c r="B17" s="77">
        <v>24</v>
      </c>
      <c r="C17" s="78">
        <v>20</v>
      </c>
    </row>
    <row r="18" spans="1:8" x14ac:dyDescent="0.25">
      <c r="A18" s="76" t="s">
        <v>4128</v>
      </c>
      <c r="B18" s="77">
        <v>241</v>
      </c>
      <c r="C18" s="78">
        <v>52</v>
      </c>
    </row>
    <row r="19" spans="1:8" x14ac:dyDescent="0.25">
      <c r="A19" s="79" t="s">
        <v>4129</v>
      </c>
      <c r="B19" s="80">
        <v>9</v>
      </c>
      <c r="C19" s="81">
        <v>7</v>
      </c>
    </row>
    <row r="21" spans="1:8" x14ac:dyDescent="0.25">
      <c r="A21" s="1" t="s">
        <v>4130</v>
      </c>
    </row>
    <row r="22" spans="1:8" x14ac:dyDescent="0.25">
      <c r="A22" s="72" t="s">
        <v>4131</v>
      </c>
    </row>
    <row r="23" spans="1:8" x14ac:dyDescent="0.25">
      <c r="A23" s="72" t="s">
        <v>4132</v>
      </c>
    </row>
    <row r="24" spans="1:8" ht="30" x14ac:dyDescent="0.25">
      <c r="A24" s="82" t="s">
        <v>4133</v>
      </c>
      <c r="B24" s="83" t="s">
        <v>4122</v>
      </c>
      <c r="C24" s="83" t="s">
        <v>4134</v>
      </c>
      <c r="D24" s="83" t="s">
        <v>4135</v>
      </c>
      <c r="E24" s="83" t="s">
        <v>4136</v>
      </c>
      <c r="F24" s="84" t="s">
        <v>4137</v>
      </c>
      <c r="G24" s="83" t="s">
        <v>4138</v>
      </c>
      <c r="H24" s="85" t="s">
        <v>4139</v>
      </c>
    </row>
    <row r="25" spans="1:8" x14ac:dyDescent="0.25">
      <c r="A25" s="76" t="s">
        <v>2609</v>
      </c>
      <c r="B25" s="77">
        <v>492</v>
      </c>
      <c r="C25" s="77">
        <v>21</v>
      </c>
      <c r="D25" s="77">
        <v>12</v>
      </c>
      <c r="E25" s="77">
        <v>48</v>
      </c>
      <c r="F25" s="86">
        <v>107</v>
      </c>
      <c r="G25" s="77">
        <v>13</v>
      </c>
      <c r="H25" s="78">
        <v>8</v>
      </c>
    </row>
    <row r="26" spans="1:8" x14ac:dyDescent="0.25">
      <c r="A26" s="76" t="s">
        <v>4140</v>
      </c>
      <c r="B26" s="77">
        <v>242</v>
      </c>
      <c r="C26" s="77">
        <v>15</v>
      </c>
      <c r="D26" s="77">
        <v>3</v>
      </c>
      <c r="E26" s="77">
        <v>69</v>
      </c>
      <c r="F26" s="86">
        <v>42</v>
      </c>
      <c r="G26" s="77">
        <v>8</v>
      </c>
      <c r="H26" s="78">
        <v>4</v>
      </c>
    </row>
    <row r="27" spans="1:8" x14ac:dyDescent="0.25">
      <c r="A27" s="76" t="s">
        <v>4141</v>
      </c>
      <c r="B27" s="77">
        <v>345</v>
      </c>
      <c r="C27" s="77">
        <v>9</v>
      </c>
      <c r="D27" s="77">
        <v>3</v>
      </c>
      <c r="E27" s="77">
        <v>31</v>
      </c>
      <c r="F27" s="86">
        <v>78</v>
      </c>
      <c r="G27" s="77">
        <v>5</v>
      </c>
      <c r="H27" s="78">
        <v>2</v>
      </c>
    </row>
    <row r="28" spans="1:8" x14ac:dyDescent="0.25">
      <c r="A28" s="76" t="s">
        <v>2597</v>
      </c>
      <c r="B28" s="77">
        <v>187</v>
      </c>
      <c r="C28" s="77">
        <v>1</v>
      </c>
      <c r="D28" s="77">
        <v>1</v>
      </c>
      <c r="E28" s="77">
        <v>6</v>
      </c>
      <c r="F28" s="86">
        <v>22</v>
      </c>
      <c r="G28" s="77">
        <v>0</v>
      </c>
      <c r="H28" s="78">
        <v>1</v>
      </c>
    </row>
    <row r="29" spans="1:8" x14ac:dyDescent="0.25">
      <c r="A29" s="76" t="s">
        <v>2608</v>
      </c>
      <c r="B29" s="77">
        <v>161</v>
      </c>
      <c r="C29" s="77">
        <v>7</v>
      </c>
      <c r="D29" s="77">
        <v>3</v>
      </c>
      <c r="E29" s="77">
        <v>15</v>
      </c>
      <c r="F29" s="86">
        <v>20</v>
      </c>
      <c r="G29" s="77">
        <v>2</v>
      </c>
      <c r="H29" s="78">
        <v>3</v>
      </c>
    </row>
    <row r="30" spans="1:8" x14ac:dyDescent="0.25">
      <c r="A30" s="76" t="s">
        <v>4142</v>
      </c>
      <c r="B30" s="77">
        <v>117</v>
      </c>
      <c r="C30" s="77">
        <v>3</v>
      </c>
      <c r="D30" s="77">
        <v>0</v>
      </c>
      <c r="E30" s="77">
        <v>3</v>
      </c>
      <c r="F30" s="86">
        <v>23</v>
      </c>
      <c r="G30" s="77">
        <v>2</v>
      </c>
      <c r="H30" s="78">
        <v>0</v>
      </c>
    </row>
    <row r="31" spans="1:8" x14ac:dyDescent="0.25">
      <c r="A31" s="76" t="s">
        <v>2600</v>
      </c>
      <c r="B31" s="77">
        <v>67</v>
      </c>
      <c r="C31" s="77">
        <v>2</v>
      </c>
      <c r="D31" s="77">
        <v>2</v>
      </c>
      <c r="E31" s="77">
        <v>2</v>
      </c>
      <c r="F31" s="86">
        <v>16</v>
      </c>
      <c r="G31" s="77">
        <v>2</v>
      </c>
      <c r="H31" s="78">
        <v>2</v>
      </c>
    </row>
    <row r="32" spans="1:8" x14ac:dyDescent="0.25">
      <c r="A32" s="76" t="s">
        <v>4143</v>
      </c>
      <c r="B32" s="77">
        <v>110</v>
      </c>
      <c r="C32" s="77">
        <v>2</v>
      </c>
      <c r="D32" s="77">
        <v>1</v>
      </c>
      <c r="E32" s="77">
        <v>5</v>
      </c>
      <c r="F32" s="86">
        <v>20</v>
      </c>
      <c r="G32" s="77">
        <v>0</v>
      </c>
      <c r="H32" s="78">
        <v>1</v>
      </c>
    </row>
    <row r="33" spans="1:8" x14ac:dyDescent="0.25">
      <c r="A33" s="87" t="s">
        <v>1257</v>
      </c>
      <c r="B33" s="88">
        <v>1265</v>
      </c>
      <c r="C33" s="88">
        <v>39</v>
      </c>
      <c r="D33" s="88">
        <v>15</v>
      </c>
      <c r="E33" s="88">
        <v>113</v>
      </c>
      <c r="F33" s="89">
        <v>251</v>
      </c>
      <c r="G33" s="88">
        <v>22</v>
      </c>
      <c r="H33" s="90">
        <v>11</v>
      </c>
    </row>
    <row r="34" spans="1:8" x14ac:dyDescent="0.25">
      <c r="A34" s="79" t="s">
        <v>4144</v>
      </c>
      <c r="B34" s="80">
        <v>3008</v>
      </c>
      <c r="C34" s="80">
        <v>54</v>
      </c>
      <c r="D34" s="80">
        <v>26</v>
      </c>
      <c r="E34" s="80">
        <v>236</v>
      </c>
      <c r="F34" s="91">
        <v>665</v>
      </c>
      <c r="G34" s="80">
        <v>31</v>
      </c>
      <c r="H34" s="81">
        <v>14</v>
      </c>
    </row>
  </sheetData>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81"/>
  <sheetViews>
    <sheetView workbookViewId="0">
      <selection activeCell="B9" sqref="B9"/>
    </sheetView>
  </sheetViews>
  <sheetFormatPr defaultColWidth="8.85546875" defaultRowHeight="15" x14ac:dyDescent="0.25"/>
  <cols>
    <col min="1" max="1" width="34.42578125" bestFit="1" customWidth="1"/>
    <col min="2" max="2" width="52.140625" bestFit="1" customWidth="1"/>
    <col min="3" max="3" width="19" bestFit="1" customWidth="1"/>
    <col min="4" max="5" width="12.42578125" style="92" bestFit="1" customWidth="1"/>
    <col min="6" max="6" width="10.42578125" customWidth="1"/>
    <col min="7" max="7" width="12" customWidth="1"/>
    <col min="8" max="9" width="12.42578125" style="92" bestFit="1" customWidth="1"/>
    <col min="10" max="10" width="14.7109375" bestFit="1" customWidth="1"/>
  </cols>
  <sheetData>
    <row r="1" spans="1:11" x14ac:dyDescent="0.25">
      <c r="A1" s="1" t="s">
        <v>4145</v>
      </c>
    </row>
    <row r="2" spans="1:11" x14ac:dyDescent="0.25">
      <c r="A2" s="1"/>
    </row>
    <row r="3" spans="1:11" x14ac:dyDescent="0.25">
      <c r="A3" s="1"/>
    </row>
    <row r="4" spans="1:11" ht="36" customHeight="1" x14ac:dyDescent="0.25">
      <c r="A4" s="93" t="s">
        <v>4146</v>
      </c>
      <c r="B4" s="94" t="s">
        <v>4147</v>
      </c>
      <c r="C4" s="94" t="s">
        <v>4148</v>
      </c>
      <c r="D4" s="95" t="s">
        <v>4149</v>
      </c>
      <c r="E4" s="95" t="s">
        <v>4150</v>
      </c>
      <c r="F4" s="94" t="s">
        <v>4151</v>
      </c>
      <c r="G4" s="94" t="s">
        <v>4152</v>
      </c>
      <c r="H4" s="95" t="s">
        <v>1636</v>
      </c>
      <c r="I4" s="95" t="s">
        <v>1885</v>
      </c>
      <c r="J4" s="96" t="s">
        <v>4153</v>
      </c>
      <c r="K4" s="97"/>
    </row>
    <row r="5" spans="1:11" x14ac:dyDescent="0.25">
      <c r="A5" s="98" t="s">
        <v>4154</v>
      </c>
      <c r="B5" s="99" t="s">
        <v>4155</v>
      </c>
      <c r="C5" s="99" t="s">
        <v>4156</v>
      </c>
      <c r="D5" s="100">
        <v>-2.27E-5</v>
      </c>
      <c r="E5" s="100">
        <v>2.9100000000000001E-6</v>
      </c>
      <c r="F5" s="99">
        <v>1501</v>
      </c>
      <c r="G5" s="99">
        <v>61</v>
      </c>
      <c r="H5" s="100">
        <v>7.1499999999999998E-15</v>
      </c>
      <c r="I5" s="100">
        <v>5.7100000000000002E-11</v>
      </c>
      <c r="J5" s="101" t="s">
        <v>4157</v>
      </c>
    </row>
    <row r="6" spans="1:11" x14ac:dyDescent="0.25">
      <c r="A6" s="98" t="s">
        <v>4158</v>
      </c>
      <c r="B6" s="99" t="s">
        <v>4159</v>
      </c>
      <c r="C6" s="99" t="b">
        <v>1</v>
      </c>
      <c r="D6" s="100">
        <v>1.2121999999999999E-4</v>
      </c>
      <c r="E6" s="100">
        <v>1.56E-5</v>
      </c>
      <c r="F6" s="99">
        <v>1501</v>
      </c>
      <c r="G6" s="99">
        <v>948</v>
      </c>
      <c r="H6" s="100">
        <v>1.6300000000000001E-14</v>
      </c>
      <c r="I6" s="100">
        <v>6.4999999999999995E-11</v>
      </c>
      <c r="J6" s="101" t="s">
        <v>4157</v>
      </c>
    </row>
    <row r="7" spans="1:11" x14ac:dyDescent="0.25">
      <c r="A7" s="98" t="s">
        <v>4158</v>
      </c>
      <c r="B7" s="99" t="s">
        <v>4160</v>
      </c>
      <c r="C7" s="99" t="b">
        <v>1</v>
      </c>
      <c r="D7" s="100">
        <v>1.5399899999999999E-2</v>
      </c>
      <c r="E7" s="100">
        <v>2.1029E-3</v>
      </c>
      <c r="F7" s="99">
        <v>1501</v>
      </c>
      <c r="G7" s="99">
        <v>1460</v>
      </c>
      <c r="H7" s="100">
        <v>4.4600000000000002E-13</v>
      </c>
      <c r="I7" s="100">
        <v>1.19E-9</v>
      </c>
      <c r="J7" s="101" t="s">
        <v>4157</v>
      </c>
    </row>
    <row r="8" spans="1:11" x14ac:dyDescent="0.25">
      <c r="A8" s="98" t="s">
        <v>4154</v>
      </c>
      <c r="B8" s="99" t="s">
        <v>4155</v>
      </c>
      <c r="C8" s="99" t="s">
        <v>4161</v>
      </c>
      <c r="D8" s="100">
        <v>-2.2099999999999998E-5</v>
      </c>
      <c r="E8" s="100">
        <v>3.1999999999999999E-6</v>
      </c>
      <c r="F8" s="99">
        <v>1501</v>
      </c>
      <c r="G8" s="99">
        <v>61</v>
      </c>
      <c r="H8" s="100">
        <v>5.4699999999999999E-12</v>
      </c>
      <c r="I8" s="100">
        <v>1.09E-8</v>
      </c>
      <c r="J8" s="101" t="s">
        <v>4157</v>
      </c>
    </row>
    <row r="9" spans="1:11" x14ac:dyDescent="0.25">
      <c r="A9" s="98" t="s">
        <v>4158</v>
      </c>
      <c r="B9" s="99" t="s">
        <v>4162</v>
      </c>
      <c r="C9" s="99" t="b">
        <v>1</v>
      </c>
      <c r="D9" s="100">
        <v>5.6899999999999997E-6</v>
      </c>
      <c r="E9" s="100">
        <v>7.4700000000000001E-7</v>
      </c>
      <c r="F9" s="99">
        <v>1501</v>
      </c>
      <c r="G9" s="99">
        <v>216</v>
      </c>
      <c r="H9" s="100">
        <v>4.7200000000000002E-11</v>
      </c>
      <c r="I9" s="100">
        <v>7.5300000000000006E-8</v>
      </c>
      <c r="J9" s="101" t="s">
        <v>4157</v>
      </c>
    </row>
    <row r="10" spans="1:11" x14ac:dyDescent="0.25">
      <c r="A10" s="98" t="s">
        <v>4163</v>
      </c>
      <c r="B10" s="99" t="s">
        <v>4164</v>
      </c>
      <c r="C10" s="99" t="s">
        <v>275</v>
      </c>
      <c r="D10" s="100">
        <v>-1.8788099999999999E-2</v>
      </c>
      <c r="E10" s="100">
        <v>2.8627700000000002E-3</v>
      </c>
      <c r="F10" s="99">
        <v>1501</v>
      </c>
      <c r="G10" s="99">
        <v>1380</v>
      </c>
      <c r="H10" s="100">
        <v>7.8699999999999997E-11</v>
      </c>
      <c r="I10" s="100">
        <v>1.05E-7</v>
      </c>
      <c r="J10" s="101" t="s">
        <v>4157</v>
      </c>
    </row>
    <row r="11" spans="1:11" x14ac:dyDescent="0.25">
      <c r="A11" s="98" t="s">
        <v>4154</v>
      </c>
      <c r="B11" s="99" t="s">
        <v>4165</v>
      </c>
      <c r="C11" s="99" t="s">
        <v>4156</v>
      </c>
      <c r="D11" s="100">
        <v>-7.6190000000000003E-4</v>
      </c>
      <c r="E11" s="100">
        <v>1.2053999999999999E-4</v>
      </c>
      <c r="F11" s="99">
        <v>1501</v>
      </c>
      <c r="G11" s="99">
        <v>969</v>
      </c>
      <c r="H11" s="100">
        <v>3.6700000000000003E-10</v>
      </c>
      <c r="I11" s="100">
        <v>4.1800000000000001E-7</v>
      </c>
      <c r="J11" s="101" t="s">
        <v>4157</v>
      </c>
    </row>
    <row r="12" spans="1:11" x14ac:dyDescent="0.25">
      <c r="A12" s="98" t="s">
        <v>4166</v>
      </c>
      <c r="B12" s="99" t="s">
        <v>4167</v>
      </c>
      <c r="C12" s="99" t="s">
        <v>4168</v>
      </c>
      <c r="D12" s="100">
        <v>1.9914850000000001E-2</v>
      </c>
      <c r="E12" s="100">
        <v>3.3054899999999999E-3</v>
      </c>
      <c r="F12" s="99">
        <v>1501</v>
      </c>
      <c r="G12" s="99">
        <v>1488</v>
      </c>
      <c r="H12" s="100">
        <v>2.2600000000000001E-9</v>
      </c>
      <c r="I12" s="100">
        <v>2.2500000000000001E-6</v>
      </c>
      <c r="J12" s="101" t="s">
        <v>4169</v>
      </c>
    </row>
    <row r="13" spans="1:11" x14ac:dyDescent="0.25">
      <c r="A13" s="98" t="s">
        <v>4166</v>
      </c>
      <c r="B13" s="99" t="s">
        <v>4170</v>
      </c>
      <c r="C13" s="99" t="s">
        <v>4168</v>
      </c>
      <c r="D13" s="100">
        <v>-4.1099999999999996E-6</v>
      </c>
      <c r="E13" s="100">
        <v>6.9699999999999995E-7</v>
      </c>
      <c r="F13" s="99">
        <v>1501</v>
      </c>
      <c r="G13" s="99">
        <v>817</v>
      </c>
      <c r="H13" s="100">
        <v>4.4299999999999998E-9</v>
      </c>
      <c r="I13" s="100">
        <v>3.54E-6</v>
      </c>
      <c r="J13" s="101" t="s">
        <v>4157</v>
      </c>
    </row>
    <row r="14" spans="1:11" x14ac:dyDescent="0.25">
      <c r="A14" s="98" t="s">
        <v>4158</v>
      </c>
      <c r="B14" s="99" t="s">
        <v>4171</v>
      </c>
      <c r="C14" s="99" t="b">
        <v>1</v>
      </c>
      <c r="D14" s="100">
        <v>5.2900000000000002E-6</v>
      </c>
      <c r="E14" s="100">
        <v>8.0800000000000004E-7</v>
      </c>
      <c r="F14" s="99">
        <v>1501</v>
      </c>
      <c r="G14" s="99">
        <v>141</v>
      </c>
      <c r="H14" s="100">
        <v>4.1199999999999998E-9</v>
      </c>
      <c r="I14" s="100">
        <v>3.54E-6</v>
      </c>
      <c r="J14" s="101" t="s">
        <v>4157</v>
      </c>
    </row>
    <row r="15" spans="1:11" x14ac:dyDescent="0.25">
      <c r="A15" s="98" t="s">
        <v>4154</v>
      </c>
      <c r="B15" s="99" t="s">
        <v>4172</v>
      </c>
      <c r="C15" s="99" t="s">
        <v>4156</v>
      </c>
      <c r="D15" s="100">
        <v>-3.0900000000000001E-6</v>
      </c>
      <c r="E15" s="100">
        <v>4.7899999999999999E-7</v>
      </c>
      <c r="F15" s="99">
        <v>1501</v>
      </c>
      <c r="G15" s="99">
        <v>53</v>
      </c>
      <c r="H15" s="100">
        <v>1.1900000000000001E-8</v>
      </c>
      <c r="I15" s="100">
        <v>8.6500000000000002E-6</v>
      </c>
      <c r="J15" s="101" t="s">
        <v>4157</v>
      </c>
    </row>
    <row r="16" spans="1:11" x14ac:dyDescent="0.25">
      <c r="A16" s="98" t="s">
        <v>4166</v>
      </c>
      <c r="B16" s="99" t="s">
        <v>4173</v>
      </c>
      <c r="C16" s="99" t="s">
        <v>4168</v>
      </c>
      <c r="D16" s="100">
        <v>-8.273E-4</v>
      </c>
      <c r="E16" s="100">
        <v>1.4533999999999999E-4</v>
      </c>
      <c r="F16" s="99">
        <v>1501</v>
      </c>
      <c r="G16" s="99">
        <v>1461</v>
      </c>
      <c r="H16" s="100">
        <v>1.5799999999999999E-8</v>
      </c>
      <c r="I16" s="100">
        <v>1.0499999999999999E-5</v>
      </c>
      <c r="J16" s="101" t="s">
        <v>4174</v>
      </c>
    </row>
    <row r="17" spans="1:10" x14ac:dyDescent="0.25">
      <c r="A17" s="98" t="s">
        <v>4154</v>
      </c>
      <c r="B17" s="99" t="s">
        <v>4165</v>
      </c>
      <c r="C17" s="99" t="s">
        <v>4161</v>
      </c>
      <c r="D17" s="100">
        <v>-7.4379999999999997E-4</v>
      </c>
      <c r="E17" s="100">
        <v>1.3271999999999999E-4</v>
      </c>
      <c r="F17" s="99">
        <v>1501</v>
      </c>
      <c r="G17" s="99">
        <v>969</v>
      </c>
      <c r="H17" s="100">
        <v>2.6000000000000001E-8</v>
      </c>
      <c r="I17" s="100">
        <v>1.5999999999999999E-5</v>
      </c>
      <c r="J17" s="101" t="s">
        <v>4157</v>
      </c>
    </row>
    <row r="18" spans="1:10" x14ac:dyDescent="0.25">
      <c r="A18" s="98" t="s">
        <v>4175</v>
      </c>
      <c r="B18" s="99" t="s">
        <v>4176</v>
      </c>
      <c r="C18" s="99" t="s">
        <v>4177</v>
      </c>
      <c r="D18" s="100">
        <v>1.5871E-4</v>
      </c>
      <c r="E18" s="100">
        <v>2.8799999999999999E-5</v>
      </c>
      <c r="F18" s="99">
        <v>1501</v>
      </c>
      <c r="G18" s="99">
        <v>394</v>
      </c>
      <c r="H18" s="100">
        <v>4.1700000000000003E-8</v>
      </c>
      <c r="I18" s="100">
        <v>2.3799999999999999E-5</v>
      </c>
      <c r="J18" s="101" t="s">
        <v>4157</v>
      </c>
    </row>
    <row r="19" spans="1:10" x14ac:dyDescent="0.25">
      <c r="A19" s="98" t="s">
        <v>4166</v>
      </c>
      <c r="B19" s="99" t="s">
        <v>4178</v>
      </c>
      <c r="C19" s="99" t="s">
        <v>4168</v>
      </c>
      <c r="D19" s="100">
        <v>6.0480100000000004E-3</v>
      </c>
      <c r="E19" s="100">
        <v>1.10352E-3</v>
      </c>
      <c r="F19" s="99">
        <v>1501</v>
      </c>
      <c r="G19" s="99">
        <v>1457</v>
      </c>
      <c r="H19" s="100">
        <v>5.17E-8</v>
      </c>
      <c r="I19" s="100">
        <v>2.7500000000000001E-5</v>
      </c>
      <c r="J19" s="101" t="s">
        <v>4157</v>
      </c>
    </row>
    <row r="20" spans="1:10" x14ac:dyDescent="0.25">
      <c r="A20" s="98" t="s">
        <v>4163</v>
      </c>
      <c r="B20" s="99" t="s">
        <v>4179</v>
      </c>
      <c r="C20" s="99" t="s">
        <v>275</v>
      </c>
      <c r="D20" s="100">
        <v>-4.9535099999999999E-2</v>
      </c>
      <c r="E20" s="100">
        <v>9.2313199999999995E-3</v>
      </c>
      <c r="F20" s="99">
        <v>1501</v>
      </c>
      <c r="G20" s="99">
        <v>1478</v>
      </c>
      <c r="H20" s="100">
        <v>9.6900000000000001E-8</v>
      </c>
      <c r="I20" s="100">
        <v>4.8300000000000002E-5</v>
      </c>
      <c r="J20" s="101" t="s">
        <v>4174</v>
      </c>
    </row>
    <row r="21" spans="1:10" x14ac:dyDescent="0.25">
      <c r="A21" s="98" t="s">
        <v>4166</v>
      </c>
      <c r="B21" s="99" t="s">
        <v>4180</v>
      </c>
      <c r="C21" s="99" t="s">
        <v>4168</v>
      </c>
      <c r="D21" s="100">
        <v>-1.18789E-2</v>
      </c>
      <c r="E21" s="100">
        <v>2.2240799999999998E-3</v>
      </c>
      <c r="F21" s="99">
        <v>1501</v>
      </c>
      <c r="G21" s="99">
        <v>1007</v>
      </c>
      <c r="H21" s="100">
        <v>1.11E-7</v>
      </c>
      <c r="I21" s="100">
        <v>5.1900000000000001E-5</v>
      </c>
      <c r="J21" s="101" t="s">
        <v>4174</v>
      </c>
    </row>
    <row r="22" spans="1:10" x14ac:dyDescent="0.25">
      <c r="A22" s="98" t="s">
        <v>4175</v>
      </c>
      <c r="B22" s="99" t="s">
        <v>4181</v>
      </c>
      <c r="C22" s="99" t="s">
        <v>4177</v>
      </c>
      <c r="D22" s="100">
        <v>3.8600000000000003E-5</v>
      </c>
      <c r="E22" s="100">
        <v>7.4900000000000003E-6</v>
      </c>
      <c r="F22" s="99">
        <v>1501</v>
      </c>
      <c r="G22" s="99">
        <v>464</v>
      </c>
      <c r="H22" s="100">
        <v>3.0100000000000001E-7</v>
      </c>
      <c r="I22" s="100">
        <v>1.3322E-4</v>
      </c>
      <c r="J22" s="101" t="s">
        <v>4157</v>
      </c>
    </row>
    <row r="23" spans="1:10" x14ac:dyDescent="0.25">
      <c r="A23" s="98" t="s">
        <v>4158</v>
      </c>
      <c r="B23" s="99" t="s">
        <v>4182</v>
      </c>
      <c r="C23" s="99" t="b">
        <v>1</v>
      </c>
      <c r="D23" s="100">
        <v>1.4906000000000001E-4</v>
      </c>
      <c r="E23" s="100">
        <v>2.9200000000000002E-5</v>
      </c>
      <c r="F23" s="99">
        <v>1501</v>
      </c>
      <c r="G23" s="99">
        <v>44</v>
      </c>
      <c r="H23" s="100">
        <v>3.6899999999999998E-7</v>
      </c>
      <c r="I23" s="100">
        <v>1.5508000000000001E-4</v>
      </c>
      <c r="J23" s="101" t="s">
        <v>4157</v>
      </c>
    </row>
    <row r="24" spans="1:10" x14ac:dyDescent="0.25">
      <c r="A24" s="98" t="s">
        <v>4175</v>
      </c>
      <c r="B24" s="99" t="s">
        <v>4183</v>
      </c>
      <c r="C24" s="99" t="s">
        <v>4177</v>
      </c>
      <c r="D24" s="100">
        <v>4.3699999999999998E-5</v>
      </c>
      <c r="E24" s="100">
        <v>8.6000000000000007E-6</v>
      </c>
      <c r="F24" s="99">
        <v>1501</v>
      </c>
      <c r="G24" s="99">
        <v>268</v>
      </c>
      <c r="H24" s="100">
        <v>4.4200000000000001E-7</v>
      </c>
      <c r="I24" s="100">
        <v>1.7636E-4</v>
      </c>
      <c r="J24" s="101" t="s">
        <v>4157</v>
      </c>
    </row>
    <row r="25" spans="1:10" x14ac:dyDescent="0.25">
      <c r="A25" s="98" t="s">
        <v>4184</v>
      </c>
      <c r="B25" s="99" t="s">
        <v>4185</v>
      </c>
      <c r="C25" s="99" t="b">
        <v>1</v>
      </c>
      <c r="D25" s="100">
        <v>3.4851000000000001E-4</v>
      </c>
      <c r="E25" s="100">
        <v>6.8999999999999997E-5</v>
      </c>
      <c r="F25" s="99">
        <v>1501</v>
      </c>
      <c r="G25" s="99">
        <v>1308</v>
      </c>
      <c r="H25" s="100">
        <v>5.1099999999999996E-7</v>
      </c>
      <c r="I25" s="100">
        <v>1.9406999999999999E-4</v>
      </c>
      <c r="J25" s="101" t="s">
        <v>4157</v>
      </c>
    </row>
    <row r="26" spans="1:10" x14ac:dyDescent="0.25">
      <c r="A26" s="98" t="s">
        <v>4158</v>
      </c>
      <c r="B26" s="99" t="s">
        <v>4186</v>
      </c>
      <c r="C26" s="99" t="b">
        <v>1</v>
      </c>
      <c r="D26" s="100">
        <v>2.6221700000000001E-3</v>
      </c>
      <c r="E26" s="100">
        <v>5.2050999999999996E-4</v>
      </c>
      <c r="F26" s="99">
        <v>1501</v>
      </c>
      <c r="G26" s="99">
        <v>1450</v>
      </c>
      <c r="H26" s="100">
        <v>5.44E-7</v>
      </c>
      <c r="I26" s="100">
        <v>1.9736999999999999E-4</v>
      </c>
      <c r="J26" s="101" t="s">
        <v>4157</v>
      </c>
    </row>
    <row r="27" spans="1:10" x14ac:dyDescent="0.25">
      <c r="A27" s="98" t="s">
        <v>4163</v>
      </c>
      <c r="B27" s="99" t="s">
        <v>4187</v>
      </c>
      <c r="C27" s="99" t="s">
        <v>275</v>
      </c>
      <c r="D27" s="100">
        <v>-5.2229999999999996E-4</v>
      </c>
      <c r="E27" s="100">
        <v>1.0442000000000001E-4</v>
      </c>
      <c r="F27" s="99">
        <v>1501</v>
      </c>
      <c r="G27" s="99">
        <v>958</v>
      </c>
      <c r="H27" s="100">
        <v>6.5199999999999996E-7</v>
      </c>
      <c r="I27" s="100">
        <v>2.0819999999999999E-4</v>
      </c>
      <c r="J27" s="101" t="s">
        <v>4169</v>
      </c>
    </row>
    <row r="28" spans="1:10" x14ac:dyDescent="0.25">
      <c r="A28" s="98" t="s">
        <v>4158</v>
      </c>
      <c r="B28" s="99" t="s">
        <v>4188</v>
      </c>
      <c r="C28" s="99" t="b">
        <v>1</v>
      </c>
      <c r="D28" s="100">
        <v>2.8600000000000001E-6</v>
      </c>
      <c r="E28" s="100">
        <v>5.0399999999999996E-7</v>
      </c>
      <c r="F28" s="99">
        <v>1501</v>
      </c>
      <c r="G28" s="99">
        <v>242</v>
      </c>
      <c r="H28" s="100">
        <v>6.0100000000000005E-7</v>
      </c>
      <c r="I28" s="100">
        <v>2.0819999999999999E-4</v>
      </c>
      <c r="J28" s="101" t="s">
        <v>4157</v>
      </c>
    </row>
    <row r="29" spans="1:10" x14ac:dyDescent="0.25">
      <c r="A29" s="98" t="s">
        <v>4154</v>
      </c>
      <c r="B29" s="99" t="s">
        <v>4172</v>
      </c>
      <c r="C29" s="99" t="s">
        <v>4161</v>
      </c>
      <c r="D29" s="100">
        <v>-2.8899999999999999E-6</v>
      </c>
      <c r="E29" s="100">
        <v>5.2699999999999999E-7</v>
      </c>
      <c r="F29" s="99">
        <v>1501</v>
      </c>
      <c r="G29" s="99">
        <v>53</v>
      </c>
      <c r="H29" s="100">
        <v>6.3799999999999997E-7</v>
      </c>
      <c r="I29" s="100">
        <v>2.0819999999999999E-4</v>
      </c>
      <c r="J29" s="101" t="s">
        <v>4157</v>
      </c>
    </row>
    <row r="30" spans="1:10" x14ac:dyDescent="0.25">
      <c r="A30" s="98" t="s">
        <v>4158</v>
      </c>
      <c r="B30" s="99" t="s">
        <v>4189</v>
      </c>
      <c r="C30" s="99" t="b">
        <v>1</v>
      </c>
      <c r="D30" s="100">
        <v>1.3330730000000001E-2</v>
      </c>
      <c r="E30" s="100">
        <v>2.7293299999999999E-3</v>
      </c>
      <c r="F30" s="99">
        <v>1501</v>
      </c>
      <c r="G30" s="99">
        <v>1494</v>
      </c>
      <c r="H30" s="100">
        <v>1.1799999999999999E-6</v>
      </c>
      <c r="I30" s="100">
        <v>3.6217999999999998E-4</v>
      </c>
      <c r="J30" s="101" t="s">
        <v>4157</v>
      </c>
    </row>
    <row r="31" spans="1:10" x14ac:dyDescent="0.25">
      <c r="A31" s="98" t="s">
        <v>4163</v>
      </c>
      <c r="B31" s="99" t="s">
        <v>4190</v>
      </c>
      <c r="C31" s="99" t="s">
        <v>275</v>
      </c>
      <c r="D31" s="100">
        <v>-8.4400000000000002E-4</v>
      </c>
      <c r="E31" s="100">
        <v>1.7419000000000001E-4</v>
      </c>
      <c r="F31" s="99">
        <v>1501</v>
      </c>
      <c r="G31" s="99">
        <v>1185</v>
      </c>
      <c r="H31" s="100">
        <v>1.4300000000000001E-6</v>
      </c>
      <c r="I31" s="100">
        <v>4.2247999999999998E-4</v>
      </c>
      <c r="J31" s="101" t="s">
        <v>4157</v>
      </c>
    </row>
    <row r="32" spans="1:10" x14ac:dyDescent="0.25">
      <c r="A32" s="98" t="s">
        <v>4154</v>
      </c>
      <c r="B32" s="99" t="s">
        <v>4191</v>
      </c>
      <c r="C32" s="99" t="s">
        <v>4156</v>
      </c>
      <c r="D32" s="100">
        <v>-6.0639999999999999E-4</v>
      </c>
      <c r="E32" s="100">
        <v>1.2626E-4</v>
      </c>
      <c r="F32" s="99">
        <v>1501</v>
      </c>
      <c r="G32" s="99">
        <v>1283</v>
      </c>
      <c r="H32" s="100">
        <v>1.77E-6</v>
      </c>
      <c r="I32" s="100">
        <v>5.0429000000000001E-4</v>
      </c>
      <c r="J32" s="101" t="s">
        <v>4157</v>
      </c>
    </row>
    <row r="33" spans="1:10" x14ac:dyDescent="0.25">
      <c r="A33" s="98" t="s">
        <v>4166</v>
      </c>
      <c r="B33" s="99" t="s">
        <v>4192</v>
      </c>
      <c r="C33" s="99" t="s">
        <v>4168</v>
      </c>
      <c r="D33" s="100">
        <v>2.364604E-2</v>
      </c>
      <c r="E33" s="100">
        <v>4.9759100000000001E-3</v>
      </c>
      <c r="F33" s="99">
        <v>1501</v>
      </c>
      <c r="G33" s="99">
        <v>1495</v>
      </c>
      <c r="H33" s="100">
        <v>2.26E-6</v>
      </c>
      <c r="I33" s="100">
        <v>6.0088999999999997E-4</v>
      </c>
      <c r="J33" s="101" t="s">
        <v>4169</v>
      </c>
    </row>
    <row r="34" spans="1:10" x14ac:dyDescent="0.25">
      <c r="A34" s="98" t="s">
        <v>4158</v>
      </c>
      <c r="B34" s="99" t="s">
        <v>4193</v>
      </c>
      <c r="C34" s="99" t="b">
        <v>1</v>
      </c>
      <c r="D34" s="100">
        <v>6.3100000000000002E-5</v>
      </c>
      <c r="E34" s="100">
        <v>1.33E-5</v>
      </c>
      <c r="F34" s="99">
        <v>1501</v>
      </c>
      <c r="G34" s="99">
        <v>296</v>
      </c>
      <c r="H34" s="100">
        <v>2.2400000000000002E-6</v>
      </c>
      <c r="I34" s="100">
        <v>6.0088999999999997E-4</v>
      </c>
      <c r="J34" s="101" t="s">
        <v>4157</v>
      </c>
    </row>
    <row r="35" spans="1:10" x14ac:dyDescent="0.25">
      <c r="A35" s="98" t="s">
        <v>4166</v>
      </c>
      <c r="B35" s="99" t="s">
        <v>4194</v>
      </c>
      <c r="C35" s="99" t="s">
        <v>4168</v>
      </c>
      <c r="D35" s="100">
        <v>-6.3600000000000001E-6</v>
      </c>
      <c r="E35" s="100">
        <v>1.3400000000000001E-6</v>
      </c>
      <c r="F35" s="99">
        <v>1501</v>
      </c>
      <c r="G35" s="99">
        <v>937</v>
      </c>
      <c r="H35" s="100">
        <v>2.4600000000000002E-6</v>
      </c>
      <c r="I35" s="100">
        <v>6.3215999999999999E-4</v>
      </c>
      <c r="J35" s="101" t="s">
        <v>4157</v>
      </c>
    </row>
    <row r="36" spans="1:10" x14ac:dyDescent="0.25">
      <c r="A36" s="98" t="s">
        <v>4166</v>
      </c>
      <c r="B36" s="99" t="s">
        <v>4164</v>
      </c>
      <c r="C36" s="99" t="s">
        <v>4168</v>
      </c>
      <c r="D36" s="100">
        <v>1.233977E-2</v>
      </c>
      <c r="E36" s="100">
        <v>2.6211400000000001E-3</v>
      </c>
      <c r="F36" s="99">
        <v>1501</v>
      </c>
      <c r="G36" s="99">
        <v>1380</v>
      </c>
      <c r="H36" s="100">
        <v>2.7999999999999999E-6</v>
      </c>
      <c r="I36" s="100">
        <v>6.9804000000000003E-4</v>
      </c>
      <c r="J36" s="101" t="s">
        <v>4157</v>
      </c>
    </row>
    <row r="37" spans="1:10" x14ac:dyDescent="0.25">
      <c r="A37" s="98" t="s">
        <v>4158</v>
      </c>
      <c r="B37" s="99" t="s">
        <v>4195</v>
      </c>
      <c r="C37" s="99" t="b">
        <v>1</v>
      </c>
      <c r="D37" s="100">
        <v>1.0460599999999999E-3</v>
      </c>
      <c r="E37" s="100">
        <v>2.2625E-4</v>
      </c>
      <c r="F37" s="99">
        <v>1501</v>
      </c>
      <c r="G37" s="99">
        <v>1247</v>
      </c>
      <c r="H37" s="100">
        <v>4.1899999999999997E-6</v>
      </c>
      <c r="I37" s="100">
        <v>1.01253E-3</v>
      </c>
      <c r="J37" s="101" t="s">
        <v>4157</v>
      </c>
    </row>
    <row r="38" spans="1:10" x14ac:dyDescent="0.25">
      <c r="A38" s="98" t="s">
        <v>4166</v>
      </c>
      <c r="B38" s="99" t="s">
        <v>4196</v>
      </c>
      <c r="C38" s="99" t="s">
        <v>4168</v>
      </c>
      <c r="D38" s="100">
        <v>-1.1577E-2</v>
      </c>
      <c r="E38" s="100">
        <v>2.5159599999999998E-3</v>
      </c>
      <c r="F38" s="99">
        <v>1501</v>
      </c>
      <c r="G38" s="99">
        <v>1490</v>
      </c>
      <c r="H38" s="100">
        <v>4.6500000000000004E-6</v>
      </c>
      <c r="I38" s="100">
        <v>1.09095E-3</v>
      </c>
      <c r="J38" s="101" t="s">
        <v>4174</v>
      </c>
    </row>
    <row r="39" spans="1:10" x14ac:dyDescent="0.25">
      <c r="A39" s="98" t="s">
        <v>4154</v>
      </c>
      <c r="B39" s="99" t="s">
        <v>4197</v>
      </c>
      <c r="C39" s="99" t="s">
        <v>4156</v>
      </c>
      <c r="D39" s="100">
        <v>-4.1699999999999999E-6</v>
      </c>
      <c r="E39" s="100">
        <v>8.6899999999999996E-7</v>
      </c>
      <c r="F39" s="99">
        <v>1501</v>
      </c>
      <c r="G39" s="99">
        <v>1009</v>
      </c>
      <c r="H39" s="100">
        <v>5.5500000000000002E-6</v>
      </c>
      <c r="I39" s="100">
        <v>1.2658700000000001E-3</v>
      </c>
      <c r="J39" s="101" t="s">
        <v>4157</v>
      </c>
    </row>
    <row r="40" spans="1:10" x14ac:dyDescent="0.25">
      <c r="A40" s="98" t="s">
        <v>4154</v>
      </c>
      <c r="B40" s="99" t="s">
        <v>4198</v>
      </c>
      <c r="C40" s="99" t="s">
        <v>4156</v>
      </c>
      <c r="D40" s="100">
        <v>-1.5827500000000001E-2</v>
      </c>
      <c r="E40" s="100">
        <v>3.5226900000000002E-3</v>
      </c>
      <c r="F40" s="99">
        <v>1501</v>
      </c>
      <c r="G40" s="99">
        <v>1096</v>
      </c>
      <c r="H40" s="100">
        <v>7.7200000000000006E-6</v>
      </c>
      <c r="I40" s="100">
        <v>1.71054E-3</v>
      </c>
      <c r="J40" s="101" t="s">
        <v>4157</v>
      </c>
    </row>
    <row r="41" spans="1:10" x14ac:dyDescent="0.25">
      <c r="A41" s="98" t="s">
        <v>4154</v>
      </c>
      <c r="B41" s="99" t="s">
        <v>4199</v>
      </c>
      <c r="C41" s="99" t="s">
        <v>4156</v>
      </c>
      <c r="D41" s="100">
        <v>-1.27E-5</v>
      </c>
      <c r="E41" s="100">
        <v>2.8399999999999999E-6</v>
      </c>
      <c r="F41" s="99">
        <v>1501</v>
      </c>
      <c r="G41" s="99">
        <v>28</v>
      </c>
      <c r="H41" s="100">
        <v>7.9799999999999998E-6</v>
      </c>
      <c r="I41" s="100">
        <v>1.7207500000000001E-3</v>
      </c>
      <c r="J41" s="101" t="s">
        <v>4157</v>
      </c>
    </row>
    <row r="42" spans="1:10" x14ac:dyDescent="0.25">
      <c r="A42" s="98" t="s">
        <v>4158</v>
      </c>
      <c r="B42" s="99" t="s">
        <v>4176</v>
      </c>
      <c r="C42" s="99" t="b">
        <v>1</v>
      </c>
      <c r="D42" s="100">
        <v>1.9340000000000001E-4</v>
      </c>
      <c r="E42" s="100">
        <v>4.35E-5</v>
      </c>
      <c r="F42" s="99">
        <v>1501</v>
      </c>
      <c r="G42" s="99">
        <v>394</v>
      </c>
      <c r="H42" s="100">
        <v>9.4199999999999996E-6</v>
      </c>
      <c r="I42" s="100">
        <v>1.92742E-3</v>
      </c>
      <c r="J42" s="101" t="s">
        <v>4157</v>
      </c>
    </row>
    <row r="43" spans="1:10" x14ac:dyDescent="0.25">
      <c r="A43" s="98" t="s">
        <v>4184</v>
      </c>
      <c r="B43" s="99" t="s">
        <v>4200</v>
      </c>
      <c r="C43" s="99" t="b">
        <v>1</v>
      </c>
      <c r="D43" s="100">
        <v>6.1510000000000004E-4</v>
      </c>
      <c r="E43" s="100">
        <v>1.3813000000000001E-4</v>
      </c>
      <c r="F43" s="99">
        <v>1501</v>
      </c>
      <c r="G43" s="99">
        <v>787</v>
      </c>
      <c r="H43" s="100">
        <v>9.2599999999999994E-6</v>
      </c>
      <c r="I43" s="100">
        <v>1.92742E-3</v>
      </c>
      <c r="J43" s="101" t="s">
        <v>4157</v>
      </c>
    </row>
    <row r="44" spans="1:10" x14ac:dyDescent="0.25">
      <c r="A44" s="98" t="s">
        <v>4175</v>
      </c>
      <c r="B44" s="99" t="s">
        <v>4201</v>
      </c>
      <c r="C44" s="99" t="s">
        <v>4177</v>
      </c>
      <c r="D44" s="100">
        <v>8.3899999999999993E-6</v>
      </c>
      <c r="E44" s="100">
        <v>1.9300000000000002E-6</v>
      </c>
      <c r="F44" s="99">
        <v>1501</v>
      </c>
      <c r="G44" s="99">
        <v>300</v>
      </c>
      <c r="H44" s="100">
        <v>1.34E-5</v>
      </c>
      <c r="I44" s="100">
        <v>2.6658900000000002E-3</v>
      </c>
      <c r="J44" s="101" t="s">
        <v>4157</v>
      </c>
    </row>
    <row r="45" spans="1:10" x14ac:dyDescent="0.25">
      <c r="A45" s="98" t="s">
        <v>4163</v>
      </c>
      <c r="B45" s="99" t="s">
        <v>4202</v>
      </c>
      <c r="C45" s="99" t="s">
        <v>275</v>
      </c>
      <c r="D45" s="100">
        <v>-1.4127E-3</v>
      </c>
      <c r="E45" s="100">
        <v>3.2379000000000002E-4</v>
      </c>
      <c r="F45" s="99">
        <v>1501</v>
      </c>
      <c r="G45" s="99">
        <v>1309</v>
      </c>
      <c r="H45" s="100">
        <v>1.3900000000000001E-5</v>
      </c>
      <c r="I45" s="100">
        <v>2.7135599999999998E-3</v>
      </c>
      <c r="J45" s="101" t="s">
        <v>4157</v>
      </c>
    </row>
    <row r="46" spans="1:10" x14ac:dyDescent="0.25">
      <c r="A46" s="98" t="s">
        <v>4166</v>
      </c>
      <c r="B46" s="99" t="s">
        <v>4203</v>
      </c>
      <c r="C46" s="99" t="s">
        <v>4168</v>
      </c>
      <c r="D46" s="100">
        <v>5.1853000000000001E-4</v>
      </c>
      <c r="E46" s="100">
        <v>1.1919E-4</v>
      </c>
      <c r="F46" s="99">
        <v>1501</v>
      </c>
      <c r="G46" s="99">
        <v>1234</v>
      </c>
      <c r="H46" s="100">
        <v>1.4800000000000001E-5</v>
      </c>
      <c r="I46" s="100">
        <v>2.7393700000000001E-3</v>
      </c>
      <c r="J46" s="101" t="s">
        <v>4157</v>
      </c>
    </row>
    <row r="47" spans="1:10" x14ac:dyDescent="0.25">
      <c r="A47" s="98" t="s">
        <v>4166</v>
      </c>
      <c r="B47" s="99" t="s">
        <v>4204</v>
      </c>
      <c r="C47" s="99" t="s">
        <v>4168</v>
      </c>
      <c r="D47" s="100">
        <v>-4.5497000000000003E-3</v>
      </c>
      <c r="E47" s="100">
        <v>1.0455200000000001E-3</v>
      </c>
      <c r="F47" s="99">
        <v>1501</v>
      </c>
      <c r="G47" s="99">
        <v>1427</v>
      </c>
      <c r="H47" s="100">
        <v>1.47E-5</v>
      </c>
      <c r="I47" s="100">
        <v>2.7393700000000001E-3</v>
      </c>
      <c r="J47" s="101" t="s">
        <v>4157</v>
      </c>
    </row>
    <row r="48" spans="1:10" x14ac:dyDescent="0.25">
      <c r="A48" s="98" t="s">
        <v>4166</v>
      </c>
      <c r="B48" s="99" t="s">
        <v>4205</v>
      </c>
      <c r="C48" s="99" t="s">
        <v>4168</v>
      </c>
      <c r="D48" s="100">
        <v>8.3342599999999996E-3</v>
      </c>
      <c r="E48" s="100">
        <v>1.92176E-3</v>
      </c>
      <c r="F48" s="99">
        <v>1501</v>
      </c>
      <c r="G48" s="99">
        <v>1443</v>
      </c>
      <c r="H48" s="100">
        <v>1.5699999999999999E-5</v>
      </c>
      <c r="I48" s="100">
        <v>2.7811899999999998E-3</v>
      </c>
      <c r="J48" s="101" t="s">
        <v>4169</v>
      </c>
    </row>
    <row r="49" spans="1:10" x14ac:dyDescent="0.25">
      <c r="A49" s="98" t="s">
        <v>4175</v>
      </c>
      <c r="B49" s="99" t="s">
        <v>4206</v>
      </c>
      <c r="C49" s="99" t="s">
        <v>4177</v>
      </c>
      <c r="D49" s="100">
        <v>9.4310000000000001E-3</v>
      </c>
      <c r="E49" s="100">
        <v>2.1744400000000001E-3</v>
      </c>
      <c r="F49" s="99">
        <v>1501</v>
      </c>
      <c r="G49" s="99">
        <v>1183</v>
      </c>
      <c r="H49" s="100">
        <v>1.5699999999999999E-5</v>
      </c>
      <c r="I49" s="100">
        <v>2.7811899999999998E-3</v>
      </c>
      <c r="J49" s="101" t="s">
        <v>4174</v>
      </c>
    </row>
    <row r="50" spans="1:10" x14ac:dyDescent="0.25">
      <c r="A50" s="98" t="s">
        <v>4166</v>
      </c>
      <c r="B50" s="99" t="s">
        <v>4207</v>
      </c>
      <c r="C50" s="99" t="s">
        <v>4208</v>
      </c>
      <c r="D50" s="100">
        <v>-5.5672999999999999E-3</v>
      </c>
      <c r="E50" s="100">
        <v>1.2916500000000001E-3</v>
      </c>
      <c r="F50" s="99">
        <v>1501</v>
      </c>
      <c r="G50" s="99">
        <v>1457</v>
      </c>
      <c r="H50" s="100">
        <v>1.77E-5</v>
      </c>
      <c r="I50" s="100">
        <v>3.06383E-3</v>
      </c>
      <c r="J50" s="101" t="s">
        <v>4169</v>
      </c>
    </row>
    <row r="51" spans="1:10" x14ac:dyDescent="0.25">
      <c r="A51" s="98" t="s">
        <v>4154</v>
      </c>
      <c r="B51" s="99" t="s">
        <v>4198</v>
      </c>
      <c r="C51" s="99" t="s">
        <v>4161</v>
      </c>
      <c r="D51" s="100">
        <v>-1.6660899999999999E-2</v>
      </c>
      <c r="E51" s="100">
        <v>3.8775799999999998E-3</v>
      </c>
      <c r="F51" s="99">
        <v>1501</v>
      </c>
      <c r="G51" s="99">
        <v>1096</v>
      </c>
      <c r="H51" s="100">
        <v>1.88E-5</v>
      </c>
      <c r="I51" s="100">
        <v>3.1853900000000002E-3</v>
      </c>
      <c r="J51" s="101" t="s">
        <v>4157</v>
      </c>
    </row>
    <row r="52" spans="1:10" x14ac:dyDescent="0.25">
      <c r="A52" s="98" t="s">
        <v>4163</v>
      </c>
      <c r="B52" s="99" t="s">
        <v>4205</v>
      </c>
      <c r="C52" s="99" t="s">
        <v>275</v>
      </c>
      <c r="D52" s="100">
        <v>8.9263899999999993E-3</v>
      </c>
      <c r="E52" s="100">
        <v>2.0993499999999998E-3</v>
      </c>
      <c r="F52" s="99">
        <v>1501</v>
      </c>
      <c r="G52" s="99">
        <v>1443</v>
      </c>
      <c r="H52" s="100">
        <v>2.2900000000000001E-5</v>
      </c>
      <c r="I52" s="100">
        <v>3.7214100000000001E-3</v>
      </c>
      <c r="J52" s="101" t="s">
        <v>4169</v>
      </c>
    </row>
    <row r="53" spans="1:10" x14ac:dyDescent="0.25">
      <c r="A53" s="98" t="s">
        <v>4166</v>
      </c>
      <c r="B53" s="99" t="s">
        <v>4209</v>
      </c>
      <c r="C53" s="99" t="s">
        <v>4168</v>
      </c>
      <c r="D53" s="100">
        <v>4.7653000000000002E-4</v>
      </c>
      <c r="E53" s="100">
        <v>1.1197E-4</v>
      </c>
      <c r="F53" s="99">
        <v>1501</v>
      </c>
      <c r="G53" s="99">
        <v>1066</v>
      </c>
      <c r="H53" s="100">
        <v>2.2500000000000001E-5</v>
      </c>
      <c r="I53" s="100">
        <v>3.7214100000000001E-3</v>
      </c>
      <c r="J53" s="101" t="s">
        <v>4157</v>
      </c>
    </row>
    <row r="54" spans="1:10" x14ac:dyDescent="0.25">
      <c r="A54" s="98" t="s">
        <v>4154</v>
      </c>
      <c r="B54" s="99" t="s">
        <v>4191</v>
      </c>
      <c r="C54" s="99" t="s">
        <v>4161</v>
      </c>
      <c r="D54" s="100">
        <v>-5.8960000000000002E-4</v>
      </c>
      <c r="E54" s="100">
        <v>1.3899E-4</v>
      </c>
      <c r="F54" s="99">
        <v>1501</v>
      </c>
      <c r="G54" s="99">
        <v>1283</v>
      </c>
      <c r="H54" s="100">
        <v>2.3900000000000002E-5</v>
      </c>
      <c r="I54" s="100">
        <v>3.8097299999999999E-3</v>
      </c>
      <c r="J54" s="101" t="s">
        <v>4157</v>
      </c>
    </row>
    <row r="55" spans="1:10" x14ac:dyDescent="0.25">
      <c r="A55" s="98" t="s">
        <v>4175</v>
      </c>
      <c r="B55" s="99" t="s">
        <v>4210</v>
      </c>
      <c r="C55" s="99" t="s">
        <v>4177</v>
      </c>
      <c r="D55" s="100">
        <v>1.1800000000000001E-5</v>
      </c>
      <c r="E55" s="100">
        <v>2.8100000000000002E-6</v>
      </c>
      <c r="F55" s="99">
        <v>1501</v>
      </c>
      <c r="G55" s="99">
        <v>134</v>
      </c>
      <c r="H55" s="100">
        <v>2.72E-5</v>
      </c>
      <c r="I55" s="100">
        <v>4.2582000000000002E-3</v>
      </c>
      <c r="J55" s="101" t="s">
        <v>4157</v>
      </c>
    </row>
    <row r="56" spans="1:10" x14ac:dyDescent="0.25">
      <c r="A56" s="98" t="s">
        <v>4166</v>
      </c>
      <c r="B56" s="99" t="s">
        <v>4207</v>
      </c>
      <c r="C56" s="99" t="s">
        <v>4168</v>
      </c>
      <c r="D56" s="100">
        <v>-4.6480999999999996E-3</v>
      </c>
      <c r="E56" s="100">
        <v>1.10677E-3</v>
      </c>
      <c r="F56" s="99">
        <v>1501</v>
      </c>
      <c r="G56" s="99">
        <v>1457</v>
      </c>
      <c r="H56" s="100">
        <v>2.87E-5</v>
      </c>
      <c r="I56" s="100">
        <v>4.4094599999999996E-3</v>
      </c>
      <c r="J56" s="101" t="s">
        <v>4169</v>
      </c>
    </row>
    <row r="57" spans="1:10" x14ac:dyDescent="0.25">
      <c r="A57" s="98" t="s">
        <v>4175</v>
      </c>
      <c r="B57" s="99" t="s">
        <v>4211</v>
      </c>
      <c r="C57" s="99" t="s">
        <v>4177</v>
      </c>
      <c r="D57" s="100">
        <v>1.7695300000000001E-3</v>
      </c>
      <c r="E57" s="100">
        <v>4.2262000000000002E-4</v>
      </c>
      <c r="F57" s="99">
        <v>1501</v>
      </c>
      <c r="G57" s="99">
        <v>550</v>
      </c>
      <c r="H57" s="100">
        <v>3.04E-5</v>
      </c>
      <c r="I57" s="100">
        <v>4.4851400000000003E-3</v>
      </c>
      <c r="J57" s="101" t="s">
        <v>4157</v>
      </c>
    </row>
    <row r="58" spans="1:10" x14ac:dyDescent="0.25">
      <c r="A58" s="98" t="s">
        <v>4154</v>
      </c>
      <c r="B58" s="99" t="s">
        <v>4197</v>
      </c>
      <c r="C58" s="99" t="s">
        <v>4161</v>
      </c>
      <c r="D58" s="100">
        <v>-4.1699999999999999E-6</v>
      </c>
      <c r="E58" s="100">
        <v>9.540000000000001E-7</v>
      </c>
      <c r="F58" s="99">
        <v>1501</v>
      </c>
      <c r="G58" s="99">
        <v>1009</v>
      </c>
      <c r="H58" s="100">
        <v>2.9899999999999998E-5</v>
      </c>
      <c r="I58" s="100">
        <v>4.4851400000000003E-3</v>
      </c>
      <c r="J58" s="101" t="s">
        <v>4157</v>
      </c>
    </row>
    <row r="59" spans="1:10" x14ac:dyDescent="0.25">
      <c r="A59" s="98" t="s">
        <v>4166</v>
      </c>
      <c r="B59" s="99" t="s">
        <v>4212</v>
      </c>
      <c r="C59" s="99" t="s">
        <v>4168</v>
      </c>
      <c r="D59" s="100">
        <v>-1.7670000000000001E-4</v>
      </c>
      <c r="E59" s="100">
        <v>4.2299999999999998E-5</v>
      </c>
      <c r="F59" s="99">
        <v>1501</v>
      </c>
      <c r="G59" s="99">
        <v>1460</v>
      </c>
      <c r="H59" s="100">
        <v>3.1699999999999998E-5</v>
      </c>
      <c r="I59" s="100">
        <v>4.5311300000000004E-3</v>
      </c>
      <c r="J59" s="101" t="s">
        <v>4157</v>
      </c>
    </row>
    <row r="60" spans="1:10" x14ac:dyDescent="0.25">
      <c r="A60" s="98" t="s">
        <v>4166</v>
      </c>
      <c r="B60" s="99" t="s">
        <v>4213</v>
      </c>
      <c r="C60" s="99" t="s">
        <v>4168</v>
      </c>
      <c r="D60" s="100">
        <v>7.9799999999999998E-6</v>
      </c>
      <c r="E60" s="100">
        <v>1.9099999999999999E-6</v>
      </c>
      <c r="F60" s="99">
        <v>1501</v>
      </c>
      <c r="G60" s="99">
        <v>1074</v>
      </c>
      <c r="H60" s="100">
        <v>3.18E-5</v>
      </c>
      <c r="I60" s="100">
        <v>4.5311300000000004E-3</v>
      </c>
      <c r="J60" s="101" t="s">
        <v>4157</v>
      </c>
    </row>
    <row r="61" spans="1:10" x14ac:dyDescent="0.25">
      <c r="A61" s="98" t="s">
        <v>4166</v>
      </c>
      <c r="B61" s="99" t="s">
        <v>4214</v>
      </c>
      <c r="C61" s="99" t="s">
        <v>4168</v>
      </c>
      <c r="D61" s="100">
        <v>5.8300000000000001E-6</v>
      </c>
      <c r="E61" s="100">
        <v>1.3999999999999999E-6</v>
      </c>
      <c r="F61" s="99">
        <v>1501</v>
      </c>
      <c r="G61" s="99">
        <v>1184</v>
      </c>
      <c r="H61" s="100">
        <v>3.4100000000000002E-5</v>
      </c>
      <c r="I61" s="100">
        <v>4.7695300000000001E-3</v>
      </c>
      <c r="J61" s="101" t="s">
        <v>4157</v>
      </c>
    </row>
    <row r="62" spans="1:10" x14ac:dyDescent="0.25">
      <c r="A62" s="98" t="s">
        <v>4166</v>
      </c>
      <c r="B62" s="99" t="s">
        <v>4215</v>
      </c>
      <c r="C62" s="99" t="s">
        <v>4168</v>
      </c>
      <c r="D62" s="100">
        <v>-4.8799999999999998E-3</v>
      </c>
      <c r="E62" s="100">
        <v>1.17446E-3</v>
      </c>
      <c r="F62" s="99">
        <v>1501</v>
      </c>
      <c r="G62" s="99">
        <v>1483</v>
      </c>
      <c r="H62" s="100">
        <v>3.4799999999999999E-5</v>
      </c>
      <c r="I62" s="100">
        <v>4.7944700000000003E-3</v>
      </c>
      <c r="J62" s="101" t="s">
        <v>4157</v>
      </c>
    </row>
    <row r="63" spans="1:10" x14ac:dyDescent="0.25">
      <c r="A63" s="98" t="s">
        <v>4166</v>
      </c>
      <c r="B63" s="99" t="s">
        <v>4216</v>
      </c>
      <c r="C63" s="99" t="s">
        <v>4168</v>
      </c>
      <c r="D63" s="100">
        <v>-1.04364E-2</v>
      </c>
      <c r="E63" s="100">
        <v>2.5234300000000001E-3</v>
      </c>
      <c r="F63" s="99">
        <v>1501</v>
      </c>
      <c r="G63" s="99">
        <v>1477</v>
      </c>
      <c r="H63" s="100">
        <v>3.79E-5</v>
      </c>
      <c r="I63" s="100">
        <v>5.12211E-3</v>
      </c>
      <c r="J63" s="101" t="s">
        <v>4174</v>
      </c>
    </row>
    <row r="64" spans="1:10" x14ac:dyDescent="0.25">
      <c r="A64" s="98" t="s">
        <v>4166</v>
      </c>
      <c r="B64" s="99" t="s">
        <v>4217</v>
      </c>
      <c r="C64" s="99" t="s">
        <v>4168</v>
      </c>
      <c r="D64" s="100">
        <v>1.9899900000000001E-3</v>
      </c>
      <c r="E64" s="100">
        <v>4.8207000000000002E-4</v>
      </c>
      <c r="F64" s="99">
        <v>1501</v>
      </c>
      <c r="G64" s="99">
        <v>1444</v>
      </c>
      <c r="H64" s="100">
        <v>3.9199999999999997E-5</v>
      </c>
      <c r="I64" s="100">
        <v>5.2077599999999996E-3</v>
      </c>
      <c r="J64" s="101" t="s">
        <v>4169</v>
      </c>
    </row>
    <row r="65" spans="1:10" x14ac:dyDescent="0.25">
      <c r="A65" s="98" t="s">
        <v>4175</v>
      </c>
      <c r="B65" s="99" t="s">
        <v>4218</v>
      </c>
      <c r="C65" s="99" t="s">
        <v>4177</v>
      </c>
      <c r="D65" s="100">
        <v>6.6299999999999999E-5</v>
      </c>
      <c r="E65" s="100">
        <v>1.6200000000000001E-5</v>
      </c>
      <c r="F65" s="99">
        <v>1501</v>
      </c>
      <c r="G65" s="99">
        <v>549</v>
      </c>
      <c r="H65" s="100">
        <v>4.4400000000000002E-5</v>
      </c>
      <c r="I65" s="100">
        <v>5.8105500000000003E-3</v>
      </c>
      <c r="J65" s="101" t="s">
        <v>4157</v>
      </c>
    </row>
    <row r="66" spans="1:10" x14ac:dyDescent="0.25">
      <c r="A66" s="98" t="s">
        <v>4166</v>
      </c>
      <c r="B66" s="99" t="s">
        <v>4170</v>
      </c>
      <c r="C66" s="99" t="s">
        <v>4208</v>
      </c>
      <c r="D66" s="100">
        <v>-3.3299999999999999E-6</v>
      </c>
      <c r="E66" s="100">
        <v>8.1399999999999996E-7</v>
      </c>
      <c r="F66" s="99">
        <v>1501</v>
      </c>
      <c r="G66" s="99">
        <v>817</v>
      </c>
      <c r="H66" s="100">
        <v>4.5899999999999998E-5</v>
      </c>
      <c r="I66" s="100">
        <v>5.9032299999999998E-3</v>
      </c>
      <c r="J66" s="101" t="s">
        <v>4157</v>
      </c>
    </row>
    <row r="67" spans="1:10" x14ac:dyDescent="0.25">
      <c r="A67" s="98" t="s">
        <v>4154</v>
      </c>
      <c r="B67" s="99" t="s">
        <v>4219</v>
      </c>
      <c r="C67" s="99" t="s">
        <v>4156</v>
      </c>
      <c r="D67" s="100">
        <v>-1.6900000000000001E-5</v>
      </c>
      <c r="E67" s="100">
        <v>4.1400000000000002E-6</v>
      </c>
      <c r="F67" s="99">
        <v>1501</v>
      </c>
      <c r="G67" s="99">
        <v>215</v>
      </c>
      <c r="H67" s="100">
        <v>4.7700000000000001E-5</v>
      </c>
      <c r="I67" s="100">
        <v>5.9929099999999997E-3</v>
      </c>
      <c r="J67" s="101" t="s">
        <v>4157</v>
      </c>
    </row>
    <row r="68" spans="1:10" x14ac:dyDescent="0.25">
      <c r="A68" s="98" t="s">
        <v>4166</v>
      </c>
      <c r="B68" s="99" t="s">
        <v>4220</v>
      </c>
      <c r="C68" s="99" t="s">
        <v>4168</v>
      </c>
      <c r="D68" s="100">
        <v>-4.9490000000000005E-4</v>
      </c>
      <c r="E68" s="100">
        <v>1.2141E-4</v>
      </c>
      <c r="F68" s="99">
        <v>1501</v>
      </c>
      <c r="G68" s="99">
        <v>1475</v>
      </c>
      <c r="H68" s="100">
        <v>4.88E-5</v>
      </c>
      <c r="I68" s="100">
        <v>5.9929099999999997E-3</v>
      </c>
      <c r="J68" s="101" t="s">
        <v>4157</v>
      </c>
    </row>
    <row r="69" spans="1:10" x14ac:dyDescent="0.25">
      <c r="A69" s="98" t="s">
        <v>4166</v>
      </c>
      <c r="B69" s="99" t="s">
        <v>4221</v>
      </c>
      <c r="C69" s="99" t="s">
        <v>4168</v>
      </c>
      <c r="D69" s="100">
        <v>-3.8399999999999997E-6</v>
      </c>
      <c r="E69" s="100">
        <v>9.4499999999999995E-7</v>
      </c>
      <c r="F69" s="99">
        <v>1501</v>
      </c>
      <c r="G69" s="99">
        <v>1248</v>
      </c>
      <c r="H69" s="100">
        <v>4.8399999999999997E-5</v>
      </c>
      <c r="I69" s="100">
        <v>5.9929099999999997E-3</v>
      </c>
      <c r="J69" s="101" t="s">
        <v>4157</v>
      </c>
    </row>
    <row r="70" spans="1:10" x14ac:dyDescent="0.25">
      <c r="A70" s="98" t="s">
        <v>4175</v>
      </c>
      <c r="B70" s="99" t="s">
        <v>4222</v>
      </c>
      <c r="C70" s="99" t="s">
        <v>4177</v>
      </c>
      <c r="D70" s="100">
        <v>5.2100000000000001E-6</v>
      </c>
      <c r="E70" s="100">
        <v>1.2699999999999999E-6</v>
      </c>
      <c r="F70" s="99">
        <v>1501</v>
      </c>
      <c r="G70" s="99">
        <v>81</v>
      </c>
      <c r="H70" s="100">
        <v>5.2899999999999998E-5</v>
      </c>
      <c r="I70" s="100">
        <v>6.39407E-3</v>
      </c>
      <c r="J70" s="101" t="s">
        <v>4157</v>
      </c>
    </row>
    <row r="71" spans="1:10" x14ac:dyDescent="0.25">
      <c r="A71" s="98" t="s">
        <v>4163</v>
      </c>
      <c r="B71" s="99" t="s">
        <v>4223</v>
      </c>
      <c r="C71" s="99" t="s">
        <v>275</v>
      </c>
      <c r="D71" s="100">
        <v>-6.0099999999999997E-5</v>
      </c>
      <c r="E71" s="100">
        <v>1.49E-5</v>
      </c>
      <c r="F71" s="99">
        <v>1501</v>
      </c>
      <c r="G71" s="99">
        <v>1420</v>
      </c>
      <c r="H71" s="100">
        <v>5.6499999999999998E-5</v>
      </c>
      <c r="I71" s="100">
        <v>6.7242600000000001E-3</v>
      </c>
      <c r="J71" s="101" t="s">
        <v>4157</v>
      </c>
    </row>
    <row r="72" spans="1:10" x14ac:dyDescent="0.25">
      <c r="A72" s="98" t="s">
        <v>4166</v>
      </c>
      <c r="B72" s="99" t="s">
        <v>4224</v>
      </c>
      <c r="C72" s="99" t="s">
        <v>4168</v>
      </c>
      <c r="D72" s="100">
        <v>-3.4600000000000001E-5</v>
      </c>
      <c r="E72" s="100">
        <v>8.6000000000000007E-6</v>
      </c>
      <c r="F72" s="99">
        <v>1501</v>
      </c>
      <c r="G72" s="99">
        <v>1357</v>
      </c>
      <c r="H72" s="100">
        <v>5.9799999999999997E-5</v>
      </c>
      <c r="I72" s="100">
        <v>6.8132499999999999E-3</v>
      </c>
      <c r="J72" s="101" t="s">
        <v>4157</v>
      </c>
    </row>
    <row r="73" spans="1:10" x14ac:dyDescent="0.25">
      <c r="A73" s="98" t="s">
        <v>4184</v>
      </c>
      <c r="B73" s="99" t="s">
        <v>4225</v>
      </c>
      <c r="C73" s="99" t="b">
        <v>1</v>
      </c>
      <c r="D73" s="100">
        <v>2.4699999999999999E-4</v>
      </c>
      <c r="E73" s="100">
        <v>6.1299999999999999E-5</v>
      </c>
      <c r="F73" s="99">
        <v>1501</v>
      </c>
      <c r="G73" s="99">
        <v>100</v>
      </c>
      <c r="H73" s="100">
        <v>5.8999999999999998E-5</v>
      </c>
      <c r="I73" s="100">
        <v>6.8132499999999999E-3</v>
      </c>
      <c r="J73" s="101" t="s">
        <v>4157</v>
      </c>
    </row>
    <row r="74" spans="1:10" x14ac:dyDescent="0.25">
      <c r="A74" s="98" t="s">
        <v>4184</v>
      </c>
      <c r="B74" s="99" t="s">
        <v>4226</v>
      </c>
      <c r="C74" s="99" t="b">
        <v>1</v>
      </c>
      <c r="D74" s="100">
        <v>8.9190999999999999E-4</v>
      </c>
      <c r="E74" s="100">
        <v>2.2112E-4</v>
      </c>
      <c r="F74" s="99">
        <v>1501</v>
      </c>
      <c r="G74" s="99">
        <v>74</v>
      </c>
      <c r="H74" s="100">
        <v>5.8400000000000003E-5</v>
      </c>
      <c r="I74" s="100">
        <v>6.8132499999999999E-3</v>
      </c>
      <c r="J74" s="101" t="s">
        <v>4157</v>
      </c>
    </row>
    <row r="75" spans="1:10" x14ac:dyDescent="0.25">
      <c r="A75" s="98" t="s">
        <v>4184</v>
      </c>
      <c r="B75" s="99" t="s">
        <v>4227</v>
      </c>
      <c r="C75" s="99" t="b">
        <v>1</v>
      </c>
      <c r="D75" s="100">
        <v>1.6082999999999999E-4</v>
      </c>
      <c r="E75" s="100">
        <v>4.0000000000000003E-5</v>
      </c>
      <c r="F75" s="99">
        <v>1501</v>
      </c>
      <c r="G75" s="99">
        <v>80</v>
      </c>
      <c r="H75" s="100">
        <v>6.2299999999999996E-5</v>
      </c>
      <c r="I75" s="100">
        <v>6.9985999999999998E-3</v>
      </c>
      <c r="J75" s="101" t="s">
        <v>4157</v>
      </c>
    </row>
    <row r="76" spans="1:10" x14ac:dyDescent="0.25">
      <c r="A76" s="98" t="s">
        <v>4175</v>
      </c>
      <c r="B76" s="99" t="s">
        <v>4226</v>
      </c>
      <c r="C76" s="99" t="s">
        <v>4177</v>
      </c>
      <c r="D76" s="100">
        <v>1.0715200000000001E-3</v>
      </c>
      <c r="E76" s="100">
        <v>2.6711999999999998E-4</v>
      </c>
      <c r="F76" s="99">
        <v>1501</v>
      </c>
      <c r="G76" s="99">
        <v>74</v>
      </c>
      <c r="H76" s="100">
        <v>6.41E-5</v>
      </c>
      <c r="I76" s="100">
        <v>7.1071299999999997E-3</v>
      </c>
      <c r="J76" s="101" t="s">
        <v>4157</v>
      </c>
    </row>
    <row r="77" spans="1:10" x14ac:dyDescent="0.25">
      <c r="A77" s="98" t="s">
        <v>4163</v>
      </c>
      <c r="B77" s="99" t="s">
        <v>4228</v>
      </c>
      <c r="C77" s="99" t="s">
        <v>275</v>
      </c>
      <c r="D77" s="100">
        <v>-3.8099999999999998E-5</v>
      </c>
      <c r="E77" s="100">
        <v>9.5200000000000003E-6</v>
      </c>
      <c r="F77" s="99">
        <v>1501</v>
      </c>
      <c r="G77" s="99">
        <v>1335</v>
      </c>
      <c r="H77" s="100">
        <v>6.6500000000000004E-5</v>
      </c>
      <c r="I77" s="100">
        <v>7.2680899999999996E-3</v>
      </c>
      <c r="J77" s="101" t="s">
        <v>4157</v>
      </c>
    </row>
    <row r="78" spans="1:10" x14ac:dyDescent="0.25">
      <c r="A78" s="98" t="s">
        <v>4166</v>
      </c>
      <c r="B78" s="99" t="s">
        <v>4229</v>
      </c>
      <c r="C78" s="99" t="s">
        <v>4168</v>
      </c>
      <c r="D78" s="100">
        <v>-7.4682999999999998E-3</v>
      </c>
      <c r="E78" s="100">
        <v>1.8700399999999999E-3</v>
      </c>
      <c r="F78" s="99">
        <v>1501</v>
      </c>
      <c r="G78" s="99">
        <v>1404</v>
      </c>
      <c r="H78" s="100">
        <v>6.9099999999999999E-5</v>
      </c>
      <c r="I78" s="100">
        <v>7.4464800000000001E-3</v>
      </c>
      <c r="J78" s="101" t="s">
        <v>4174</v>
      </c>
    </row>
    <row r="79" spans="1:10" x14ac:dyDescent="0.25">
      <c r="A79" s="98" t="s">
        <v>4163</v>
      </c>
      <c r="B79" s="99" t="s">
        <v>4230</v>
      </c>
      <c r="C79" s="99" t="s">
        <v>275</v>
      </c>
      <c r="D79" s="100">
        <v>6.2358800000000001E-3</v>
      </c>
      <c r="E79" s="100">
        <v>1.56759E-3</v>
      </c>
      <c r="F79" s="99">
        <v>1501</v>
      </c>
      <c r="G79" s="99">
        <v>1492</v>
      </c>
      <c r="H79" s="100">
        <v>7.3700000000000002E-5</v>
      </c>
      <c r="I79" s="100">
        <v>7.84404E-3</v>
      </c>
      <c r="J79" s="101" t="s">
        <v>4157</v>
      </c>
    </row>
    <row r="80" spans="1:10" x14ac:dyDescent="0.25">
      <c r="A80" s="98" t="s">
        <v>4175</v>
      </c>
      <c r="B80" s="99" t="s">
        <v>4225</v>
      </c>
      <c r="C80" s="99" t="s">
        <v>4177</v>
      </c>
      <c r="D80" s="100">
        <v>2.9396000000000001E-4</v>
      </c>
      <c r="E80" s="100">
        <v>7.3999999999999996E-5</v>
      </c>
      <c r="F80" s="99">
        <v>1501</v>
      </c>
      <c r="G80" s="99">
        <v>100</v>
      </c>
      <c r="H80" s="100">
        <v>7.5699999999999997E-5</v>
      </c>
      <c r="I80" s="100">
        <v>7.9507899999999992E-3</v>
      </c>
      <c r="J80" s="101" t="s">
        <v>4157</v>
      </c>
    </row>
    <row r="81" spans="1:10" x14ac:dyDescent="0.25">
      <c r="A81" s="98" t="s">
        <v>4166</v>
      </c>
      <c r="B81" s="99" t="s">
        <v>4231</v>
      </c>
      <c r="C81" s="99" t="s">
        <v>4168</v>
      </c>
      <c r="D81" s="100">
        <v>-7.6810999999999997E-3</v>
      </c>
      <c r="E81" s="100">
        <v>1.9496299999999999E-3</v>
      </c>
      <c r="F81" s="99">
        <v>1501</v>
      </c>
      <c r="G81" s="99">
        <v>1297</v>
      </c>
      <c r="H81" s="100">
        <v>8.6299999999999997E-5</v>
      </c>
      <c r="I81" s="100">
        <v>8.9459099999999996E-3</v>
      </c>
      <c r="J81" s="101" t="s">
        <v>4174</v>
      </c>
    </row>
    <row r="82" spans="1:10" x14ac:dyDescent="0.25">
      <c r="A82" s="98" t="s">
        <v>4175</v>
      </c>
      <c r="B82" s="99" t="s">
        <v>4171</v>
      </c>
      <c r="C82" s="99" t="s">
        <v>4177</v>
      </c>
      <c r="D82" s="100">
        <v>2.2000000000000001E-6</v>
      </c>
      <c r="E82" s="100">
        <v>5.3399999999999999E-7</v>
      </c>
      <c r="F82" s="99">
        <v>1501</v>
      </c>
      <c r="G82" s="99">
        <v>141</v>
      </c>
      <c r="H82" s="100">
        <v>8.8499999999999996E-5</v>
      </c>
      <c r="I82" s="100">
        <v>8.9766700000000008E-3</v>
      </c>
      <c r="J82" s="101" t="s">
        <v>4157</v>
      </c>
    </row>
    <row r="83" spans="1:10" x14ac:dyDescent="0.25">
      <c r="A83" s="98" t="s">
        <v>4232</v>
      </c>
      <c r="B83" s="99" t="s">
        <v>4233</v>
      </c>
      <c r="C83" s="99" t="s">
        <v>4232</v>
      </c>
      <c r="D83" s="100">
        <v>-1.0499999999999999E-6</v>
      </c>
      <c r="E83" s="100">
        <v>2.6600000000000003E-7</v>
      </c>
      <c r="F83" s="99">
        <v>1501</v>
      </c>
      <c r="G83" s="99">
        <v>95</v>
      </c>
      <c r="H83" s="100">
        <v>8.8900000000000006E-5</v>
      </c>
      <c r="I83" s="100">
        <v>8.9766700000000008E-3</v>
      </c>
      <c r="J83" s="101" t="s">
        <v>4157</v>
      </c>
    </row>
    <row r="84" spans="1:10" x14ac:dyDescent="0.25">
      <c r="A84" s="98" t="s">
        <v>4154</v>
      </c>
      <c r="B84" s="99" t="s">
        <v>4199</v>
      </c>
      <c r="C84" s="99" t="s">
        <v>4161</v>
      </c>
      <c r="D84" s="100">
        <v>-1.22E-5</v>
      </c>
      <c r="E84" s="100">
        <v>3.1200000000000002E-6</v>
      </c>
      <c r="F84" s="99">
        <v>1501</v>
      </c>
      <c r="G84" s="99">
        <v>28</v>
      </c>
      <c r="H84" s="100">
        <v>9.1199999999999994E-5</v>
      </c>
      <c r="I84" s="100">
        <v>8.9878300000000005E-3</v>
      </c>
      <c r="J84" s="101" t="s">
        <v>4157</v>
      </c>
    </row>
    <row r="85" spans="1:10" x14ac:dyDescent="0.25">
      <c r="A85" s="98" t="s">
        <v>4175</v>
      </c>
      <c r="B85" s="99" t="s">
        <v>4227</v>
      </c>
      <c r="C85" s="99" t="s">
        <v>4177</v>
      </c>
      <c r="D85" s="100">
        <v>1.8987999999999999E-4</v>
      </c>
      <c r="E85" s="100">
        <v>4.8300000000000002E-5</v>
      </c>
      <c r="F85" s="99">
        <v>1501</v>
      </c>
      <c r="G85" s="99">
        <v>80</v>
      </c>
      <c r="H85" s="100">
        <v>9.09E-5</v>
      </c>
      <c r="I85" s="100">
        <v>8.9878300000000005E-3</v>
      </c>
      <c r="J85" s="101" t="s">
        <v>4157</v>
      </c>
    </row>
    <row r="86" spans="1:10" x14ac:dyDescent="0.25">
      <c r="A86" s="98" t="s">
        <v>4166</v>
      </c>
      <c r="B86" s="99" t="s">
        <v>4234</v>
      </c>
      <c r="C86" s="99" t="s">
        <v>4168</v>
      </c>
      <c r="D86" s="100">
        <v>1.0447E-3</v>
      </c>
      <c r="E86" s="100">
        <v>2.6647999999999998E-4</v>
      </c>
      <c r="F86" s="99">
        <v>1501</v>
      </c>
      <c r="G86" s="99">
        <v>1441</v>
      </c>
      <c r="H86" s="100">
        <v>9.3499999999999996E-5</v>
      </c>
      <c r="I86" s="100">
        <v>9.0957499999999997E-3</v>
      </c>
      <c r="J86" s="101" t="s">
        <v>4157</v>
      </c>
    </row>
    <row r="87" spans="1:10" x14ac:dyDescent="0.25">
      <c r="A87" s="98" t="s">
        <v>4163</v>
      </c>
      <c r="B87" s="99" t="s">
        <v>4235</v>
      </c>
      <c r="C87" s="99" t="s">
        <v>275</v>
      </c>
      <c r="D87" s="100">
        <v>-1.3549E-2</v>
      </c>
      <c r="E87" s="100">
        <v>3.4668199999999998E-3</v>
      </c>
      <c r="F87" s="99">
        <v>1501</v>
      </c>
      <c r="G87" s="99">
        <v>1408</v>
      </c>
      <c r="H87" s="100">
        <v>9.8200000000000002E-5</v>
      </c>
      <c r="I87" s="100">
        <v>9.4449600000000005E-3</v>
      </c>
      <c r="J87" s="101" t="s">
        <v>4157</v>
      </c>
    </row>
    <row r="88" spans="1:10" x14ac:dyDescent="0.25">
      <c r="A88" s="98" t="s">
        <v>4166</v>
      </c>
      <c r="B88" s="99" t="s">
        <v>4236</v>
      </c>
      <c r="C88" s="99" t="s">
        <v>4168</v>
      </c>
      <c r="D88" s="100">
        <v>-1.114E-4</v>
      </c>
      <c r="E88" s="100">
        <v>2.8600000000000001E-5</v>
      </c>
      <c r="F88" s="99">
        <v>1501</v>
      </c>
      <c r="G88" s="99">
        <v>1315</v>
      </c>
      <c r="H88" s="100">
        <v>1.0505000000000001E-4</v>
      </c>
      <c r="I88" s="100">
        <v>9.97929E-3</v>
      </c>
      <c r="J88" s="101" t="s">
        <v>4157</v>
      </c>
    </row>
    <row r="89" spans="1:10" x14ac:dyDescent="0.25">
      <c r="A89" s="98" t="s">
        <v>4184</v>
      </c>
      <c r="B89" s="99" t="s">
        <v>4237</v>
      </c>
      <c r="C89" s="99" t="b">
        <v>1</v>
      </c>
      <c r="D89" s="100">
        <v>8.7499999999999999E-5</v>
      </c>
      <c r="E89" s="100">
        <v>2.27E-5</v>
      </c>
      <c r="F89" s="99">
        <v>1501</v>
      </c>
      <c r="G89" s="99">
        <v>921</v>
      </c>
      <c r="H89" s="100">
        <v>1.1974E-4</v>
      </c>
      <c r="I89" s="100">
        <v>1.124112E-2</v>
      </c>
      <c r="J89" s="101" t="s">
        <v>4157</v>
      </c>
    </row>
    <row r="90" spans="1:10" x14ac:dyDescent="0.25">
      <c r="A90" s="98" t="s">
        <v>4163</v>
      </c>
      <c r="B90" s="99" t="s">
        <v>4238</v>
      </c>
      <c r="C90" s="99" t="s">
        <v>275</v>
      </c>
      <c r="D90" s="100">
        <v>-4.7419999999999998E-4</v>
      </c>
      <c r="E90" s="100">
        <v>1.2363000000000001E-4</v>
      </c>
      <c r="F90" s="99">
        <v>1501</v>
      </c>
      <c r="G90" s="99">
        <v>392</v>
      </c>
      <c r="H90" s="100">
        <v>1.3177999999999999E-4</v>
      </c>
      <c r="I90" s="100">
        <v>1.222759E-2</v>
      </c>
      <c r="J90" s="101" t="s">
        <v>4157</v>
      </c>
    </row>
    <row r="91" spans="1:10" x14ac:dyDescent="0.25">
      <c r="A91" s="98" t="s">
        <v>4184</v>
      </c>
      <c r="B91" s="99" t="s">
        <v>4239</v>
      </c>
      <c r="C91" s="99" t="b">
        <v>1</v>
      </c>
      <c r="D91" s="100">
        <v>8.8200000000000003E-5</v>
      </c>
      <c r="E91" s="100">
        <v>2.3099999999999999E-5</v>
      </c>
      <c r="F91" s="99">
        <v>1501</v>
      </c>
      <c r="G91" s="99">
        <v>1178</v>
      </c>
      <c r="H91" s="100">
        <v>1.3726999999999999E-4</v>
      </c>
      <c r="I91" s="100">
        <v>1.244751E-2</v>
      </c>
      <c r="J91" s="101" t="s">
        <v>4157</v>
      </c>
    </row>
    <row r="92" spans="1:10" x14ac:dyDescent="0.25">
      <c r="A92" s="98" t="s">
        <v>4175</v>
      </c>
      <c r="B92" s="99" t="s">
        <v>4240</v>
      </c>
      <c r="C92" s="99" t="s">
        <v>4241</v>
      </c>
      <c r="D92" s="100">
        <v>-1.077E-4</v>
      </c>
      <c r="E92" s="100">
        <v>2.8099999999999999E-5</v>
      </c>
      <c r="F92" s="99">
        <v>1501</v>
      </c>
      <c r="G92" s="99">
        <v>1101</v>
      </c>
      <c r="H92" s="100">
        <v>1.3614000000000001E-4</v>
      </c>
      <c r="I92" s="100">
        <v>1.244751E-2</v>
      </c>
      <c r="J92" s="101" t="s">
        <v>4157</v>
      </c>
    </row>
    <row r="93" spans="1:10" x14ac:dyDescent="0.25">
      <c r="A93" s="98" t="s">
        <v>4163</v>
      </c>
      <c r="B93" s="99" t="s">
        <v>4242</v>
      </c>
      <c r="C93" s="99" t="s">
        <v>275</v>
      </c>
      <c r="D93" s="100">
        <v>-1.15E-5</v>
      </c>
      <c r="E93" s="100">
        <v>3.0400000000000001E-6</v>
      </c>
      <c r="F93" s="99">
        <v>1501</v>
      </c>
      <c r="G93" s="99">
        <v>937</v>
      </c>
      <c r="H93" s="100">
        <v>1.6663999999999999E-4</v>
      </c>
      <c r="I93" s="100">
        <v>1.4941650000000001E-2</v>
      </c>
      <c r="J93" s="101" t="s">
        <v>4157</v>
      </c>
    </row>
    <row r="94" spans="1:10" x14ac:dyDescent="0.25">
      <c r="A94" s="98" t="s">
        <v>4163</v>
      </c>
      <c r="B94" s="99" t="s">
        <v>4243</v>
      </c>
      <c r="C94" s="99" t="s">
        <v>275</v>
      </c>
      <c r="D94" s="100">
        <v>-9.1146999999999999E-3</v>
      </c>
      <c r="E94" s="100">
        <v>2.4174999999999999E-3</v>
      </c>
      <c r="F94" s="99">
        <v>1501</v>
      </c>
      <c r="G94" s="99">
        <v>1252</v>
      </c>
      <c r="H94" s="100">
        <v>1.7108E-4</v>
      </c>
      <c r="I94" s="100">
        <v>1.51693E-2</v>
      </c>
      <c r="J94" s="101" t="s">
        <v>4157</v>
      </c>
    </row>
    <row r="95" spans="1:10" x14ac:dyDescent="0.25">
      <c r="A95" s="98" t="s">
        <v>4163</v>
      </c>
      <c r="B95" s="99" t="s">
        <v>4244</v>
      </c>
      <c r="C95" s="99" t="s">
        <v>275</v>
      </c>
      <c r="D95" s="100">
        <v>-5.1599000000000003E-3</v>
      </c>
      <c r="E95" s="100">
        <v>1.3701099999999999E-3</v>
      </c>
      <c r="F95" s="99">
        <v>1501</v>
      </c>
      <c r="G95" s="99">
        <v>1492</v>
      </c>
      <c r="H95" s="100">
        <v>1.7396999999999999E-4</v>
      </c>
      <c r="I95" s="100">
        <v>1.525604E-2</v>
      </c>
      <c r="J95" s="101" t="s">
        <v>4157</v>
      </c>
    </row>
    <row r="96" spans="1:10" x14ac:dyDescent="0.25">
      <c r="A96" s="98" t="s">
        <v>4166</v>
      </c>
      <c r="B96" s="99" t="s">
        <v>4245</v>
      </c>
      <c r="C96" s="99" t="s">
        <v>4168</v>
      </c>
      <c r="D96" s="100">
        <v>-3.4085000000000001E-3</v>
      </c>
      <c r="E96" s="100">
        <v>9.0647999999999998E-4</v>
      </c>
      <c r="F96" s="99">
        <v>1501</v>
      </c>
      <c r="G96" s="99">
        <v>1462</v>
      </c>
      <c r="H96" s="100">
        <v>1.7810999999999999E-4</v>
      </c>
      <c r="I96" s="100">
        <v>1.544924E-2</v>
      </c>
      <c r="J96" s="101" t="s">
        <v>4157</v>
      </c>
    </row>
    <row r="97" spans="1:10" x14ac:dyDescent="0.25">
      <c r="A97" s="98" t="s">
        <v>4154</v>
      </c>
      <c r="B97" s="99" t="s">
        <v>4246</v>
      </c>
      <c r="C97" s="99" t="s">
        <v>4156</v>
      </c>
      <c r="D97" s="100">
        <v>-8.7199999999999995E-6</v>
      </c>
      <c r="E97" s="100">
        <v>2.34E-6</v>
      </c>
      <c r="F97" s="99">
        <v>1501</v>
      </c>
      <c r="G97" s="99">
        <v>246</v>
      </c>
      <c r="H97" s="100">
        <v>1.8898999999999999E-4</v>
      </c>
      <c r="I97" s="100">
        <v>1.608126E-2</v>
      </c>
      <c r="J97" s="101" t="s">
        <v>4157</v>
      </c>
    </row>
    <row r="98" spans="1:10" x14ac:dyDescent="0.25">
      <c r="A98" s="98" t="s">
        <v>4166</v>
      </c>
      <c r="B98" s="99" t="s">
        <v>4247</v>
      </c>
      <c r="C98" s="99" t="s">
        <v>4168</v>
      </c>
      <c r="D98" s="100">
        <v>2.8582999999999999E-4</v>
      </c>
      <c r="E98" s="100">
        <v>7.64E-5</v>
      </c>
      <c r="F98" s="99">
        <v>1501</v>
      </c>
      <c r="G98" s="99">
        <v>539</v>
      </c>
      <c r="H98" s="100">
        <v>1.9132E-4</v>
      </c>
      <c r="I98" s="100">
        <v>1.608126E-2</v>
      </c>
      <c r="J98" s="101" t="s">
        <v>4157</v>
      </c>
    </row>
    <row r="99" spans="1:10" x14ac:dyDescent="0.25">
      <c r="A99" s="98" t="s">
        <v>4184</v>
      </c>
      <c r="B99" s="99" t="s">
        <v>4248</v>
      </c>
      <c r="C99" s="99" t="b">
        <v>1</v>
      </c>
      <c r="D99" s="100">
        <v>2.2000000000000001E-6</v>
      </c>
      <c r="E99" s="100">
        <v>5.6899999999999997E-7</v>
      </c>
      <c r="F99" s="99">
        <v>1501</v>
      </c>
      <c r="G99" s="99">
        <v>103</v>
      </c>
      <c r="H99" s="100">
        <v>1.9144E-4</v>
      </c>
      <c r="I99" s="100">
        <v>1.608126E-2</v>
      </c>
      <c r="J99" s="101" t="s">
        <v>4157</v>
      </c>
    </row>
    <row r="100" spans="1:10" x14ac:dyDescent="0.25">
      <c r="A100" s="98" t="s">
        <v>4166</v>
      </c>
      <c r="B100" s="99" t="s">
        <v>4249</v>
      </c>
      <c r="C100" s="99" t="s">
        <v>4168</v>
      </c>
      <c r="D100" s="100">
        <v>-3.7070000000000001E-4</v>
      </c>
      <c r="E100" s="100">
        <v>9.9099999999999996E-5</v>
      </c>
      <c r="F100" s="99">
        <v>1501</v>
      </c>
      <c r="G100" s="99">
        <v>1459</v>
      </c>
      <c r="H100" s="100">
        <v>1.9379999999999999E-4</v>
      </c>
      <c r="I100" s="100">
        <v>1.61099E-2</v>
      </c>
      <c r="J100" s="101" t="s">
        <v>4174</v>
      </c>
    </row>
    <row r="101" spans="1:10" x14ac:dyDescent="0.25">
      <c r="A101" s="98" t="s">
        <v>4250</v>
      </c>
      <c r="B101" s="99" t="s">
        <v>4251</v>
      </c>
      <c r="C101" s="99" t="s">
        <v>4252</v>
      </c>
      <c r="D101" s="100">
        <v>-9.7699999999999996E-6</v>
      </c>
      <c r="E101" s="100">
        <v>2.6199999999999999E-6</v>
      </c>
      <c r="F101" s="99">
        <v>1501</v>
      </c>
      <c r="G101" s="99">
        <v>855</v>
      </c>
      <c r="H101" s="100">
        <v>1.9898E-4</v>
      </c>
      <c r="I101" s="100">
        <v>1.637007E-2</v>
      </c>
      <c r="J101" s="101" t="s">
        <v>4157</v>
      </c>
    </row>
    <row r="102" spans="1:10" x14ac:dyDescent="0.25">
      <c r="A102" s="98" t="s">
        <v>4163</v>
      </c>
      <c r="B102" s="99" t="s">
        <v>4253</v>
      </c>
      <c r="C102" s="99" t="s">
        <v>275</v>
      </c>
      <c r="D102" s="100">
        <v>5.49E-5</v>
      </c>
      <c r="E102" s="100">
        <v>1.47E-5</v>
      </c>
      <c r="F102" s="99">
        <v>1501</v>
      </c>
      <c r="G102" s="99">
        <v>1353</v>
      </c>
      <c r="H102" s="100">
        <v>2.0797E-4</v>
      </c>
      <c r="I102" s="100">
        <v>1.69348E-2</v>
      </c>
      <c r="J102" s="101" t="s">
        <v>4157</v>
      </c>
    </row>
    <row r="103" spans="1:10" x14ac:dyDescent="0.25">
      <c r="A103" s="98" t="s">
        <v>4163</v>
      </c>
      <c r="B103" s="99" t="s">
        <v>4231</v>
      </c>
      <c r="C103" s="99" t="s">
        <v>275</v>
      </c>
      <c r="D103" s="100">
        <v>-7.8957999999999997E-3</v>
      </c>
      <c r="E103" s="100">
        <v>2.1284199999999998E-3</v>
      </c>
      <c r="F103" s="99">
        <v>1501</v>
      </c>
      <c r="G103" s="99">
        <v>1297</v>
      </c>
      <c r="H103" s="100">
        <v>2.1715999999999999E-4</v>
      </c>
      <c r="I103" s="100">
        <v>1.7412690000000002E-2</v>
      </c>
      <c r="J103" s="101" t="s">
        <v>4174</v>
      </c>
    </row>
    <row r="104" spans="1:10" x14ac:dyDescent="0.25">
      <c r="A104" s="98" t="s">
        <v>4166</v>
      </c>
      <c r="B104" s="99" t="s">
        <v>4254</v>
      </c>
      <c r="C104" s="99" t="s">
        <v>4168</v>
      </c>
      <c r="D104" s="100">
        <v>4.8399000000000001E-4</v>
      </c>
      <c r="E104" s="100">
        <v>1.3051E-4</v>
      </c>
      <c r="F104" s="99">
        <v>1501</v>
      </c>
      <c r="G104" s="99">
        <v>1453</v>
      </c>
      <c r="H104" s="100">
        <v>2.1819999999999999E-4</v>
      </c>
      <c r="I104" s="100">
        <v>1.7412690000000002E-2</v>
      </c>
      <c r="J104" s="101" t="s">
        <v>4157</v>
      </c>
    </row>
    <row r="105" spans="1:10" x14ac:dyDescent="0.25">
      <c r="A105" s="98" t="s">
        <v>4184</v>
      </c>
      <c r="B105" s="99" t="s">
        <v>4255</v>
      </c>
      <c r="C105" s="99" t="b">
        <v>1</v>
      </c>
      <c r="D105" s="100">
        <v>4.5986200000000003E-3</v>
      </c>
      <c r="E105" s="100">
        <v>1.2424999999999999E-3</v>
      </c>
      <c r="F105" s="99">
        <v>1501</v>
      </c>
      <c r="G105" s="99">
        <v>1023</v>
      </c>
      <c r="H105" s="100">
        <v>2.2450000000000001E-4</v>
      </c>
      <c r="I105" s="100">
        <v>1.7564119999999999E-2</v>
      </c>
      <c r="J105" s="101" t="s">
        <v>4157</v>
      </c>
    </row>
    <row r="106" spans="1:10" x14ac:dyDescent="0.25">
      <c r="A106" s="98" t="s">
        <v>4163</v>
      </c>
      <c r="B106" s="99" t="s">
        <v>4178</v>
      </c>
      <c r="C106" s="99" t="s">
        <v>275</v>
      </c>
      <c r="D106" s="100">
        <v>4.4619300000000002E-3</v>
      </c>
      <c r="E106" s="100">
        <v>1.2055E-3</v>
      </c>
      <c r="F106" s="99">
        <v>1501</v>
      </c>
      <c r="G106" s="99">
        <v>1457</v>
      </c>
      <c r="H106" s="100">
        <v>2.2431E-4</v>
      </c>
      <c r="I106" s="100">
        <v>1.7564119999999999E-2</v>
      </c>
      <c r="J106" s="101" t="s">
        <v>4157</v>
      </c>
    </row>
    <row r="107" spans="1:10" x14ac:dyDescent="0.25">
      <c r="A107" s="98" t="s">
        <v>4166</v>
      </c>
      <c r="B107" s="99" t="s">
        <v>4256</v>
      </c>
      <c r="C107" s="99" t="s">
        <v>4208</v>
      </c>
      <c r="D107" s="100">
        <v>1.9599999999999999E-6</v>
      </c>
      <c r="E107" s="100">
        <v>5.1399999999999997E-7</v>
      </c>
      <c r="F107" s="99">
        <v>1501</v>
      </c>
      <c r="G107" s="99">
        <v>84</v>
      </c>
      <c r="H107" s="100">
        <v>2.2777999999999999E-4</v>
      </c>
      <c r="I107" s="100">
        <v>1.7647119999999999E-2</v>
      </c>
      <c r="J107" s="101" t="s">
        <v>4157</v>
      </c>
    </row>
    <row r="108" spans="1:10" x14ac:dyDescent="0.25">
      <c r="A108" s="98" t="s">
        <v>4166</v>
      </c>
      <c r="B108" s="99" t="s">
        <v>4257</v>
      </c>
      <c r="C108" s="99" t="s">
        <v>4168</v>
      </c>
      <c r="D108" s="100">
        <v>-3.2100000000000001E-5</v>
      </c>
      <c r="E108" s="100">
        <v>8.7099999999999996E-6</v>
      </c>
      <c r="F108" s="99">
        <v>1501</v>
      </c>
      <c r="G108" s="99">
        <v>1324</v>
      </c>
      <c r="H108" s="100">
        <v>2.3206E-4</v>
      </c>
      <c r="I108" s="100">
        <v>1.78058E-2</v>
      </c>
      <c r="J108" s="101" t="s">
        <v>4157</v>
      </c>
    </row>
    <row r="109" spans="1:10" x14ac:dyDescent="0.25">
      <c r="A109" s="98" t="s">
        <v>4175</v>
      </c>
      <c r="B109" s="99" t="s">
        <v>4258</v>
      </c>
      <c r="C109" s="99" t="s">
        <v>4177</v>
      </c>
      <c r="D109" s="100">
        <v>8.9110700000000001E-3</v>
      </c>
      <c r="E109" s="100">
        <v>2.4247299999999999E-3</v>
      </c>
      <c r="F109" s="99">
        <v>1501</v>
      </c>
      <c r="G109" s="99">
        <v>1179</v>
      </c>
      <c r="H109" s="100">
        <v>2.4839000000000003E-4</v>
      </c>
      <c r="I109" s="100">
        <v>1.8877439999999999E-2</v>
      </c>
      <c r="J109" s="101" t="s">
        <v>4157</v>
      </c>
    </row>
    <row r="110" spans="1:10" x14ac:dyDescent="0.25">
      <c r="A110" s="98" t="s">
        <v>4166</v>
      </c>
      <c r="B110" s="99" t="s">
        <v>4259</v>
      </c>
      <c r="C110" s="99" t="s">
        <v>4208</v>
      </c>
      <c r="D110" s="100">
        <v>-5.7799999999999997E-6</v>
      </c>
      <c r="E110" s="100">
        <v>1.5799999999999999E-6</v>
      </c>
      <c r="F110" s="99">
        <v>1501</v>
      </c>
      <c r="G110" s="99">
        <v>1317</v>
      </c>
      <c r="H110" s="100">
        <v>2.5367E-4</v>
      </c>
      <c r="I110" s="100">
        <v>1.9096889999999998E-2</v>
      </c>
      <c r="J110" s="101" t="s">
        <v>4157</v>
      </c>
    </row>
    <row r="111" spans="1:10" x14ac:dyDescent="0.25">
      <c r="A111" s="98" t="s">
        <v>4166</v>
      </c>
      <c r="B111" s="99" t="s">
        <v>4260</v>
      </c>
      <c r="C111" s="99" t="s">
        <v>4168</v>
      </c>
      <c r="D111" s="100">
        <v>-5.8480000000000001E-4</v>
      </c>
      <c r="E111" s="100">
        <v>1.5970000000000001E-4</v>
      </c>
      <c r="F111" s="99">
        <v>1501</v>
      </c>
      <c r="G111" s="99">
        <v>1479</v>
      </c>
      <c r="H111" s="100">
        <v>2.6118000000000002E-4</v>
      </c>
      <c r="I111" s="100">
        <v>1.947875E-2</v>
      </c>
      <c r="J111" s="101" t="s">
        <v>4157</v>
      </c>
    </row>
    <row r="112" spans="1:10" x14ac:dyDescent="0.25">
      <c r="A112" s="98" t="s">
        <v>4175</v>
      </c>
      <c r="B112" s="99" t="s">
        <v>4242</v>
      </c>
      <c r="C112" s="99" t="s">
        <v>4261</v>
      </c>
      <c r="D112" s="100">
        <v>1.17E-5</v>
      </c>
      <c r="E112" s="100">
        <v>3.2100000000000002E-6</v>
      </c>
      <c r="F112" s="99">
        <v>1501</v>
      </c>
      <c r="G112" s="99">
        <v>937</v>
      </c>
      <c r="H112" s="100">
        <v>2.7221999999999999E-4</v>
      </c>
      <c r="I112" s="100">
        <v>1.9988550000000001E-2</v>
      </c>
      <c r="J112" s="101" t="s">
        <v>4157</v>
      </c>
    </row>
    <row r="113" spans="1:10" x14ac:dyDescent="0.25">
      <c r="A113" s="98" t="s">
        <v>4166</v>
      </c>
      <c r="B113" s="99" t="s">
        <v>4262</v>
      </c>
      <c r="C113" s="99" t="s">
        <v>4208</v>
      </c>
      <c r="D113" s="100">
        <v>4.3900000000000003E-6</v>
      </c>
      <c r="E113" s="100">
        <v>1.2100000000000001E-6</v>
      </c>
      <c r="F113" s="99">
        <v>1501</v>
      </c>
      <c r="G113" s="99">
        <v>241</v>
      </c>
      <c r="H113" s="100">
        <v>2.7303000000000001E-4</v>
      </c>
      <c r="I113" s="100">
        <v>1.9988550000000001E-2</v>
      </c>
      <c r="J113" s="101" t="s">
        <v>4157</v>
      </c>
    </row>
    <row r="114" spans="1:10" x14ac:dyDescent="0.25">
      <c r="A114" s="98" t="s">
        <v>4166</v>
      </c>
      <c r="B114" s="99" t="s">
        <v>4263</v>
      </c>
      <c r="C114" s="99" t="s">
        <v>4168</v>
      </c>
      <c r="D114" s="100">
        <v>3.93298E-3</v>
      </c>
      <c r="E114" s="100">
        <v>1.0786700000000001E-3</v>
      </c>
      <c r="F114" s="99">
        <v>1501</v>
      </c>
      <c r="G114" s="99">
        <v>1486</v>
      </c>
      <c r="H114" s="100">
        <v>2.7782000000000002E-4</v>
      </c>
      <c r="I114" s="100">
        <v>2.015455E-2</v>
      </c>
      <c r="J114" s="101" t="s">
        <v>4169</v>
      </c>
    </row>
    <row r="115" spans="1:10" x14ac:dyDescent="0.25">
      <c r="A115" s="98" t="s">
        <v>4175</v>
      </c>
      <c r="B115" s="99" t="s">
        <v>4264</v>
      </c>
      <c r="C115" s="99" t="s">
        <v>4177</v>
      </c>
      <c r="D115" s="100">
        <v>1.5E-5</v>
      </c>
      <c r="E115" s="100">
        <v>4.1099999999999996E-6</v>
      </c>
      <c r="F115" s="99">
        <v>1501</v>
      </c>
      <c r="G115" s="99">
        <v>869</v>
      </c>
      <c r="H115" s="100">
        <v>2.8054000000000002E-4</v>
      </c>
      <c r="I115" s="100">
        <v>2.016838E-2</v>
      </c>
      <c r="J115" s="101" t="s">
        <v>4157</v>
      </c>
    </row>
    <row r="116" spans="1:10" x14ac:dyDescent="0.25">
      <c r="A116" s="98" t="s">
        <v>4184</v>
      </c>
      <c r="B116" s="99" t="s">
        <v>4265</v>
      </c>
      <c r="C116" s="99" t="b">
        <v>1</v>
      </c>
      <c r="D116" s="100">
        <v>9.9284000000000004E-4</v>
      </c>
      <c r="E116" s="100">
        <v>2.7321000000000002E-4</v>
      </c>
      <c r="F116" s="99">
        <v>1501</v>
      </c>
      <c r="G116" s="99">
        <v>510</v>
      </c>
      <c r="H116" s="100">
        <v>2.9102000000000002E-4</v>
      </c>
      <c r="I116" s="100">
        <v>2.0734849999999999E-2</v>
      </c>
      <c r="J116" s="101" t="s">
        <v>4157</v>
      </c>
    </row>
    <row r="117" spans="1:10" x14ac:dyDescent="0.25">
      <c r="A117" s="98" t="s">
        <v>4166</v>
      </c>
      <c r="B117" s="99" t="s">
        <v>4266</v>
      </c>
      <c r="C117" s="99" t="s">
        <v>4208</v>
      </c>
      <c r="D117" s="100">
        <v>1.3200000000000001E-5</v>
      </c>
      <c r="E117" s="100">
        <v>3.63E-6</v>
      </c>
      <c r="F117" s="99">
        <v>1501</v>
      </c>
      <c r="G117" s="99">
        <v>379</v>
      </c>
      <c r="H117" s="100">
        <v>2.9535999999999999E-4</v>
      </c>
      <c r="I117" s="100">
        <v>2.0857939999999998E-2</v>
      </c>
      <c r="J117" s="101" t="s">
        <v>4157</v>
      </c>
    </row>
    <row r="118" spans="1:10" x14ac:dyDescent="0.25">
      <c r="A118" s="98" t="s">
        <v>4166</v>
      </c>
      <c r="B118" s="99" t="s">
        <v>4267</v>
      </c>
      <c r="C118" s="99" t="s">
        <v>4208</v>
      </c>
      <c r="D118" s="100">
        <v>6.3500000000000002E-6</v>
      </c>
      <c r="E118" s="100">
        <v>1.7600000000000001E-6</v>
      </c>
      <c r="F118" s="99">
        <v>1501</v>
      </c>
      <c r="G118" s="99">
        <v>210</v>
      </c>
      <c r="H118" s="100">
        <v>3.2894E-4</v>
      </c>
      <c r="I118" s="100">
        <v>2.3026089999999999E-2</v>
      </c>
      <c r="J118" s="101" t="s">
        <v>4157</v>
      </c>
    </row>
    <row r="119" spans="1:10" x14ac:dyDescent="0.25">
      <c r="A119" s="98" t="s">
        <v>4163</v>
      </c>
      <c r="B119" s="99" t="s">
        <v>4268</v>
      </c>
      <c r="C119" s="99" t="s">
        <v>275</v>
      </c>
      <c r="D119" s="100">
        <v>-6.0562000000000003E-3</v>
      </c>
      <c r="E119" s="100">
        <v>1.68578E-3</v>
      </c>
      <c r="F119" s="99">
        <v>1501</v>
      </c>
      <c r="G119" s="99">
        <v>1407</v>
      </c>
      <c r="H119" s="100">
        <v>3.4089E-4</v>
      </c>
      <c r="I119" s="100">
        <v>2.365457E-2</v>
      </c>
      <c r="J119" s="101" t="s">
        <v>4174</v>
      </c>
    </row>
    <row r="120" spans="1:10" x14ac:dyDescent="0.25">
      <c r="A120" s="98" t="s">
        <v>4154</v>
      </c>
      <c r="B120" s="99" t="s">
        <v>4269</v>
      </c>
      <c r="C120" s="99" t="s">
        <v>4156</v>
      </c>
      <c r="D120" s="100">
        <v>-5.1925000000000001E-3</v>
      </c>
      <c r="E120" s="100">
        <v>1.44659E-3</v>
      </c>
      <c r="F120" s="99">
        <v>1501</v>
      </c>
      <c r="G120" s="99">
        <v>1381</v>
      </c>
      <c r="H120" s="100">
        <v>3.4501999999999997E-4</v>
      </c>
      <c r="I120" s="100">
        <v>2.3734769999999999E-2</v>
      </c>
      <c r="J120" s="101" t="s">
        <v>4157</v>
      </c>
    </row>
    <row r="121" spans="1:10" x14ac:dyDescent="0.25">
      <c r="A121" s="98" t="s">
        <v>4163</v>
      </c>
      <c r="B121" s="99" t="s">
        <v>4270</v>
      </c>
      <c r="C121" s="99" t="s">
        <v>275</v>
      </c>
      <c r="D121" s="100">
        <v>-2.8649000000000001E-3</v>
      </c>
      <c r="E121" s="100">
        <v>7.9969000000000004E-4</v>
      </c>
      <c r="F121" s="99">
        <v>1501</v>
      </c>
      <c r="G121" s="99">
        <v>1460</v>
      </c>
      <c r="H121" s="100">
        <v>3.5408999999999999E-4</v>
      </c>
      <c r="I121" s="100">
        <v>2.415074E-2</v>
      </c>
      <c r="J121" s="101" t="s">
        <v>4174</v>
      </c>
    </row>
    <row r="122" spans="1:10" x14ac:dyDescent="0.25">
      <c r="A122" s="98" t="s">
        <v>4232</v>
      </c>
      <c r="B122" s="99" t="s">
        <v>4207</v>
      </c>
      <c r="C122" s="99" t="s">
        <v>4232</v>
      </c>
      <c r="D122" s="100">
        <v>-1.6136E-3</v>
      </c>
      <c r="E122" s="100">
        <v>4.5354E-4</v>
      </c>
      <c r="F122" s="99">
        <v>1501</v>
      </c>
      <c r="G122" s="99">
        <v>1457</v>
      </c>
      <c r="H122" s="100">
        <v>3.8884999999999999E-4</v>
      </c>
      <c r="I122" s="100">
        <v>2.629685E-2</v>
      </c>
      <c r="J122" s="101" t="s">
        <v>4169</v>
      </c>
    </row>
    <row r="123" spans="1:10" x14ac:dyDescent="0.25">
      <c r="A123" s="98" t="s">
        <v>4166</v>
      </c>
      <c r="B123" s="99" t="s">
        <v>4271</v>
      </c>
      <c r="C123" s="99" t="s">
        <v>4168</v>
      </c>
      <c r="D123" s="100">
        <v>-1.6320000000000001E-4</v>
      </c>
      <c r="E123" s="100">
        <v>4.6199999999999998E-5</v>
      </c>
      <c r="F123" s="99">
        <v>1501</v>
      </c>
      <c r="G123" s="99">
        <v>1419</v>
      </c>
      <c r="H123" s="100">
        <v>4.2779999999999999E-4</v>
      </c>
      <c r="I123" s="100">
        <v>2.8687790000000001E-2</v>
      </c>
      <c r="J123" s="101" t="s">
        <v>4157</v>
      </c>
    </row>
    <row r="124" spans="1:10" x14ac:dyDescent="0.25">
      <c r="A124" s="98" t="s">
        <v>4158</v>
      </c>
      <c r="B124" s="99" t="s">
        <v>4272</v>
      </c>
      <c r="C124" s="99" t="b">
        <v>1</v>
      </c>
      <c r="D124" s="100">
        <v>9.7299999999999993E-5</v>
      </c>
      <c r="E124" s="100">
        <v>2.76E-5</v>
      </c>
      <c r="F124" s="99">
        <v>1501</v>
      </c>
      <c r="G124" s="99">
        <v>1336</v>
      </c>
      <c r="H124" s="100">
        <v>4.4453E-4</v>
      </c>
      <c r="I124" s="100">
        <v>2.9352570000000001E-2</v>
      </c>
      <c r="J124" s="101" t="s">
        <v>4157</v>
      </c>
    </row>
    <row r="125" spans="1:10" x14ac:dyDescent="0.25">
      <c r="A125" s="98" t="s">
        <v>4163</v>
      </c>
      <c r="B125" s="99" t="s">
        <v>4273</v>
      </c>
      <c r="C125" s="99" t="s">
        <v>275</v>
      </c>
      <c r="D125" s="100">
        <v>4.1162100000000004E-3</v>
      </c>
      <c r="E125" s="100">
        <v>1.1688E-3</v>
      </c>
      <c r="F125" s="99">
        <v>1501</v>
      </c>
      <c r="G125" s="99">
        <v>1493</v>
      </c>
      <c r="H125" s="100">
        <v>4.4506999999999999E-4</v>
      </c>
      <c r="I125" s="100">
        <v>2.9352570000000001E-2</v>
      </c>
      <c r="J125" s="101" t="s">
        <v>4157</v>
      </c>
    </row>
    <row r="126" spans="1:10" x14ac:dyDescent="0.25">
      <c r="A126" s="98" t="s">
        <v>4250</v>
      </c>
      <c r="B126" s="99" t="s">
        <v>4272</v>
      </c>
      <c r="C126" s="99" t="s">
        <v>4252</v>
      </c>
      <c r="D126" s="100">
        <v>-2.3600000000000001E-5</v>
      </c>
      <c r="E126" s="100">
        <v>6.72E-6</v>
      </c>
      <c r="F126" s="99">
        <v>1501</v>
      </c>
      <c r="G126" s="99">
        <v>1336</v>
      </c>
      <c r="H126" s="100">
        <v>4.6812999999999998E-4</v>
      </c>
      <c r="I126" s="100">
        <v>3.0620540000000002E-2</v>
      </c>
      <c r="J126" s="101" t="s">
        <v>4157</v>
      </c>
    </row>
    <row r="127" spans="1:10" x14ac:dyDescent="0.25">
      <c r="A127" s="98" t="s">
        <v>4175</v>
      </c>
      <c r="B127" s="99" t="s">
        <v>4274</v>
      </c>
      <c r="C127" s="99" t="s">
        <v>4177</v>
      </c>
      <c r="D127" s="100">
        <v>4.3800000000000004E-6</v>
      </c>
      <c r="E127" s="100">
        <v>1.2300000000000001E-6</v>
      </c>
      <c r="F127" s="99">
        <v>1501</v>
      </c>
      <c r="G127" s="99">
        <v>938</v>
      </c>
      <c r="H127" s="100">
        <v>4.8749999999999998E-4</v>
      </c>
      <c r="I127" s="100">
        <v>3.1627820000000001E-2</v>
      </c>
      <c r="J127" s="101" t="s">
        <v>4157</v>
      </c>
    </row>
    <row r="128" spans="1:10" x14ac:dyDescent="0.25">
      <c r="A128" s="98" t="s">
        <v>4175</v>
      </c>
      <c r="B128" s="99" t="s">
        <v>4275</v>
      </c>
      <c r="C128" s="99" t="s">
        <v>4241</v>
      </c>
      <c r="D128" s="100">
        <v>-2.1399999999999998E-6</v>
      </c>
      <c r="E128" s="100">
        <v>5.9999999999999997E-7</v>
      </c>
      <c r="F128" s="99">
        <v>1501</v>
      </c>
      <c r="G128" s="99">
        <v>243</v>
      </c>
      <c r="H128" s="100">
        <v>4.9275999999999996E-4</v>
      </c>
      <c r="I128" s="100">
        <v>3.171144E-2</v>
      </c>
      <c r="J128" s="101" t="s">
        <v>4157</v>
      </c>
    </row>
    <row r="129" spans="1:10" x14ac:dyDescent="0.25">
      <c r="A129" s="98" t="s">
        <v>4175</v>
      </c>
      <c r="B129" s="99" t="s">
        <v>4255</v>
      </c>
      <c r="C129" s="99" t="s">
        <v>4177</v>
      </c>
      <c r="D129" s="100">
        <v>5.2402500000000001E-3</v>
      </c>
      <c r="E129" s="100">
        <v>1.5009800000000001E-3</v>
      </c>
      <c r="F129" s="99">
        <v>1501</v>
      </c>
      <c r="G129" s="99">
        <v>1023</v>
      </c>
      <c r="H129" s="100">
        <v>4.9848000000000004E-4</v>
      </c>
      <c r="I129" s="100">
        <v>3.1822650000000001E-2</v>
      </c>
      <c r="J129" s="101" t="s">
        <v>4157</v>
      </c>
    </row>
    <row r="130" spans="1:10" x14ac:dyDescent="0.25">
      <c r="A130" s="98" t="s">
        <v>4175</v>
      </c>
      <c r="B130" s="99" t="s">
        <v>4182</v>
      </c>
      <c r="C130" s="99" t="s">
        <v>4177</v>
      </c>
      <c r="D130" s="100">
        <v>6.69E-5</v>
      </c>
      <c r="E130" s="100">
        <v>1.9300000000000002E-5</v>
      </c>
      <c r="F130" s="99">
        <v>1501</v>
      </c>
      <c r="G130" s="99">
        <v>44</v>
      </c>
      <c r="H130" s="100">
        <v>5.4237000000000003E-4</v>
      </c>
      <c r="I130" s="100">
        <v>3.4350209999999999E-2</v>
      </c>
      <c r="J130" s="101" t="s">
        <v>4157</v>
      </c>
    </row>
    <row r="131" spans="1:10" x14ac:dyDescent="0.25">
      <c r="A131" s="98" t="s">
        <v>4184</v>
      </c>
      <c r="B131" s="99" t="s">
        <v>4276</v>
      </c>
      <c r="C131" s="99" t="b">
        <v>1</v>
      </c>
      <c r="D131" s="100">
        <v>1.4716999999999999E-4</v>
      </c>
      <c r="E131" s="100">
        <v>4.2500000000000003E-5</v>
      </c>
      <c r="F131" s="99">
        <v>1501</v>
      </c>
      <c r="G131" s="99">
        <v>702</v>
      </c>
      <c r="H131" s="100">
        <v>5.5551999999999999E-4</v>
      </c>
      <c r="I131" s="100">
        <v>3.4905699999999998E-2</v>
      </c>
      <c r="J131" s="101" t="s">
        <v>4157</v>
      </c>
    </row>
    <row r="132" spans="1:10" x14ac:dyDescent="0.25">
      <c r="A132" s="98" t="s">
        <v>4154</v>
      </c>
      <c r="B132" s="99" t="s">
        <v>4277</v>
      </c>
      <c r="C132" s="99" t="s">
        <v>4156</v>
      </c>
      <c r="D132" s="100">
        <v>-1.2100000000000001E-6</v>
      </c>
      <c r="E132" s="100">
        <v>3.27E-7</v>
      </c>
      <c r="F132" s="99">
        <v>1501</v>
      </c>
      <c r="G132" s="99">
        <v>572</v>
      </c>
      <c r="H132" s="100">
        <v>5.6236999999999997E-4</v>
      </c>
      <c r="I132" s="100">
        <v>3.5060319999999999E-2</v>
      </c>
      <c r="J132" s="101" t="s">
        <v>4157</v>
      </c>
    </row>
    <row r="133" spans="1:10" x14ac:dyDescent="0.25">
      <c r="A133" s="98" t="s">
        <v>4166</v>
      </c>
      <c r="B133" s="99" t="s">
        <v>4278</v>
      </c>
      <c r="C133" s="99" t="s">
        <v>4168</v>
      </c>
      <c r="D133" s="100">
        <v>-1.4559999999999999E-4</v>
      </c>
      <c r="E133" s="100">
        <v>4.2200000000000003E-5</v>
      </c>
      <c r="F133" s="99">
        <v>1501</v>
      </c>
      <c r="G133" s="99">
        <v>1362</v>
      </c>
      <c r="H133" s="100">
        <v>5.7894999999999995E-4</v>
      </c>
      <c r="I133" s="100">
        <v>3.5814020000000002E-2</v>
      </c>
      <c r="J133" s="101" t="s">
        <v>4157</v>
      </c>
    </row>
    <row r="134" spans="1:10" x14ac:dyDescent="0.25">
      <c r="A134" s="98" t="s">
        <v>4154</v>
      </c>
      <c r="B134" s="99" t="s">
        <v>4279</v>
      </c>
      <c r="C134" s="99" t="s">
        <v>4156</v>
      </c>
      <c r="D134" s="100">
        <v>-5.7199999999999999E-7</v>
      </c>
      <c r="E134" s="100">
        <v>1.1600000000000001E-7</v>
      </c>
      <c r="F134" s="99">
        <v>1501</v>
      </c>
      <c r="G134" s="99">
        <v>30</v>
      </c>
      <c r="H134" s="100">
        <v>6.0227000000000002E-4</v>
      </c>
      <c r="I134" s="100">
        <v>3.6969809999999999E-2</v>
      </c>
      <c r="J134" s="101" t="s">
        <v>4157</v>
      </c>
    </row>
    <row r="135" spans="1:10" x14ac:dyDescent="0.25">
      <c r="A135" s="98" t="s">
        <v>4166</v>
      </c>
      <c r="B135" s="99" t="s">
        <v>4280</v>
      </c>
      <c r="C135" s="99" t="s">
        <v>4168</v>
      </c>
      <c r="D135" s="100">
        <v>-2.8390000000000002E-4</v>
      </c>
      <c r="E135" s="100">
        <v>8.2899999999999996E-5</v>
      </c>
      <c r="F135" s="99">
        <v>1501</v>
      </c>
      <c r="G135" s="99">
        <v>1350</v>
      </c>
      <c r="H135" s="100">
        <v>6.3131999999999999E-4</v>
      </c>
      <c r="I135" s="100">
        <v>3.843746E-2</v>
      </c>
      <c r="J135" s="101" t="s">
        <v>4157</v>
      </c>
    </row>
    <row r="136" spans="1:10" x14ac:dyDescent="0.25">
      <c r="A136" s="98" t="s">
        <v>4166</v>
      </c>
      <c r="B136" s="99" t="s">
        <v>4281</v>
      </c>
      <c r="C136" s="99" t="s">
        <v>4208</v>
      </c>
      <c r="D136" s="100">
        <v>-3.2323E-3</v>
      </c>
      <c r="E136" s="100">
        <v>9.4373000000000005E-4</v>
      </c>
      <c r="F136" s="99">
        <v>1501</v>
      </c>
      <c r="G136" s="99">
        <v>1486</v>
      </c>
      <c r="H136" s="100">
        <v>6.3581E-4</v>
      </c>
      <c r="I136" s="100">
        <v>3.843746E-2</v>
      </c>
      <c r="J136" s="101" t="s">
        <v>4157</v>
      </c>
    </row>
    <row r="137" spans="1:10" x14ac:dyDescent="0.25">
      <c r="A137" s="98" t="s">
        <v>4163</v>
      </c>
      <c r="B137" s="99" t="s">
        <v>4282</v>
      </c>
      <c r="C137" s="99" t="s">
        <v>275</v>
      </c>
      <c r="D137" s="100">
        <v>-3.4300000000000002E-6</v>
      </c>
      <c r="E137" s="100">
        <v>1.0100000000000001E-6</v>
      </c>
      <c r="F137" s="99">
        <v>1501</v>
      </c>
      <c r="G137" s="99">
        <v>345</v>
      </c>
      <c r="H137" s="100">
        <v>7.0925999999999997E-4</v>
      </c>
      <c r="I137" s="100">
        <v>4.1995860000000003E-2</v>
      </c>
      <c r="J137" s="101" t="s">
        <v>4157</v>
      </c>
    </row>
    <row r="138" spans="1:10" x14ac:dyDescent="0.25">
      <c r="A138" s="98" t="s">
        <v>4166</v>
      </c>
      <c r="B138" s="99" t="s">
        <v>4283</v>
      </c>
      <c r="C138" s="99" t="s">
        <v>4168</v>
      </c>
      <c r="D138" s="100">
        <v>-5.8100000000000003E-7</v>
      </c>
      <c r="E138" s="100">
        <v>1.6199999999999999E-7</v>
      </c>
      <c r="F138" s="99">
        <v>1501</v>
      </c>
      <c r="G138" s="99">
        <v>239</v>
      </c>
      <c r="H138" s="100">
        <v>7.0056999999999997E-4</v>
      </c>
      <c r="I138" s="100">
        <v>4.1995860000000003E-2</v>
      </c>
      <c r="J138" s="101" t="s">
        <v>4157</v>
      </c>
    </row>
    <row r="139" spans="1:10" x14ac:dyDescent="0.25">
      <c r="A139" s="98" t="s">
        <v>4175</v>
      </c>
      <c r="B139" s="99" t="s">
        <v>4284</v>
      </c>
      <c r="C139" s="99" t="s">
        <v>4177</v>
      </c>
      <c r="D139" s="100">
        <v>2.6534200000000001E-3</v>
      </c>
      <c r="E139" s="100">
        <v>7.8215000000000001E-4</v>
      </c>
      <c r="F139" s="99">
        <v>1501</v>
      </c>
      <c r="G139" s="99">
        <v>645</v>
      </c>
      <c r="H139" s="100">
        <v>7.1571999999999998E-4</v>
      </c>
      <c r="I139" s="100">
        <v>4.1995860000000003E-2</v>
      </c>
      <c r="J139" s="101" t="s">
        <v>4157</v>
      </c>
    </row>
    <row r="140" spans="1:10" x14ac:dyDescent="0.25">
      <c r="A140" s="98" t="s">
        <v>4166</v>
      </c>
      <c r="B140" s="99" t="s">
        <v>4285</v>
      </c>
      <c r="C140" s="99" t="s">
        <v>4168</v>
      </c>
      <c r="D140" s="100">
        <v>-1.9400000000000001E-6</v>
      </c>
      <c r="E140" s="100">
        <v>5.6400000000000002E-7</v>
      </c>
      <c r="F140" s="99">
        <v>1501</v>
      </c>
      <c r="G140" s="99">
        <v>553</v>
      </c>
      <c r="H140" s="100">
        <v>7.1502000000000002E-4</v>
      </c>
      <c r="I140" s="100">
        <v>4.1995860000000003E-2</v>
      </c>
      <c r="J140" s="101" t="s">
        <v>4157</v>
      </c>
    </row>
    <row r="141" spans="1:10" x14ac:dyDescent="0.25">
      <c r="A141" s="98" t="s">
        <v>4166</v>
      </c>
      <c r="B141" s="99" t="s">
        <v>4216</v>
      </c>
      <c r="C141" s="99" t="s">
        <v>4208</v>
      </c>
      <c r="D141" s="100">
        <v>9.9582300000000002E-3</v>
      </c>
      <c r="E141" s="100">
        <v>2.94925E-3</v>
      </c>
      <c r="F141" s="99">
        <v>1501</v>
      </c>
      <c r="G141" s="99">
        <v>1477</v>
      </c>
      <c r="H141" s="100">
        <v>7.5781999999999998E-4</v>
      </c>
      <c r="I141" s="100">
        <v>4.4141369999999999E-2</v>
      </c>
      <c r="J141" s="101" t="s">
        <v>4174</v>
      </c>
    </row>
    <row r="142" spans="1:10" x14ac:dyDescent="0.25">
      <c r="A142" s="98" t="s">
        <v>4184</v>
      </c>
      <c r="B142" s="99" t="s">
        <v>4286</v>
      </c>
      <c r="C142" s="99" t="b">
        <v>1</v>
      </c>
      <c r="D142" s="100">
        <v>1.4600000000000001E-5</v>
      </c>
      <c r="E142" s="100">
        <v>4.3499999999999999E-6</v>
      </c>
      <c r="F142" s="99">
        <v>1501</v>
      </c>
      <c r="G142" s="99">
        <v>459</v>
      </c>
      <c r="H142" s="100">
        <v>7.9608999999999995E-4</v>
      </c>
      <c r="I142" s="100">
        <v>4.6034659999999998E-2</v>
      </c>
      <c r="J142" s="101" t="s">
        <v>4157</v>
      </c>
    </row>
    <row r="143" spans="1:10" x14ac:dyDescent="0.25">
      <c r="A143" s="98" t="s">
        <v>4154</v>
      </c>
      <c r="B143" s="99" t="s">
        <v>4219</v>
      </c>
      <c r="C143" s="99" t="s">
        <v>4161</v>
      </c>
      <c r="D143" s="100">
        <v>-1.5299999999999999E-5</v>
      </c>
      <c r="E143" s="100">
        <v>4.5499999999999996E-6</v>
      </c>
      <c r="F143" s="99">
        <v>1501</v>
      </c>
      <c r="G143" s="99">
        <v>215</v>
      </c>
      <c r="H143" s="100">
        <v>8.1536E-4</v>
      </c>
      <c r="I143" s="100">
        <v>4.6809950000000003E-2</v>
      </c>
      <c r="J143" s="101" t="s">
        <v>4157</v>
      </c>
    </row>
    <row r="144" spans="1:10" x14ac:dyDescent="0.25">
      <c r="A144" s="98" t="s">
        <v>4175</v>
      </c>
      <c r="B144" s="99" t="s">
        <v>4240</v>
      </c>
      <c r="C144" s="99" t="s">
        <v>4261</v>
      </c>
      <c r="D144" s="100">
        <v>-9.4400000000000004E-5</v>
      </c>
      <c r="E144" s="100">
        <v>2.8200000000000001E-5</v>
      </c>
      <c r="F144" s="99">
        <v>1501</v>
      </c>
      <c r="G144" s="99">
        <v>1101</v>
      </c>
      <c r="H144" s="100">
        <v>8.5318000000000004E-4</v>
      </c>
      <c r="I144" s="100">
        <v>4.8631069999999998E-2</v>
      </c>
      <c r="J144" s="101" t="s">
        <v>4157</v>
      </c>
    </row>
    <row r="145" spans="1:10" x14ac:dyDescent="0.25">
      <c r="A145" s="98" t="s">
        <v>4154</v>
      </c>
      <c r="B145" s="99" t="s">
        <v>4277</v>
      </c>
      <c r="C145" s="99" t="s">
        <v>4161</v>
      </c>
      <c r="D145" s="100">
        <v>-1.28E-6</v>
      </c>
      <c r="E145" s="100">
        <v>3.5999999999999999E-7</v>
      </c>
      <c r="F145" s="99">
        <v>1501</v>
      </c>
      <c r="G145" s="99">
        <v>572</v>
      </c>
      <c r="H145" s="100">
        <v>9.0262999999999997E-4</v>
      </c>
      <c r="I145" s="100">
        <v>5.1084959999999999E-2</v>
      </c>
      <c r="J145" s="101" t="s">
        <v>4157</v>
      </c>
    </row>
    <row r="146" spans="1:10" x14ac:dyDescent="0.25">
      <c r="A146" s="98" t="s">
        <v>4166</v>
      </c>
      <c r="B146" s="99" t="s">
        <v>4287</v>
      </c>
      <c r="C146" s="99" t="s">
        <v>4168</v>
      </c>
      <c r="D146" s="100">
        <v>-2.9090000000000002E-4</v>
      </c>
      <c r="E146" s="100">
        <v>8.7600000000000002E-5</v>
      </c>
      <c r="F146" s="99">
        <v>1501</v>
      </c>
      <c r="G146" s="99">
        <v>1457</v>
      </c>
      <c r="H146" s="100">
        <v>9.2597999999999997E-4</v>
      </c>
      <c r="I146" s="100">
        <v>5.203733E-2</v>
      </c>
      <c r="J146" s="101" t="s">
        <v>4157</v>
      </c>
    </row>
    <row r="147" spans="1:10" x14ac:dyDescent="0.25">
      <c r="A147" s="98" t="s">
        <v>4175</v>
      </c>
      <c r="B147" s="99" t="s">
        <v>4288</v>
      </c>
      <c r="C147" s="99" t="s">
        <v>4177</v>
      </c>
      <c r="D147" s="100">
        <v>4.0277999999999999E-4</v>
      </c>
      <c r="E147" s="100">
        <v>1.2158E-4</v>
      </c>
      <c r="F147" s="99">
        <v>1501</v>
      </c>
      <c r="G147" s="99">
        <v>1402</v>
      </c>
      <c r="H147" s="100">
        <v>9.5098999999999997E-4</v>
      </c>
      <c r="I147" s="100">
        <v>5.3069110000000003E-2</v>
      </c>
      <c r="J147" s="101" t="s">
        <v>4157</v>
      </c>
    </row>
    <row r="148" spans="1:10" x14ac:dyDescent="0.25">
      <c r="A148" s="98" t="s">
        <v>4175</v>
      </c>
      <c r="B148" s="99" t="s">
        <v>4243</v>
      </c>
      <c r="C148" s="99" t="s">
        <v>4177</v>
      </c>
      <c r="D148" s="100">
        <v>1.616134E-2</v>
      </c>
      <c r="E148" s="100">
        <v>4.8825700000000001E-3</v>
      </c>
      <c r="F148" s="99">
        <v>1501</v>
      </c>
      <c r="G148" s="99">
        <v>1252</v>
      </c>
      <c r="H148" s="100">
        <v>9.611E-4</v>
      </c>
      <c r="I148" s="100">
        <v>5.3261059999999999E-2</v>
      </c>
      <c r="J148" s="101" t="s">
        <v>4157</v>
      </c>
    </row>
    <row r="149" spans="1:10" x14ac:dyDescent="0.25">
      <c r="A149" s="98" t="s">
        <v>4232</v>
      </c>
      <c r="B149" s="99" t="s">
        <v>4192</v>
      </c>
      <c r="C149" s="99" t="s">
        <v>4232</v>
      </c>
      <c r="D149" s="100">
        <v>-6.6813999999999997E-3</v>
      </c>
      <c r="E149" s="100">
        <v>2.0281499999999998E-3</v>
      </c>
      <c r="F149" s="99">
        <v>1501</v>
      </c>
      <c r="G149" s="99">
        <v>1495</v>
      </c>
      <c r="H149" s="100">
        <v>1.01563E-3</v>
      </c>
      <c r="I149" s="100">
        <v>5.589446E-2</v>
      </c>
      <c r="J149" s="101" t="s">
        <v>4169</v>
      </c>
    </row>
    <row r="150" spans="1:10" x14ac:dyDescent="0.25">
      <c r="A150" s="98" t="s">
        <v>4175</v>
      </c>
      <c r="B150" s="99" t="s">
        <v>4266</v>
      </c>
      <c r="C150" s="99" t="s">
        <v>4241</v>
      </c>
      <c r="D150" s="100">
        <v>-1.1800000000000001E-5</v>
      </c>
      <c r="E150" s="100">
        <v>3.58E-6</v>
      </c>
      <c r="F150" s="99">
        <v>1501</v>
      </c>
      <c r="G150" s="99">
        <v>379</v>
      </c>
      <c r="H150" s="100">
        <v>1.0251100000000001E-3</v>
      </c>
      <c r="I150" s="100">
        <v>5.6030219999999999E-2</v>
      </c>
      <c r="J150" s="101" t="s">
        <v>4157</v>
      </c>
    </row>
    <row r="151" spans="1:10" x14ac:dyDescent="0.25">
      <c r="A151" s="98" t="s">
        <v>4158</v>
      </c>
      <c r="B151" s="99" t="s">
        <v>4289</v>
      </c>
      <c r="C151" s="99" t="b">
        <v>1</v>
      </c>
      <c r="D151" s="100">
        <v>8.3200000000000003E-5</v>
      </c>
      <c r="E151" s="100">
        <v>2.5400000000000001E-5</v>
      </c>
      <c r="F151" s="99">
        <v>1501</v>
      </c>
      <c r="G151" s="99">
        <v>517</v>
      </c>
      <c r="H151" s="100">
        <v>1.0649699999999999E-3</v>
      </c>
      <c r="I151" s="100">
        <v>5.7036459999999997E-2</v>
      </c>
      <c r="J151" s="101" t="s">
        <v>4157</v>
      </c>
    </row>
    <row r="152" spans="1:10" x14ac:dyDescent="0.25">
      <c r="A152" s="98" t="s">
        <v>4163</v>
      </c>
      <c r="B152" s="99" t="s">
        <v>4290</v>
      </c>
      <c r="C152" s="99" t="s">
        <v>275</v>
      </c>
      <c r="D152" s="100">
        <v>5.6619999999999999E-4</v>
      </c>
      <c r="E152" s="100">
        <v>1.7248E-4</v>
      </c>
      <c r="F152" s="99">
        <v>1501</v>
      </c>
      <c r="G152" s="99">
        <v>1467</v>
      </c>
      <c r="H152" s="100">
        <v>1.0580399999999999E-3</v>
      </c>
      <c r="I152" s="100">
        <v>5.7036459999999997E-2</v>
      </c>
      <c r="J152" s="101" t="s">
        <v>4157</v>
      </c>
    </row>
    <row r="153" spans="1:10" x14ac:dyDescent="0.25">
      <c r="A153" s="98" t="s">
        <v>4250</v>
      </c>
      <c r="B153" s="99" t="s">
        <v>4291</v>
      </c>
      <c r="C153" s="99" t="s">
        <v>4252</v>
      </c>
      <c r="D153" s="100">
        <v>1.11E-5</v>
      </c>
      <c r="E153" s="100">
        <v>3.3699999999999999E-6</v>
      </c>
      <c r="F153" s="99">
        <v>1501</v>
      </c>
      <c r="G153" s="99">
        <v>964</v>
      </c>
      <c r="H153" s="100">
        <v>1.0625000000000001E-3</v>
      </c>
      <c r="I153" s="100">
        <v>5.7036459999999997E-2</v>
      </c>
      <c r="J153" s="101" t="s">
        <v>4157</v>
      </c>
    </row>
    <row r="154" spans="1:10" x14ac:dyDescent="0.25">
      <c r="A154" s="98" t="s">
        <v>4175</v>
      </c>
      <c r="B154" s="99" t="s">
        <v>4155</v>
      </c>
      <c r="C154" s="99" t="s">
        <v>4241</v>
      </c>
      <c r="D154" s="100">
        <v>-4.4700000000000004E-6</v>
      </c>
      <c r="E154" s="100">
        <v>1.37E-6</v>
      </c>
      <c r="F154" s="99">
        <v>1501</v>
      </c>
      <c r="G154" s="99">
        <v>61</v>
      </c>
      <c r="H154" s="100">
        <v>1.0802299999999999E-3</v>
      </c>
      <c r="I154" s="100">
        <v>5.7468390000000001E-2</v>
      </c>
      <c r="J154" s="101" t="s">
        <v>4157</v>
      </c>
    </row>
    <row r="155" spans="1:10" x14ac:dyDescent="0.25">
      <c r="A155" s="98" t="s">
        <v>4166</v>
      </c>
      <c r="B155" s="99" t="s">
        <v>4292</v>
      </c>
      <c r="C155" s="99" t="s">
        <v>4208</v>
      </c>
      <c r="D155" s="100">
        <v>4.6999999999999999E-6</v>
      </c>
      <c r="E155" s="100">
        <v>1.44E-6</v>
      </c>
      <c r="F155" s="99">
        <v>1501</v>
      </c>
      <c r="G155" s="99">
        <v>132</v>
      </c>
      <c r="H155" s="100">
        <v>1.08942E-3</v>
      </c>
      <c r="I155" s="100">
        <v>5.7573579999999999E-2</v>
      </c>
      <c r="J155" s="101" t="s">
        <v>4157</v>
      </c>
    </row>
    <row r="156" spans="1:10" x14ac:dyDescent="0.25">
      <c r="A156" s="98" t="s">
        <v>4166</v>
      </c>
      <c r="B156" s="99" t="s">
        <v>4293</v>
      </c>
      <c r="C156" s="99" t="s">
        <v>4168</v>
      </c>
      <c r="D156" s="100">
        <v>5.7899999999999998E-7</v>
      </c>
      <c r="E156" s="100">
        <v>1.6899999999999999E-7</v>
      </c>
      <c r="F156" s="99">
        <v>1501</v>
      </c>
      <c r="G156" s="99">
        <v>521</v>
      </c>
      <c r="H156" s="100">
        <v>1.10315E-3</v>
      </c>
      <c r="I156" s="100">
        <v>5.7915380000000002E-2</v>
      </c>
      <c r="J156" s="101" t="s">
        <v>4157</v>
      </c>
    </row>
    <row r="157" spans="1:10" x14ac:dyDescent="0.25">
      <c r="A157" s="98" t="s">
        <v>4166</v>
      </c>
      <c r="B157" s="99" t="s">
        <v>4294</v>
      </c>
      <c r="C157" s="99" t="s">
        <v>4168</v>
      </c>
      <c r="D157" s="100">
        <v>6.5546600000000003E-3</v>
      </c>
      <c r="E157" s="100">
        <v>2.0128799999999999E-3</v>
      </c>
      <c r="F157" s="99">
        <v>1501</v>
      </c>
      <c r="G157" s="99">
        <v>1498</v>
      </c>
      <c r="H157" s="100">
        <v>1.16047E-3</v>
      </c>
      <c r="I157" s="100">
        <v>6.0526539999999997E-2</v>
      </c>
      <c r="J157" s="101" t="s">
        <v>4174</v>
      </c>
    </row>
    <row r="158" spans="1:10" x14ac:dyDescent="0.25">
      <c r="A158" s="98" t="s">
        <v>4166</v>
      </c>
      <c r="B158" s="99" t="s">
        <v>4295</v>
      </c>
      <c r="C158" s="99" t="s">
        <v>4168</v>
      </c>
      <c r="D158" s="100">
        <v>-5.0399999999999999E-5</v>
      </c>
      <c r="E158" s="100">
        <v>1.5500000000000001E-5</v>
      </c>
      <c r="F158" s="99">
        <v>1501</v>
      </c>
      <c r="G158" s="99">
        <v>1375</v>
      </c>
      <c r="H158" s="100">
        <v>1.2083E-3</v>
      </c>
      <c r="I158" s="100">
        <v>6.2611790000000001E-2</v>
      </c>
      <c r="J158" s="101" t="s">
        <v>4157</v>
      </c>
    </row>
    <row r="159" spans="1:10" x14ac:dyDescent="0.25">
      <c r="A159" s="98" t="s">
        <v>4175</v>
      </c>
      <c r="B159" s="99" t="s">
        <v>4296</v>
      </c>
      <c r="C159" s="99" t="s">
        <v>4241</v>
      </c>
      <c r="D159" s="100">
        <v>-8.9099999999999994E-6</v>
      </c>
      <c r="E159" s="100">
        <v>2.7499999999999999E-6</v>
      </c>
      <c r="F159" s="99">
        <v>1501</v>
      </c>
      <c r="G159" s="99">
        <v>436</v>
      </c>
      <c r="H159" s="100">
        <v>1.24872E-3</v>
      </c>
      <c r="I159" s="100">
        <v>6.4288750000000006E-2</v>
      </c>
      <c r="J159" s="101" t="s">
        <v>4157</v>
      </c>
    </row>
    <row r="160" spans="1:10" x14ac:dyDescent="0.25">
      <c r="A160" s="98" t="s">
        <v>4175</v>
      </c>
      <c r="B160" s="99" t="s">
        <v>4297</v>
      </c>
      <c r="C160" s="99" t="s">
        <v>4241</v>
      </c>
      <c r="D160" s="100">
        <v>-1.6200000000000001E-5</v>
      </c>
      <c r="E160" s="100">
        <v>5.0300000000000001E-6</v>
      </c>
      <c r="F160" s="99">
        <v>1501</v>
      </c>
      <c r="G160" s="99">
        <v>899</v>
      </c>
      <c r="H160" s="100">
        <v>1.2729E-3</v>
      </c>
      <c r="I160" s="100">
        <v>6.5113729999999995E-2</v>
      </c>
      <c r="J160" s="101" t="s">
        <v>4157</v>
      </c>
    </row>
    <row r="161" spans="1:10" x14ac:dyDescent="0.25">
      <c r="A161" s="98" t="s">
        <v>4154</v>
      </c>
      <c r="B161" s="99" t="s">
        <v>4279</v>
      </c>
      <c r="C161" s="99" t="s">
        <v>4161</v>
      </c>
      <c r="D161" s="100">
        <v>-5.6199999999999998E-7</v>
      </c>
      <c r="E161" s="100">
        <v>1.2700000000000001E-7</v>
      </c>
      <c r="F161" s="99">
        <v>1501</v>
      </c>
      <c r="G161" s="99">
        <v>30</v>
      </c>
      <c r="H161" s="100">
        <v>1.32985E-3</v>
      </c>
      <c r="I161" s="100">
        <v>6.7593500000000001E-2</v>
      </c>
      <c r="J161" s="101" t="s">
        <v>4157</v>
      </c>
    </row>
    <row r="162" spans="1:10" x14ac:dyDescent="0.25">
      <c r="A162" s="98" t="s">
        <v>4166</v>
      </c>
      <c r="B162" s="99" t="s">
        <v>4298</v>
      </c>
      <c r="C162" s="99" t="s">
        <v>4168</v>
      </c>
      <c r="D162" s="100">
        <v>2.5000000000000002E-6</v>
      </c>
      <c r="E162" s="100">
        <v>7.8100000000000002E-7</v>
      </c>
      <c r="F162" s="99">
        <v>1501</v>
      </c>
      <c r="G162" s="99">
        <v>629</v>
      </c>
      <c r="H162" s="100">
        <v>1.34998E-3</v>
      </c>
      <c r="I162" s="100">
        <v>6.8182499999999993E-2</v>
      </c>
      <c r="J162" s="101" t="s">
        <v>4157</v>
      </c>
    </row>
    <row r="163" spans="1:10" x14ac:dyDescent="0.25">
      <c r="A163" s="98" t="s">
        <v>4163</v>
      </c>
      <c r="B163" s="99" t="s">
        <v>4263</v>
      </c>
      <c r="C163" s="99" t="s">
        <v>275</v>
      </c>
      <c r="D163" s="100">
        <v>3.7744699999999998E-3</v>
      </c>
      <c r="E163" s="100">
        <v>1.1775500000000001E-3</v>
      </c>
      <c r="F163" s="99">
        <v>1501</v>
      </c>
      <c r="G163" s="99">
        <v>1486</v>
      </c>
      <c r="H163" s="100">
        <v>1.38514E-3</v>
      </c>
      <c r="I163" s="100">
        <v>6.9368020000000002E-2</v>
      </c>
      <c r="J163" s="101" t="s">
        <v>4169</v>
      </c>
    </row>
    <row r="164" spans="1:10" x14ac:dyDescent="0.25">
      <c r="A164" s="98" t="s">
        <v>4175</v>
      </c>
      <c r="B164" s="99" t="s">
        <v>4299</v>
      </c>
      <c r="C164" s="99" t="s">
        <v>4177</v>
      </c>
      <c r="D164" s="100">
        <v>3.7697000000000002E-4</v>
      </c>
      <c r="E164" s="100">
        <v>1.1768E-4</v>
      </c>
      <c r="F164" s="99">
        <v>1501</v>
      </c>
      <c r="G164" s="99">
        <v>1365</v>
      </c>
      <c r="H164" s="100">
        <v>1.3941400000000001E-3</v>
      </c>
      <c r="I164" s="100">
        <v>6.9368020000000002E-2</v>
      </c>
      <c r="J164" s="101" t="s">
        <v>4174</v>
      </c>
    </row>
    <row r="165" spans="1:10" x14ac:dyDescent="0.25">
      <c r="A165" s="98" t="s">
        <v>4158</v>
      </c>
      <c r="B165" s="99" t="s">
        <v>4300</v>
      </c>
      <c r="C165" s="99" t="b">
        <v>1</v>
      </c>
      <c r="D165" s="100">
        <v>6.4499999999999997E-7</v>
      </c>
      <c r="E165" s="100">
        <v>1.09E-7</v>
      </c>
      <c r="F165" s="99">
        <v>1501</v>
      </c>
      <c r="G165" s="99">
        <v>223</v>
      </c>
      <c r="H165" s="100">
        <v>1.39953E-3</v>
      </c>
      <c r="I165" s="100">
        <v>6.9368020000000002E-2</v>
      </c>
      <c r="J165" s="101" t="s">
        <v>4157</v>
      </c>
    </row>
    <row r="166" spans="1:10" x14ac:dyDescent="0.25">
      <c r="A166" s="98" t="s">
        <v>4184</v>
      </c>
      <c r="B166" s="99" t="s">
        <v>4301</v>
      </c>
      <c r="C166" s="99" t="b">
        <v>1</v>
      </c>
      <c r="D166" s="100">
        <v>5.9305000000000002E-4</v>
      </c>
      <c r="E166" s="100">
        <v>1.8616999999999999E-4</v>
      </c>
      <c r="F166" s="99">
        <v>1501</v>
      </c>
      <c r="G166" s="99">
        <v>1018</v>
      </c>
      <c r="H166" s="100">
        <v>1.48291E-3</v>
      </c>
      <c r="I166" s="100">
        <v>7.2651170000000001E-2</v>
      </c>
      <c r="J166" s="101" t="s">
        <v>4157</v>
      </c>
    </row>
    <row r="167" spans="1:10" x14ac:dyDescent="0.25">
      <c r="A167" s="98" t="s">
        <v>4166</v>
      </c>
      <c r="B167" s="99" t="s">
        <v>4302</v>
      </c>
      <c r="C167" s="99" t="s">
        <v>4168</v>
      </c>
      <c r="D167" s="100">
        <v>-6.5200000000000002E-4</v>
      </c>
      <c r="E167" s="100">
        <v>2.0468999999999999E-4</v>
      </c>
      <c r="F167" s="99">
        <v>1501</v>
      </c>
      <c r="G167" s="99">
        <v>1332</v>
      </c>
      <c r="H167" s="100">
        <v>1.48398E-3</v>
      </c>
      <c r="I167" s="100">
        <v>7.2651170000000001E-2</v>
      </c>
      <c r="J167" s="101" t="s">
        <v>4157</v>
      </c>
    </row>
    <row r="168" spans="1:10" x14ac:dyDescent="0.25">
      <c r="A168" s="98" t="s">
        <v>4163</v>
      </c>
      <c r="B168" s="99" t="s">
        <v>4303</v>
      </c>
      <c r="C168" s="99" t="s">
        <v>275</v>
      </c>
      <c r="D168" s="100">
        <v>-2.1440999999999999E-3</v>
      </c>
      <c r="E168" s="100">
        <v>6.7403999999999999E-4</v>
      </c>
      <c r="F168" s="99">
        <v>1501</v>
      </c>
      <c r="G168" s="99">
        <v>1445</v>
      </c>
      <c r="H168" s="100">
        <v>1.506E-3</v>
      </c>
      <c r="I168" s="100">
        <v>7.3185340000000002E-2</v>
      </c>
      <c r="J168" s="101" t="s">
        <v>4174</v>
      </c>
    </row>
    <row r="169" spans="1:10" x14ac:dyDescent="0.25">
      <c r="A169" s="98" t="s">
        <v>4166</v>
      </c>
      <c r="B169" s="99" t="s">
        <v>4257</v>
      </c>
      <c r="C169" s="99" t="s">
        <v>4208</v>
      </c>
      <c r="D169" s="100">
        <v>-3.2400000000000001E-5</v>
      </c>
      <c r="E169" s="100">
        <v>1.0200000000000001E-5</v>
      </c>
      <c r="F169" s="99">
        <v>1501</v>
      </c>
      <c r="G169" s="99">
        <v>1324</v>
      </c>
      <c r="H169" s="100">
        <v>1.51323E-3</v>
      </c>
      <c r="I169" s="100">
        <v>7.3185340000000002E-2</v>
      </c>
      <c r="J169" s="101" t="s">
        <v>4157</v>
      </c>
    </row>
    <row r="170" spans="1:10" x14ac:dyDescent="0.25">
      <c r="A170" s="98" t="s">
        <v>4158</v>
      </c>
      <c r="B170" s="99" t="s">
        <v>4304</v>
      </c>
      <c r="C170" s="99" t="b">
        <v>1</v>
      </c>
      <c r="D170" s="100">
        <v>4.9627999999999999E-4</v>
      </c>
      <c r="E170" s="100">
        <v>1.5684E-4</v>
      </c>
      <c r="F170" s="99">
        <v>1501</v>
      </c>
      <c r="G170" s="99">
        <v>1460</v>
      </c>
      <c r="H170" s="100">
        <v>1.5950599999999999E-3</v>
      </c>
      <c r="I170" s="100">
        <v>7.6678270000000007E-2</v>
      </c>
      <c r="J170" s="101" t="s">
        <v>4157</v>
      </c>
    </row>
    <row r="171" spans="1:10" x14ac:dyDescent="0.25">
      <c r="A171" s="98" t="s">
        <v>4154</v>
      </c>
      <c r="B171" s="99" t="s">
        <v>4305</v>
      </c>
      <c r="C171" s="99" t="s">
        <v>4156</v>
      </c>
      <c r="D171" s="100">
        <v>-6.1600000000000001E-7</v>
      </c>
      <c r="E171" s="100">
        <v>1.66E-7</v>
      </c>
      <c r="F171" s="99">
        <v>1501</v>
      </c>
      <c r="G171" s="99">
        <v>23</v>
      </c>
      <c r="H171" s="100">
        <v>1.70477E-3</v>
      </c>
      <c r="I171" s="100">
        <v>7.9759700000000003E-2</v>
      </c>
      <c r="J171" s="101" t="s">
        <v>4157</v>
      </c>
    </row>
    <row r="172" spans="1:10" x14ac:dyDescent="0.25">
      <c r="A172" s="98" t="s">
        <v>4154</v>
      </c>
      <c r="B172" s="99" t="s">
        <v>4305</v>
      </c>
      <c r="C172" s="99" t="s">
        <v>4161</v>
      </c>
      <c r="D172" s="100">
        <v>-6.7800000000000001E-7</v>
      </c>
      <c r="E172" s="100">
        <v>1.8199999999999999E-7</v>
      </c>
      <c r="F172" s="99">
        <v>1501</v>
      </c>
      <c r="G172" s="99">
        <v>23</v>
      </c>
      <c r="H172" s="100">
        <v>1.68833E-3</v>
      </c>
      <c r="I172" s="100">
        <v>7.9759700000000003E-2</v>
      </c>
      <c r="J172" s="101" t="s">
        <v>4157</v>
      </c>
    </row>
    <row r="173" spans="1:10" x14ac:dyDescent="0.25">
      <c r="A173" s="98" t="s">
        <v>4166</v>
      </c>
      <c r="B173" s="99" t="s">
        <v>4306</v>
      </c>
      <c r="C173" s="99" t="s">
        <v>4208</v>
      </c>
      <c r="D173" s="100">
        <v>-8.42E-5</v>
      </c>
      <c r="E173" s="100">
        <v>2.6800000000000001E-5</v>
      </c>
      <c r="F173" s="99">
        <v>1501</v>
      </c>
      <c r="G173" s="99">
        <v>1454</v>
      </c>
      <c r="H173" s="100">
        <v>1.7091400000000001E-3</v>
      </c>
      <c r="I173" s="100">
        <v>7.9759700000000003E-2</v>
      </c>
      <c r="J173" s="101" t="s">
        <v>4157</v>
      </c>
    </row>
    <row r="174" spans="1:10" x14ac:dyDescent="0.25">
      <c r="A174" s="98" t="s">
        <v>4158</v>
      </c>
      <c r="B174" s="99" t="s">
        <v>4307</v>
      </c>
      <c r="C174" s="99" t="b">
        <v>1</v>
      </c>
      <c r="D174" s="100">
        <v>1.6300000000000001E-6</v>
      </c>
      <c r="E174" s="100">
        <v>4.9299999999999998E-7</v>
      </c>
      <c r="F174" s="99">
        <v>1501</v>
      </c>
      <c r="G174" s="99">
        <v>198</v>
      </c>
      <c r="H174" s="100">
        <v>1.69257E-3</v>
      </c>
      <c r="I174" s="100">
        <v>7.9759700000000003E-2</v>
      </c>
      <c r="J174" s="101" t="s">
        <v>4157</v>
      </c>
    </row>
    <row r="175" spans="1:10" x14ac:dyDescent="0.25">
      <c r="A175" s="98" t="s">
        <v>4166</v>
      </c>
      <c r="B175" s="99" t="s">
        <v>4296</v>
      </c>
      <c r="C175" s="99" t="s">
        <v>4208</v>
      </c>
      <c r="D175" s="100">
        <v>8.8000000000000004E-6</v>
      </c>
      <c r="E175" s="100">
        <v>2.79E-6</v>
      </c>
      <c r="F175" s="99">
        <v>1501</v>
      </c>
      <c r="G175" s="99">
        <v>436</v>
      </c>
      <c r="H175" s="100">
        <v>1.68122E-3</v>
      </c>
      <c r="I175" s="100">
        <v>7.9759700000000003E-2</v>
      </c>
      <c r="J175" s="101" t="s">
        <v>4157</v>
      </c>
    </row>
    <row r="176" spans="1:10" x14ac:dyDescent="0.25">
      <c r="A176" s="98" t="s">
        <v>4154</v>
      </c>
      <c r="B176" s="99" t="s">
        <v>4246</v>
      </c>
      <c r="C176" s="99" t="s">
        <v>4161</v>
      </c>
      <c r="D176" s="100">
        <v>-8.0399999999999993E-6</v>
      </c>
      <c r="E176" s="100">
        <v>2.57E-6</v>
      </c>
      <c r="F176" s="99">
        <v>1501</v>
      </c>
      <c r="G176" s="99">
        <v>246</v>
      </c>
      <c r="H176" s="100">
        <v>1.76019E-3</v>
      </c>
      <c r="I176" s="100">
        <v>8.1664730000000005E-2</v>
      </c>
      <c r="J176" s="101" t="s">
        <v>4157</v>
      </c>
    </row>
    <row r="177" spans="1:10" x14ac:dyDescent="0.25">
      <c r="A177" s="98" t="s">
        <v>4163</v>
      </c>
      <c r="B177" s="99" t="s">
        <v>4308</v>
      </c>
      <c r="C177" s="99" t="s">
        <v>275</v>
      </c>
      <c r="D177" s="100">
        <v>2.55E-5</v>
      </c>
      <c r="E177" s="100">
        <v>8.1499999999999999E-6</v>
      </c>
      <c r="F177" s="99">
        <v>1501</v>
      </c>
      <c r="G177" s="99">
        <v>1387</v>
      </c>
      <c r="H177" s="100">
        <v>1.79283E-3</v>
      </c>
      <c r="I177" s="100">
        <v>8.2222870000000003E-2</v>
      </c>
      <c r="J177" s="101" t="s">
        <v>4157</v>
      </c>
    </row>
    <row r="178" spans="1:10" x14ac:dyDescent="0.25">
      <c r="A178" s="98" t="s">
        <v>4163</v>
      </c>
      <c r="B178" s="99" t="s">
        <v>4309</v>
      </c>
      <c r="C178" s="99" t="s">
        <v>275</v>
      </c>
      <c r="D178" s="100">
        <v>-8.9899999999999995E-4</v>
      </c>
      <c r="E178" s="100">
        <v>2.8718E-4</v>
      </c>
      <c r="F178" s="99">
        <v>1501</v>
      </c>
      <c r="G178" s="99">
        <v>1439</v>
      </c>
      <c r="H178" s="100">
        <v>1.7879E-3</v>
      </c>
      <c r="I178" s="100">
        <v>8.2222870000000003E-2</v>
      </c>
      <c r="J178" s="101" t="s">
        <v>4157</v>
      </c>
    </row>
    <row r="179" spans="1:10" x14ac:dyDescent="0.25">
      <c r="A179" s="98" t="s">
        <v>4166</v>
      </c>
      <c r="B179" s="99" t="s">
        <v>4310</v>
      </c>
      <c r="C179" s="99" t="s">
        <v>4168</v>
      </c>
      <c r="D179" s="100">
        <v>-9.6799999999999995E-5</v>
      </c>
      <c r="E179" s="100">
        <v>3.1000000000000001E-5</v>
      </c>
      <c r="F179" s="99">
        <v>1501</v>
      </c>
      <c r="G179" s="99">
        <v>1442</v>
      </c>
      <c r="H179" s="100">
        <v>1.82752E-3</v>
      </c>
      <c r="I179" s="100">
        <v>8.3335039999999999E-2</v>
      </c>
      <c r="J179" s="101" t="s">
        <v>4157</v>
      </c>
    </row>
    <row r="180" spans="1:10" x14ac:dyDescent="0.25">
      <c r="A180" s="98" t="s">
        <v>4232</v>
      </c>
      <c r="B180" s="99" t="s">
        <v>4299</v>
      </c>
      <c r="C180" s="99" t="s">
        <v>4232</v>
      </c>
      <c r="D180" s="100">
        <v>6.8200000000000004E-5</v>
      </c>
      <c r="E180" s="100">
        <v>2.19E-5</v>
      </c>
      <c r="F180" s="99">
        <v>1501</v>
      </c>
      <c r="G180" s="99">
        <v>1365</v>
      </c>
      <c r="H180" s="100">
        <v>1.8487099999999999E-3</v>
      </c>
      <c r="I180" s="100">
        <v>8.3822300000000002E-2</v>
      </c>
      <c r="J180" s="101" t="s">
        <v>4174</v>
      </c>
    </row>
    <row r="181" spans="1:10" x14ac:dyDescent="0.25">
      <c r="A181" s="98" t="s">
        <v>4166</v>
      </c>
      <c r="B181" s="99" t="s">
        <v>4311</v>
      </c>
      <c r="C181" s="99" t="s">
        <v>4208</v>
      </c>
      <c r="D181" s="100">
        <v>-2.8549000000000001E-3</v>
      </c>
      <c r="E181" s="100">
        <v>9.1830000000000004E-4</v>
      </c>
      <c r="F181" s="99">
        <v>1501</v>
      </c>
      <c r="G181" s="99">
        <v>1490</v>
      </c>
      <c r="H181" s="100">
        <v>1.9226499999999999E-3</v>
      </c>
      <c r="I181" s="100">
        <v>8.6212929999999993E-2</v>
      </c>
      <c r="J181" s="101" t="s">
        <v>4169</v>
      </c>
    </row>
    <row r="182" spans="1:10" x14ac:dyDescent="0.25">
      <c r="A182" s="98" t="s">
        <v>4175</v>
      </c>
      <c r="B182" s="99" t="s">
        <v>4275</v>
      </c>
      <c r="C182" s="99" t="s">
        <v>4261</v>
      </c>
      <c r="D182" s="100">
        <v>-1.9E-6</v>
      </c>
      <c r="E182" s="100">
        <v>6.0200000000000002E-7</v>
      </c>
      <c r="F182" s="99">
        <v>1501</v>
      </c>
      <c r="G182" s="99">
        <v>243</v>
      </c>
      <c r="H182" s="100">
        <v>1.9230499999999999E-3</v>
      </c>
      <c r="I182" s="100">
        <v>8.6212929999999993E-2</v>
      </c>
      <c r="J182" s="101" t="s">
        <v>4157</v>
      </c>
    </row>
    <row r="183" spans="1:10" x14ac:dyDescent="0.25">
      <c r="A183" s="98" t="s">
        <v>4250</v>
      </c>
      <c r="B183" s="99" t="s">
        <v>4160</v>
      </c>
      <c r="C183" s="99" t="s">
        <v>4252</v>
      </c>
      <c r="D183" s="100">
        <v>-1.5927000000000001E-3</v>
      </c>
      <c r="E183" s="100">
        <v>5.1278999999999995E-4</v>
      </c>
      <c r="F183" s="99">
        <v>1501</v>
      </c>
      <c r="G183" s="99">
        <v>1460</v>
      </c>
      <c r="H183" s="100">
        <v>1.94207E-3</v>
      </c>
      <c r="I183" s="100">
        <v>8.6579420000000004E-2</v>
      </c>
      <c r="J183" s="101" t="s">
        <v>4157</v>
      </c>
    </row>
    <row r="184" spans="1:10" x14ac:dyDescent="0.25">
      <c r="A184" s="98" t="s">
        <v>4250</v>
      </c>
      <c r="B184" s="99" t="s">
        <v>4312</v>
      </c>
      <c r="C184" s="99" t="s">
        <v>4252</v>
      </c>
      <c r="D184" s="100">
        <v>-1.418E-4</v>
      </c>
      <c r="E184" s="100">
        <v>4.57E-5</v>
      </c>
      <c r="F184" s="99">
        <v>1501</v>
      </c>
      <c r="G184" s="99">
        <v>1265</v>
      </c>
      <c r="H184" s="100">
        <v>1.9544599999999999E-3</v>
      </c>
      <c r="I184" s="100">
        <v>8.6647879999999997E-2</v>
      </c>
      <c r="J184" s="101" t="s">
        <v>4157</v>
      </c>
    </row>
    <row r="185" spans="1:10" x14ac:dyDescent="0.25">
      <c r="A185" s="98" t="s">
        <v>4175</v>
      </c>
      <c r="B185" s="99" t="s">
        <v>4313</v>
      </c>
      <c r="C185" s="99" t="s">
        <v>4261</v>
      </c>
      <c r="D185" s="100">
        <v>-3.32E-6</v>
      </c>
      <c r="E185" s="100">
        <v>1.0699999999999999E-6</v>
      </c>
      <c r="F185" s="99">
        <v>1501</v>
      </c>
      <c r="G185" s="99">
        <v>131</v>
      </c>
      <c r="H185" s="100">
        <v>1.9957199999999999E-3</v>
      </c>
      <c r="I185" s="100">
        <v>8.7987979999999993E-2</v>
      </c>
      <c r="J185" s="101" t="s">
        <v>4157</v>
      </c>
    </row>
    <row r="186" spans="1:10" x14ac:dyDescent="0.25">
      <c r="A186" s="98" t="s">
        <v>4232</v>
      </c>
      <c r="B186" s="99" t="s">
        <v>4314</v>
      </c>
      <c r="C186" s="99" t="s">
        <v>4232</v>
      </c>
      <c r="D186" s="100">
        <v>-4.0319999999999999E-4</v>
      </c>
      <c r="E186" s="100">
        <v>1.3128E-4</v>
      </c>
      <c r="F186" s="99">
        <v>1501</v>
      </c>
      <c r="G186" s="99">
        <v>1378</v>
      </c>
      <c r="H186" s="100">
        <v>2.1788699999999999E-3</v>
      </c>
      <c r="I186" s="100">
        <v>9.4618569999999999E-2</v>
      </c>
      <c r="J186" s="101" t="s">
        <v>4157</v>
      </c>
    </row>
    <row r="187" spans="1:10" x14ac:dyDescent="0.25">
      <c r="A187" s="98" t="s">
        <v>4166</v>
      </c>
      <c r="B187" s="99" t="s">
        <v>4315</v>
      </c>
      <c r="C187" s="99" t="s">
        <v>4208</v>
      </c>
      <c r="D187" s="100">
        <v>6.4999999999999996E-6</v>
      </c>
      <c r="E187" s="100">
        <v>2.12E-6</v>
      </c>
      <c r="F187" s="99">
        <v>1501</v>
      </c>
      <c r="G187" s="99">
        <v>402</v>
      </c>
      <c r="H187" s="100">
        <v>2.1654500000000002E-3</v>
      </c>
      <c r="I187" s="100">
        <v>9.4618569999999999E-2</v>
      </c>
      <c r="J187" s="101" t="s">
        <v>4157</v>
      </c>
    </row>
    <row r="188" spans="1:10" x14ac:dyDescent="0.25">
      <c r="A188" s="98" t="s">
        <v>4175</v>
      </c>
      <c r="B188" s="99" t="s">
        <v>4313</v>
      </c>
      <c r="C188" s="99" t="s">
        <v>4241</v>
      </c>
      <c r="D188" s="100">
        <v>-3.2899999999999998E-6</v>
      </c>
      <c r="E188" s="100">
        <v>1.0699999999999999E-6</v>
      </c>
      <c r="F188" s="99">
        <v>1501</v>
      </c>
      <c r="G188" s="99">
        <v>131</v>
      </c>
      <c r="H188" s="100">
        <v>2.1935399999999999E-3</v>
      </c>
      <c r="I188" s="100">
        <v>9.4618569999999999E-2</v>
      </c>
      <c r="J188" s="101" t="s">
        <v>4157</v>
      </c>
    </row>
    <row r="189" spans="1:10" x14ac:dyDescent="0.25">
      <c r="A189" s="98" t="s">
        <v>4166</v>
      </c>
      <c r="B189" s="99" t="s">
        <v>4236</v>
      </c>
      <c r="C189" s="99" t="s">
        <v>4208</v>
      </c>
      <c r="D189" s="100">
        <v>1.0274E-4</v>
      </c>
      <c r="E189" s="100">
        <v>3.3500000000000001E-5</v>
      </c>
      <c r="F189" s="99">
        <v>1501</v>
      </c>
      <c r="G189" s="99">
        <v>1315</v>
      </c>
      <c r="H189" s="100">
        <v>2.1834200000000002E-3</v>
      </c>
      <c r="I189" s="100">
        <v>9.4618569999999999E-2</v>
      </c>
      <c r="J189" s="101" t="s">
        <v>4157</v>
      </c>
    </row>
    <row r="190" spans="1:10" x14ac:dyDescent="0.25">
      <c r="A190" s="98" t="s">
        <v>4232</v>
      </c>
      <c r="B190" s="99" t="s">
        <v>4316</v>
      </c>
      <c r="C190" s="99" t="s">
        <v>4232</v>
      </c>
      <c r="D190" s="100">
        <v>-2.03E-4</v>
      </c>
      <c r="E190" s="100">
        <v>6.6299999999999999E-5</v>
      </c>
      <c r="F190" s="99">
        <v>1501</v>
      </c>
      <c r="G190" s="99">
        <v>1121</v>
      </c>
      <c r="H190" s="100">
        <v>2.2467799999999999E-3</v>
      </c>
      <c r="I190" s="100">
        <v>9.6394309999999997E-2</v>
      </c>
      <c r="J190" s="101" t="s">
        <v>4157</v>
      </c>
    </row>
    <row r="191" spans="1:10" x14ac:dyDescent="0.25">
      <c r="A191" s="98" t="s">
        <v>4163</v>
      </c>
      <c r="B191" s="99" t="s">
        <v>4317</v>
      </c>
      <c r="C191" s="99" t="s">
        <v>275</v>
      </c>
      <c r="D191" s="100">
        <v>3.9199999999999997E-5</v>
      </c>
      <c r="E191" s="100">
        <v>1.2799999999999999E-5</v>
      </c>
      <c r="F191" s="99">
        <v>1501</v>
      </c>
      <c r="G191" s="99">
        <v>1442</v>
      </c>
      <c r="H191" s="100">
        <v>2.27729E-3</v>
      </c>
      <c r="I191" s="100">
        <v>9.718048E-2</v>
      </c>
      <c r="J191" s="101" t="s">
        <v>4157</v>
      </c>
    </row>
    <row r="192" spans="1:10" x14ac:dyDescent="0.25">
      <c r="A192" s="98" t="s">
        <v>4154</v>
      </c>
      <c r="B192" s="99" t="s">
        <v>4318</v>
      </c>
      <c r="C192" s="99" t="s">
        <v>4161</v>
      </c>
      <c r="D192" s="100">
        <v>-1.42E-6</v>
      </c>
      <c r="E192" s="100">
        <v>4.4499999999999997E-7</v>
      </c>
      <c r="F192" s="99">
        <v>1501</v>
      </c>
      <c r="G192" s="99">
        <v>233</v>
      </c>
      <c r="H192" s="100">
        <v>2.2953100000000001E-3</v>
      </c>
      <c r="I192" s="100">
        <v>9.7428689999999998E-2</v>
      </c>
      <c r="J192" s="101" t="s">
        <v>4157</v>
      </c>
    </row>
    <row r="193" spans="1:10" x14ac:dyDescent="0.25">
      <c r="A193" s="98" t="s">
        <v>4175</v>
      </c>
      <c r="B193" s="99" t="s">
        <v>4319</v>
      </c>
      <c r="C193" s="99" t="s">
        <v>4177</v>
      </c>
      <c r="D193" s="100">
        <v>6.7000000000000002E-6</v>
      </c>
      <c r="E193" s="100">
        <v>2.2000000000000001E-6</v>
      </c>
      <c r="F193" s="99">
        <v>1501</v>
      </c>
      <c r="G193" s="99">
        <v>134</v>
      </c>
      <c r="H193" s="100">
        <v>2.35695E-3</v>
      </c>
      <c r="I193" s="100">
        <v>9.9515549999999994E-2</v>
      </c>
      <c r="J193" s="101" t="s">
        <v>4157</v>
      </c>
    </row>
    <row r="194" spans="1:10" x14ac:dyDescent="0.25">
      <c r="A194" s="98" t="s">
        <v>4166</v>
      </c>
      <c r="B194" s="99" t="s">
        <v>4235</v>
      </c>
      <c r="C194" s="99" t="s">
        <v>4208</v>
      </c>
      <c r="D194" s="100">
        <v>1.122333E-2</v>
      </c>
      <c r="E194" s="100">
        <v>3.6895399999999998E-3</v>
      </c>
      <c r="F194" s="99">
        <v>1501</v>
      </c>
      <c r="G194" s="99">
        <v>1408</v>
      </c>
      <c r="H194" s="100">
        <v>2.40223E-3</v>
      </c>
      <c r="I194" s="100">
        <v>0.10089354</v>
      </c>
      <c r="J194" s="101" t="s">
        <v>4157</v>
      </c>
    </row>
    <row r="195" spans="1:10" x14ac:dyDescent="0.25">
      <c r="A195" s="98" t="s">
        <v>4166</v>
      </c>
      <c r="B195" s="99" t="s">
        <v>4320</v>
      </c>
      <c r="C195" s="99" t="s">
        <v>4168</v>
      </c>
      <c r="D195" s="100">
        <v>6.4999999999999996E-6</v>
      </c>
      <c r="E195" s="100">
        <v>2.1399999999999998E-6</v>
      </c>
      <c r="F195" s="99">
        <v>1501</v>
      </c>
      <c r="G195" s="99">
        <v>866</v>
      </c>
      <c r="H195" s="100">
        <v>2.46043E-3</v>
      </c>
      <c r="I195" s="100">
        <v>0.10226165</v>
      </c>
      <c r="J195" s="101" t="s">
        <v>4157</v>
      </c>
    </row>
    <row r="196" spans="1:10" x14ac:dyDescent="0.25">
      <c r="A196" s="98" t="s">
        <v>4166</v>
      </c>
      <c r="B196" s="99" t="s">
        <v>4321</v>
      </c>
      <c r="C196" s="99" t="s">
        <v>4168</v>
      </c>
      <c r="D196" s="100">
        <v>-1.71842E-2</v>
      </c>
      <c r="E196" s="100">
        <v>5.6615700000000003E-3</v>
      </c>
      <c r="F196" s="99">
        <v>1501</v>
      </c>
      <c r="G196" s="99">
        <v>1465</v>
      </c>
      <c r="H196" s="100">
        <v>2.45692E-3</v>
      </c>
      <c r="I196" s="100">
        <v>0.10226165</v>
      </c>
      <c r="J196" s="101" t="s">
        <v>4157</v>
      </c>
    </row>
    <row r="197" spans="1:10" x14ac:dyDescent="0.25">
      <c r="A197" s="98" t="s">
        <v>4163</v>
      </c>
      <c r="B197" s="99" t="s">
        <v>4196</v>
      </c>
      <c r="C197" s="99" t="s">
        <v>275</v>
      </c>
      <c r="D197" s="100">
        <v>8.3267900000000006E-3</v>
      </c>
      <c r="E197" s="100">
        <v>2.7468499999999999E-3</v>
      </c>
      <c r="F197" s="99">
        <v>1501</v>
      </c>
      <c r="G197" s="99">
        <v>1490</v>
      </c>
      <c r="H197" s="100">
        <v>2.4873299999999998E-3</v>
      </c>
      <c r="I197" s="100">
        <v>0.10284380999999999</v>
      </c>
      <c r="J197" s="101" t="s">
        <v>4174</v>
      </c>
    </row>
    <row r="198" spans="1:10" x14ac:dyDescent="0.25">
      <c r="A198" s="98" t="s">
        <v>4154</v>
      </c>
      <c r="B198" s="99" t="s">
        <v>4322</v>
      </c>
      <c r="C198" s="99" t="s">
        <v>4156</v>
      </c>
      <c r="D198" s="100">
        <v>-3.5428E-3</v>
      </c>
      <c r="E198" s="100">
        <v>1.17161E-3</v>
      </c>
      <c r="F198" s="99">
        <v>1501</v>
      </c>
      <c r="G198" s="99">
        <v>1474</v>
      </c>
      <c r="H198" s="100">
        <v>2.5493199999999999E-3</v>
      </c>
      <c r="I198" s="100">
        <v>0.10486375000000001</v>
      </c>
      <c r="J198" s="101" t="s">
        <v>4169</v>
      </c>
    </row>
    <row r="199" spans="1:10" x14ac:dyDescent="0.25">
      <c r="A199" s="98" t="s">
        <v>4175</v>
      </c>
      <c r="B199" s="99" t="s">
        <v>4323</v>
      </c>
      <c r="C199" s="99" t="s">
        <v>4177</v>
      </c>
      <c r="D199" s="100">
        <v>6.3300000000000004E-6</v>
      </c>
      <c r="E199" s="100">
        <v>2.0999999999999998E-6</v>
      </c>
      <c r="F199" s="99">
        <v>1501</v>
      </c>
      <c r="G199" s="99">
        <v>576</v>
      </c>
      <c r="H199" s="100">
        <v>2.5630900000000001E-3</v>
      </c>
      <c r="I199" s="100">
        <v>0.10488939</v>
      </c>
      <c r="J199" s="101" t="s">
        <v>4157</v>
      </c>
    </row>
    <row r="200" spans="1:10" x14ac:dyDescent="0.25">
      <c r="A200" s="98" t="s">
        <v>4166</v>
      </c>
      <c r="B200" s="99" t="s">
        <v>4324</v>
      </c>
      <c r="C200" s="99" t="s">
        <v>4168</v>
      </c>
      <c r="D200" s="100">
        <v>-2.4200000000000002E-7</v>
      </c>
      <c r="E200" s="100">
        <v>6.9199999999999998E-8</v>
      </c>
      <c r="F200" s="99">
        <v>1501</v>
      </c>
      <c r="G200" s="99">
        <v>229</v>
      </c>
      <c r="H200" s="100">
        <v>2.6009000000000002E-3</v>
      </c>
      <c r="I200" s="100">
        <v>0.10589382</v>
      </c>
      <c r="J200" s="101" t="s">
        <v>4157</v>
      </c>
    </row>
    <row r="201" spans="1:10" x14ac:dyDescent="0.25">
      <c r="A201" s="98" t="s">
        <v>4175</v>
      </c>
      <c r="B201" s="99" t="s">
        <v>4298</v>
      </c>
      <c r="C201" s="99" t="s">
        <v>4177</v>
      </c>
      <c r="D201" s="100">
        <v>5.2000000000000002E-6</v>
      </c>
      <c r="E201" s="100">
        <v>1.73E-6</v>
      </c>
      <c r="F201" s="99">
        <v>1501</v>
      </c>
      <c r="G201" s="99">
        <v>629</v>
      </c>
      <c r="H201" s="100">
        <v>2.6210600000000001E-3</v>
      </c>
      <c r="I201" s="100">
        <v>0.10617301</v>
      </c>
      <c r="J201" s="101" t="s">
        <v>4157</v>
      </c>
    </row>
    <row r="202" spans="1:10" x14ac:dyDescent="0.25">
      <c r="A202" s="98" t="s">
        <v>4154</v>
      </c>
      <c r="B202" s="99" t="s">
        <v>4325</v>
      </c>
      <c r="C202" s="99" t="s">
        <v>4156</v>
      </c>
      <c r="D202" s="100">
        <v>-3.3200000000000001E-5</v>
      </c>
      <c r="E202" s="100">
        <v>1.1E-5</v>
      </c>
      <c r="F202" s="99">
        <v>1501</v>
      </c>
      <c r="G202" s="99">
        <v>369</v>
      </c>
      <c r="H202" s="100">
        <v>2.6455699999999999E-3</v>
      </c>
      <c r="I202" s="100">
        <v>0.10662457</v>
      </c>
      <c r="J202" s="101" t="s">
        <v>4157</v>
      </c>
    </row>
    <row r="203" spans="1:10" x14ac:dyDescent="0.25">
      <c r="A203" s="98" t="s">
        <v>4175</v>
      </c>
      <c r="B203" s="99" t="s">
        <v>4198</v>
      </c>
      <c r="C203" s="99" t="s">
        <v>4177</v>
      </c>
      <c r="D203" s="100">
        <v>9.5540699999999996E-3</v>
      </c>
      <c r="E203" s="100">
        <v>3.17805E-3</v>
      </c>
      <c r="F203" s="99">
        <v>1501</v>
      </c>
      <c r="G203" s="99">
        <v>1096</v>
      </c>
      <c r="H203" s="100">
        <v>2.7004199999999998E-3</v>
      </c>
      <c r="I203" s="100">
        <v>0.10795341</v>
      </c>
      <c r="J203" s="101" t="s">
        <v>4157</v>
      </c>
    </row>
    <row r="204" spans="1:10" x14ac:dyDescent="0.25">
      <c r="A204" s="98" t="s">
        <v>4158</v>
      </c>
      <c r="B204" s="99" t="s">
        <v>4179</v>
      </c>
      <c r="C204" s="99" t="b">
        <v>1</v>
      </c>
      <c r="D204" s="100">
        <v>8.5103960000000006E-2</v>
      </c>
      <c r="E204" s="100">
        <v>2.831442E-2</v>
      </c>
      <c r="F204" s="99">
        <v>1501</v>
      </c>
      <c r="G204" s="99">
        <v>1478</v>
      </c>
      <c r="H204" s="100">
        <v>2.7055999999999998E-3</v>
      </c>
      <c r="I204" s="100">
        <v>0.10795341</v>
      </c>
      <c r="J204" s="101" t="s">
        <v>4174</v>
      </c>
    </row>
    <row r="205" spans="1:10" x14ac:dyDescent="0.25">
      <c r="A205" s="98" t="s">
        <v>4232</v>
      </c>
      <c r="B205" s="99" t="s">
        <v>4288</v>
      </c>
      <c r="C205" s="99" t="s">
        <v>4232</v>
      </c>
      <c r="D205" s="100">
        <v>6.7700000000000006E-5</v>
      </c>
      <c r="E205" s="100">
        <v>2.26E-5</v>
      </c>
      <c r="F205" s="99">
        <v>1501</v>
      </c>
      <c r="G205" s="99">
        <v>1402</v>
      </c>
      <c r="H205" s="100">
        <v>2.75705E-3</v>
      </c>
      <c r="I205" s="100">
        <v>0.10945882999999999</v>
      </c>
      <c r="J205" s="101" t="s">
        <v>4157</v>
      </c>
    </row>
    <row r="206" spans="1:10" x14ac:dyDescent="0.25">
      <c r="A206" s="98" t="s">
        <v>4166</v>
      </c>
      <c r="B206" s="99" t="s">
        <v>4326</v>
      </c>
      <c r="C206" s="99" t="s">
        <v>4208</v>
      </c>
      <c r="D206" s="100">
        <v>2.4399999999999999E-6</v>
      </c>
      <c r="E206" s="100">
        <v>8.16E-7</v>
      </c>
      <c r="F206" s="99">
        <v>1501</v>
      </c>
      <c r="G206" s="99">
        <v>63</v>
      </c>
      <c r="H206" s="100">
        <v>2.8004100000000001E-3</v>
      </c>
      <c r="I206" s="100">
        <v>0.10965221</v>
      </c>
      <c r="J206" s="101" t="s">
        <v>4157</v>
      </c>
    </row>
    <row r="207" spans="1:10" x14ac:dyDescent="0.25">
      <c r="A207" s="98" t="s">
        <v>4232</v>
      </c>
      <c r="B207" s="99" t="s">
        <v>4173</v>
      </c>
      <c r="C207" s="99" t="s">
        <v>4232</v>
      </c>
      <c r="D207" s="100">
        <v>1.784E-4</v>
      </c>
      <c r="E207" s="100">
        <v>5.9599999999999999E-5</v>
      </c>
      <c r="F207" s="99">
        <v>1501</v>
      </c>
      <c r="G207" s="99">
        <v>1461</v>
      </c>
      <c r="H207" s="100">
        <v>2.8168799999999999E-3</v>
      </c>
      <c r="I207" s="100">
        <v>0.10965221</v>
      </c>
      <c r="J207" s="101" t="s">
        <v>4174</v>
      </c>
    </row>
    <row r="208" spans="1:10" x14ac:dyDescent="0.25">
      <c r="A208" s="98" t="s">
        <v>4175</v>
      </c>
      <c r="B208" s="99" t="s">
        <v>4327</v>
      </c>
      <c r="C208" s="99" t="s">
        <v>4177</v>
      </c>
      <c r="D208" s="100">
        <v>5.06E-7</v>
      </c>
      <c r="E208" s="100">
        <v>1.4399999999999999E-7</v>
      </c>
      <c r="F208" s="99">
        <v>1501</v>
      </c>
      <c r="G208" s="99">
        <v>73</v>
      </c>
      <c r="H208" s="100">
        <v>2.7949200000000002E-3</v>
      </c>
      <c r="I208" s="100">
        <v>0.10965221</v>
      </c>
      <c r="J208" s="101" t="s">
        <v>4157</v>
      </c>
    </row>
    <row r="209" spans="1:10" x14ac:dyDescent="0.25">
      <c r="A209" s="98" t="s">
        <v>4175</v>
      </c>
      <c r="B209" s="99" t="s">
        <v>4228</v>
      </c>
      <c r="C209" s="99" t="s">
        <v>4241</v>
      </c>
      <c r="D209" s="100">
        <v>3.0000000000000001E-5</v>
      </c>
      <c r="E209" s="100">
        <v>1.0000000000000001E-5</v>
      </c>
      <c r="F209" s="99">
        <v>1501</v>
      </c>
      <c r="G209" s="99">
        <v>1335</v>
      </c>
      <c r="H209" s="100">
        <v>2.81504E-3</v>
      </c>
      <c r="I209" s="100">
        <v>0.10965221</v>
      </c>
      <c r="J209" s="101" t="s">
        <v>4157</v>
      </c>
    </row>
    <row r="210" spans="1:10" x14ac:dyDescent="0.25">
      <c r="A210" s="98" t="s">
        <v>4154</v>
      </c>
      <c r="B210" s="99" t="s">
        <v>4322</v>
      </c>
      <c r="C210" s="99" t="s">
        <v>4161</v>
      </c>
      <c r="D210" s="100">
        <v>-3.8500000000000001E-3</v>
      </c>
      <c r="E210" s="100">
        <v>1.2886E-3</v>
      </c>
      <c r="F210" s="99">
        <v>1501</v>
      </c>
      <c r="G210" s="99">
        <v>1474</v>
      </c>
      <c r="H210" s="100">
        <v>2.8679E-3</v>
      </c>
      <c r="I210" s="100">
        <v>0.11109648</v>
      </c>
      <c r="J210" s="101" t="s">
        <v>4169</v>
      </c>
    </row>
    <row r="211" spans="1:10" x14ac:dyDescent="0.25">
      <c r="A211" s="98" t="s">
        <v>4175</v>
      </c>
      <c r="B211" s="99" t="s">
        <v>4328</v>
      </c>
      <c r="C211" s="99" t="s">
        <v>4261</v>
      </c>
      <c r="D211" s="100">
        <v>-8.7099999999999996E-6</v>
      </c>
      <c r="E211" s="100">
        <v>2.92E-6</v>
      </c>
      <c r="F211" s="99">
        <v>1501</v>
      </c>
      <c r="G211" s="99">
        <v>530</v>
      </c>
      <c r="H211" s="100">
        <v>2.9198499999999999E-3</v>
      </c>
      <c r="I211" s="100">
        <v>0.1125625</v>
      </c>
      <c r="J211" s="101" t="s">
        <v>4157</v>
      </c>
    </row>
    <row r="212" spans="1:10" x14ac:dyDescent="0.25">
      <c r="A212" s="98" t="s">
        <v>4154</v>
      </c>
      <c r="B212" s="99" t="s">
        <v>4318</v>
      </c>
      <c r="C212" s="99" t="s">
        <v>4156</v>
      </c>
      <c r="D212" s="100">
        <v>-1.2500000000000001E-6</v>
      </c>
      <c r="E212" s="100">
        <v>4.0400000000000002E-7</v>
      </c>
      <c r="F212" s="99">
        <v>1501</v>
      </c>
      <c r="G212" s="99">
        <v>233</v>
      </c>
      <c r="H212" s="100">
        <v>2.9896499999999999E-3</v>
      </c>
      <c r="I212" s="100">
        <v>0.11469923999999999</v>
      </c>
      <c r="J212" s="101" t="s">
        <v>4157</v>
      </c>
    </row>
    <row r="213" spans="1:10" x14ac:dyDescent="0.25">
      <c r="A213" s="98" t="s">
        <v>4166</v>
      </c>
      <c r="B213" s="99" t="s">
        <v>4329</v>
      </c>
      <c r="C213" s="99" t="s">
        <v>4168</v>
      </c>
      <c r="D213" s="100">
        <v>-4.1439999999999999E-4</v>
      </c>
      <c r="E213" s="100">
        <v>1.3975000000000001E-4</v>
      </c>
      <c r="F213" s="99">
        <v>1501</v>
      </c>
      <c r="G213" s="99">
        <v>1412</v>
      </c>
      <c r="H213" s="100">
        <v>3.08867E-3</v>
      </c>
      <c r="I213" s="100">
        <v>0.11793118</v>
      </c>
      <c r="J213" s="101" t="s">
        <v>4174</v>
      </c>
    </row>
    <row r="214" spans="1:10" x14ac:dyDescent="0.25">
      <c r="A214" s="98" t="s">
        <v>4184</v>
      </c>
      <c r="B214" s="99" t="s">
        <v>4330</v>
      </c>
      <c r="C214" s="99" t="b">
        <v>1</v>
      </c>
      <c r="D214" s="100">
        <v>4.7669120000000002E-2</v>
      </c>
      <c r="E214" s="100">
        <v>1.6088399999999999E-2</v>
      </c>
      <c r="F214" s="99">
        <v>1501</v>
      </c>
      <c r="G214" s="99">
        <v>1499</v>
      </c>
      <c r="H214" s="100">
        <v>3.1079300000000001E-3</v>
      </c>
      <c r="I214" s="100">
        <v>0.11810137</v>
      </c>
      <c r="J214" s="101" t="s">
        <v>4157</v>
      </c>
    </row>
    <row r="215" spans="1:10" x14ac:dyDescent="0.25">
      <c r="A215" s="98" t="s">
        <v>4166</v>
      </c>
      <c r="B215" s="99" t="s">
        <v>4331</v>
      </c>
      <c r="C215" s="99" t="s">
        <v>4208</v>
      </c>
      <c r="D215" s="100">
        <v>-1.041E-4</v>
      </c>
      <c r="E215" s="100">
        <v>3.5200000000000002E-5</v>
      </c>
      <c r="F215" s="99">
        <v>1501</v>
      </c>
      <c r="G215" s="99">
        <v>1446</v>
      </c>
      <c r="H215" s="100">
        <v>3.1676400000000002E-3</v>
      </c>
      <c r="I215" s="100">
        <v>0.1197998</v>
      </c>
      <c r="J215" s="101" t="s">
        <v>4157</v>
      </c>
    </row>
    <row r="216" spans="1:10" x14ac:dyDescent="0.25">
      <c r="A216" s="98" t="s">
        <v>4154</v>
      </c>
      <c r="B216" s="99" t="s">
        <v>4190</v>
      </c>
      <c r="C216" s="99" t="s">
        <v>4161</v>
      </c>
      <c r="D216" s="100">
        <v>1.27202E-3</v>
      </c>
      <c r="E216" s="100">
        <v>4.3081E-4</v>
      </c>
      <c r="F216" s="99">
        <v>1501</v>
      </c>
      <c r="G216" s="99">
        <v>1185</v>
      </c>
      <c r="H216" s="100">
        <v>3.2127499999999999E-3</v>
      </c>
      <c r="I216" s="100">
        <v>0.12036514</v>
      </c>
      <c r="J216" s="101" t="s">
        <v>4157</v>
      </c>
    </row>
    <row r="217" spans="1:10" x14ac:dyDescent="0.25">
      <c r="A217" s="98" t="s">
        <v>4184</v>
      </c>
      <c r="B217" s="99" t="s">
        <v>4332</v>
      </c>
      <c r="C217" s="99" t="b">
        <v>1</v>
      </c>
      <c r="D217" s="100">
        <v>2.48E-6</v>
      </c>
      <c r="E217" s="100">
        <v>8.2200000000000003E-7</v>
      </c>
      <c r="F217" s="99">
        <v>1501</v>
      </c>
      <c r="G217" s="99">
        <v>267</v>
      </c>
      <c r="H217" s="100">
        <v>3.1986900000000001E-3</v>
      </c>
      <c r="I217" s="100">
        <v>0.12036514</v>
      </c>
      <c r="J217" s="101" t="s">
        <v>4157</v>
      </c>
    </row>
    <row r="218" spans="1:10" x14ac:dyDescent="0.25">
      <c r="A218" s="98" t="s">
        <v>4166</v>
      </c>
      <c r="B218" s="99" t="s">
        <v>4333</v>
      </c>
      <c r="C218" s="99" t="s">
        <v>4208</v>
      </c>
      <c r="D218" s="100">
        <v>4.7700000000000001E-6</v>
      </c>
      <c r="E218" s="100">
        <v>1.6199999999999999E-6</v>
      </c>
      <c r="F218" s="99">
        <v>1501</v>
      </c>
      <c r="G218" s="99">
        <v>120</v>
      </c>
      <c r="H218" s="100">
        <v>3.2817900000000001E-3</v>
      </c>
      <c r="I218" s="100">
        <v>0.1212681</v>
      </c>
      <c r="J218" s="101" t="s">
        <v>4157</v>
      </c>
    </row>
    <row r="219" spans="1:10" x14ac:dyDescent="0.25">
      <c r="A219" s="98" t="s">
        <v>4175</v>
      </c>
      <c r="B219" s="99" t="s">
        <v>4214</v>
      </c>
      <c r="C219" s="99" t="s">
        <v>4261</v>
      </c>
      <c r="D219" s="100">
        <v>-4.7700000000000001E-6</v>
      </c>
      <c r="E219" s="100">
        <v>1.6199999999999999E-6</v>
      </c>
      <c r="F219" s="99">
        <v>1501</v>
      </c>
      <c r="G219" s="99">
        <v>1184</v>
      </c>
      <c r="H219" s="100">
        <v>3.2718199999999999E-3</v>
      </c>
      <c r="I219" s="100">
        <v>0.1212681</v>
      </c>
      <c r="J219" s="101" t="s">
        <v>4157</v>
      </c>
    </row>
    <row r="220" spans="1:10" x14ac:dyDescent="0.25">
      <c r="A220" s="98" t="s">
        <v>4166</v>
      </c>
      <c r="B220" s="99" t="s">
        <v>4334</v>
      </c>
      <c r="C220" s="99" t="s">
        <v>4168</v>
      </c>
      <c r="D220" s="100">
        <v>2.4362E-4</v>
      </c>
      <c r="E220" s="100">
        <v>8.2700000000000004E-5</v>
      </c>
      <c r="F220" s="99">
        <v>1501</v>
      </c>
      <c r="G220" s="99">
        <v>1336</v>
      </c>
      <c r="H220" s="100">
        <v>3.2976400000000001E-3</v>
      </c>
      <c r="I220" s="100">
        <v>0.1212681</v>
      </c>
      <c r="J220" s="101" t="s">
        <v>4157</v>
      </c>
    </row>
    <row r="221" spans="1:10" x14ac:dyDescent="0.25">
      <c r="A221" s="98" t="s">
        <v>4175</v>
      </c>
      <c r="B221" s="99" t="s">
        <v>4209</v>
      </c>
      <c r="C221" s="99" t="s">
        <v>4177</v>
      </c>
      <c r="D221" s="100">
        <v>7.2718000000000001E-4</v>
      </c>
      <c r="E221" s="100">
        <v>2.4695000000000001E-4</v>
      </c>
      <c r="F221" s="99">
        <v>1501</v>
      </c>
      <c r="G221" s="99">
        <v>1066</v>
      </c>
      <c r="H221" s="100">
        <v>3.2954999999999998E-3</v>
      </c>
      <c r="I221" s="100">
        <v>0.1212681</v>
      </c>
      <c r="J221" s="101" t="s">
        <v>4157</v>
      </c>
    </row>
    <row r="222" spans="1:10" x14ac:dyDescent="0.25">
      <c r="A222" s="98" t="s">
        <v>4166</v>
      </c>
      <c r="B222" s="99" t="s">
        <v>4335</v>
      </c>
      <c r="C222" s="99" t="s">
        <v>4168</v>
      </c>
      <c r="D222" s="100">
        <v>-3.5060000000000001E-4</v>
      </c>
      <c r="E222" s="100">
        <v>1.1921000000000001E-4</v>
      </c>
      <c r="F222" s="99">
        <v>1501</v>
      </c>
      <c r="G222" s="99">
        <v>1425</v>
      </c>
      <c r="H222" s="100">
        <v>3.3328799999999999E-3</v>
      </c>
      <c r="I222" s="100">
        <v>0.12200169</v>
      </c>
      <c r="J222" s="101" t="s">
        <v>4157</v>
      </c>
    </row>
    <row r="223" spans="1:10" x14ac:dyDescent="0.25">
      <c r="A223" s="98" t="s">
        <v>4175</v>
      </c>
      <c r="B223" s="99" t="s">
        <v>4199</v>
      </c>
      <c r="C223" s="99" t="s">
        <v>4241</v>
      </c>
      <c r="D223" s="100">
        <v>-3.8999999999999999E-6</v>
      </c>
      <c r="E223" s="100">
        <v>1.33E-6</v>
      </c>
      <c r="F223" s="99">
        <v>1501</v>
      </c>
      <c r="G223" s="99">
        <v>28</v>
      </c>
      <c r="H223" s="100">
        <v>3.44992E-3</v>
      </c>
      <c r="I223" s="100">
        <v>0.12305099</v>
      </c>
      <c r="J223" s="101" t="s">
        <v>4157</v>
      </c>
    </row>
    <row r="224" spans="1:10" x14ac:dyDescent="0.25">
      <c r="A224" s="98" t="s">
        <v>4166</v>
      </c>
      <c r="B224" s="99" t="s">
        <v>4336</v>
      </c>
      <c r="C224" s="99" t="s">
        <v>4208</v>
      </c>
      <c r="D224" s="100">
        <v>5.3399999999999997E-6</v>
      </c>
      <c r="E224" s="100">
        <v>1.8199999999999999E-6</v>
      </c>
      <c r="F224" s="99">
        <v>1501</v>
      </c>
      <c r="G224" s="99">
        <v>169</v>
      </c>
      <c r="H224" s="100">
        <v>3.4352900000000001E-3</v>
      </c>
      <c r="I224" s="100">
        <v>0.12305099</v>
      </c>
      <c r="J224" s="101" t="s">
        <v>4157</v>
      </c>
    </row>
    <row r="225" spans="1:10" x14ac:dyDescent="0.25">
      <c r="A225" s="98" t="s">
        <v>4166</v>
      </c>
      <c r="B225" s="99" t="s">
        <v>4194</v>
      </c>
      <c r="C225" s="99" t="s">
        <v>4208</v>
      </c>
      <c r="D225" s="100">
        <v>-4.5800000000000002E-6</v>
      </c>
      <c r="E225" s="100">
        <v>1.5600000000000001E-6</v>
      </c>
      <c r="F225" s="99">
        <v>1501</v>
      </c>
      <c r="G225" s="99">
        <v>937</v>
      </c>
      <c r="H225" s="100">
        <v>3.41297E-3</v>
      </c>
      <c r="I225" s="100">
        <v>0.12305099</v>
      </c>
      <c r="J225" s="101" t="s">
        <v>4157</v>
      </c>
    </row>
    <row r="226" spans="1:10" x14ac:dyDescent="0.25">
      <c r="A226" s="98" t="s">
        <v>4175</v>
      </c>
      <c r="B226" s="99" t="s">
        <v>4194</v>
      </c>
      <c r="C226" s="99" t="s">
        <v>4177</v>
      </c>
      <c r="D226" s="100">
        <v>8.6799999999999999E-6</v>
      </c>
      <c r="E226" s="100">
        <v>2.96E-6</v>
      </c>
      <c r="F226" s="99">
        <v>1501</v>
      </c>
      <c r="G226" s="99">
        <v>937</v>
      </c>
      <c r="H226" s="100">
        <v>3.4252200000000001E-3</v>
      </c>
      <c r="I226" s="100">
        <v>0.12305099</v>
      </c>
      <c r="J226" s="101" t="s">
        <v>4157</v>
      </c>
    </row>
    <row r="227" spans="1:10" x14ac:dyDescent="0.25">
      <c r="A227" s="98" t="s">
        <v>4158</v>
      </c>
      <c r="B227" s="99" t="s">
        <v>4251</v>
      </c>
      <c r="C227" s="99" t="b">
        <v>1</v>
      </c>
      <c r="D227" s="100">
        <v>3.1600000000000002E-5</v>
      </c>
      <c r="E227" s="100">
        <v>1.08E-5</v>
      </c>
      <c r="F227" s="99">
        <v>1501</v>
      </c>
      <c r="G227" s="99">
        <v>855</v>
      </c>
      <c r="H227" s="100">
        <v>3.3844000000000001E-3</v>
      </c>
      <c r="I227" s="100">
        <v>0.12305099</v>
      </c>
      <c r="J227" s="101" t="s">
        <v>4157</v>
      </c>
    </row>
    <row r="228" spans="1:10" x14ac:dyDescent="0.25">
      <c r="A228" s="98" t="s">
        <v>4175</v>
      </c>
      <c r="B228" s="99" t="s">
        <v>4337</v>
      </c>
      <c r="C228" s="99" t="s">
        <v>4261</v>
      </c>
      <c r="D228" s="100">
        <v>-3.3399999999999999E-5</v>
      </c>
      <c r="E228" s="100">
        <v>1.1399999999999999E-5</v>
      </c>
      <c r="F228" s="99">
        <v>1501</v>
      </c>
      <c r="G228" s="99">
        <v>176</v>
      </c>
      <c r="H228" s="100">
        <v>3.4540600000000001E-3</v>
      </c>
      <c r="I228" s="100">
        <v>0.12305099</v>
      </c>
      <c r="J228" s="101" t="s">
        <v>4157</v>
      </c>
    </row>
    <row r="229" spans="1:10" x14ac:dyDescent="0.25">
      <c r="A229" s="98" t="s">
        <v>4175</v>
      </c>
      <c r="B229" s="99" t="s">
        <v>4155</v>
      </c>
      <c r="C229" s="99" t="s">
        <v>4261</v>
      </c>
      <c r="D229" s="100">
        <v>-3.9899999999999999E-6</v>
      </c>
      <c r="E229" s="100">
        <v>1.37E-6</v>
      </c>
      <c r="F229" s="99">
        <v>1501</v>
      </c>
      <c r="G229" s="99">
        <v>61</v>
      </c>
      <c r="H229" s="100">
        <v>3.5232000000000002E-3</v>
      </c>
      <c r="I229" s="100">
        <v>0.1249561</v>
      </c>
      <c r="J229" s="101" t="s">
        <v>4157</v>
      </c>
    </row>
    <row r="230" spans="1:10" x14ac:dyDescent="0.25">
      <c r="A230" s="98" t="s">
        <v>4166</v>
      </c>
      <c r="B230" s="99" t="s">
        <v>4338</v>
      </c>
      <c r="C230" s="99" t="s">
        <v>4208</v>
      </c>
      <c r="D230" s="100">
        <v>5.6999999999999996E-6</v>
      </c>
      <c r="E230" s="100">
        <v>1.95E-6</v>
      </c>
      <c r="F230" s="99">
        <v>1501</v>
      </c>
      <c r="G230" s="99">
        <v>241</v>
      </c>
      <c r="H230" s="100">
        <v>3.5501199999999999E-3</v>
      </c>
      <c r="I230" s="100">
        <v>0.12535391000000001</v>
      </c>
      <c r="J230" s="101" t="s">
        <v>4157</v>
      </c>
    </row>
    <row r="231" spans="1:10" x14ac:dyDescent="0.25">
      <c r="A231" s="98" t="s">
        <v>4154</v>
      </c>
      <c r="B231" s="99" t="s">
        <v>4339</v>
      </c>
      <c r="C231" s="99" t="s">
        <v>4156</v>
      </c>
      <c r="D231" s="100">
        <v>-9.5599999999999999E-6</v>
      </c>
      <c r="E231" s="100">
        <v>3.2799999999999999E-6</v>
      </c>
      <c r="F231" s="99">
        <v>1501</v>
      </c>
      <c r="G231" s="99">
        <v>1008</v>
      </c>
      <c r="H231" s="100">
        <v>3.5921600000000001E-3</v>
      </c>
      <c r="I231" s="100">
        <v>0.12627956000000001</v>
      </c>
      <c r="J231" s="101" t="s">
        <v>4157</v>
      </c>
    </row>
    <row r="232" spans="1:10" x14ac:dyDescent="0.25">
      <c r="A232" s="98" t="s">
        <v>4175</v>
      </c>
      <c r="B232" s="99" t="s">
        <v>4340</v>
      </c>
      <c r="C232" s="99" t="s">
        <v>4241</v>
      </c>
      <c r="D232" s="100">
        <v>-1.2333999999999999E-3</v>
      </c>
      <c r="E232" s="100">
        <v>4.2365000000000002E-4</v>
      </c>
      <c r="F232" s="99">
        <v>1501</v>
      </c>
      <c r="G232" s="99">
        <v>1500</v>
      </c>
      <c r="H232" s="100">
        <v>3.66534E-3</v>
      </c>
      <c r="I232" s="100">
        <v>0.12772664</v>
      </c>
      <c r="J232" s="101" t="s">
        <v>4157</v>
      </c>
    </row>
    <row r="233" spans="1:10" x14ac:dyDescent="0.25">
      <c r="A233" s="98" t="s">
        <v>4184</v>
      </c>
      <c r="B233" s="99" t="s">
        <v>4198</v>
      </c>
      <c r="C233" s="99" t="b">
        <v>1</v>
      </c>
      <c r="D233" s="100">
        <v>7.6564099999999998E-3</v>
      </c>
      <c r="E233" s="100">
        <v>2.6293900000000001E-3</v>
      </c>
      <c r="F233" s="99">
        <v>1501</v>
      </c>
      <c r="G233" s="99">
        <v>1096</v>
      </c>
      <c r="H233" s="100">
        <v>3.6599200000000001E-3</v>
      </c>
      <c r="I233" s="100">
        <v>0.12772664</v>
      </c>
      <c r="J233" s="101" t="s">
        <v>4157</v>
      </c>
    </row>
    <row r="234" spans="1:10" x14ac:dyDescent="0.25">
      <c r="A234" s="98" t="s">
        <v>4175</v>
      </c>
      <c r="B234" s="99" t="s">
        <v>4199</v>
      </c>
      <c r="C234" s="99" t="s">
        <v>4261</v>
      </c>
      <c r="D234" s="100">
        <v>-3.8800000000000001E-6</v>
      </c>
      <c r="E234" s="100">
        <v>1.3400000000000001E-6</v>
      </c>
      <c r="F234" s="99">
        <v>1501</v>
      </c>
      <c r="G234" s="99">
        <v>28</v>
      </c>
      <c r="H234" s="100">
        <v>3.6958500000000001E-3</v>
      </c>
      <c r="I234" s="100">
        <v>0.1280712</v>
      </c>
      <c r="J234" s="101" t="s">
        <v>4157</v>
      </c>
    </row>
    <row r="235" spans="1:10" x14ac:dyDescent="0.25">
      <c r="A235" s="98" t="s">
        <v>4158</v>
      </c>
      <c r="B235" s="99" t="s">
        <v>4341</v>
      </c>
      <c r="C235" s="99" t="b">
        <v>1</v>
      </c>
      <c r="D235" s="100">
        <v>6.8499999999999996E-6</v>
      </c>
      <c r="E235" s="100">
        <v>2.3599999999999999E-6</v>
      </c>
      <c r="F235" s="99">
        <v>1501</v>
      </c>
      <c r="G235" s="99">
        <v>188</v>
      </c>
      <c r="H235" s="100">
        <v>3.7073200000000001E-3</v>
      </c>
      <c r="I235" s="100">
        <v>0.1280712</v>
      </c>
      <c r="J235" s="101" t="s">
        <v>4157</v>
      </c>
    </row>
    <row r="236" spans="1:10" x14ac:dyDescent="0.25">
      <c r="A236" s="98" t="s">
        <v>4163</v>
      </c>
      <c r="B236" s="99" t="s">
        <v>4311</v>
      </c>
      <c r="C236" s="99" t="s">
        <v>275</v>
      </c>
      <c r="D236" s="100">
        <v>2.49248E-3</v>
      </c>
      <c r="E236" s="100">
        <v>8.5789999999999998E-4</v>
      </c>
      <c r="F236" s="99">
        <v>1501</v>
      </c>
      <c r="G236" s="99">
        <v>1490</v>
      </c>
      <c r="H236" s="100">
        <v>3.7370599999999999E-3</v>
      </c>
      <c r="I236" s="100">
        <v>0.12823403</v>
      </c>
      <c r="J236" s="101" t="s">
        <v>4169</v>
      </c>
    </row>
    <row r="237" spans="1:10" x14ac:dyDescent="0.25">
      <c r="A237" s="98" t="s">
        <v>4175</v>
      </c>
      <c r="B237" s="99" t="s">
        <v>4342</v>
      </c>
      <c r="C237" s="99" t="s">
        <v>4261</v>
      </c>
      <c r="D237" s="100">
        <v>-1.59E-6</v>
      </c>
      <c r="E237" s="100">
        <v>5.3499999999999996E-7</v>
      </c>
      <c r="F237" s="99">
        <v>1501</v>
      </c>
      <c r="G237" s="99">
        <v>115</v>
      </c>
      <c r="H237" s="100">
        <v>3.7461999999999999E-3</v>
      </c>
      <c r="I237" s="100">
        <v>0.12823403</v>
      </c>
      <c r="J237" s="101" t="s">
        <v>4157</v>
      </c>
    </row>
    <row r="238" spans="1:10" x14ac:dyDescent="0.25">
      <c r="A238" s="98" t="s">
        <v>4250</v>
      </c>
      <c r="B238" s="99" t="s">
        <v>4343</v>
      </c>
      <c r="C238" s="99" t="s">
        <v>4252</v>
      </c>
      <c r="D238" s="100">
        <v>-2.4200000000000001E-6</v>
      </c>
      <c r="E238" s="100">
        <v>8.3399999999999998E-7</v>
      </c>
      <c r="F238" s="99">
        <v>1501</v>
      </c>
      <c r="G238" s="99">
        <v>964</v>
      </c>
      <c r="H238" s="100">
        <v>3.7602500000000001E-3</v>
      </c>
      <c r="I238" s="100">
        <v>0.12823403</v>
      </c>
      <c r="J238" s="101" t="s">
        <v>4157</v>
      </c>
    </row>
    <row r="239" spans="1:10" x14ac:dyDescent="0.25">
      <c r="A239" s="98" t="s">
        <v>4250</v>
      </c>
      <c r="B239" s="99" t="s">
        <v>4344</v>
      </c>
      <c r="C239" s="99" t="s">
        <v>4252</v>
      </c>
      <c r="D239" s="100">
        <v>1.6799999999999998E-5</v>
      </c>
      <c r="E239" s="100">
        <v>5.8100000000000003E-6</v>
      </c>
      <c r="F239" s="99">
        <v>1501</v>
      </c>
      <c r="G239" s="99">
        <v>701</v>
      </c>
      <c r="H239" s="100">
        <v>3.8250200000000002E-3</v>
      </c>
      <c r="I239" s="100">
        <v>0.12988775999999999</v>
      </c>
      <c r="J239" s="101" t="s">
        <v>4157</v>
      </c>
    </row>
    <row r="240" spans="1:10" x14ac:dyDescent="0.25">
      <c r="A240" s="98" t="s">
        <v>4166</v>
      </c>
      <c r="B240" s="99" t="s">
        <v>4345</v>
      </c>
      <c r="C240" s="99" t="s">
        <v>4168</v>
      </c>
      <c r="D240" s="100">
        <v>-8.8259999999999999E-4</v>
      </c>
      <c r="E240" s="100">
        <v>3.0473000000000002E-4</v>
      </c>
      <c r="F240" s="99">
        <v>1501</v>
      </c>
      <c r="G240" s="99">
        <v>1034</v>
      </c>
      <c r="H240" s="100">
        <v>3.8459399999999999E-3</v>
      </c>
      <c r="I240" s="100">
        <v>0.13004478</v>
      </c>
      <c r="J240" s="101" t="s">
        <v>4174</v>
      </c>
    </row>
    <row r="241" spans="1:10" x14ac:dyDescent="0.25">
      <c r="A241" s="98" t="s">
        <v>4250</v>
      </c>
      <c r="B241" s="99" t="s">
        <v>4192</v>
      </c>
      <c r="C241" s="99" t="s">
        <v>4252</v>
      </c>
      <c r="D241" s="100">
        <v>1.1698E-2</v>
      </c>
      <c r="E241" s="100">
        <v>4.0452099999999996E-3</v>
      </c>
      <c r="F241" s="99">
        <v>1501</v>
      </c>
      <c r="G241" s="99">
        <v>1495</v>
      </c>
      <c r="H241" s="100">
        <v>3.8999899999999999E-3</v>
      </c>
      <c r="I241" s="100">
        <v>0.13047671999999999</v>
      </c>
      <c r="J241" s="101" t="s">
        <v>4169</v>
      </c>
    </row>
    <row r="242" spans="1:10" x14ac:dyDescent="0.25">
      <c r="A242" s="98" t="s">
        <v>4166</v>
      </c>
      <c r="B242" s="99" t="s">
        <v>4346</v>
      </c>
      <c r="C242" s="99" t="s">
        <v>4168</v>
      </c>
      <c r="D242" s="100">
        <v>4.6852999999999999E-4</v>
      </c>
      <c r="E242" s="100">
        <v>1.6195000000000001E-4</v>
      </c>
      <c r="F242" s="99">
        <v>1501</v>
      </c>
      <c r="G242" s="99">
        <v>1463</v>
      </c>
      <c r="H242" s="100">
        <v>3.8856400000000001E-3</v>
      </c>
      <c r="I242" s="100">
        <v>0.13047671999999999</v>
      </c>
      <c r="J242" s="101" t="s">
        <v>4157</v>
      </c>
    </row>
    <row r="243" spans="1:10" x14ac:dyDescent="0.25">
      <c r="A243" s="98" t="s">
        <v>4166</v>
      </c>
      <c r="B243" s="99" t="s">
        <v>4347</v>
      </c>
      <c r="C243" s="99" t="s">
        <v>4208</v>
      </c>
      <c r="D243" s="100">
        <v>-9.1800000000000004E-7</v>
      </c>
      <c r="E243" s="100">
        <v>3.1E-7</v>
      </c>
      <c r="F243" s="99">
        <v>1501</v>
      </c>
      <c r="G243" s="99">
        <v>509</v>
      </c>
      <c r="H243" s="100">
        <v>3.9077599999999997E-3</v>
      </c>
      <c r="I243" s="100">
        <v>0.13047671999999999</v>
      </c>
      <c r="J243" s="101" t="s">
        <v>4157</v>
      </c>
    </row>
    <row r="244" spans="1:10" x14ac:dyDescent="0.25">
      <c r="A244" s="98" t="s">
        <v>4166</v>
      </c>
      <c r="B244" s="99" t="s">
        <v>4251</v>
      </c>
      <c r="C244" s="99" t="s">
        <v>4208</v>
      </c>
      <c r="D244" s="100">
        <v>1.08E-5</v>
      </c>
      <c r="E244" s="100">
        <v>3.76E-6</v>
      </c>
      <c r="F244" s="99">
        <v>1501</v>
      </c>
      <c r="G244" s="99">
        <v>855</v>
      </c>
      <c r="H244" s="100">
        <v>3.9835000000000001E-3</v>
      </c>
      <c r="I244" s="100">
        <v>0.13190175000000001</v>
      </c>
      <c r="J244" s="101" t="s">
        <v>4157</v>
      </c>
    </row>
    <row r="245" spans="1:10" x14ac:dyDescent="0.25">
      <c r="A245" s="98" t="s">
        <v>4166</v>
      </c>
      <c r="B245" s="99" t="s">
        <v>4303</v>
      </c>
      <c r="C245" s="99" t="s">
        <v>4168</v>
      </c>
      <c r="D245" s="100">
        <v>-1.7807999999999999E-3</v>
      </c>
      <c r="E245" s="100">
        <v>6.1722000000000003E-4</v>
      </c>
      <c r="F245" s="99">
        <v>1501</v>
      </c>
      <c r="G245" s="99">
        <v>1445</v>
      </c>
      <c r="H245" s="100">
        <v>3.9827400000000002E-3</v>
      </c>
      <c r="I245" s="100">
        <v>0.13190175000000001</v>
      </c>
      <c r="J245" s="101" t="s">
        <v>4174</v>
      </c>
    </row>
    <row r="246" spans="1:10" x14ac:dyDescent="0.25">
      <c r="A246" s="98" t="s">
        <v>4154</v>
      </c>
      <c r="B246" s="99" t="s">
        <v>4339</v>
      </c>
      <c r="C246" s="99" t="s">
        <v>4161</v>
      </c>
      <c r="D246" s="100">
        <v>-1.04E-5</v>
      </c>
      <c r="E246" s="100">
        <v>3.6100000000000002E-6</v>
      </c>
      <c r="F246" s="99">
        <v>1501</v>
      </c>
      <c r="G246" s="99">
        <v>1008</v>
      </c>
      <c r="H246" s="100">
        <v>4.0746100000000002E-3</v>
      </c>
      <c r="I246" s="100">
        <v>0.13353586000000001</v>
      </c>
      <c r="J246" s="101" t="s">
        <v>4157</v>
      </c>
    </row>
    <row r="247" spans="1:10" x14ac:dyDescent="0.25">
      <c r="A247" s="98" t="s">
        <v>4175</v>
      </c>
      <c r="B247" s="99" t="s">
        <v>4348</v>
      </c>
      <c r="C247" s="99" t="s">
        <v>4241</v>
      </c>
      <c r="D247" s="100">
        <v>-2.2099999999999998E-5</v>
      </c>
      <c r="E247" s="100">
        <v>7.6899999999999992E-6</v>
      </c>
      <c r="F247" s="99">
        <v>1501</v>
      </c>
      <c r="G247" s="99">
        <v>240</v>
      </c>
      <c r="H247" s="100">
        <v>4.0830500000000004E-3</v>
      </c>
      <c r="I247" s="100">
        <v>0.13353586000000001</v>
      </c>
      <c r="J247" s="101" t="s">
        <v>4157</v>
      </c>
    </row>
    <row r="248" spans="1:10" x14ac:dyDescent="0.25">
      <c r="A248" s="98" t="s">
        <v>4175</v>
      </c>
      <c r="B248" s="99" t="s">
        <v>4179</v>
      </c>
      <c r="C248" s="99" t="s">
        <v>4261</v>
      </c>
      <c r="D248" s="100">
        <v>2.812214E-2</v>
      </c>
      <c r="E248" s="100">
        <v>9.7724600000000002E-3</v>
      </c>
      <c r="F248" s="99">
        <v>1501</v>
      </c>
      <c r="G248" s="99">
        <v>1478</v>
      </c>
      <c r="H248" s="100">
        <v>4.0780299999999998E-3</v>
      </c>
      <c r="I248" s="100">
        <v>0.13353586000000001</v>
      </c>
      <c r="J248" s="101" t="s">
        <v>4174</v>
      </c>
    </row>
    <row r="249" spans="1:10" x14ac:dyDescent="0.25">
      <c r="A249" s="98" t="s">
        <v>4166</v>
      </c>
      <c r="B249" s="99" t="s">
        <v>4349</v>
      </c>
      <c r="C249" s="99" t="s">
        <v>4208</v>
      </c>
      <c r="D249" s="100">
        <v>2.2900000000000001E-5</v>
      </c>
      <c r="E249" s="100">
        <v>7.9799999999999998E-6</v>
      </c>
      <c r="F249" s="99">
        <v>1501</v>
      </c>
      <c r="G249" s="99">
        <v>650</v>
      </c>
      <c r="H249" s="100">
        <v>4.1042800000000001E-3</v>
      </c>
      <c r="I249" s="100">
        <v>0.13368227999999999</v>
      </c>
      <c r="J249" s="101" t="s">
        <v>4157</v>
      </c>
    </row>
    <row r="250" spans="1:10" x14ac:dyDescent="0.25">
      <c r="A250" s="98" t="s">
        <v>4175</v>
      </c>
      <c r="B250" s="99" t="s">
        <v>4350</v>
      </c>
      <c r="C250" s="99" t="s">
        <v>4177</v>
      </c>
      <c r="D250" s="100">
        <v>6.2099999999999996E-7</v>
      </c>
      <c r="E250" s="100">
        <v>1.98E-7</v>
      </c>
      <c r="F250" s="99">
        <v>1501</v>
      </c>
      <c r="G250" s="99">
        <v>116</v>
      </c>
      <c r="H250" s="100">
        <v>4.1252299999999997E-3</v>
      </c>
      <c r="I250" s="100">
        <v>0.13368227999999999</v>
      </c>
      <c r="J250" s="101" t="s">
        <v>4157</v>
      </c>
    </row>
    <row r="251" spans="1:10" x14ac:dyDescent="0.25">
      <c r="A251" s="98" t="s">
        <v>4175</v>
      </c>
      <c r="B251" s="99" t="s">
        <v>4297</v>
      </c>
      <c r="C251" s="99" t="s">
        <v>4261</v>
      </c>
      <c r="D251" s="100">
        <v>-1.45E-5</v>
      </c>
      <c r="E251" s="100">
        <v>5.04E-6</v>
      </c>
      <c r="F251" s="99">
        <v>1501</v>
      </c>
      <c r="G251" s="99">
        <v>899</v>
      </c>
      <c r="H251" s="100">
        <v>4.1377799999999998E-3</v>
      </c>
      <c r="I251" s="100">
        <v>0.13368227999999999</v>
      </c>
      <c r="J251" s="101" t="s">
        <v>4157</v>
      </c>
    </row>
    <row r="252" spans="1:10" x14ac:dyDescent="0.25">
      <c r="A252" s="98" t="s">
        <v>4232</v>
      </c>
      <c r="B252" s="99" t="s">
        <v>4170</v>
      </c>
      <c r="C252" s="99" t="s">
        <v>4232</v>
      </c>
      <c r="D252" s="100">
        <v>8.1999999999999998E-7</v>
      </c>
      <c r="E252" s="100">
        <v>2.8599999999999999E-7</v>
      </c>
      <c r="F252" s="99">
        <v>1501</v>
      </c>
      <c r="G252" s="99">
        <v>817</v>
      </c>
      <c r="H252" s="100">
        <v>4.1640599999999998E-3</v>
      </c>
      <c r="I252" s="100">
        <v>0.13395103999999999</v>
      </c>
      <c r="J252" s="101" t="s">
        <v>4157</v>
      </c>
    </row>
    <row r="253" spans="1:10" x14ac:dyDescent="0.25">
      <c r="A253" s="98" t="s">
        <v>4166</v>
      </c>
      <c r="B253" s="99" t="s">
        <v>4351</v>
      </c>
      <c r="C253" s="99" t="s">
        <v>4208</v>
      </c>
      <c r="D253" s="100">
        <v>-6.1620000000000002E-4</v>
      </c>
      <c r="E253" s="100">
        <v>2.1472E-4</v>
      </c>
      <c r="F253" s="99">
        <v>1501</v>
      </c>
      <c r="G253" s="99">
        <v>1038</v>
      </c>
      <c r="H253" s="100">
        <v>4.1796799999999999E-3</v>
      </c>
      <c r="I253" s="100">
        <v>0.13395103999999999</v>
      </c>
      <c r="J253" s="101" t="s">
        <v>4169</v>
      </c>
    </row>
    <row r="254" spans="1:10" x14ac:dyDescent="0.25">
      <c r="A254" s="98" t="s">
        <v>4175</v>
      </c>
      <c r="B254" s="99" t="s">
        <v>4180</v>
      </c>
      <c r="C254" s="99" t="s">
        <v>4241</v>
      </c>
      <c r="D254" s="100">
        <v>7.3451100000000002E-3</v>
      </c>
      <c r="E254" s="100">
        <v>2.5609999999999999E-3</v>
      </c>
      <c r="F254" s="99">
        <v>1501</v>
      </c>
      <c r="G254" s="99">
        <v>1007</v>
      </c>
      <c r="H254" s="100">
        <v>4.2029299999999997E-3</v>
      </c>
      <c r="I254" s="100">
        <v>0.13415747</v>
      </c>
      <c r="J254" s="101" t="s">
        <v>4174</v>
      </c>
    </row>
    <row r="255" spans="1:10" x14ac:dyDescent="0.25">
      <c r="A255" s="98" t="s">
        <v>4175</v>
      </c>
      <c r="B255" s="99" t="s">
        <v>4330</v>
      </c>
      <c r="C255" s="99" t="s">
        <v>4177</v>
      </c>
      <c r="D255" s="100">
        <v>-5.5659899999999998E-2</v>
      </c>
      <c r="E255" s="100">
        <v>1.9464970000000002E-2</v>
      </c>
      <c r="F255" s="99">
        <v>1501</v>
      </c>
      <c r="G255" s="99">
        <v>1499</v>
      </c>
      <c r="H255" s="100">
        <v>4.3176100000000004E-3</v>
      </c>
      <c r="I255" s="100">
        <v>0.13726915000000001</v>
      </c>
      <c r="J255" s="101" t="s">
        <v>4157</v>
      </c>
    </row>
    <row r="256" spans="1:10" x14ac:dyDescent="0.25">
      <c r="A256" s="98" t="s">
        <v>4158</v>
      </c>
      <c r="B256" s="99" t="s">
        <v>4352</v>
      </c>
      <c r="C256" s="99" t="b">
        <v>1</v>
      </c>
      <c r="D256" s="100">
        <v>7.3300000000000001E-7</v>
      </c>
      <c r="E256" s="100">
        <v>2.23E-7</v>
      </c>
      <c r="F256" s="99">
        <v>1501</v>
      </c>
      <c r="G256" s="99">
        <v>96</v>
      </c>
      <c r="H256" s="100">
        <v>4.3530599999999997E-3</v>
      </c>
      <c r="I256" s="100">
        <v>0.13784687000000001</v>
      </c>
      <c r="J256" s="101" t="s">
        <v>4157</v>
      </c>
    </row>
    <row r="257" spans="1:10" x14ac:dyDescent="0.25">
      <c r="A257" s="98" t="s">
        <v>4184</v>
      </c>
      <c r="B257" s="99" t="s">
        <v>4160</v>
      </c>
      <c r="C257" s="99" t="b">
        <v>1</v>
      </c>
      <c r="D257" s="100">
        <v>3.2841300000000001E-3</v>
      </c>
      <c r="E257" s="100">
        <v>1.15153E-3</v>
      </c>
      <c r="F257" s="99">
        <v>1501</v>
      </c>
      <c r="G257" s="99">
        <v>1460</v>
      </c>
      <c r="H257" s="100">
        <v>4.4202E-3</v>
      </c>
      <c r="I257" s="100">
        <v>0.13832616</v>
      </c>
      <c r="J257" s="101" t="s">
        <v>4157</v>
      </c>
    </row>
    <row r="258" spans="1:10" x14ac:dyDescent="0.25">
      <c r="A258" s="98" t="s">
        <v>4232</v>
      </c>
      <c r="B258" s="99" t="s">
        <v>4178</v>
      </c>
      <c r="C258" s="99" t="s">
        <v>4232</v>
      </c>
      <c r="D258" s="100">
        <v>1.28286E-3</v>
      </c>
      <c r="E258" s="100">
        <v>4.4978999999999999E-4</v>
      </c>
      <c r="F258" s="99">
        <v>1501</v>
      </c>
      <c r="G258" s="99">
        <v>1457</v>
      </c>
      <c r="H258" s="100">
        <v>4.4176600000000003E-3</v>
      </c>
      <c r="I258" s="100">
        <v>0.13832616</v>
      </c>
      <c r="J258" s="101" t="s">
        <v>4157</v>
      </c>
    </row>
    <row r="259" spans="1:10" x14ac:dyDescent="0.25">
      <c r="A259" s="98" t="s">
        <v>4166</v>
      </c>
      <c r="B259" s="99" t="s">
        <v>4353</v>
      </c>
      <c r="C259" s="99" t="s">
        <v>4168</v>
      </c>
      <c r="D259" s="100">
        <v>-2.6199999999999999E-6</v>
      </c>
      <c r="E259" s="100">
        <v>9.1999999999999998E-7</v>
      </c>
      <c r="F259" s="99">
        <v>1501</v>
      </c>
      <c r="G259" s="99">
        <v>905</v>
      </c>
      <c r="H259" s="100">
        <v>4.3883500000000001E-3</v>
      </c>
      <c r="I259" s="100">
        <v>0.13832616</v>
      </c>
      <c r="J259" s="101" t="s">
        <v>4157</v>
      </c>
    </row>
    <row r="260" spans="1:10" x14ac:dyDescent="0.25">
      <c r="A260" s="98" t="s">
        <v>4175</v>
      </c>
      <c r="B260" s="99" t="s">
        <v>4354</v>
      </c>
      <c r="C260" s="99" t="s">
        <v>4261</v>
      </c>
      <c r="D260" s="100">
        <v>-1.9899999999999999E-5</v>
      </c>
      <c r="E260" s="100">
        <v>6.99E-6</v>
      </c>
      <c r="F260" s="99">
        <v>1501</v>
      </c>
      <c r="G260" s="99">
        <v>1456</v>
      </c>
      <c r="H260" s="100">
        <v>4.50097E-3</v>
      </c>
      <c r="I260" s="100">
        <v>0.14030366</v>
      </c>
      <c r="J260" s="101" t="s">
        <v>4157</v>
      </c>
    </row>
    <row r="261" spans="1:10" x14ac:dyDescent="0.25">
      <c r="A261" s="98" t="s">
        <v>4166</v>
      </c>
      <c r="B261" s="99" t="s">
        <v>4301</v>
      </c>
      <c r="C261" s="99" t="s">
        <v>4168</v>
      </c>
      <c r="D261" s="100">
        <v>-2.898E-4</v>
      </c>
      <c r="E261" s="100">
        <v>1.019E-4</v>
      </c>
      <c r="F261" s="99">
        <v>1501</v>
      </c>
      <c r="G261" s="99">
        <v>1018</v>
      </c>
      <c r="H261" s="100">
        <v>4.5349500000000003E-3</v>
      </c>
      <c r="I261" s="100">
        <v>0.14081298</v>
      </c>
      <c r="J261" s="101" t="s">
        <v>4157</v>
      </c>
    </row>
    <row r="262" spans="1:10" x14ac:dyDescent="0.25">
      <c r="A262" s="98" t="s">
        <v>4175</v>
      </c>
      <c r="B262" s="99" t="s">
        <v>4355</v>
      </c>
      <c r="C262" s="99" t="s">
        <v>4241</v>
      </c>
      <c r="D262" s="100">
        <v>-2.2719999999999999E-4</v>
      </c>
      <c r="E262" s="100">
        <v>8.0000000000000007E-5</v>
      </c>
      <c r="F262" s="99">
        <v>1501</v>
      </c>
      <c r="G262" s="99">
        <v>507</v>
      </c>
      <c r="H262" s="100">
        <v>4.5630999999999996E-3</v>
      </c>
      <c r="I262" s="100">
        <v>0.14113769000000001</v>
      </c>
      <c r="J262" s="101" t="s">
        <v>4157</v>
      </c>
    </row>
    <row r="263" spans="1:10" x14ac:dyDescent="0.25">
      <c r="A263" s="98" t="s">
        <v>4163</v>
      </c>
      <c r="B263" s="99" t="s">
        <v>4281</v>
      </c>
      <c r="C263" s="99" t="s">
        <v>275</v>
      </c>
      <c r="D263" s="100">
        <v>2.50227E-3</v>
      </c>
      <c r="E263" s="100">
        <v>8.8133000000000005E-4</v>
      </c>
      <c r="F263" s="99">
        <v>1501</v>
      </c>
      <c r="G263" s="99">
        <v>1486</v>
      </c>
      <c r="H263" s="100">
        <v>4.6001200000000001E-3</v>
      </c>
      <c r="I263" s="100">
        <v>0.14173350000000001</v>
      </c>
      <c r="J263" s="101" t="s">
        <v>4157</v>
      </c>
    </row>
    <row r="264" spans="1:10" x14ac:dyDescent="0.25">
      <c r="A264" s="98" t="s">
        <v>4163</v>
      </c>
      <c r="B264" s="99" t="s">
        <v>4356</v>
      </c>
      <c r="C264" s="99" t="s">
        <v>275</v>
      </c>
      <c r="D264" s="100">
        <v>-1.9000000000000001E-5</v>
      </c>
      <c r="E264" s="100">
        <v>6.72E-6</v>
      </c>
      <c r="F264" s="99">
        <v>1501</v>
      </c>
      <c r="G264" s="99">
        <v>1199</v>
      </c>
      <c r="H264" s="100">
        <v>4.6476299999999998E-3</v>
      </c>
      <c r="I264" s="100">
        <v>0.14264645000000001</v>
      </c>
      <c r="J264" s="101" t="s">
        <v>4157</v>
      </c>
    </row>
    <row r="265" spans="1:10" x14ac:dyDescent="0.25">
      <c r="A265" s="98" t="s">
        <v>4166</v>
      </c>
      <c r="B265" s="99" t="s">
        <v>4251</v>
      </c>
      <c r="C265" s="99" t="s">
        <v>4168</v>
      </c>
      <c r="D265" s="100">
        <v>-9.1200000000000008E-6</v>
      </c>
      <c r="E265" s="100">
        <v>3.2200000000000001E-6</v>
      </c>
      <c r="F265" s="99">
        <v>1501</v>
      </c>
      <c r="G265" s="99">
        <v>855</v>
      </c>
      <c r="H265" s="100">
        <v>4.6933799999999996E-3</v>
      </c>
      <c r="I265" s="100">
        <v>0.14349883999999999</v>
      </c>
      <c r="J265" s="101" t="s">
        <v>4157</v>
      </c>
    </row>
    <row r="266" spans="1:10" x14ac:dyDescent="0.25">
      <c r="A266" s="98" t="s">
        <v>4175</v>
      </c>
      <c r="B266" s="99" t="s">
        <v>4214</v>
      </c>
      <c r="C266" s="99" t="s">
        <v>4241</v>
      </c>
      <c r="D266" s="100">
        <v>-4.5700000000000003E-6</v>
      </c>
      <c r="E266" s="100">
        <v>1.6199999999999999E-6</v>
      </c>
      <c r="F266" s="99">
        <v>1501</v>
      </c>
      <c r="G266" s="99">
        <v>1184</v>
      </c>
      <c r="H266" s="100">
        <v>4.7457200000000001E-3</v>
      </c>
      <c r="I266" s="100">
        <v>0.14454521000000001</v>
      </c>
      <c r="J266" s="101" t="s">
        <v>4157</v>
      </c>
    </row>
    <row r="267" spans="1:10" x14ac:dyDescent="0.25">
      <c r="A267" s="98" t="s">
        <v>4175</v>
      </c>
      <c r="B267" s="99" t="s">
        <v>4286</v>
      </c>
      <c r="C267" s="99" t="s">
        <v>4177</v>
      </c>
      <c r="D267" s="100">
        <v>1.4800000000000001E-5</v>
      </c>
      <c r="E267" s="100">
        <v>5.2499999999999997E-6</v>
      </c>
      <c r="F267" s="99">
        <v>1501</v>
      </c>
      <c r="G267" s="99">
        <v>459</v>
      </c>
      <c r="H267" s="100">
        <v>4.8681499999999999E-3</v>
      </c>
      <c r="I267" s="100">
        <v>0.14771028</v>
      </c>
      <c r="J267" s="101" t="s">
        <v>4157</v>
      </c>
    </row>
    <row r="268" spans="1:10" x14ac:dyDescent="0.25">
      <c r="A268" s="98" t="s">
        <v>4154</v>
      </c>
      <c r="B268" s="99" t="s">
        <v>4357</v>
      </c>
      <c r="C268" s="99" t="s">
        <v>4156</v>
      </c>
      <c r="D268" s="100">
        <v>-9.7700000000000003E-5</v>
      </c>
      <c r="E268" s="100">
        <v>3.4700000000000003E-5</v>
      </c>
      <c r="F268" s="99">
        <v>1501</v>
      </c>
      <c r="G268" s="99">
        <v>1114</v>
      </c>
      <c r="H268" s="100">
        <v>4.9058000000000001E-3</v>
      </c>
      <c r="I268" s="100">
        <v>0.14828886999999999</v>
      </c>
      <c r="J268" s="101" t="s">
        <v>4157</v>
      </c>
    </row>
    <row r="269" spans="1:10" x14ac:dyDescent="0.25">
      <c r="A269" s="98" t="s">
        <v>4166</v>
      </c>
      <c r="B269" s="99" t="s">
        <v>4358</v>
      </c>
      <c r="C269" s="99" t="s">
        <v>4168</v>
      </c>
      <c r="D269" s="100">
        <v>-5.1999999999999997E-5</v>
      </c>
      <c r="E269" s="100">
        <v>1.8499999999999999E-5</v>
      </c>
      <c r="F269" s="99">
        <v>1501</v>
      </c>
      <c r="G269" s="99">
        <v>988</v>
      </c>
      <c r="H269" s="100">
        <v>4.99053E-3</v>
      </c>
      <c r="I269" s="100">
        <v>0.14986079999999999</v>
      </c>
      <c r="J269" s="101" t="s">
        <v>4174</v>
      </c>
    </row>
    <row r="270" spans="1:10" x14ac:dyDescent="0.25">
      <c r="A270" s="98" t="s">
        <v>4166</v>
      </c>
      <c r="B270" s="99" t="s">
        <v>4359</v>
      </c>
      <c r="C270" s="99" t="s">
        <v>4168</v>
      </c>
      <c r="D270" s="100">
        <v>-3.05E-6</v>
      </c>
      <c r="E270" s="100">
        <v>1.08E-6</v>
      </c>
      <c r="F270" s="99">
        <v>1501</v>
      </c>
      <c r="G270" s="99">
        <v>1324</v>
      </c>
      <c r="H270" s="100">
        <v>4.9953599999999999E-3</v>
      </c>
      <c r="I270" s="100">
        <v>0.14986079999999999</v>
      </c>
      <c r="J270" s="101" t="s">
        <v>4157</v>
      </c>
    </row>
    <row r="271" spans="1:10" x14ac:dyDescent="0.25">
      <c r="A271" s="98" t="s">
        <v>4232</v>
      </c>
      <c r="B271" s="99" t="s">
        <v>4234</v>
      </c>
      <c r="C271" s="99" t="s">
        <v>4232</v>
      </c>
      <c r="D271" s="100">
        <v>-3.0640000000000002E-4</v>
      </c>
      <c r="E271" s="100">
        <v>1.0933E-4</v>
      </c>
      <c r="F271" s="99">
        <v>1501</v>
      </c>
      <c r="G271" s="99">
        <v>1441</v>
      </c>
      <c r="H271" s="100">
        <v>5.1456499999999999E-3</v>
      </c>
      <c r="I271" s="100">
        <v>0.15286045000000001</v>
      </c>
      <c r="J271" s="101" t="s">
        <v>4157</v>
      </c>
    </row>
    <row r="272" spans="1:10" x14ac:dyDescent="0.25">
      <c r="A272" s="98" t="s">
        <v>4175</v>
      </c>
      <c r="B272" s="99" t="s">
        <v>4242</v>
      </c>
      <c r="C272" s="99" t="s">
        <v>4177</v>
      </c>
      <c r="D272" s="100">
        <v>1.7200000000000001E-5</v>
      </c>
      <c r="E272" s="100">
        <v>6.1399999999999997E-6</v>
      </c>
      <c r="F272" s="99">
        <v>1501</v>
      </c>
      <c r="G272" s="99">
        <v>937</v>
      </c>
      <c r="H272" s="100">
        <v>5.1719699999999997E-3</v>
      </c>
      <c r="I272" s="100">
        <v>0.15286045000000001</v>
      </c>
      <c r="J272" s="101" t="s">
        <v>4157</v>
      </c>
    </row>
    <row r="273" spans="1:10" x14ac:dyDescent="0.25">
      <c r="A273" s="98" t="s">
        <v>4166</v>
      </c>
      <c r="B273" s="99" t="s">
        <v>4360</v>
      </c>
      <c r="C273" s="99" t="s">
        <v>4208</v>
      </c>
      <c r="D273" s="100">
        <v>1.91E-5</v>
      </c>
      <c r="E273" s="100">
        <v>6.81E-6</v>
      </c>
      <c r="F273" s="99">
        <v>1501</v>
      </c>
      <c r="G273" s="99">
        <v>817</v>
      </c>
      <c r="H273" s="100">
        <v>5.1389399999999998E-3</v>
      </c>
      <c r="I273" s="100">
        <v>0.15286045000000001</v>
      </c>
      <c r="J273" s="101" t="s">
        <v>4157</v>
      </c>
    </row>
    <row r="274" spans="1:10" x14ac:dyDescent="0.25">
      <c r="A274" s="98" t="s">
        <v>4175</v>
      </c>
      <c r="B274" s="99" t="s">
        <v>4355</v>
      </c>
      <c r="C274" s="99" t="s">
        <v>4261</v>
      </c>
      <c r="D274" s="100">
        <v>-2.2450000000000001E-4</v>
      </c>
      <c r="E274" s="100">
        <v>8.0099999999999995E-5</v>
      </c>
      <c r="F274" s="99">
        <v>1501</v>
      </c>
      <c r="G274" s="99">
        <v>507</v>
      </c>
      <c r="H274" s="100">
        <v>5.16842E-3</v>
      </c>
      <c r="I274" s="100">
        <v>0.15286045000000001</v>
      </c>
      <c r="J274" s="101" t="s">
        <v>4157</v>
      </c>
    </row>
    <row r="275" spans="1:10" x14ac:dyDescent="0.25">
      <c r="A275" s="98" t="s">
        <v>4166</v>
      </c>
      <c r="B275" s="99" t="s">
        <v>4361</v>
      </c>
      <c r="C275" s="99" t="s">
        <v>4168</v>
      </c>
      <c r="D275" s="100">
        <v>-9.5799999999999998E-6</v>
      </c>
      <c r="E275" s="100">
        <v>3.4300000000000002E-6</v>
      </c>
      <c r="F275" s="99">
        <v>1501</v>
      </c>
      <c r="G275" s="99">
        <v>1202</v>
      </c>
      <c r="H275" s="100">
        <v>5.3057399999999998E-3</v>
      </c>
      <c r="I275" s="100">
        <v>0.15623553000000001</v>
      </c>
      <c r="J275" s="101" t="s">
        <v>4157</v>
      </c>
    </row>
    <row r="276" spans="1:10" x14ac:dyDescent="0.25">
      <c r="A276" s="98" t="s">
        <v>4166</v>
      </c>
      <c r="B276" s="99" t="s">
        <v>4324</v>
      </c>
      <c r="C276" s="99" t="s">
        <v>4208</v>
      </c>
      <c r="D276" s="100">
        <v>-2.5499999999999999E-7</v>
      </c>
      <c r="E276" s="100">
        <v>8.0599999999999994E-8</v>
      </c>
      <c r="F276" s="99">
        <v>1501</v>
      </c>
      <c r="G276" s="99">
        <v>229</v>
      </c>
      <c r="H276" s="100">
        <v>5.36427E-3</v>
      </c>
      <c r="I276" s="100">
        <v>0.15737817000000001</v>
      </c>
      <c r="J276" s="101" t="s">
        <v>4157</v>
      </c>
    </row>
    <row r="277" spans="1:10" x14ac:dyDescent="0.25">
      <c r="A277" s="98" t="s">
        <v>4250</v>
      </c>
      <c r="B277" s="99" t="s">
        <v>4362</v>
      </c>
      <c r="C277" s="99" t="s">
        <v>4252</v>
      </c>
      <c r="D277" s="100">
        <v>-2.3300000000000001E-5</v>
      </c>
      <c r="E277" s="100">
        <v>8.3599999999999996E-6</v>
      </c>
      <c r="F277" s="99">
        <v>1501</v>
      </c>
      <c r="G277" s="99">
        <v>697</v>
      </c>
      <c r="H277" s="100">
        <v>5.4107699999999996E-3</v>
      </c>
      <c r="I277" s="100">
        <v>0.15816110999999999</v>
      </c>
      <c r="J277" s="101" t="s">
        <v>4157</v>
      </c>
    </row>
    <row r="278" spans="1:10" x14ac:dyDescent="0.25">
      <c r="A278" s="98" t="s">
        <v>4166</v>
      </c>
      <c r="B278" s="99" t="s">
        <v>4316</v>
      </c>
      <c r="C278" s="99" t="s">
        <v>4208</v>
      </c>
      <c r="D278" s="100">
        <v>5.2638999999999995E-4</v>
      </c>
      <c r="E278" s="100">
        <v>1.8908E-4</v>
      </c>
      <c r="F278" s="99">
        <v>1501</v>
      </c>
      <c r="G278" s="99">
        <v>1121</v>
      </c>
      <c r="H278" s="100">
        <v>5.4552999999999997E-3</v>
      </c>
      <c r="I278" s="100">
        <v>0.15849226999999999</v>
      </c>
      <c r="J278" s="101" t="s">
        <v>4157</v>
      </c>
    </row>
    <row r="279" spans="1:10" x14ac:dyDescent="0.25">
      <c r="A279" s="98" t="s">
        <v>4166</v>
      </c>
      <c r="B279" s="99" t="s">
        <v>4363</v>
      </c>
      <c r="C279" s="99" t="s">
        <v>4208</v>
      </c>
      <c r="D279" s="100">
        <v>5.4058600000000002E-3</v>
      </c>
      <c r="E279" s="100">
        <v>1.94203E-3</v>
      </c>
      <c r="F279" s="99">
        <v>1501</v>
      </c>
      <c r="G279" s="99">
        <v>1465</v>
      </c>
      <c r="H279" s="100">
        <v>5.46183E-3</v>
      </c>
      <c r="I279" s="100">
        <v>0.15849226999999999</v>
      </c>
      <c r="J279" s="101" t="s">
        <v>4157</v>
      </c>
    </row>
    <row r="280" spans="1:10" x14ac:dyDescent="0.25">
      <c r="A280" s="98" t="s">
        <v>4250</v>
      </c>
      <c r="B280" s="99" t="s">
        <v>4314</v>
      </c>
      <c r="C280" s="99" t="s">
        <v>4252</v>
      </c>
      <c r="D280" s="100">
        <v>7.2703000000000004E-4</v>
      </c>
      <c r="E280" s="100">
        <v>2.6143E-4</v>
      </c>
      <c r="F280" s="99">
        <v>1501</v>
      </c>
      <c r="G280" s="99">
        <v>1378</v>
      </c>
      <c r="H280" s="100">
        <v>5.5061399999999996E-3</v>
      </c>
      <c r="I280" s="100">
        <v>0.15862459000000001</v>
      </c>
      <c r="J280" s="101" t="s">
        <v>4157</v>
      </c>
    </row>
    <row r="281" spans="1:10" x14ac:dyDescent="0.25">
      <c r="A281" s="98" t="s">
        <v>4175</v>
      </c>
      <c r="B281" s="99" t="s">
        <v>4328</v>
      </c>
      <c r="C281" s="99" t="s">
        <v>4241</v>
      </c>
      <c r="D281" s="100">
        <v>-8.1000000000000004E-6</v>
      </c>
      <c r="E281" s="100">
        <v>2.9100000000000001E-6</v>
      </c>
      <c r="F281" s="99">
        <v>1501</v>
      </c>
      <c r="G281" s="99">
        <v>530</v>
      </c>
      <c r="H281" s="100">
        <v>5.4936300000000002E-3</v>
      </c>
      <c r="I281" s="100">
        <v>0.15862459000000001</v>
      </c>
      <c r="J281" s="101" t="s">
        <v>4157</v>
      </c>
    </row>
    <row r="282" spans="1:10" x14ac:dyDescent="0.25">
      <c r="A282" s="98" t="s">
        <v>4158</v>
      </c>
      <c r="B282" s="99" t="s">
        <v>4364</v>
      </c>
      <c r="C282" s="99" t="b">
        <v>1</v>
      </c>
      <c r="D282" s="100">
        <v>-1.25291E-2</v>
      </c>
      <c r="E282" s="100">
        <v>4.5139200000000003E-3</v>
      </c>
      <c r="F282" s="99">
        <v>1501</v>
      </c>
      <c r="G282" s="99">
        <v>1495</v>
      </c>
      <c r="H282" s="100">
        <v>5.5956699999999996E-3</v>
      </c>
      <c r="I282" s="100">
        <v>0.16062404999999999</v>
      </c>
      <c r="J282" s="101" t="s">
        <v>4174</v>
      </c>
    </row>
    <row r="283" spans="1:10" x14ac:dyDescent="0.25">
      <c r="A283" s="98" t="s">
        <v>4175</v>
      </c>
      <c r="B283" s="99" t="s">
        <v>4365</v>
      </c>
      <c r="C283" s="99" t="s">
        <v>4241</v>
      </c>
      <c r="D283" s="100">
        <v>3.37594E-3</v>
      </c>
      <c r="E283" s="100">
        <v>1.21951E-3</v>
      </c>
      <c r="F283" s="99">
        <v>1501</v>
      </c>
      <c r="G283" s="99">
        <v>1393</v>
      </c>
      <c r="H283" s="100">
        <v>5.7229200000000003E-3</v>
      </c>
      <c r="I283" s="100">
        <v>0.16227226</v>
      </c>
      <c r="J283" s="101" t="s">
        <v>4169</v>
      </c>
    </row>
    <row r="284" spans="1:10" x14ac:dyDescent="0.25">
      <c r="A284" s="98" t="s">
        <v>4154</v>
      </c>
      <c r="B284" s="99" t="s">
        <v>4366</v>
      </c>
      <c r="C284" s="99" t="s">
        <v>4161</v>
      </c>
      <c r="D284" s="100">
        <v>-3.7439999999999999E-4</v>
      </c>
      <c r="E284" s="100">
        <v>1.3517E-4</v>
      </c>
      <c r="F284" s="99">
        <v>1501</v>
      </c>
      <c r="G284" s="99">
        <v>1228</v>
      </c>
      <c r="H284" s="100">
        <v>5.6945099999999998E-3</v>
      </c>
      <c r="I284" s="100">
        <v>0.16227226</v>
      </c>
      <c r="J284" s="101" t="s">
        <v>4157</v>
      </c>
    </row>
    <row r="285" spans="1:10" x14ac:dyDescent="0.25">
      <c r="A285" s="98" t="s">
        <v>4175</v>
      </c>
      <c r="B285" s="99" t="s">
        <v>4367</v>
      </c>
      <c r="C285" s="99" t="s">
        <v>4177</v>
      </c>
      <c r="D285" s="100">
        <v>6.4700000000000001E-7</v>
      </c>
      <c r="E285" s="100">
        <v>2.17E-7</v>
      </c>
      <c r="F285" s="99">
        <v>1501</v>
      </c>
      <c r="G285" s="99">
        <v>300</v>
      </c>
      <c r="H285" s="100">
        <v>5.7344300000000004E-3</v>
      </c>
      <c r="I285" s="100">
        <v>0.16227226</v>
      </c>
      <c r="J285" s="101" t="s">
        <v>4157</v>
      </c>
    </row>
    <row r="286" spans="1:10" x14ac:dyDescent="0.25">
      <c r="A286" s="98" t="s">
        <v>4166</v>
      </c>
      <c r="B286" s="99" t="s">
        <v>4368</v>
      </c>
      <c r="C286" s="99" t="s">
        <v>4208</v>
      </c>
      <c r="D286" s="100">
        <v>2.0299999999999999E-5</v>
      </c>
      <c r="E286" s="100">
        <v>7.3300000000000001E-6</v>
      </c>
      <c r="F286" s="99">
        <v>1501</v>
      </c>
      <c r="G286" s="99">
        <v>551</v>
      </c>
      <c r="H286" s="100">
        <v>5.7207600000000001E-3</v>
      </c>
      <c r="I286" s="100">
        <v>0.16227226</v>
      </c>
      <c r="J286" s="101" t="s">
        <v>4157</v>
      </c>
    </row>
    <row r="287" spans="1:10" x14ac:dyDescent="0.25">
      <c r="A287" s="98" t="s">
        <v>4166</v>
      </c>
      <c r="B287" s="99" t="s">
        <v>4369</v>
      </c>
      <c r="C287" s="99" t="s">
        <v>4208</v>
      </c>
      <c r="D287" s="100">
        <v>6.08415E-3</v>
      </c>
      <c r="E287" s="100">
        <v>2.20075E-3</v>
      </c>
      <c r="F287" s="99">
        <v>1501</v>
      </c>
      <c r="G287" s="99">
        <v>1462</v>
      </c>
      <c r="H287" s="100">
        <v>5.7878299999999999E-3</v>
      </c>
      <c r="I287" s="100">
        <v>0.1632045</v>
      </c>
      <c r="J287" s="101" t="s">
        <v>4157</v>
      </c>
    </row>
    <row r="288" spans="1:10" x14ac:dyDescent="0.25">
      <c r="A288" s="98" t="s">
        <v>4166</v>
      </c>
      <c r="B288" s="99" t="s">
        <v>4370</v>
      </c>
      <c r="C288" s="99" t="s">
        <v>4208</v>
      </c>
      <c r="D288" s="100">
        <v>-5.1999999999999997E-5</v>
      </c>
      <c r="E288" s="100">
        <v>1.88E-5</v>
      </c>
      <c r="F288" s="99">
        <v>1501</v>
      </c>
      <c r="G288" s="99">
        <v>1415</v>
      </c>
      <c r="H288" s="100">
        <v>5.84054E-3</v>
      </c>
      <c r="I288" s="100">
        <v>0.16375569000000001</v>
      </c>
      <c r="J288" s="101" t="s">
        <v>4157</v>
      </c>
    </row>
    <row r="289" spans="1:10" x14ac:dyDescent="0.25">
      <c r="A289" s="98" t="s">
        <v>4175</v>
      </c>
      <c r="B289" s="99" t="s">
        <v>4296</v>
      </c>
      <c r="C289" s="99" t="s">
        <v>4261</v>
      </c>
      <c r="D289" s="100">
        <v>-7.61E-6</v>
      </c>
      <c r="E289" s="100">
        <v>2.7599999999999998E-6</v>
      </c>
      <c r="F289" s="99">
        <v>1501</v>
      </c>
      <c r="G289" s="99">
        <v>436</v>
      </c>
      <c r="H289" s="100">
        <v>5.84842E-3</v>
      </c>
      <c r="I289" s="100">
        <v>0.16375569000000001</v>
      </c>
      <c r="J289" s="101" t="s">
        <v>4157</v>
      </c>
    </row>
    <row r="290" spans="1:10" x14ac:dyDescent="0.25">
      <c r="A290" s="98" t="s">
        <v>4154</v>
      </c>
      <c r="B290" s="99" t="s">
        <v>4366</v>
      </c>
      <c r="C290" s="99" t="s">
        <v>4156</v>
      </c>
      <c r="D290" s="100">
        <v>-3.3819999999999998E-4</v>
      </c>
      <c r="E290" s="100">
        <v>1.2277999999999999E-4</v>
      </c>
      <c r="F290" s="99">
        <v>1501</v>
      </c>
      <c r="G290" s="99">
        <v>1228</v>
      </c>
      <c r="H290" s="100">
        <v>5.9654499999999997E-3</v>
      </c>
      <c r="I290" s="100">
        <v>0.16644853000000001</v>
      </c>
      <c r="J290" s="101" t="s">
        <v>4157</v>
      </c>
    </row>
    <row r="291" spans="1:10" x14ac:dyDescent="0.25">
      <c r="A291" s="98" t="s">
        <v>4163</v>
      </c>
      <c r="B291" s="99" t="s">
        <v>4234</v>
      </c>
      <c r="C291" s="99" t="s">
        <v>275</v>
      </c>
      <c r="D291" s="100">
        <v>8.0073999999999998E-4</v>
      </c>
      <c r="E291" s="100">
        <v>2.9093000000000001E-4</v>
      </c>
      <c r="F291" s="99">
        <v>1501</v>
      </c>
      <c r="G291" s="99">
        <v>1441</v>
      </c>
      <c r="H291" s="100">
        <v>6.0077000000000004E-3</v>
      </c>
      <c r="I291" s="100">
        <v>0.16646322</v>
      </c>
      <c r="J291" s="101" t="s">
        <v>4157</v>
      </c>
    </row>
    <row r="292" spans="1:10" x14ac:dyDescent="0.25">
      <c r="A292" s="98" t="s">
        <v>4175</v>
      </c>
      <c r="B292" s="99" t="s">
        <v>4371</v>
      </c>
      <c r="C292" s="99" t="s">
        <v>4177</v>
      </c>
      <c r="D292" s="100">
        <v>2.6599999999999999E-6</v>
      </c>
      <c r="E292" s="100">
        <v>9.47E-7</v>
      </c>
      <c r="F292" s="99">
        <v>1501</v>
      </c>
      <c r="G292" s="99">
        <v>861</v>
      </c>
      <c r="H292" s="100">
        <v>6.0022299999999999E-3</v>
      </c>
      <c r="I292" s="100">
        <v>0.16646322</v>
      </c>
      <c r="J292" s="101" t="s">
        <v>4157</v>
      </c>
    </row>
    <row r="293" spans="1:10" x14ac:dyDescent="0.25">
      <c r="A293" s="98" t="s">
        <v>4163</v>
      </c>
      <c r="B293" s="99" t="s">
        <v>4364</v>
      </c>
      <c r="C293" s="99" t="s">
        <v>275</v>
      </c>
      <c r="D293" s="100">
        <v>4.0386099999999998E-3</v>
      </c>
      <c r="E293" s="100">
        <v>1.47091E-3</v>
      </c>
      <c r="F293" s="99">
        <v>1501</v>
      </c>
      <c r="G293" s="99">
        <v>1495</v>
      </c>
      <c r="H293" s="100">
        <v>6.1306499999999996E-3</v>
      </c>
      <c r="I293" s="100">
        <v>0.16928235</v>
      </c>
      <c r="J293" s="101" t="s">
        <v>4174</v>
      </c>
    </row>
    <row r="294" spans="1:10" x14ac:dyDescent="0.25">
      <c r="A294" s="98" t="s">
        <v>4166</v>
      </c>
      <c r="B294" s="99" t="s">
        <v>4372</v>
      </c>
      <c r="C294" s="99" t="s">
        <v>4168</v>
      </c>
      <c r="D294" s="100">
        <v>-9.2999999999999997E-5</v>
      </c>
      <c r="E294" s="100">
        <v>3.3899999999999997E-5</v>
      </c>
      <c r="F294" s="99">
        <v>1501</v>
      </c>
      <c r="G294" s="99">
        <v>1439</v>
      </c>
      <c r="H294" s="100">
        <v>6.20157E-3</v>
      </c>
      <c r="I294" s="100">
        <v>0.17065016</v>
      </c>
      <c r="J294" s="101" t="s">
        <v>4157</v>
      </c>
    </row>
    <row r="295" spans="1:10" x14ac:dyDescent="0.25">
      <c r="A295" s="98" t="s">
        <v>4154</v>
      </c>
      <c r="B295" s="99" t="s">
        <v>4373</v>
      </c>
      <c r="C295" s="99" t="s">
        <v>4156</v>
      </c>
      <c r="D295" s="100">
        <v>-9.0258000000000005E-3</v>
      </c>
      <c r="E295" s="100">
        <v>3.29482E-3</v>
      </c>
      <c r="F295" s="99">
        <v>1501</v>
      </c>
      <c r="G295" s="99">
        <v>1431</v>
      </c>
      <c r="H295" s="100">
        <v>6.2474399999999999E-3</v>
      </c>
      <c r="I295" s="100">
        <v>0.17132152</v>
      </c>
      <c r="J295" s="101" t="s">
        <v>4157</v>
      </c>
    </row>
    <row r="296" spans="1:10" x14ac:dyDescent="0.25">
      <c r="A296" s="98" t="s">
        <v>4166</v>
      </c>
      <c r="B296" s="99" t="s">
        <v>4374</v>
      </c>
      <c r="C296" s="99" t="s">
        <v>4168</v>
      </c>
      <c r="D296" s="100">
        <v>-6.2299999999999996E-5</v>
      </c>
      <c r="E296" s="100">
        <v>2.2799999999999999E-5</v>
      </c>
      <c r="F296" s="99">
        <v>1501</v>
      </c>
      <c r="G296" s="99">
        <v>1440</v>
      </c>
      <c r="H296" s="100">
        <v>6.3137499999999999E-3</v>
      </c>
      <c r="I296" s="100">
        <v>0.17195806999999999</v>
      </c>
      <c r="J296" s="101" t="s">
        <v>4157</v>
      </c>
    </row>
    <row r="297" spans="1:10" x14ac:dyDescent="0.25">
      <c r="A297" s="98" t="s">
        <v>4166</v>
      </c>
      <c r="B297" s="99" t="s">
        <v>4375</v>
      </c>
      <c r="C297" s="99" t="s">
        <v>4208</v>
      </c>
      <c r="D297" s="100">
        <v>8.0763999999999999E-4</v>
      </c>
      <c r="E297" s="100">
        <v>2.9515999999999999E-4</v>
      </c>
      <c r="F297" s="99">
        <v>1501</v>
      </c>
      <c r="G297" s="99">
        <v>1324</v>
      </c>
      <c r="H297" s="100">
        <v>6.3068100000000004E-3</v>
      </c>
      <c r="I297" s="100">
        <v>0.17195806999999999</v>
      </c>
      <c r="J297" s="101" t="s">
        <v>4157</v>
      </c>
    </row>
    <row r="298" spans="1:10" x14ac:dyDescent="0.25">
      <c r="A298" s="98" t="s">
        <v>4175</v>
      </c>
      <c r="B298" s="99" t="s">
        <v>4269</v>
      </c>
      <c r="C298" s="99" t="s">
        <v>4241</v>
      </c>
      <c r="D298" s="100">
        <v>-1.8499E-3</v>
      </c>
      <c r="E298" s="100">
        <v>6.7688999999999998E-4</v>
      </c>
      <c r="F298" s="99">
        <v>1501</v>
      </c>
      <c r="G298" s="99">
        <v>1381</v>
      </c>
      <c r="H298" s="100">
        <v>6.3704299999999998E-3</v>
      </c>
      <c r="I298" s="100">
        <v>0.17214146999999999</v>
      </c>
      <c r="J298" s="101" t="s">
        <v>4157</v>
      </c>
    </row>
    <row r="299" spans="1:10" x14ac:dyDescent="0.25">
      <c r="A299" s="98" t="s">
        <v>4175</v>
      </c>
      <c r="B299" s="99" t="s">
        <v>4366</v>
      </c>
      <c r="C299" s="99" t="s">
        <v>4261</v>
      </c>
      <c r="D299" s="100">
        <v>-1.584E-4</v>
      </c>
      <c r="E299" s="100">
        <v>5.8E-5</v>
      </c>
      <c r="F299" s="99">
        <v>1501</v>
      </c>
      <c r="G299" s="99">
        <v>1228</v>
      </c>
      <c r="H299" s="100">
        <v>6.4172300000000003E-3</v>
      </c>
      <c r="I299" s="100">
        <v>0.17214146999999999</v>
      </c>
      <c r="J299" s="101" t="s">
        <v>4157</v>
      </c>
    </row>
    <row r="300" spans="1:10" x14ac:dyDescent="0.25">
      <c r="A300" s="98" t="s">
        <v>4166</v>
      </c>
      <c r="B300" s="99" t="s">
        <v>4272</v>
      </c>
      <c r="C300" s="99" t="s">
        <v>4168</v>
      </c>
      <c r="D300" s="100">
        <v>-2.2500000000000001E-5</v>
      </c>
      <c r="E300" s="100">
        <v>8.2600000000000005E-6</v>
      </c>
      <c r="F300" s="99">
        <v>1501</v>
      </c>
      <c r="G300" s="99">
        <v>1336</v>
      </c>
      <c r="H300" s="100">
        <v>6.4283400000000003E-3</v>
      </c>
      <c r="I300" s="100">
        <v>0.17214146999999999</v>
      </c>
      <c r="J300" s="101" t="s">
        <v>4157</v>
      </c>
    </row>
    <row r="301" spans="1:10" x14ac:dyDescent="0.25">
      <c r="A301" s="98" t="s">
        <v>4158</v>
      </c>
      <c r="B301" s="99" t="s">
        <v>4376</v>
      </c>
      <c r="C301" s="99" t="b">
        <v>1</v>
      </c>
      <c r="D301" s="100">
        <v>2.5589999999999999E-4</v>
      </c>
      <c r="E301" s="100">
        <v>9.3700000000000001E-5</v>
      </c>
      <c r="F301" s="99">
        <v>1501</v>
      </c>
      <c r="G301" s="99">
        <v>859</v>
      </c>
      <c r="H301" s="100">
        <v>6.4022000000000003E-3</v>
      </c>
      <c r="I301" s="100">
        <v>0.17214146999999999</v>
      </c>
      <c r="J301" s="101" t="s">
        <v>4157</v>
      </c>
    </row>
    <row r="302" spans="1:10" x14ac:dyDescent="0.25">
      <c r="A302" s="98" t="s">
        <v>4166</v>
      </c>
      <c r="B302" s="99" t="s">
        <v>4377</v>
      </c>
      <c r="C302" s="99" t="s">
        <v>4208</v>
      </c>
      <c r="D302" s="100">
        <v>-3.5200000000000002E-6</v>
      </c>
      <c r="E302" s="100">
        <v>1.2899999999999999E-6</v>
      </c>
      <c r="F302" s="99">
        <v>1501</v>
      </c>
      <c r="G302" s="99">
        <v>928</v>
      </c>
      <c r="H302" s="100">
        <v>6.3687099999999996E-3</v>
      </c>
      <c r="I302" s="100">
        <v>0.17214146999999999</v>
      </c>
      <c r="J302" s="101" t="s">
        <v>4157</v>
      </c>
    </row>
    <row r="303" spans="1:10" x14ac:dyDescent="0.25">
      <c r="A303" s="98" t="s">
        <v>4175</v>
      </c>
      <c r="B303" s="99" t="s">
        <v>4340</v>
      </c>
      <c r="C303" s="99" t="s">
        <v>4261</v>
      </c>
      <c r="D303" s="100">
        <v>-1.1574999999999999E-3</v>
      </c>
      <c r="E303" s="100">
        <v>4.2456999999999998E-4</v>
      </c>
      <c r="F303" s="99">
        <v>1501</v>
      </c>
      <c r="G303" s="99">
        <v>1500</v>
      </c>
      <c r="H303" s="100">
        <v>6.4976799999999996E-3</v>
      </c>
      <c r="I303" s="100">
        <v>0.17341625999999999</v>
      </c>
      <c r="J303" s="101" t="s">
        <v>4157</v>
      </c>
    </row>
    <row r="304" spans="1:10" x14ac:dyDescent="0.25">
      <c r="A304" s="98" t="s">
        <v>4175</v>
      </c>
      <c r="B304" s="99" t="s">
        <v>4378</v>
      </c>
      <c r="C304" s="99" t="s">
        <v>4241</v>
      </c>
      <c r="D304" s="100">
        <v>-3.0000000000000001E-5</v>
      </c>
      <c r="E304" s="100">
        <v>1.1E-5</v>
      </c>
      <c r="F304" s="99">
        <v>1501</v>
      </c>
      <c r="G304" s="99">
        <v>736</v>
      </c>
      <c r="H304" s="100">
        <v>6.6216199999999999E-3</v>
      </c>
      <c r="I304" s="100">
        <v>0.17613498</v>
      </c>
      <c r="J304" s="101" t="s">
        <v>4157</v>
      </c>
    </row>
    <row r="305" spans="1:10" x14ac:dyDescent="0.25">
      <c r="A305" s="98" t="s">
        <v>4175</v>
      </c>
      <c r="B305" s="99" t="s">
        <v>4379</v>
      </c>
      <c r="C305" s="99" t="s">
        <v>4241</v>
      </c>
      <c r="D305" s="100">
        <v>-7.5599999999999994E-5</v>
      </c>
      <c r="E305" s="100">
        <v>2.7800000000000001E-5</v>
      </c>
      <c r="F305" s="99">
        <v>1501</v>
      </c>
      <c r="G305" s="99">
        <v>1427</v>
      </c>
      <c r="H305" s="100">
        <v>6.72282E-3</v>
      </c>
      <c r="I305" s="100">
        <v>0.17823296999999999</v>
      </c>
      <c r="J305" s="101" t="s">
        <v>4157</v>
      </c>
    </row>
    <row r="306" spans="1:10" x14ac:dyDescent="0.25">
      <c r="A306" s="98" t="s">
        <v>4154</v>
      </c>
      <c r="B306" s="99" t="s">
        <v>4380</v>
      </c>
      <c r="C306" s="99" t="s">
        <v>4156</v>
      </c>
      <c r="D306" s="100">
        <v>-1.38E-5</v>
      </c>
      <c r="E306" s="100">
        <v>5.1000000000000003E-6</v>
      </c>
      <c r="F306" s="99">
        <v>1501</v>
      </c>
      <c r="G306" s="99">
        <v>789</v>
      </c>
      <c r="H306" s="100">
        <v>6.8996700000000001E-3</v>
      </c>
      <c r="I306" s="100">
        <v>0.1818824</v>
      </c>
      <c r="J306" s="101" t="s">
        <v>4157</v>
      </c>
    </row>
    <row r="307" spans="1:10" x14ac:dyDescent="0.25">
      <c r="A307" s="98" t="s">
        <v>4175</v>
      </c>
      <c r="B307" s="99" t="s">
        <v>4337</v>
      </c>
      <c r="C307" s="99" t="s">
        <v>4241</v>
      </c>
      <c r="D307" s="100">
        <v>-3.0700000000000001E-5</v>
      </c>
      <c r="E307" s="100">
        <v>1.1399999999999999E-5</v>
      </c>
      <c r="F307" s="99">
        <v>1501</v>
      </c>
      <c r="G307" s="99">
        <v>176</v>
      </c>
      <c r="H307" s="100">
        <v>6.9060600000000003E-3</v>
      </c>
      <c r="I307" s="100">
        <v>0.1818824</v>
      </c>
      <c r="J307" s="101" t="s">
        <v>4157</v>
      </c>
    </row>
    <row r="308" spans="1:10" x14ac:dyDescent="0.25">
      <c r="A308" s="98" t="s">
        <v>4175</v>
      </c>
      <c r="B308" s="99" t="s">
        <v>4342</v>
      </c>
      <c r="C308" s="99" t="s">
        <v>4241</v>
      </c>
      <c r="D308" s="100">
        <v>-1.4699999999999999E-6</v>
      </c>
      <c r="E308" s="100">
        <v>5.3399999999999999E-7</v>
      </c>
      <c r="F308" s="99">
        <v>1501</v>
      </c>
      <c r="G308" s="99">
        <v>115</v>
      </c>
      <c r="H308" s="100">
        <v>6.93445E-3</v>
      </c>
      <c r="I308" s="100">
        <v>0.18202924000000001</v>
      </c>
      <c r="J308" s="101" t="s">
        <v>4157</v>
      </c>
    </row>
    <row r="309" spans="1:10" x14ac:dyDescent="0.25">
      <c r="A309" s="98" t="s">
        <v>4175</v>
      </c>
      <c r="B309" s="99" t="s">
        <v>4187</v>
      </c>
      <c r="C309" s="99" t="s">
        <v>4261</v>
      </c>
      <c r="D309" s="100">
        <v>2.9838999999999999E-4</v>
      </c>
      <c r="E309" s="100">
        <v>1.1042E-4</v>
      </c>
      <c r="F309" s="99">
        <v>1501</v>
      </c>
      <c r="G309" s="99">
        <v>958</v>
      </c>
      <c r="H309" s="100">
        <v>6.9835499999999998E-3</v>
      </c>
      <c r="I309" s="100">
        <v>0.18271718000000001</v>
      </c>
      <c r="J309" s="101" t="s">
        <v>4169</v>
      </c>
    </row>
    <row r="310" spans="1:10" x14ac:dyDescent="0.25">
      <c r="A310" s="98" t="s">
        <v>4158</v>
      </c>
      <c r="B310" s="99" t="s">
        <v>4381</v>
      </c>
      <c r="C310" s="99" t="b">
        <v>1</v>
      </c>
      <c r="D310" s="100">
        <v>5.7699999999999998E-6</v>
      </c>
      <c r="E310" s="100">
        <v>2.1399999999999998E-6</v>
      </c>
      <c r="F310" s="99">
        <v>1501</v>
      </c>
      <c r="G310" s="99">
        <v>1126</v>
      </c>
      <c r="H310" s="100">
        <v>7.1024499999999997E-3</v>
      </c>
      <c r="I310" s="100">
        <v>0.18522087000000001</v>
      </c>
      <c r="J310" s="101" t="s">
        <v>4157</v>
      </c>
    </row>
    <row r="311" spans="1:10" x14ac:dyDescent="0.25">
      <c r="A311" s="98" t="s">
        <v>4250</v>
      </c>
      <c r="B311" s="99" t="s">
        <v>4382</v>
      </c>
      <c r="C311" s="99" t="s">
        <v>4252</v>
      </c>
      <c r="D311" s="100">
        <v>1.33E-5</v>
      </c>
      <c r="E311" s="100">
        <v>4.95E-6</v>
      </c>
      <c r="F311" s="99">
        <v>1501</v>
      </c>
      <c r="G311" s="99">
        <v>1051</v>
      </c>
      <c r="H311" s="100">
        <v>7.19602E-3</v>
      </c>
      <c r="I311" s="100">
        <v>0.18704961000000001</v>
      </c>
      <c r="J311" s="101" t="s">
        <v>4157</v>
      </c>
    </row>
    <row r="312" spans="1:10" x14ac:dyDescent="0.25">
      <c r="A312" s="98" t="s">
        <v>4250</v>
      </c>
      <c r="B312" s="99" t="s">
        <v>4383</v>
      </c>
      <c r="C312" s="99" t="s">
        <v>4252</v>
      </c>
      <c r="D312" s="100">
        <v>1.0895200000000001E-3</v>
      </c>
      <c r="E312" s="100">
        <v>4.0569E-4</v>
      </c>
      <c r="F312" s="99">
        <v>1501</v>
      </c>
      <c r="G312" s="99">
        <v>1424</v>
      </c>
      <c r="H312" s="100">
        <v>7.3413100000000002E-3</v>
      </c>
      <c r="I312" s="100">
        <v>0.19020667999999999</v>
      </c>
      <c r="J312" s="101" t="s">
        <v>4174</v>
      </c>
    </row>
    <row r="313" spans="1:10" x14ac:dyDescent="0.25">
      <c r="A313" s="98" t="s">
        <v>4166</v>
      </c>
      <c r="B313" s="99" t="s">
        <v>4384</v>
      </c>
      <c r="C313" s="99" t="s">
        <v>4168</v>
      </c>
      <c r="D313" s="100">
        <v>2.3732200000000001E-3</v>
      </c>
      <c r="E313" s="100">
        <v>8.8540999999999999E-4</v>
      </c>
      <c r="F313" s="99">
        <v>1501</v>
      </c>
      <c r="G313" s="99">
        <v>1157</v>
      </c>
      <c r="H313" s="100">
        <v>7.45774E-3</v>
      </c>
      <c r="I313" s="100">
        <v>0.19135930000000001</v>
      </c>
      <c r="J313" s="101" t="s">
        <v>4174</v>
      </c>
    </row>
    <row r="314" spans="1:10" x14ac:dyDescent="0.25">
      <c r="A314" s="98" t="s">
        <v>4250</v>
      </c>
      <c r="B314" s="99" t="s">
        <v>4351</v>
      </c>
      <c r="C314" s="99" t="s">
        <v>4252</v>
      </c>
      <c r="D314" s="100">
        <v>4.0173999999999999E-4</v>
      </c>
      <c r="E314" s="100">
        <v>1.4981E-4</v>
      </c>
      <c r="F314" s="99">
        <v>1501</v>
      </c>
      <c r="G314" s="99">
        <v>1038</v>
      </c>
      <c r="H314" s="100">
        <v>7.4278499999999997E-3</v>
      </c>
      <c r="I314" s="100">
        <v>0.19135930000000001</v>
      </c>
      <c r="J314" s="101" t="s">
        <v>4169</v>
      </c>
    </row>
    <row r="315" spans="1:10" x14ac:dyDescent="0.25">
      <c r="A315" s="98" t="s">
        <v>4175</v>
      </c>
      <c r="B315" s="99" t="s">
        <v>4303</v>
      </c>
      <c r="C315" s="99" t="s">
        <v>4261</v>
      </c>
      <c r="D315" s="100">
        <v>1.9116300000000001E-3</v>
      </c>
      <c r="E315" s="100">
        <v>7.1321999999999998E-4</v>
      </c>
      <c r="F315" s="99">
        <v>1501</v>
      </c>
      <c r="G315" s="99">
        <v>1445</v>
      </c>
      <c r="H315" s="100">
        <v>7.4576900000000003E-3</v>
      </c>
      <c r="I315" s="100">
        <v>0.19135930000000001</v>
      </c>
      <c r="J315" s="101" t="s">
        <v>4174</v>
      </c>
    </row>
    <row r="316" spans="1:10" x14ac:dyDescent="0.25">
      <c r="A316" s="98" t="s">
        <v>4250</v>
      </c>
      <c r="B316" s="99" t="s">
        <v>4214</v>
      </c>
      <c r="C316" s="99" t="s">
        <v>4252</v>
      </c>
      <c r="D316" s="100">
        <v>3.05E-6</v>
      </c>
      <c r="E316" s="100">
        <v>1.1400000000000001E-6</v>
      </c>
      <c r="F316" s="99">
        <v>1501</v>
      </c>
      <c r="G316" s="99">
        <v>1184</v>
      </c>
      <c r="H316" s="100">
        <v>7.5096E-3</v>
      </c>
      <c r="I316" s="100">
        <v>0.19207242999999999</v>
      </c>
      <c r="J316" s="101" t="s">
        <v>4157</v>
      </c>
    </row>
    <row r="317" spans="1:10" x14ac:dyDescent="0.25">
      <c r="A317" s="98" t="s">
        <v>4175</v>
      </c>
      <c r="B317" s="99" t="s">
        <v>4385</v>
      </c>
      <c r="C317" s="99" t="s">
        <v>4241</v>
      </c>
      <c r="D317" s="100">
        <v>-5.7899999999999996E-6</v>
      </c>
      <c r="E317" s="100">
        <v>2.1600000000000001E-6</v>
      </c>
      <c r="F317" s="99">
        <v>1501</v>
      </c>
      <c r="G317" s="99">
        <v>116</v>
      </c>
      <c r="H317" s="100">
        <v>7.5387700000000002E-3</v>
      </c>
      <c r="I317" s="100">
        <v>0.19220258000000001</v>
      </c>
      <c r="J317" s="101" t="s">
        <v>4157</v>
      </c>
    </row>
    <row r="318" spans="1:10" x14ac:dyDescent="0.25">
      <c r="A318" s="98" t="s">
        <v>4175</v>
      </c>
      <c r="B318" s="99" t="s">
        <v>4386</v>
      </c>
      <c r="C318" s="99" t="s">
        <v>4261</v>
      </c>
      <c r="D318" s="100">
        <v>-9.9499999999999996E-6</v>
      </c>
      <c r="E318" s="100">
        <v>3.7299999999999999E-6</v>
      </c>
      <c r="F318" s="99">
        <v>1501</v>
      </c>
      <c r="G318" s="99">
        <v>140</v>
      </c>
      <c r="H318" s="100">
        <v>7.6713600000000003E-3</v>
      </c>
      <c r="I318" s="100">
        <v>0.19496014</v>
      </c>
      <c r="J318" s="101" t="s">
        <v>4157</v>
      </c>
    </row>
    <row r="319" spans="1:10" x14ac:dyDescent="0.25">
      <c r="A319" s="98" t="s">
        <v>4175</v>
      </c>
      <c r="B319" s="99" t="s">
        <v>4348</v>
      </c>
      <c r="C319" s="99" t="s">
        <v>4261</v>
      </c>
      <c r="D319" s="100">
        <v>-2.05E-5</v>
      </c>
      <c r="E319" s="100">
        <v>7.7100000000000007E-6</v>
      </c>
      <c r="F319" s="99">
        <v>1501</v>
      </c>
      <c r="G319" s="99">
        <v>240</v>
      </c>
      <c r="H319" s="100">
        <v>7.8634499999999993E-3</v>
      </c>
      <c r="I319" s="100">
        <v>0.19920736</v>
      </c>
      <c r="J319" s="101" t="s">
        <v>4157</v>
      </c>
    </row>
    <row r="320" spans="1:10" x14ac:dyDescent="0.25">
      <c r="A320" s="98" t="s">
        <v>4232</v>
      </c>
      <c r="B320" s="99" t="s">
        <v>4295</v>
      </c>
      <c r="C320" s="99" t="s">
        <v>4232</v>
      </c>
      <c r="D320" s="100">
        <v>1.6900000000000001E-5</v>
      </c>
      <c r="E320" s="100">
        <v>6.3500000000000002E-6</v>
      </c>
      <c r="F320" s="99">
        <v>1501</v>
      </c>
      <c r="G320" s="99">
        <v>1375</v>
      </c>
      <c r="H320" s="100">
        <v>7.9535600000000001E-3</v>
      </c>
      <c r="I320" s="100">
        <v>0.20085247000000001</v>
      </c>
      <c r="J320" s="101" t="s">
        <v>4157</v>
      </c>
    </row>
    <row r="321" spans="1:10" x14ac:dyDescent="0.25">
      <c r="A321" s="98" t="s">
        <v>4175</v>
      </c>
      <c r="B321" s="99" t="s">
        <v>4387</v>
      </c>
      <c r="C321" s="99" t="s">
        <v>4177</v>
      </c>
      <c r="D321" s="100">
        <v>2.9799999999999999E-7</v>
      </c>
      <c r="E321" s="100">
        <v>7.7299999999999997E-8</v>
      </c>
      <c r="F321" s="99">
        <v>1501</v>
      </c>
      <c r="G321" s="99">
        <v>59</v>
      </c>
      <c r="H321" s="100">
        <v>8.0258699999999992E-3</v>
      </c>
      <c r="I321" s="100">
        <v>0.20203915</v>
      </c>
      <c r="J321" s="101" t="s">
        <v>4157</v>
      </c>
    </row>
    <row r="322" spans="1:10" x14ac:dyDescent="0.25">
      <c r="A322" s="98" t="s">
        <v>4232</v>
      </c>
      <c r="B322" s="99" t="s">
        <v>4322</v>
      </c>
      <c r="C322" s="99" t="s">
        <v>4232</v>
      </c>
      <c r="D322" s="100">
        <v>-5.1749999999999995E-4</v>
      </c>
      <c r="E322" s="100">
        <v>1.9552E-4</v>
      </c>
      <c r="F322" s="99">
        <v>1501</v>
      </c>
      <c r="G322" s="99">
        <v>1474</v>
      </c>
      <c r="H322" s="100">
        <v>8.2311899999999993E-3</v>
      </c>
      <c r="I322" s="100">
        <v>0.20641122000000001</v>
      </c>
      <c r="J322" s="101" t="s">
        <v>4169</v>
      </c>
    </row>
    <row r="323" spans="1:10" x14ac:dyDescent="0.25">
      <c r="A323" s="98" t="s">
        <v>4184</v>
      </c>
      <c r="B323" s="99" t="s">
        <v>4192</v>
      </c>
      <c r="C323" s="99" t="b">
        <v>1</v>
      </c>
      <c r="D323" s="100">
        <v>-2.4036700000000001E-2</v>
      </c>
      <c r="E323" s="100">
        <v>9.0839800000000002E-3</v>
      </c>
      <c r="F323" s="99">
        <v>1501</v>
      </c>
      <c r="G323" s="99">
        <v>1495</v>
      </c>
      <c r="H323" s="100">
        <v>8.2512799999999997E-3</v>
      </c>
      <c r="I323" s="100">
        <v>0.20641122000000001</v>
      </c>
      <c r="J323" s="101" t="s">
        <v>4169</v>
      </c>
    </row>
    <row r="324" spans="1:10" x14ac:dyDescent="0.25">
      <c r="A324" s="98" t="s">
        <v>4232</v>
      </c>
      <c r="B324" s="99" t="s">
        <v>4388</v>
      </c>
      <c r="C324" s="99" t="s">
        <v>4232</v>
      </c>
      <c r="D324" s="100">
        <v>1.9997E-4</v>
      </c>
      <c r="E324" s="100">
        <v>7.5699999999999997E-5</v>
      </c>
      <c r="F324" s="99">
        <v>1501</v>
      </c>
      <c r="G324" s="99">
        <v>1261</v>
      </c>
      <c r="H324" s="100">
        <v>8.3620399999999994E-3</v>
      </c>
      <c r="I324" s="100">
        <v>0.20852835</v>
      </c>
      <c r="J324" s="101" t="s">
        <v>4157</v>
      </c>
    </row>
    <row r="325" spans="1:10" x14ac:dyDescent="0.25">
      <c r="A325" s="98" t="s">
        <v>4175</v>
      </c>
      <c r="B325" s="99" t="s">
        <v>4389</v>
      </c>
      <c r="C325" s="99" t="s">
        <v>4241</v>
      </c>
      <c r="D325" s="100">
        <v>-9.6500000000000008E-6</v>
      </c>
      <c r="E325" s="100">
        <v>3.6600000000000001E-6</v>
      </c>
      <c r="F325" s="99">
        <v>1501</v>
      </c>
      <c r="G325" s="99">
        <v>1062</v>
      </c>
      <c r="H325" s="100">
        <v>8.4621000000000002E-3</v>
      </c>
      <c r="I325" s="100">
        <v>0.21036616999999999</v>
      </c>
      <c r="J325" s="101" t="s">
        <v>4157</v>
      </c>
    </row>
    <row r="326" spans="1:10" x14ac:dyDescent="0.25">
      <c r="A326" s="98" t="s">
        <v>4175</v>
      </c>
      <c r="B326" s="99" t="s">
        <v>4390</v>
      </c>
      <c r="C326" s="99" t="s">
        <v>4241</v>
      </c>
      <c r="D326" s="100">
        <v>-1.6500000000000001E-6</v>
      </c>
      <c r="E326" s="100">
        <v>6.1900000000000002E-7</v>
      </c>
      <c r="F326" s="99">
        <v>1501</v>
      </c>
      <c r="G326" s="99">
        <v>953</v>
      </c>
      <c r="H326" s="100">
        <v>8.5113900000000006E-3</v>
      </c>
      <c r="I326" s="100">
        <v>0.21093448000000001</v>
      </c>
      <c r="J326" s="101" t="s">
        <v>4157</v>
      </c>
    </row>
    <row r="327" spans="1:10" x14ac:dyDescent="0.25">
      <c r="A327" s="98" t="s">
        <v>4175</v>
      </c>
      <c r="B327" s="99" t="s">
        <v>4279</v>
      </c>
      <c r="C327" s="99" t="s">
        <v>4261</v>
      </c>
      <c r="D327" s="100">
        <v>-1.7800000000000001E-7</v>
      </c>
      <c r="E327" s="100">
        <v>5.4399999999999997E-8</v>
      </c>
      <c r="F327" s="99">
        <v>1501</v>
      </c>
      <c r="G327" s="99">
        <v>30</v>
      </c>
      <c r="H327" s="100">
        <v>8.5815300000000004E-3</v>
      </c>
      <c r="I327" s="100">
        <v>0.21201420000000001</v>
      </c>
      <c r="J327" s="101" t="s">
        <v>4157</v>
      </c>
    </row>
    <row r="328" spans="1:10" x14ac:dyDescent="0.25">
      <c r="A328" s="98" t="s">
        <v>4163</v>
      </c>
      <c r="B328" s="99" t="s">
        <v>4391</v>
      </c>
      <c r="C328" s="99" t="s">
        <v>275</v>
      </c>
      <c r="D328" s="100">
        <v>-5.2338999999999997E-3</v>
      </c>
      <c r="E328" s="100">
        <v>1.9894399999999999E-3</v>
      </c>
      <c r="F328" s="99">
        <v>1501</v>
      </c>
      <c r="G328" s="99">
        <v>1381</v>
      </c>
      <c r="H328" s="100">
        <v>8.6285700000000003E-3</v>
      </c>
      <c r="I328" s="100">
        <v>0.21251845</v>
      </c>
      <c r="J328" s="101" t="s">
        <v>4157</v>
      </c>
    </row>
    <row r="329" spans="1:10" x14ac:dyDescent="0.25">
      <c r="A329" s="98" t="s">
        <v>4232</v>
      </c>
      <c r="B329" s="99" t="s">
        <v>4194</v>
      </c>
      <c r="C329" s="99" t="s">
        <v>4232</v>
      </c>
      <c r="D329" s="100">
        <v>1.44E-6</v>
      </c>
      <c r="E329" s="100">
        <v>5.4700000000000001E-7</v>
      </c>
      <c r="F329" s="99">
        <v>1501</v>
      </c>
      <c r="G329" s="99">
        <v>937</v>
      </c>
      <c r="H329" s="100">
        <v>8.6798399999999994E-3</v>
      </c>
      <c r="I329" s="100">
        <v>0.21312352000000001</v>
      </c>
      <c r="J329" s="101" t="s">
        <v>4157</v>
      </c>
    </row>
    <row r="330" spans="1:10" x14ac:dyDescent="0.25">
      <c r="A330" s="98" t="s">
        <v>4166</v>
      </c>
      <c r="B330" s="99" t="s">
        <v>4392</v>
      </c>
      <c r="C330" s="99" t="s">
        <v>4168</v>
      </c>
      <c r="D330" s="100">
        <v>-1.31E-5</v>
      </c>
      <c r="E330" s="100">
        <v>4.9899999999999997E-6</v>
      </c>
      <c r="F330" s="99">
        <v>1501</v>
      </c>
      <c r="G330" s="99">
        <v>1013</v>
      </c>
      <c r="H330" s="100">
        <v>8.8496100000000008E-3</v>
      </c>
      <c r="I330" s="100">
        <v>0.21662551999999999</v>
      </c>
      <c r="J330" s="101" t="s">
        <v>4157</v>
      </c>
    </row>
    <row r="331" spans="1:10" x14ac:dyDescent="0.25">
      <c r="A331" s="98" t="s">
        <v>4232</v>
      </c>
      <c r="B331" s="99" t="s">
        <v>4220</v>
      </c>
      <c r="C331" s="99" t="s">
        <v>4232</v>
      </c>
      <c r="D331" s="100">
        <v>1.2962E-4</v>
      </c>
      <c r="E331" s="100">
        <v>4.9499999999999997E-5</v>
      </c>
      <c r="F331" s="99">
        <v>1501</v>
      </c>
      <c r="G331" s="99">
        <v>1475</v>
      </c>
      <c r="H331" s="100">
        <v>8.9253700000000002E-3</v>
      </c>
      <c r="I331" s="100">
        <v>0.2178117</v>
      </c>
      <c r="J331" s="101" t="s">
        <v>4157</v>
      </c>
    </row>
    <row r="332" spans="1:10" x14ac:dyDescent="0.25">
      <c r="A332" s="98" t="s">
        <v>4163</v>
      </c>
      <c r="B332" s="99" t="s">
        <v>4393</v>
      </c>
      <c r="C332" s="99" t="s">
        <v>275</v>
      </c>
      <c r="D332" s="100">
        <v>1.4108819999999999E-2</v>
      </c>
      <c r="E332" s="100">
        <v>5.40165E-3</v>
      </c>
      <c r="F332" s="99">
        <v>1501</v>
      </c>
      <c r="G332" s="99">
        <v>1465</v>
      </c>
      <c r="H332" s="100">
        <v>9.1173799999999996E-3</v>
      </c>
      <c r="I332" s="100">
        <v>0.21901018</v>
      </c>
      <c r="J332" s="101" t="s">
        <v>4174</v>
      </c>
    </row>
    <row r="333" spans="1:10" x14ac:dyDescent="0.25">
      <c r="A333" s="98" t="s">
        <v>4166</v>
      </c>
      <c r="B333" s="99" t="s">
        <v>4354</v>
      </c>
      <c r="C333" s="99" t="s">
        <v>4208</v>
      </c>
      <c r="D333" s="100">
        <v>-1.8499999999999999E-5</v>
      </c>
      <c r="E333" s="100">
        <v>7.0600000000000002E-6</v>
      </c>
      <c r="F333" s="99">
        <v>1501</v>
      </c>
      <c r="G333" s="99">
        <v>1456</v>
      </c>
      <c r="H333" s="100">
        <v>9.1164100000000001E-3</v>
      </c>
      <c r="I333" s="100">
        <v>0.21901018</v>
      </c>
      <c r="J333" s="101" t="s">
        <v>4157</v>
      </c>
    </row>
    <row r="334" spans="1:10" x14ac:dyDescent="0.25">
      <c r="A334" s="98" t="s">
        <v>4166</v>
      </c>
      <c r="B334" s="99" t="s">
        <v>4394</v>
      </c>
      <c r="C334" s="99" t="s">
        <v>4168</v>
      </c>
      <c r="D334" s="100">
        <v>-6.6599999999999998E-6</v>
      </c>
      <c r="E334" s="100">
        <v>2.5500000000000001E-6</v>
      </c>
      <c r="F334" s="99">
        <v>1501</v>
      </c>
      <c r="G334" s="99">
        <v>176</v>
      </c>
      <c r="H334" s="100">
        <v>9.0274299999999995E-3</v>
      </c>
      <c r="I334" s="100">
        <v>0.21901018</v>
      </c>
      <c r="J334" s="101" t="s">
        <v>4157</v>
      </c>
    </row>
    <row r="335" spans="1:10" x14ac:dyDescent="0.25">
      <c r="A335" s="98" t="s">
        <v>4250</v>
      </c>
      <c r="B335" s="99" t="s">
        <v>4395</v>
      </c>
      <c r="C335" s="99" t="s">
        <v>4252</v>
      </c>
      <c r="D335" s="100">
        <v>9.2902999999999996E-4</v>
      </c>
      <c r="E335" s="100">
        <v>3.5575E-4</v>
      </c>
      <c r="F335" s="99">
        <v>1501</v>
      </c>
      <c r="G335" s="99">
        <v>1412</v>
      </c>
      <c r="H335" s="100">
        <v>9.1290999999999994E-3</v>
      </c>
      <c r="I335" s="100">
        <v>0.21901018</v>
      </c>
      <c r="J335" s="101" t="s">
        <v>4174</v>
      </c>
    </row>
    <row r="336" spans="1:10" x14ac:dyDescent="0.25">
      <c r="A336" s="98" t="s">
        <v>4175</v>
      </c>
      <c r="B336" s="99" t="s">
        <v>4396</v>
      </c>
      <c r="C336" s="99" t="s">
        <v>4261</v>
      </c>
      <c r="D336" s="100">
        <v>-1.7799999999999999E-5</v>
      </c>
      <c r="E336" s="100">
        <v>6.8000000000000001E-6</v>
      </c>
      <c r="F336" s="99">
        <v>1501</v>
      </c>
      <c r="G336" s="99">
        <v>205</v>
      </c>
      <c r="H336" s="100">
        <v>9.0887699999999995E-3</v>
      </c>
      <c r="I336" s="100">
        <v>0.21901018</v>
      </c>
      <c r="J336" s="101" t="s">
        <v>4157</v>
      </c>
    </row>
    <row r="337" spans="1:10" x14ac:dyDescent="0.25">
      <c r="A337" s="98" t="s">
        <v>4166</v>
      </c>
      <c r="B337" s="99" t="s">
        <v>4397</v>
      </c>
      <c r="C337" s="99" t="s">
        <v>4168</v>
      </c>
      <c r="D337" s="100">
        <v>-4.1999999999999998E-5</v>
      </c>
      <c r="E337" s="100">
        <v>1.6099999999999998E-5</v>
      </c>
      <c r="F337" s="99">
        <v>1501</v>
      </c>
      <c r="G337" s="99">
        <v>394</v>
      </c>
      <c r="H337" s="100">
        <v>9.1391500000000004E-3</v>
      </c>
      <c r="I337" s="100">
        <v>0.21901018</v>
      </c>
      <c r="J337" s="101" t="s">
        <v>4157</v>
      </c>
    </row>
    <row r="338" spans="1:10" x14ac:dyDescent="0.25">
      <c r="A338" s="98" t="s">
        <v>4163</v>
      </c>
      <c r="B338" s="99" t="s">
        <v>4398</v>
      </c>
      <c r="C338" s="99" t="s">
        <v>275</v>
      </c>
      <c r="D338" s="100">
        <v>3.0499999999999999E-5</v>
      </c>
      <c r="E338" s="100">
        <v>1.17E-5</v>
      </c>
      <c r="F338" s="99">
        <v>1501</v>
      </c>
      <c r="G338" s="99">
        <v>1258</v>
      </c>
      <c r="H338" s="100">
        <v>9.1752099999999996E-3</v>
      </c>
      <c r="I338" s="100">
        <v>0.21910922999999999</v>
      </c>
      <c r="J338" s="101" t="s">
        <v>4157</v>
      </c>
    </row>
    <row r="339" spans="1:10" x14ac:dyDescent="0.25">
      <c r="A339" s="98" t="s">
        <v>4166</v>
      </c>
      <c r="B339" s="99" t="s">
        <v>4399</v>
      </c>
      <c r="C339" s="99" t="s">
        <v>4168</v>
      </c>
      <c r="D339" s="100">
        <v>-1.7600000000000001E-5</v>
      </c>
      <c r="E339" s="100">
        <v>6.7299999999999999E-6</v>
      </c>
      <c r="F339" s="99">
        <v>1501</v>
      </c>
      <c r="G339" s="99">
        <v>1164</v>
      </c>
      <c r="H339" s="100">
        <v>9.1981900000000002E-3</v>
      </c>
      <c r="I339" s="100">
        <v>0.21910922999999999</v>
      </c>
      <c r="J339" s="101" t="s">
        <v>4157</v>
      </c>
    </row>
    <row r="340" spans="1:10" x14ac:dyDescent="0.25">
      <c r="A340" s="98" t="s">
        <v>4175</v>
      </c>
      <c r="B340" s="99" t="s">
        <v>4400</v>
      </c>
      <c r="C340" s="99" t="s">
        <v>4241</v>
      </c>
      <c r="D340" s="100">
        <v>-1.2328E-3</v>
      </c>
      <c r="E340" s="100">
        <v>4.7315999999999998E-4</v>
      </c>
      <c r="F340" s="99">
        <v>1501</v>
      </c>
      <c r="G340" s="99">
        <v>1477</v>
      </c>
      <c r="H340" s="100">
        <v>9.2883900000000005E-3</v>
      </c>
      <c r="I340" s="100">
        <v>0.22059925</v>
      </c>
      <c r="J340" s="101" t="s">
        <v>4157</v>
      </c>
    </row>
    <row r="341" spans="1:10" x14ac:dyDescent="0.25">
      <c r="A341" s="98" t="s">
        <v>4175</v>
      </c>
      <c r="B341" s="99" t="s">
        <v>4401</v>
      </c>
      <c r="C341" s="99" t="s">
        <v>4241</v>
      </c>
      <c r="D341" s="100">
        <v>-3.1499999999999999E-6</v>
      </c>
      <c r="E341" s="100">
        <v>1.2100000000000001E-6</v>
      </c>
      <c r="F341" s="99">
        <v>1501</v>
      </c>
      <c r="G341" s="99">
        <v>42</v>
      </c>
      <c r="H341" s="100">
        <v>9.3488000000000009E-3</v>
      </c>
      <c r="I341" s="100">
        <v>0.22137504999999999</v>
      </c>
      <c r="J341" s="101" t="s">
        <v>4157</v>
      </c>
    </row>
    <row r="342" spans="1:10" x14ac:dyDescent="0.25">
      <c r="A342" s="98" t="s">
        <v>4232</v>
      </c>
      <c r="B342" s="99" t="s">
        <v>4402</v>
      </c>
      <c r="C342" s="99" t="s">
        <v>4232</v>
      </c>
      <c r="D342" s="100">
        <v>1.9344500000000001E-3</v>
      </c>
      <c r="E342" s="100">
        <v>7.4596999999999999E-4</v>
      </c>
      <c r="F342" s="99">
        <v>1501</v>
      </c>
      <c r="G342" s="99">
        <v>1400</v>
      </c>
      <c r="H342" s="100">
        <v>9.6257900000000004E-3</v>
      </c>
      <c r="I342" s="100">
        <v>0.22157108</v>
      </c>
      <c r="J342" s="101" t="s">
        <v>4157</v>
      </c>
    </row>
    <row r="343" spans="1:10" x14ac:dyDescent="0.25">
      <c r="A343" s="98" t="s">
        <v>4232</v>
      </c>
      <c r="B343" s="99" t="s">
        <v>4403</v>
      </c>
      <c r="C343" s="99" t="s">
        <v>4232</v>
      </c>
      <c r="D343" s="100">
        <v>4.69E-6</v>
      </c>
      <c r="E343" s="100">
        <v>1.81E-6</v>
      </c>
      <c r="F343" s="99">
        <v>1501</v>
      </c>
      <c r="G343" s="99">
        <v>377</v>
      </c>
      <c r="H343" s="100">
        <v>9.6104099999999998E-3</v>
      </c>
      <c r="I343" s="100">
        <v>0.22157108</v>
      </c>
      <c r="J343" s="101" t="s">
        <v>4157</v>
      </c>
    </row>
    <row r="344" spans="1:10" x14ac:dyDescent="0.25">
      <c r="A344" s="98" t="s">
        <v>4175</v>
      </c>
      <c r="B344" s="99" t="s">
        <v>4385</v>
      </c>
      <c r="C344" s="99" t="s">
        <v>4261</v>
      </c>
      <c r="D344" s="100">
        <v>-5.6300000000000003E-6</v>
      </c>
      <c r="E344" s="100">
        <v>2.1600000000000001E-6</v>
      </c>
      <c r="F344" s="99">
        <v>1501</v>
      </c>
      <c r="G344" s="99">
        <v>116</v>
      </c>
      <c r="H344" s="100">
        <v>9.4527900000000008E-3</v>
      </c>
      <c r="I344" s="100">
        <v>0.22157108</v>
      </c>
      <c r="J344" s="101" t="s">
        <v>4157</v>
      </c>
    </row>
    <row r="345" spans="1:10" x14ac:dyDescent="0.25">
      <c r="A345" s="98" t="s">
        <v>4154</v>
      </c>
      <c r="B345" s="99" t="s">
        <v>4269</v>
      </c>
      <c r="C345" s="99" t="s">
        <v>4161</v>
      </c>
      <c r="D345" s="100">
        <v>-4.1250999999999996E-3</v>
      </c>
      <c r="E345" s="100">
        <v>1.58865E-3</v>
      </c>
      <c r="F345" s="99">
        <v>1501</v>
      </c>
      <c r="G345" s="99">
        <v>1381</v>
      </c>
      <c r="H345" s="100">
        <v>9.5318199999999999E-3</v>
      </c>
      <c r="I345" s="100">
        <v>0.22157108</v>
      </c>
      <c r="J345" s="101" t="s">
        <v>4157</v>
      </c>
    </row>
    <row r="346" spans="1:10" x14ac:dyDescent="0.25">
      <c r="A346" s="98" t="s">
        <v>4175</v>
      </c>
      <c r="B346" s="99" t="s">
        <v>4297</v>
      </c>
      <c r="C346" s="99" t="s">
        <v>4177</v>
      </c>
      <c r="D346" s="100">
        <v>-2.51E-5</v>
      </c>
      <c r="E346" s="100">
        <v>9.6399999999999992E-6</v>
      </c>
      <c r="F346" s="99">
        <v>1501</v>
      </c>
      <c r="G346" s="99">
        <v>899</v>
      </c>
      <c r="H346" s="100">
        <v>9.4655099999999999E-3</v>
      </c>
      <c r="I346" s="100">
        <v>0.22157108</v>
      </c>
      <c r="J346" s="101" t="s">
        <v>4157</v>
      </c>
    </row>
    <row r="347" spans="1:10" x14ac:dyDescent="0.25">
      <c r="A347" s="98" t="s">
        <v>4175</v>
      </c>
      <c r="B347" s="99" t="s">
        <v>4400</v>
      </c>
      <c r="C347" s="99" t="s">
        <v>4261</v>
      </c>
      <c r="D347" s="100">
        <v>-1.2321000000000001E-3</v>
      </c>
      <c r="E347" s="100">
        <v>4.7426E-4</v>
      </c>
      <c r="F347" s="99">
        <v>1501</v>
      </c>
      <c r="G347" s="99">
        <v>1477</v>
      </c>
      <c r="H347" s="100">
        <v>9.4927399999999995E-3</v>
      </c>
      <c r="I347" s="100">
        <v>0.22157108</v>
      </c>
      <c r="J347" s="101" t="s">
        <v>4157</v>
      </c>
    </row>
    <row r="348" spans="1:10" x14ac:dyDescent="0.25">
      <c r="A348" s="98" t="s">
        <v>4175</v>
      </c>
      <c r="B348" s="99" t="s">
        <v>4404</v>
      </c>
      <c r="C348" s="99" t="s">
        <v>4261</v>
      </c>
      <c r="D348" s="100">
        <v>-1.0223999999999999E-3</v>
      </c>
      <c r="E348" s="100">
        <v>3.9382000000000002E-4</v>
      </c>
      <c r="F348" s="99">
        <v>1501</v>
      </c>
      <c r="G348" s="99">
        <v>1480</v>
      </c>
      <c r="H348" s="100">
        <v>9.5467299999999998E-3</v>
      </c>
      <c r="I348" s="100">
        <v>0.22157108</v>
      </c>
      <c r="J348" s="101" t="s">
        <v>4157</v>
      </c>
    </row>
    <row r="349" spans="1:10" x14ac:dyDescent="0.25">
      <c r="A349" s="98" t="s">
        <v>4163</v>
      </c>
      <c r="B349" s="99" t="s">
        <v>4405</v>
      </c>
      <c r="C349" s="99" t="s">
        <v>275</v>
      </c>
      <c r="D349" s="100">
        <v>4.0400000000000001E-4</v>
      </c>
      <c r="E349" s="100">
        <v>1.5580999999999999E-4</v>
      </c>
      <c r="F349" s="99">
        <v>1501</v>
      </c>
      <c r="G349" s="99">
        <v>1455</v>
      </c>
      <c r="H349" s="100">
        <v>9.6361499999999996E-3</v>
      </c>
      <c r="I349" s="100">
        <v>0.22157108</v>
      </c>
      <c r="J349" s="101" t="s">
        <v>4157</v>
      </c>
    </row>
    <row r="350" spans="1:10" x14ac:dyDescent="0.25">
      <c r="A350" s="98" t="s">
        <v>4175</v>
      </c>
      <c r="B350" s="99" t="s">
        <v>4406</v>
      </c>
      <c r="C350" s="99" t="s">
        <v>4241</v>
      </c>
      <c r="D350" s="100">
        <v>-1.5239999999999999E-4</v>
      </c>
      <c r="E350" s="100">
        <v>5.8799999999999999E-5</v>
      </c>
      <c r="F350" s="99">
        <v>1501</v>
      </c>
      <c r="G350" s="99">
        <v>925</v>
      </c>
      <c r="H350" s="100">
        <v>9.6570200000000005E-3</v>
      </c>
      <c r="I350" s="100">
        <v>0.22157108</v>
      </c>
      <c r="J350" s="101" t="s">
        <v>4157</v>
      </c>
    </row>
    <row r="351" spans="1:10" x14ac:dyDescent="0.25">
      <c r="A351" s="98" t="s">
        <v>4166</v>
      </c>
      <c r="B351" s="99" t="s">
        <v>4407</v>
      </c>
      <c r="C351" s="99" t="s">
        <v>4208</v>
      </c>
      <c r="D351" s="100">
        <v>1.9599999999999999E-6</v>
      </c>
      <c r="E351" s="100">
        <v>7.5600000000000005E-7</v>
      </c>
      <c r="F351" s="99">
        <v>1501</v>
      </c>
      <c r="G351" s="99">
        <v>497</v>
      </c>
      <c r="H351" s="100">
        <v>9.5907500000000003E-3</v>
      </c>
      <c r="I351" s="100">
        <v>0.22157108</v>
      </c>
      <c r="J351" s="101" t="s">
        <v>4157</v>
      </c>
    </row>
    <row r="352" spans="1:10" x14ac:dyDescent="0.25">
      <c r="A352" s="98" t="s">
        <v>4184</v>
      </c>
      <c r="B352" s="99" t="s">
        <v>4221</v>
      </c>
      <c r="C352" s="99" t="b">
        <v>1</v>
      </c>
      <c r="D352" s="100">
        <v>4.4700000000000004E-6</v>
      </c>
      <c r="E352" s="100">
        <v>1.73E-6</v>
      </c>
      <c r="F352" s="99">
        <v>1501</v>
      </c>
      <c r="G352" s="99">
        <v>1248</v>
      </c>
      <c r="H352" s="100">
        <v>9.6624999999999992E-3</v>
      </c>
      <c r="I352" s="100">
        <v>0.22157108</v>
      </c>
      <c r="J352" s="101" t="s">
        <v>4157</v>
      </c>
    </row>
    <row r="353" spans="1:10" x14ac:dyDescent="0.25">
      <c r="A353" s="98" t="s">
        <v>4163</v>
      </c>
      <c r="B353" s="99" t="s">
        <v>4408</v>
      </c>
      <c r="C353" s="99" t="s">
        <v>275</v>
      </c>
      <c r="D353" s="100">
        <v>-1.7099999999999999E-5</v>
      </c>
      <c r="E353" s="100">
        <v>6.6100000000000002E-6</v>
      </c>
      <c r="F353" s="99">
        <v>1501</v>
      </c>
      <c r="G353" s="99">
        <v>160</v>
      </c>
      <c r="H353" s="100">
        <v>9.8512300000000007E-3</v>
      </c>
      <c r="I353" s="100">
        <v>0.22525168000000001</v>
      </c>
      <c r="J353" s="101" t="s">
        <v>4157</v>
      </c>
    </row>
    <row r="354" spans="1:10" x14ac:dyDescent="0.25">
      <c r="A354" s="98" t="s">
        <v>4184</v>
      </c>
      <c r="B354" s="99" t="s">
        <v>4409</v>
      </c>
      <c r="C354" s="99" t="b">
        <v>1</v>
      </c>
      <c r="D354" s="100">
        <v>2.8051899999999999E-3</v>
      </c>
      <c r="E354" s="100">
        <v>1.0865899999999999E-3</v>
      </c>
      <c r="F354" s="99">
        <v>1501</v>
      </c>
      <c r="G354" s="99">
        <v>1409</v>
      </c>
      <c r="H354" s="100">
        <v>9.9519900000000008E-3</v>
      </c>
      <c r="I354" s="100">
        <v>0.22643294</v>
      </c>
      <c r="J354" s="101" t="s">
        <v>4157</v>
      </c>
    </row>
    <row r="355" spans="1:10" x14ac:dyDescent="0.25">
      <c r="A355" s="98" t="s">
        <v>4154</v>
      </c>
      <c r="B355" s="99" t="s">
        <v>4325</v>
      </c>
      <c r="C355" s="99" t="s">
        <v>4161</v>
      </c>
      <c r="D355" s="100">
        <v>-3.1300000000000002E-5</v>
      </c>
      <c r="E355" s="100">
        <v>1.2099999999999999E-5</v>
      </c>
      <c r="F355" s="99">
        <v>1501</v>
      </c>
      <c r="G355" s="99">
        <v>369</v>
      </c>
      <c r="H355" s="100">
        <v>9.9596400000000005E-3</v>
      </c>
      <c r="I355" s="100">
        <v>0.22643294</v>
      </c>
      <c r="J355" s="101" t="s">
        <v>4157</v>
      </c>
    </row>
    <row r="356" spans="1:10" x14ac:dyDescent="0.25">
      <c r="A356" s="98" t="s">
        <v>4175</v>
      </c>
      <c r="B356" s="99" t="s">
        <v>4401</v>
      </c>
      <c r="C356" s="99" t="s">
        <v>4261</v>
      </c>
      <c r="D356" s="100">
        <v>-3.1300000000000001E-6</v>
      </c>
      <c r="E356" s="100">
        <v>1.22E-6</v>
      </c>
      <c r="F356" s="99">
        <v>1501</v>
      </c>
      <c r="G356" s="99">
        <v>42</v>
      </c>
      <c r="H356" s="100">
        <v>1.006254E-2</v>
      </c>
      <c r="I356" s="100">
        <v>0.22812226999999999</v>
      </c>
      <c r="J356" s="101" t="s">
        <v>4157</v>
      </c>
    </row>
    <row r="357" spans="1:10" x14ac:dyDescent="0.25">
      <c r="A357" s="98" t="s">
        <v>4166</v>
      </c>
      <c r="B357" s="99" t="s">
        <v>4173</v>
      </c>
      <c r="C357" s="99" t="s">
        <v>4208</v>
      </c>
      <c r="D357" s="100">
        <v>-4.3689999999999999E-4</v>
      </c>
      <c r="E357" s="100">
        <v>1.6971E-4</v>
      </c>
      <c r="F357" s="99">
        <v>1501</v>
      </c>
      <c r="G357" s="99">
        <v>1461</v>
      </c>
      <c r="H357" s="100">
        <v>1.016484E-2</v>
      </c>
      <c r="I357" s="100">
        <v>0.22913963000000001</v>
      </c>
      <c r="J357" s="101" t="s">
        <v>4174</v>
      </c>
    </row>
    <row r="358" spans="1:10" x14ac:dyDescent="0.25">
      <c r="A358" s="98" t="s">
        <v>4175</v>
      </c>
      <c r="B358" s="99" t="s">
        <v>4410</v>
      </c>
      <c r="C358" s="99" t="s">
        <v>4177</v>
      </c>
      <c r="D358" s="100">
        <v>4.0467100000000002E-3</v>
      </c>
      <c r="E358" s="100">
        <v>1.5717400000000001E-3</v>
      </c>
      <c r="F358" s="99">
        <v>1501</v>
      </c>
      <c r="G358" s="99">
        <v>84</v>
      </c>
      <c r="H358" s="100">
        <v>1.0154099999999999E-2</v>
      </c>
      <c r="I358" s="100">
        <v>0.22913963000000001</v>
      </c>
      <c r="J358" s="101" t="s">
        <v>4157</v>
      </c>
    </row>
    <row r="359" spans="1:10" x14ac:dyDescent="0.25">
      <c r="A359" s="98" t="s">
        <v>4163</v>
      </c>
      <c r="B359" s="99" t="s">
        <v>4411</v>
      </c>
      <c r="C359" s="99" t="s">
        <v>275</v>
      </c>
      <c r="D359" s="100">
        <v>8.3799999999999994E-6</v>
      </c>
      <c r="E359" s="100">
        <v>3.2600000000000001E-6</v>
      </c>
      <c r="F359" s="99">
        <v>1501</v>
      </c>
      <c r="G359" s="99">
        <v>1095</v>
      </c>
      <c r="H359" s="100">
        <v>1.03432E-2</v>
      </c>
      <c r="I359" s="100">
        <v>0.23250345</v>
      </c>
      <c r="J359" s="101" t="s">
        <v>4157</v>
      </c>
    </row>
    <row r="360" spans="1:10" x14ac:dyDescent="0.25">
      <c r="A360" s="98" t="s">
        <v>4175</v>
      </c>
      <c r="B360" s="99" t="s">
        <v>4279</v>
      </c>
      <c r="C360" s="99" t="s">
        <v>4241</v>
      </c>
      <c r="D360" s="100">
        <v>-1.7100000000000001E-7</v>
      </c>
      <c r="E360" s="100">
        <v>5.4300000000000003E-8</v>
      </c>
      <c r="F360" s="99">
        <v>1501</v>
      </c>
      <c r="G360" s="99">
        <v>30</v>
      </c>
      <c r="H360" s="100">
        <v>1.047584E-2</v>
      </c>
      <c r="I360" s="100">
        <v>0.23482369</v>
      </c>
      <c r="J360" s="101" t="s">
        <v>4157</v>
      </c>
    </row>
    <row r="361" spans="1:10" x14ac:dyDescent="0.25">
      <c r="A361" s="98" t="s">
        <v>4175</v>
      </c>
      <c r="B361" s="99" t="s">
        <v>4357</v>
      </c>
      <c r="C361" s="99" t="s">
        <v>4241</v>
      </c>
      <c r="D361" s="100">
        <v>-4.1699999999999997E-5</v>
      </c>
      <c r="E361" s="100">
        <v>1.63E-5</v>
      </c>
      <c r="F361" s="99">
        <v>1501</v>
      </c>
      <c r="G361" s="99">
        <v>1114</v>
      </c>
      <c r="H361" s="100">
        <v>1.0634640000000001E-2</v>
      </c>
      <c r="I361" s="100">
        <v>0.23771555</v>
      </c>
      <c r="J361" s="101" t="s">
        <v>4157</v>
      </c>
    </row>
    <row r="362" spans="1:10" x14ac:dyDescent="0.25">
      <c r="A362" s="98" t="s">
        <v>4232</v>
      </c>
      <c r="B362" s="99" t="s">
        <v>4406</v>
      </c>
      <c r="C362" s="99" t="s">
        <v>4232</v>
      </c>
      <c r="D362" s="100">
        <v>5.3399999999999997E-5</v>
      </c>
      <c r="E362" s="100">
        <v>2.09E-5</v>
      </c>
      <c r="F362" s="99">
        <v>1501</v>
      </c>
      <c r="G362" s="99">
        <v>925</v>
      </c>
      <c r="H362" s="100">
        <v>1.06648E-2</v>
      </c>
      <c r="I362" s="100">
        <v>0.23772387</v>
      </c>
      <c r="J362" s="101" t="s">
        <v>4157</v>
      </c>
    </row>
    <row r="363" spans="1:10" x14ac:dyDescent="0.25">
      <c r="A363" s="98" t="s">
        <v>4175</v>
      </c>
      <c r="B363" s="99" t="s">
        <v>4266</v>
      </c>
      <c r="C363" s="99" t="s">
        <v>4261</v>
      </c>
      <c r="D363" s="100">
        <v>-9.1800000000000002E-6</v>
      </c>
      <c r="E363" s="100">
        <v>3.5899999999999999E-6</v>
      </c>
      <c r="F363" s="99">
        <v>1501</v>
      </c>
      <c r="G363" s="99">
        <v>379</v>
      </c>
      <c r="H363" s="100">
        <v>1.071979E-2</v>
      </c>
      <c r="I363" s="100">
        <v>0.23828388</v>
      </c>
      <c r="J363" s="101" t="s">
        <v>4157</v>
      </c>
    </row>
    <row r="364" spans="1:10" x14ac:dyDescent="0.25">
      <c r="A364" s="98" t="s">
        <v>4175</v>
      </c>
      <c r="B364" s="99" t="s">
        <v>4412</v>
      </c>
      <c r="C364" s="99" t="s">
        <v>4261</v>
      </c>
      <c r="D364" s="100">
        <v>-3.4600000000000001E-5</v>
      </c>
      <c r="E364" s="100">
        <v>1.3499999999999999E-5</v>
      </c>
      <c r="F364" s="99">
        <v>1501</v>
      </c>
      <c r="G364" s="99">
        <v>363</v>
      </c>
      <c r="H364" s="100">
        <v>1.079888E-2</v>
      </c>
      <c r="I364" s="100">
        <v>0.23871212</v>
      </c>
      <c r="J364" s="101" t="s">
        <v>4157</v>
      </c>
    </row>
    <row r="365" spans="1:10" x14ac:dyDescent="0.25">
      <c r="A365" s="98" t="s">
        <v>4166</v>
      </c>
      <c r="B365" s="99" t="s">
        <v>4413</v>
      </c>
      <c r="C365" s="99" t="s">
        <v>4168</v>
      </c>
      <c r="D365" s="100">
        <v>-2.48E-6</v>
      </c>
      <c r="E365" s="100">
        <v>9.7399999999999991E-7</v>
      </c>
      <c r="F365" s="99">
        <v>1501</v>
      </c>
      <c r="G365" s="99">
        <v>1073</v>
      </c>
      <c r="H365" s="100">
        <v>1.0794979999999999E-2</v>
      </c>
      <c r="I365" s="100">
        <v>0.23871212</v>
      </c>
      <c r="J365" s="101" t="s">
        <v>4157</v>
      </c>
    </row>
    <row r="366" spans="1:10" x14ac:dyDescent="0.25">
      <c r="A366" s="98" t="s">
        <v>4163</v>
      </c>
      <c r="B366" s="99" t="s">
        <v>4414</v>
      </c>
      <c r="C366" s="99" t="s">
        <v>275</v>
      </c>
      <c r="D366" s="100">
        <v>-5.7599999999999999E-6</v>
      </c>
      <c r="E366" s="100">
        <v>2.26E-6</v>
      </c>
      <c r="F366" s="99">
        <v>1501</v>
      </c>
      <c r="G366" s="99">
        <v>134</v>
      </c>
      <c r="H366" s="100">
        <v>1.0869169999999999E-2</v>
      </c>
      <c r="I366" s="100">
        <v>0.23960223999999999</v>
      </c>
      <c r="J366" s="101" t="s">
        <v>4157</v>
      </c>
    </row>
    <row r="367" spans="1:10" x14ac:dyDescent="0.25">
      <c r="A367" s="98" t="s">
        <v>4166</v>
      </c>
      <c r="B367" s="99" t="s">
        <v>4243</v>
      </c>
      <c r="C367" s="99" t="s">
        <v>4168</v>
      </c>
      <c r="D367" s="100">
        <v>5.64073E-3</v>
      </c>
      <c r="E367" s="100">
        <v>2.2131099999999999E-3</v>
      </c>
      <c r="F367" s="99">
        <v>1501</v>
      </c>
      <c r="G367" s="99">
        <v>1252</v>
      </c>
      <c r="H367" s="100">
        <v>1.093528E-2</v>
      </c>
      <c r="I367" s="100">
        <v>0.24039532999999999</v>
      </c>
      <c r="J367" s="101" t="s">
        <v>4157</v>
      </c>
    </row>
    <row r="368" spans="1:10" x14ac:dyDescent="0.25">
      <c r="A368" s="98" t="s">
        <v>4250</v>
      </c>
      <c r="B368" s="99" t="s">
        <v>4415</v>
      </c>
      <c r="C368" s="99" t="s">
        <v>4252</v>
      </c>
      <c r="D368" s="100">
        <v>7.3322999999999997E-4</v>
      </c>
      <c r="E368" s="100">
        <v>2.879E-4</v>
      </c>
      <c r="F368" s="99">
        <v>1501</v>
      </c>
      <c r="G368" s="99">
        <v>1459</v>
      </c>
      <c r="H368" s="100">
        <v>1.0996499999999999E-2</v>
      </c>
      <c r="I368" s="100">
        <v>0.24107704999999999</v>
      </c>
      <c r="J368" s="101" t="s">
        <v>4157</v>
      </c>
    </row>
    <row r="369" spans="1:10" x14ac:dyDescent="0.25">
      <c r="A369" s="98" t="s">
        <v>4163</v>
      </c>
      <c r="B369" s="99" t="s">
        <v>4416</v>
      </c>
      <c r="C369" s="99" t="s">
        <v>275</v>
      </c>
      <c r="D369" s="100">
        <v>1.15E-5</v>
      </c>
      <c r="E369" s="100">
        <v>4.51E-6</v>
      </c>
      <c r="F369" s="99">
        <v>1501</v>
      </c>
      <c r="G369" s="99">
        <v>1151</v>
      </c>
      <c r="H369" s="100">
        <v>1.1062020000000001E-2</v>
      </c>
      <c r="I369" s="100">
        <v>0.24118829</v>
      </c>
      <c r="J369" s="101" t="s">
        <v>4157</v>
      </c>
    </row>
    <row r="370" spans="1:10" x14ac:dyDescent="0.25">
      <c r="A370" s="98" t="s">
        <v>4166</v>
      </c>
      <c r="B370" s="99" t="s">
        <v>4355</v>
      </c>
      <c r="C370" s="99" t="s">
        <v>4208</v>
      </c>
      <c r="D370" s="100">
        <v>2.0609E-4</v>
      </c>
      <c r="E370" s="100">
        <v>8.1000000000000004E-5</v>
      </c>
      <c r="F370" s="99">
        <v>1501</v>
      </c>
      <c r="G370" s="99">
        <v>507</v>
      </c>
      <c r="H370" s="100">
        <v>1.1037079999999999E-2</v>
      </c>
      <c r="I370" s="100">
        <v>0.24118829</v>
      </c>
      <c r="J370" s="101" t="s">
        <v>4157</v>
      </c>
    </row>
    <row r="371" spans="1:10" x14ac:dyDescent="0.25">
      <c r="A371" s="98" t="s">
        <v>4166</v>
      </c>
      <c r="B371" s="99" t="s">
        <v>4417</v>
      </c>
      <c r="C371" s="99" t="s">
        <v>4168</v>
      </c>
      <c r="D371" s="100">
        <v>-4.3999999999999999E-5</v>
      </c>
      <c r="E371" s="100">
        <v>1.73E-5</v>
      </c>
      <c r="F371" s="99">
        <v>1501</v>
      </c>
      <c r="G371" s="99">
        <v>155</v>
      </c>
      <c r="H371" s="100">
        <v>1.1219700000000001E-2</v>
      </c>
      <c r="I371" s="100">
        <v>0.24307123</v>
      </c>
      <c r="J371" s="101" t="s">
        <v>4157</v>
      </c>
    </row>
    <row r="372" spans="1:10" x14ac:dyDescent="0.25">
      <c r="A372" s="98" t="s">
        <v>4175</v>
      </c>
      <c r="B372" s="99" t="s">
        <v>4242</v>
      </c>
      <c r="C372" s="99" t="s">
        <v>4241</v>
      </c>
      <c r="D372" s="100">
        <v>8.14E-6</v>
      </c>
      <c r="E372" s="100">
        <v>3.2100000000000002E-6</v>
      </c>
      <c r="F372" s="99">
        <v>1501</v>
      </c>
      <c r="G372" s="99">
        <v>937</v>
      </c>
      <c r="H372" s="100">
        <v>1.123976E-2</v>
      </c>
      <c r="I372" s="100">
        <v>0.24307123</v>
      </c>
      <c r="J372" s="101" t="s">
        <v>4157</v>
      </c>
    </row>
    <row r="373" spans="1:10" x14ac:dyDescent="0.25">
      <c r="A373" s="98" t="s">
        <v>4175</v>
      </c>
      <c r="B373" s="99" t="s">
        <v>4245</v>
      </c>
      <c r="C373" s="99" t="s">
        <v>4261</v>
      </c>
      <c r="D373" s="100">
        <v>2.66016E-3</v>
      </c>
      <c r="E373" s="100">
        <v>1.04758E-3</v>
      </c>
      <c r="F373" s="99">
        <v>1501</v>
      </c>
      <c r="G373" s="99">
        <v>1462</v>
      </c>
      <c r="H373" s="100">
        <v>1.1232890000000001E-2</v>
      </c>
      <c r="I373" s="100">
        <v>0.24307123</v>
      </c>
      <c r="J373" s="101" t="s">
        <v>4157</v>
      </c>
    </row>
    <row r="374" spans="1:10" x14ac:dyDescent="0.25">
      <c r="A374" s="98" t="s">
        <v>4175</v>
      </c>
      <c r="B374" s="99" t="s">
        <v>4418</v>
      </c>
      <c r="C374" s="99" t="s">
        <v>4177</v>
      </c>
      <c r="D374" s="100">
        <v>1.02E-6</v>
      </c>
      <c r="E374" s="100">
        <v>3.9099999999999999E-7</v>
      </c>
      <c r="F374" s="99">
        <v>1501</v>
      </c>
      <c r="G374" s="99">
        <v>45</v>
      </c>
      <c r="H374" s="100">
        <v>1.131853E-2</v>
      </c>
      <c r="I374" s="100">
        <v>0.24411308000000001</v>
      </c>
      <c r="J374" s="101" t="s">
        <v>4157</v>
      </c>
    </row>
    <row r="375" spans="1:10" x14ac:dyDescent="0.25">
      <c r="A375" s="98" t="s">
        <v>4166</v>
      </c>
      <c r="B375" s="99" t="s">
        <v>4160</v>
      </c>
      <c r="C375" s="99" t="s">
        <v>4168</v>
      </c>
      <c r="D375" s="100">
        <v>-1.5981999999999999E-3</v>
      </c>
      <c r="E375" s="100">
        <v>6.3077000000000001E-4</v>
      </c>
      <c r="F375" s="99">
        <v>1501</v>
      </c>
      <c r="G375" s="99">
        <v>1460</v>
      </c>
      <c r="H375" s="100">
        <v>1.1413309999999999E-2</v>
      </c>
      <c r="I375" s="100">
        <v>0.24549372999999999</v>
      </c>
      <c r="J375" s="101" t="s">
        <v>4157</v>
      </c>
    </row>
    <row r="376" spans="1:10" x14ac:dyDescent="0.25">
      <c r="A376" s="98" t="s">
        <v>4166</v>
      </c>
      <c r="B376" s="99" t="s">
        <v>4419</v>
      </c>
      <c r="C376" s="99" t="s">
        <v>4168</v>
      </c>
      <c r="D376" s="100">
        <v>-1.34E-5</v>
      </c>
      <c r="E376" s="100">
        <v>5.2700000000000004E-6</v>
      </c>
      <c r="F376" s="99">
        <v>1501</v>
      </c>
      <c r="G376" s="99">
        <v>1226</v>
      </c>
      <c r="H376" s="100">
        <v>1.144825E-2</v>
      </c>
      <c r="I376" s="100">
        <v>0.24558347999999999</v>
      </c>
      <c r="J376" s="101" t="s">
        <v>4157</v>
      </c>
    </row>
    <row r="377" spans="1:10" x14ac:dyDescent="0.25">
      <c r="A377" s="98" t="s">
        <v>4232</v>
      </c>
      <c r="B377" s="99" t="s">
        <v>4420</v>
      </c>
      <c r="C377" s="99" t="s">
        <v>4232</v>
      </c>
      <c r="D377" s="100">
        <v>-7.7689999999999996E-4</v>
      </c>
      <c r="E377" s="100">
        <v>3.0710999999999998E-4</v>
      </c>
      <c r="F377" s="99">
        <v>1501</v>
      </c>
      <c r="G377" s="99">
        <v>1470</v>
      </c>
      <c r="H377" s="100">
        <v>1.154319E-2</v>
      </c>
      <c r="I377" s="100">
        <v>0.24629598</v>
      </c>
      <c r="J377" s="101" t="s">
        <v>4157</v>
      </c>
    </row>
    <row r="378" spans="1:10" x14ac:dyDescent="0.25">
      <c r="A378" s="98" t="s">
        <v>4163</v>
      </c>
      <c r="B378" s="99" t="s">
        <v>4209</v>
      </c>
      <c r="C378" s="99" t="s">
        <v>275</v>
      </c>
      <c r="D378" s="100">
        <v>3.0950999999999998E-4</v>
      </c>
      <c r="E378" s="100">
        <v>1.2232000000000001E-4</v>
      </c>
      <c r="F378" s="99">
        <v>1501</v>
      </c>
      <c r="G378" s="99">
        <v>1066</v>
      </c>
      <c r="H378" s="100">
        <v>1.152658E-2</v>
      </c>
      <c r="I378" s="100">
        <v>0.24629598</v>
      </c>
      <c r="J378" s="101" t="s">
        <v>4157</v>
      </c>
    </row>
    <row r="379" spans="1:10" x14ac:dyDescent="0.25">
      <c r="A379" s="98" t="s">
        <v>4175</v>
      </c>
      <c r="B379" s="99" t="s">
        <v>4421</v>
      </c>
      <c r="C379" s="99" t="s">
        <v>4261</v>
      </c>
      <c r="D379" s="100">
        <v>-7.5000000000000002E-6</v>
      </c>
      <c r="E379" s="100">
        <v>2.9699999999999999E-6</v>
      </c>
      <c r="F379" s="99">
        <v>1501</v>
      </c>
      <c r="G379" s="99">
        <v>640</v>
      </c>
      <c r="H379" s="100">
        <v>1.165061E-2</v>
      </c>
      <c r="I379" s="100">
        <v>0.24726561</v>
      </c>
      <c r="J379" s="101" t="s">
        <v>4157</v>
      </c>
    </row>
    <row r="380" spans="1:10" x14ac:dyDescent="0.25">
      <c r="A380" s="98" t="s">
        <v>4166</v>
      </c>
      <c r="B380" s="99" t="s">
        <v>4422</v>
      </c>
      <c r="C380" s="99" t="s">
        <v>4208</v>
      </c>
      <c r="D380" s="100">
        <v>2.263E-4</v>
      </c>
      <c r="E380" s="100">
        <v>8.9499999999999994E-5</v>
      </c>
      <c r="F380" s="99">
        <v>1501</v>
      </c>
      <c r="G380" s="99">
        <v>1348</v>
      </c>
      <c r="H380" s="100">
        <v>1.16252E-2</v>
      </c>
      <c r="I380" s="100">
        <v>0.24726561</v>
      </c>
      <c r="J380" s="101" t="s">
        <v>4157</v>
      </c>
    </row>
    <row r="381" spans="1:10" x14ac:dyDescent="0.25">
      <c r="A381" s="102" t="s">
        <v>4166</v>
      </c>
      <c r="B381" s="103" t="s">
        <v>4423</v>
      </c>
      <c r="C381" s="103" t="s">
        <v>4168</v>
      </c>
      <c r="D381" s="104">
        <v>1.17E-5</v>
      </c>
      <c r="E381" s="104">
        <v>4.6399999999999996E-6</v>
      </c>
      <c r="F381" s="103">
        <v>1501</v>
      </c>
      <c r="G381" s="103">
        <v>931</v>
      </c>
      <c r="H381" s="104">
        <v>1.176482E-2</v>
      </c>
      <c r="I381" s="104">
        <v>0.24902725000000001</v>
      </c>
      <c r="J381" s="105" t="s">
        <v>4157</v>
      </c>
    </row>
  </sheetData>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994"/>
  <sheetViews>
    <sheetView workbookViewId="0"/>
  </sheetViews>
  <sheetFormatPr defaultColWidth="8.85546875" defaultRowHeight="15" x14ac:dyDescent="0.25"/>
  <cols>
    <col min="1" max="1" width="34.42578125" bestFit="1" customWidth="1"/>
    <col min="2" max="2" width="45.85546875" bestFit="1" customWidth="1"/>
    <col min="3" max="3" width="19" bestFit="1" customWidth="1"/>
    <col min="4" max="5" width="12.42578125" style="92" bestFit="1" customWidth="1"/>
    <col min="8" max="9" width="12.42578125" bestFit="1" customWidth="1"/>
    <col min="10" max="10" width="14.7109375" bestFit="1" customWidth="1"/>
  </cols>
  <sheetData>
    <row r="1" spans="1:11" x14ac:dyDescent="0.25">
      <c r="A1" s="1" t="s">
        <v>4424</v>
      </c>
    </row>
    <row r="2" spans="1:11" x14ac:dyDescent="0.25">
      <c r="A2" s="1"/>
    </row>
    <row r="3" spans="1:11" x14ac:dyDescent="0.25">
      <c r="A3" s="1"/>
    </row>
    <row r="4" spans="1:11" ht="32.1" customHeight="1" x14ac:dyDescent="0.25">
      <c r="A4" s="93" t="s">
        <v>4146</v>
      </c>
      <c r="B4" s="94" t="s">
        <v>4147</v>
      </c>
      <c r="C4" s="94" t="s">
        <v>4148</v>
      </c>
      <c r="D4" s="95" t="s">
        <v>4149</v>
      </c>
      <c r="E4" s="95" t="s">
        <v>4150</v>
      </c>
      <c r="F4" s="94" t="s">
        <v>4151</v>
      </c>
      <c r="G4" s="94" t="s">
        <v>4152</v>
      </c>
      <c r="H4" s="94" t="s">
        <v>1636</v>
      </c>
      <c r="I4" s="94" t="s">
        <v>1885</v>
      </c>
      <c r="J4" s="94" t="s">
        <v>4153</v>
      </c>
      <c r="K4" s="96" t="s">
        <v>4425</v>
      </c>
    </row>
    <row r="5" spans="1:11" x14ac:dyDescent="0.25">
      <c r="A5" s="98" t="s">
        <v>4158</v>
      </c>
      <c r="B5" s="99" t="s">
        <v>4426</v>
      </c>
      <c r="C5" s="99" t="b">
        <v>1</v>
      </c>
      <c r="D5" s="100">
        <v>4.5000000000000003E-5</v>
      </c>
      <c r="E5" s="100">
        <v>5.5500000000000002E-6</v>
      </c>
      <c r="F5" s="99">
        <v>1501</v>
      </c>
      <c r="G5" s="99">
        <v>227</v>
      </c>
      <c r="H5" s="100">
        <v>1.2699999999999999E-15</v>
      </c>
      <c r="I5" s="100">
        <v>4.5700000000000001E-11</v>
      </c>
      <c r="J5" s="99" t="s">
        <v>4157</v>
      </c>
      <c r="K5" s="101" t="s">
        <v>4157</v>
      </c>
    </row>
    <row r="6" spans="1:11" x14ac:dyDescent="0.25">
      <c r="A6" s="98" t="s">
        <v>4154</v>
      </c>
      <c r="B6" s="99" t="s">
        <v>4427</v>
      </c>
      <c r="C6" s="99" t="s">
        <v>4156</v>
      </c>
      <c r="D6" s="100">
        <v>-2.27E-5</v>
      </c>
      <c r="E6" s="100">
        <v>2.9100000000000001E-6</v>
      </c>
      <c r="F6" s="99">
        <v>1501</v>
      </c>
      <c r="G6" s="99">
        <v>61</v>
      </c>
      <c r="H6" s="100">
        <v>7.1499999999999998E-15</v>
      </c>
      <c r="I6" s="100">
        <v>1.2899999999999999E-10</v>
      </c>
      <c r="J6" s="99" t="s">
        <v>4157</v>
      </c>
      <c r="K6" s="101" t="s">
        <v>4157</v>
      </c>
    </row>
    <row r="7" spans="1:11" x14ac:dyDescent="0.25">
      <c r="A7" s="98" t="s">
        <v>4158</v>
      </c>
      <c r="B7" s="99" t="s">
        <v>4428</v>
      </c>
      <c r="C7" s="99" t="b">
        <v>1</v>
      </c>
      <c r="D7" s="100">
        <v>1.2121999999999999E-4</v>
      </c>
      <c r="E7" s="100">
        <v>1.56E-5</v>
      </c>
      <c r="F7" s="99">
        <v>1501</v>
      </c>
      <c r="G7" s="99">
        <v>948</v>
      </c>
      <c r="H7" s="100">
        <v>1.6300000000000001E-14</v>
      </c>
      <c r="I7" s="100">
        <v>1.96E-10</v>
      </c>
      <c r="J7" s="99" t="s">
        <v>4157</v>
      </c>
      <c r="K7" s="101" t="s">
        <v>4157</v>
      </c>
    </row>
    <row r="8" spans="1:11" x14ac:dyDescent="0.25">
      <c r="A8" s="98" t="s">
        <v>4158</v>
      </c>
      <c r="B8" s="99" t="s">
        <v>4429</v>
      </c>
      <c r="C8" s="99" t="b">
        <v>1</v>
      </c>
      <c r="D8" s="100">
        <v>1.0125799999999999E-3</v>
      </c>
      <c r="E8" s="100">
        <v>1.3459999999999999E-4</v>
      </c>
      <c r="F8" s="99">
        <v>1501</v>
      </c>
      <c r="G8" s="99">
        <v>1017</v>
      </c>
      <c r="H8" s="100">
        <v>1.06E-13</v>
      </c>
      <c r="I8" s="100">
        <v>9.5299999999999991E-10</v>
      </c>
      <c r="J8" s="99" t="s">
        <v>4157</v>
      </c>
      <c r="K8" s="101" t="s">
        <v>4157</v>
      </c>
    </row>
    <row r="9" spans="1:11" x14ac:dyDescent="0.25">
      <c r="A9" s="98" t="s">
        <v>4158</v>
      </c>
      <c r="B9" s="99" t="s">
        <v>4430</v>
      </c>
      <c r="C9" s="99" t="b">
        <v>1</v>
      </c>
      <c r="D9" s="100">
        <v>6.6000000000000005E-5</v>
      </c>
      <c r="E9" s="100">
        <v>8.9199999999999993E-6</v>
      </c>
      <c r="F9" s="99">
        <v>1501</v>
      </c>
      <c r="G9" s="99">
        <v>878</v>
      </c>
      <c r="H9" s="100">
        <v>2.72E-13</v>
      </c>
      <c r="I9" s="100">
        <v>1.9599999999999998E-9</v>
      </c>
      <c r="J9" s="99" t="s">
        <v>4157</v>
      </c>
      <c r="K9" s="101" t="s">
        <v>4157</v>
      </c>
    </row>
    <row r="10" spans="1:11" x14ac:dyDescent="0.25">
      <c r="A10" s="98" t="s">
        <v>4158</v>
      </c>
      <c r="B10" s="99" t="s">
        <v>4431</v>
      </c>
      <c r="C10" s="99" t="b">
        <v>1</v>
      </c>
      <c r="D10" s="100">
        <v>1.4040999999999999E-4</v>
      </c>
      <c r="E10" s="100">
        <v>1.91E-5</v>
      </c>
      <c r="F10" s="99">
        <v>1501</v>
      </c>
      <c r="G10" s="99">
        <v>99</v>
      </c>
      <c r="H10" s="100">
        <v>3.6400000000000001E-13</v>
      </c>
      <c r="I10" s="100">
        <v>2.1900000000000001E-9</v>
      </c>
      <c r="J10" s="99" t="s">
        <v>4157</v>
      </c>
      <c r="K10" s="101" t="s">
        <v>4157</v>
      </c>
    </row>
    <row r="11" spans="1:11" x14ac:dyDescent="0.25">
      <c r="A11" s="98" t="s">
        <v>4154</v>
      </c>
      <c r="B11" s="99" t="s">
        <v>4432</v>
      </c>
      <c r="C11" s="99" t="s">
        <v>4156</v>
      </c>
      <c r="D11" s="100">
        <v>-1.337E-4</v>
      </c>
      <c r="E11" s="100">
        <v>1.8700000000000001E-5</v>
      </c>
      <c r="F11" s="99">
        <v>1501</v>
      </c>
      <c r="G11" s="99">
        <v>1093</v>
      </c>
      <c r="H11" s="100">
        <v>1.5500000000000001E-12</v>
      </c>
      <c r="I11" s="100">
        <v>7.9699999999999996E-9</v>
      </c>
      <c r="J11" s="99" t="s">
        <v>4157</v>
      </c>
      <c r="K11" s="101" t="s">
        <v>4157</v>
      </c>
    </row>
    <row r="12" spans="1:11" x14ac:dyDescent="0.25">
      <c r="A12" s="98" t="s">
        <v>4158</v>
      </c>
      <c r="B12" s="99" t="s">
        <v>4433</v>
      </c>
      <c r="C12" s="99" t="b">
        <v>1</v>
      </c>
      <c r="D12" s="100">
        <v>9.5400000000000001E-5</v>
      </c>
      <c r="E12" s="100">
        <v>1.3699999999999999E-5</v>
      </c>
      <c r="F12" s="99">
        <v>1501</v>
      </c>
      <c r="G12" s="99">
        <v>298</v>
      </c>
      <c r="H12" s="100">
        <v>5.6900000000000002E-12</v>
      </c>
      <c r="I12" s="100">
        <v>1.5799999999999999E-8</v>
      </c>
      <c r="J12" s="99" t="s">
        <v>4157</v>
      </c>
      <c r="K12" s="101" t="s">
        <v>4157</v>
      </c>
    </row>
    <row r="13" spans="1:11" x14ac:dyDescent="0.25">
      <c r="A13" s="98" t="s">
        <v>4158</v>
      </c>
      <c r="B13" s="99" t="s">
        <v>4434</v>
      </c>
      <c r="C13" s="99" t="b">
        <v>1</v>
      </c>
      <c r="D13" s="100">
        <v>1.182998E-2</v>
      </c>
      <c r="E13" s="100">
        <v>1.68603E-3</v>
      </c>
      <c r="F13" s="99">
        <v>1501</v>
      </c>
      <c r="G13" s="99">
        <v>1103</v>
      </c>
      <c r="H13" s="100">
        <v>3.8100000000000001E-12</v>
      </c>
      <c r="I13" s="100">
        <v>1.5799999999999999E-8</v>
      </c>
      <c r="J13" s="99" t="s">
        <v>4157</v>
      </c>
      <c r="K13" s="101" t="s">
        <v>4157</v>
      </c>
    </row>
    <row r="14" spans="1:11" x14ac:dyDescent="0.25">
      <c r="A14" s="98" t="s">
        <v>4154</v>
      </c>
      <c r="B14" s="99" t="s">
        <v>4435</v>
      </c>
      <c r="C14" s="99" t="s">
        <v>4156</v>
      </c>
      <c r="D14" s="100">
        <v>-1.317E-4</v>
      </c>
      <c r="E14" s="100">
        <v>1.8899999999999999E-5</v>
      </c>
      <c r="F14" s="99">
        <v>1501</v>
      </c>
      <c r="G14" s="99">
        <v>1093</v>
      </c>
      <c r="H14" s="100">
        <v>5.2900000000000003E-12</v>
      </c>
      <c r="I14" s="100">
        <v>1.5799999999999999E-8</v>
      </c>
      <c r="J14" s="99" t="s">
        <v>4157</v>
      </c>
      <c r="K14" s="101" t="s">
        <v>4157</v>
      </c>
    </row>
    <row r="15" spans="1:11" x14ac:dyDescent="0.25">
      <c r="A15" s="98" t="s">
        <v>4158</v>
      </c>
      <c r="B15" s="99" t="s">
        <v>4436</v>
      </c>
      <c r="C15" s="99" t="b">
        <v>1</v>
      </c>
      <c r="D15" s="100">
        <v>1.3484E-3</v>
      </c>
      <c r="E15" s="100">
        <v>1.9367000000000001E-4</v>
      </c>
      <c r="F15" s="99">
        <v>1501</v>
      </c>
      <c r="G15" s="99">
        <v>833</v>
      </c>
      <c r="H15" s="100">
        <v>5.5800000000000001E-12</v>
      </c>
      <c r="I15" s="100">
        <v>1.5799999999999999E-8</v>
      </c>
      <c r="J15" s="99" t="s">
        <v>4157</v>
      </c>
      <c r="K15" s="101" t="s">
        <v>4157</v>
      </c>
    </row>
    <row r="16" spans="1:11" x14ac:dyDescent="0.25">
      <c r="A16" s="98" t="s">
        <v>4158</v>
      </c>
      <c r="B16" s="99" t="s">
        <v>4437</v>
      </c>
      <c r="C16" s="99" t="b">
        <v>1</v>
      </c>
      <c r="D16" s="100">
        <v>1.73E-5</v>
      </c>
      <c r="E16" s="100">
        <v>2.4899999999999999E-6</v>
      </c>
      <c r="F16" s="99">
        <v>1501</v>
      </c>
      <c r="G16" s="99">
        <v>530</v>
      </c>
      <c r="H16" s="100">
        <v>4.4899999999999996E-12</v>
      </c>
      <c r="I16" s="100">
        <v>1.5799999999999999E-8</v>
      </c>
      <c r="J16" s="99" t="s">
        <v>4157</v>
      </c>
      <c r="K16" s="101" t="s">
        <v>4157</v>
      </c>
    </row>
    <row r="17" spans="1:11" x14ac:dyDescent="0.25">
      <c r="A17" s="98" t="s">
        <v>4154</v>
      </c>
      <c r="B17" s="99" t="s">
        <v>4427</v>
      </c>
      <c r="C17" s="99" t="s">
        <v>4161</v>
      </c>
      <c r="D17" s="100">
        <v>-2.2099999999999998E-5</v>
      </c>
      <c r="E17" s="100">
        <v>3.1999999999999999E-6</v>
      </c>
      <c r="F17" s="99">
        <v>1501</v>
      </c>
      <c r="G17" s="99">
        <v>61</v>
      </c>
      <c r="H17" s="100">
        <v>5.4699999999999999E-12</v>
      </c>
      <c r="I17" s="100">
        <v>1.5799999999999999E-8</v>
      </c>
      <c r="J17" s="99" t="s">
        <v>4157</v>
      </c>
      <c r="K17" s="101" t="s">
        <v>4157</v>
      </c>
    </row>
    <row r="18" spans="1:11" x14ac:dyDescent="0.25">
      <c r="A18" s="98" t="s">
        <v>4154</v>
      </c>
      <c r="B18" s="99" t="s">
        <v>4438</v>
      </c>
      <c r="C18" s="99" t="s">
        <v>4156</v>
      </c>
      <c r="D18" s="100">
        <v>-1.3129999999999999E-4</v>
      </c>
      <c r="E18" s="100">
        <v>1.91E-5</v>
      </c>
      <c r="F18" s="99">
        <v>1501</v>
      </c>
      <c r="G18" s="99">
        <v>1137</v>
      </c>
      <c r="H18" s="100">
        <v>1.1300000000000001E-11</v>
      </c>
      <c r="I18" s="100">
        <v>2.7199999999999999E-8</v>
      </c>
      <c r="J18" s="99" t="s">
        <v>4157</v>
      </c>
      <c r="K18" s="101" t="s">
        <v>4157</v>
      </c>
    </row>
    <row r="19" spans="1:11" x14ac:dyDescent="0.25">
      <c r="A19" s="98" t="s">
        <v>4154</v>
      </c>
      <c r="B19" s="99" t="s">
        <v>4439</v>
      </c>
      <c r="C19" s="99" t="s">
        <v>4156</v>
      </c>
      <c r="D19" s="100">
        <v>-1.9400000000000001E-5</v>
      </c>
      <c r="E19" s="100">
        <v>2.8499999999999998E-6</v>
      </c>
      <c r="F19" s="99">
        <v>1501</v>
      </c>
      <c r="G19" s="99">
        <v>59</v>
      </c>
      <c r="H19" s="100">
        <v>1.0599999999999999E-11</v>
      </c>
      <c r="I19" s="100">
        <v>2.7199999999999999E-8</v>
      </c>
      <c r="J19" s="99" t="s">
        <v>4157</v>
      </c>
      <c r="K19" s="101" t="s">
        <v>4157</v>
      </c>
    </row>
    <row r="20" spans="1:11" x14ac:dyDescent="0.25">
      <c r="A20" s="98" t="s">
        <v>4158</v>
      </c>
      <c r="B20" s="99" t="s">
        <v>4440</v>
      </c>
      <c r="C20" s="99" t="b">
        <v>1</v>
      </c>
      <c r="D20" s="100">
        <v>5.6899999999999997E-6</v>
      </c>
      <c r="E20" s="100">
        <v>7.4700000000000001E-7</v>
      </c>
      <c r="F20" s="99">
        <v>1501</v>
      </c>
      <c r="G20" s="99">
        <v>216</v>
      </c>
      <c r="H20" s="100">
        <v>4.7200000000000002E-11</v>
      </c>
      <c r="I20" s="100">
        <v>1.06E-7</v>
      </c>
      <c r="J20" s="99" t="s">
        <v>4157</v>
      </c>
      <c r="K20" s="101" t="s">
        <v>4157</v>
      </c>
    </row>
    <row r="21" spans="1:11" x14ac:dyDescent="0.25">
      <c r="A21" s="98" t="s">
        <v>4154</v>
      </c>
      <c r="B21" s="99" t="s">
        <v>4441</v>
      </c>
      <c r="C21" s="99" t="s">
        <v>4156</v>
      </c>
      <c r="D21" s="100">
        <v>-4.9200000000000003E-5</v>
      </c>
      <c r="E21" s="100">
        <v>7.43E-6</v>
      </c>
      <c r="F21" s="99">
        <v>1501</v>
      </c>
      <c r="G21" s="99">
        <v>1044</v>
      </c>
      <c r="H21" s="100">
        <v>5.4099999999999999E-11</v>
      </c>
      <c r="I21" s="100">
        <v>1.15E-7</v>
      </c>
      <c r="J21" s="99" t="s">
        <v>4157</v>
      </c>
      <c r="K21" s="101" t="s">
        <v>4157</v>
      </c>
    </row>
    <row r="22" spans="1:11" x14ac:dyDescent="0.25">
      <c r="A22" s="98" t="s">
        <v>4154</v>
      </c>
      <c r="B22" s="99" t="s">
        <v>4442</v>
      </c>
      <c r="C22" s="99" t="s">
        <v>4156</v>
      </c>
      <c r="D22" s="100">
        <v>-6.6739999999999996E-4</v>
      </c>
      <c r="E22" s="100">
        <v>1.0161E-4</v>
      </c>
      <c r="F22" s="99">
        <v>1501</v>
      </c>
      <c r="G22" s="99">
        <v>1146</v>
      </c>
      <c r="H22" s="100">
        <v>7.5999999999999996E-11</v>
      </c>
      <c r="I22" s="100">
        <v>1.49E-7</v>
      </c>
      <c r="J22" s="99" t="s">
        <v>4157</v>
      </c>
      <c r="K22" s="101" t="s">
        <v>4157</v>
      </c>
    </row>
    <row r="23" spans="1:11" x14ac:dyDescent="0.25">
      <c r="A23" s="98" t="s">
        <v>4154</v>
      </c>
      <c r="B23" s="99" t="s">
        <v>4443</v>
      </c>
      <c r="C23" s="99" t="s">
        <v>4156</v>
      </c>
      <c r="D23" s="100">
        <v>-7.7640000000000001E-4</v>
      </c>
      <c r="E23" s="100">
        <v>1.1831E-4</v>
      </c>
      <c r="F23" s="99">
        <v>1501</v>
      </c>
      <c r="G23" s="99">
        <v>944</v>
      </c>
      <c r="H23" s="100">
        <v>7.8999999999999999E-11</v>
      </c>
      <c r="I23" s="100">
        <v>1.49E-7</v>
      </c>
      <c r="J23" s="99" t="s">
        <v>4157</v>
      </c>
      <c r="K23" s="101" t="s">
        <v>4157</v>
      </c>
    </row>
    <row r="24" spans="1:11" x14ac:dyDescent="0.25">
      <c r="A24" s="98" t="s">
        <v>4158</v>
      </c>
      <c r="B24" s="99" t="s">
        <v>4444</v>
      </c>
      <c r="C24" s="99" t="b">
        <v>1</v>
      </c>
      <c r="D24" s="100">
        <v>1.7099999999999999E-5</v>
      </c>
      <c r="E24" s="100">
        <v>2.6299999999999998E-6</v>
      </c>
      <c r="F24" s="99">
        <v>1501</v>
      </c>
      <c r="G24" s="99">
        <v>206</v>
      </c>
      <c r="H24" s="100">
        <v>8.2399999999999995E-11</v>
      </c>
      <c r="I24" s="100">
        <v>1.49E-7</v>
      </c>
      <c r="J24" s="99" t="s">
        <v>4157</v>
      </c>
      <c r="K24" s="101" t="s">
        <v>4157</v>
      </c>
    </row>
    <row r="25" spans="1:11" x14ac:dyDescent="0.25">
      <c r="A25" s="98" t="s">
        <v>4158</v>
      </c>
      <c r="B25" s="99" t="s">
        <v>4445</v>
      </c>
      <c r="C25" s="99" t="b">
        <v>1</v>
      </c>
      <c r="D25" s="100">
        <v>5.3908999999999999E-4</v>
      </c>
      <c r="E25" s="100">
        <v>8.2399999999999997E-5</v>
      </c>
      <c r="F25" s="99">
        <v>1501</v>
      </c>
      <c r="G25" s="99">
        <v>251</v>
      </c>
      <c r="H25" s="100">
        <v>8.76E-11</v>
      </c>
      <c r="I25" s="100">
        <v>1.5099999999999999E-7</v>
      </c>
      <c r="J25" s="99" t="s">
        <v>4157</v>
      </c>
      <c r="K25" s="101" t="s">
        <v>4157</v>
      </c>
    </row>
    <row r="26" spans="1:11" x14ac:dyDescent="0.25">
      <c r="A26" s="98" t="s">
        <v>4154</v>
      </c>
      <c r="B26" s="99" t="s">
        <v>4446</v>
      </c>
      <c r="C26" s="99" t="s">
        <v>4156</v>
      </c>
      <c r="D26" s="100">
        <v>-6.0079999999999997E-4</v>
      </c>
      <c r="E26" s="100">
        <v>9.2499999999999999E-5</v>
      </c>
      <c r="F26" s="99">
        <v>1501</v>
      </c>
      <c r="G26" s="99">
        <v>1223</v>
      </c>
      <c r="H26" s="100">
        <v>1.21E-10</v>
      </c>
      <c r="I26" s="100">
        <v>1.91E-7</v>
      </c>
      <c r="J26" s="99" t="s">
        <v>4157</v>
      </c>
      <c r="K26" s="101" t="s">
        <v>4157</v>
      </c>
    </row>
    <row r="27" spans="1:11" x14ac:dyDescent="0.25">
      <c r="A27" s="98" t="s">
        <v>4158</v>
      </c>
      <c r="B27" s="99" t="s">
        <v>4447</v>
      </c>
      <c r="C27" s="99" t="b">
        <v>1</v>
      </c>
      <c r="D27" s="100">
        <v>2.65E-5</v>
      </c>
      <c r="E27" s="100">
        <v>4.1200000000000004E-6</v>
      </c>
      <c r="F27" s="99">
        <v>1501</v>
      </c>
      <c r="G27" s="99">
        <v>202</v>
      </c>
      <c r="H27" s="100">
        <v>1.1800000000000001E-10</v>
      </c>
      <c r="I27" s="100">
        <v>1.91E-7</v>
      </c>
      <c r="J27" s="99" t="s">
        <v>4157</v>
      </c>
      <c r="K27" s="101" t="s">
        <v>4157</v>
      </c>
    </row>
    <row r="28" spans="1:11" x14ac:dyDescent="0.25">
      <c r="A28" s="98" t="s">
        <v>4154</v>
      </c>
      <c r="B28" s="99" t="s">
        <v>4448</v>
      </c>
      <c r="C28" s="99" t="s">
        <v>4156</v>
      </c>
      <c r="D28" s="100">
        <v>-5.7580000000000001E-4</v>
      </c>
      <c r="E28" s="100">
        <v>8.9499999999999994E-5</v>
      </c>
      <c r="F28" s="99">
        <v>1501</v>
      </c>
      <c r="G28" s="99">
        <v>1128</v>
      </c>
      <c r="H28" s="100">
        <v>1.7600000000000001E-10</v>
      </c>
      <c r="I28" s="100">
        <v>2.65E-7</v>
      </c>
      <c r="J28" s="99" t="s">
        <v>4157</v>
      </c>
      <c r="K28" s="101" t="s">
        <v>4157</v>
      </c>
    </row>
    <row r="29" spans="1:11" x14ac:dyDescent="0.25">
      <c r="A29" s="98" t="s">
        <v>4154</v>
      </c>
      <c r="B29" s="99" t="s">
        <v>4432</v>
      </c>
      <c r="C29" s="99" t="s">
        <v>4161</v>
      </c>
      <c r="D29" s="100">
        <v>-1.3200000000000001E-4</v>
      </c>
      <c r="E29" s="100">
        <v>2.0599999999999999E-5</v>
      </c>
      <c r="F29" s="99">
        <v>1501</v>
      </c>
      <c r="G29" s="99">
        <v>1093</v>
      </c>
      <c r="H29" s="100">
        <v>2.16E-10</v>
      </c>
      <c r="I29" s="100">
        <v>3.1199999999999999E-7</v>
      </c>
      <c r="J29" s="99" t="s">
        <v>4157</v>
      </c>
      <c r="K29" s="101" t="s">
        <v>4157</v>
      </c>
    </row>
    <row r="30" spans="1:11" x14ac:dyDescent="0.25">
      <c r="A30" s="98" t="s">
        <v>4154</v>
      </c>
      <c r="B30" s="99" t="s">
        <v>4449</v>
      </c>
      <c r="C30" s="99" t="s">
        <v>4156</v>
      </c>
      <c r="D30" s="100">
        <v>-6.1430000000000002E-4</v>
      </c>
      <c r="E30" s="100">
        <v>9.6299999999999996E-5</v>
      </c>
      <c r="F30" s="99">
        <v>1501</v>
      </c>
      <c r="G30" s="99">
        <v>1097</v>
      </c>
      <c r="H30" s="100">
        <v>2.55E-10</v>
      </c>
      <c r="I30" s="100">
        <v>3.1800000000000002E-7</v>
      </c>
      <c r="J30" s="99" t="s">
        <v>4157</v>
      </c>
      <c r="K30" s="101" t="s">
        <v>4157</v>
      </c>
    </row>
    <row r="31" spans="1:11" x14ac:dyDescent="0.25">
      <c r="A31" s="98" t="s">
        <v>4154</v>
      </c>
      <c r="B31" s="99" t="s">
        <v>4450</v>
      </c>
      <c r="C31" s="99" t="s">
        <v>4156</v>
      </c>
      <c r="D31" s="100">
        <v>-5.5809999999999996E-4</v>
      </c>
      <c r="E31" s="100">
        <v>8.7299999999999994E-5</v>
      </c>
      <c r="F31" s="99">
        <v>1501</v>
      </c>
      <c r="G31" s="99">
        <v>1164</v>
      </c>
      <c r="H31" s="100">
        <v>2.3300000000000002E-10</v>
      </c>
      <c r="I31" s="100">
        <v>3.1800000000000002E-7</v>
      </c>
      <c r="J31" s="99" t="s">
        <v>4157</v>
      </c>
      <c r="K31" s="101" t="s">
        <v>4157</v>
      </c>
    </row>
    <row r="32" spans="1:11" x14ac:dyDescent="0.25">
      <c r="A32" s="98" t="s">
        <v>4154</v>
      </c>
      <c r="B32" s="99" t="s">
        <v>4451</v>
      </c>
      <c r="C32" s="99" t="s">
        <v>4156</v>
      </c>
      <c r="D32" s="100">
        <v>-5.8279999999999996E-4</v>
      </c>
      <c r="E32" s="100">
        <v>9.1399999999999999E-5</v>
      </c>
      <c r="F32" s="99">
        <v>1501</v>
      </c>
      <c r="G32" s="99">
        <v>1164</v>
      </c>
      <c r="H32" s="100">
        <v>2.55E-10</v>
      </c>
      <c r="I32" s="100">
        <v>3.1800000000000002E-7</v>
      </c>
      <c r="J32" s="99" t="s">
        <v>4157</v>
      </c>
      <c r="K32" s="101" t="s">
        <v>4157</v>
      </c>
    </row>
    <row r="33" spans="1:11" x14ac:dyDescent="0.25">
      <c r="A33" s="98" t="s">
        <v>4154</v>
      </c>
      <c r="B33" s="99" t="s">
        <v>4452</v>
      </c>
      <c r="C33" s="99" t="s">
        <v>4156</v>
      </c>
      <c r="D33" s="100">
        <v>-5.8779999999999998E-4</v>
      </c>
      <c r="E33" s="100">
        <v>9.2E-5</v>
      </c>
      <c r="F33" s="99">
        <v>1501</v>
      </c>
      <c r="G33" s="99">
        <v>1051</v>
      </c>
      <c r="H33" s="100">
        <v>2.39E-10</v>
      </c>
      <c r="I33" s="100">
        <v>3.1800000000000002E-7</v>
      </c>
      <c r="J33" s="99" t="s">
        <v>4157</v>
      </c>
      <c r="K33" s="101" t="s">
        <v>4157</v>
      </c>
    </row>
    <row r="34" spans="1:11" x14ac:dyDescent="0.25">
      <c r="A34" s="98" t="s">
        <v>4154</v>
      </c>
      <c r="B34" s="99" t="s">
        <v>4453</v>
      </c>
      <c r="C34" s="99" t="s">
        <v>4156</v>
      </c>
      <c r="D34" s="100">
        <v>-5.6740000000000002E-4</v>
      </c>
      <c r="E34" s="100">
        <v>8.92E-5</v>
      </c>
      <c r="F34" s="99">
        <v>1501</v>
      </c>
      <c r="G34" s="99">
        <v>1170</v>
      </c>
      <c r="H34" s="100">
        <v>2.85E-10</v>
      </c>
      <c r="I34" s="100">
        <v>3.3299999999999998E-7</v>
      </c>
      <c r="J34" s="99" t="s">
        <v>4157</v>
      </c>
      <c r="K34" s="101" t="s">
        <v>4157</v>
      </c>
    </row>
    <row r="35" spans="1:11" x14ac:dyDescent="0.25">
      <c r="A35" s="98" t="s">
        <v>4154</v>
      </c>
      <c r="B35" s="99" t="s">
        <v>4454</v>
      </c>
      <c r="C35" s="99" t="s">
        <v>4156</v>
      </c>
      <c r="D35" s="100">
        <v>-5.2720000000000002E-4</v>
      </c>
      <c r="E35" s="100">
        <v>8.2899999999999996E-5</v>
      </c>
      <c r="F35" s="99">
        <v>1501</v>
      </c>
      <c r="G35" s="99">
        <v>1136</v>
      </c>
      <c r="H35" s="100">
        <v>2.8599999999999999E-10</v>
      </c>
      <c r="I35" s="100">
        <v>3.3299999999999998E-7</v>
      </c>
      <c r="J35" s="99" t="s">
        <v>4157</v>
      </c>
      <c r="K35" s="101" t="s">
        <v>4157</v>
      </c>
    </row>
    <row r="36" spans="1:11" x14ac:dyDescent="0.25">
      <c r="A36" s="98" t="s">
        <v>4154</v>
      </c>
      <c r="B36" s="99" t="s">
        <v>4455</v>
      </c>
      <c r="C36" s="99" t="s">
        <v>4156</v>
      </c>
      <c r="D36" s="100">
        <v>-5.1679999999999999E-4</v>
      </c>
      <c r="E36" s="100">
        <v>8.1299999999999997E-5</v>
      </c>
      <c r="F36" s="99">
        <v>1501</v>
      </c>
      <c r="G36" s="99">
        <v>1195</v>
      </c>
      <c r="H36" s="100">
        <v>2.99E-10</v>
      </c>
      <c r="I36" s="100">
        <v>3.3700000000000001E-7</v>
      </c>
      <c r="J36" s="99" t="s">
        <v>4157</v>
      </c>
      <c r="K36" s="101" t="s">
        <v>4157</v>
      </c>
    </row>
    <row r="37" spans="1:11" x14ac:dyDescent="0.25">
      <c r="A37" s="98" t="s">
        <v>4154</v>
      </c>
      <c r="B37" s="99" t="s">
        <v>4456</v>
      </c>
      <c r="C37" s="99" t="s">
        <v>4156</v>
      </c>
      <c r="D37" s="100">
        <v>-6.6200000000000005E-4</v>
      </c>
      <c r="E37" s="100">
        <v>1.0428E-4</v>
      </c>
      <c r="F37" s="99">
        <v>1501</v>
      </c>
      <c r="G37" s="99">
        <v>1174</v>
      </c>
      <c r="H37" s="100">
        <v>3.0900000000000002E-10</v>
      </c>
      <c r="I37" s="100">
        <v>3.3799999999999998E-7</v>
      </c>
      <c r="J37" s="99" t="s">
        <v>4157</v>
      </c>
      <c r="K37" s="101" t="s">
        <v>4157</v>
      </c>
    </row>
    <row r="38" spans="1:11" x14ac:dyDescent="0.25">
      <c r="A38" s="98" t="s">
        <v>4154</v>
      </c>
      <c r="B38" s="99" t="s">
        <v>4457</v>
      </c>
      <c r="C38" s="99" t="s">
        <v>4156</v>
      </c>
      <c r="D38" s="100">
        <v>-5.174E-4</v>
      </c>
      <c r="E38" s="100">
        <v>8.1600000000000005E-5</v>
      </c>
      <c r="F38" s="99">
        <v>1501</v>
      </c>
      <c r="G38" s="99">
        <v>1188</v>
      </c>
      <c r="H38" s="100">
        <v>3.1999999999999998E-10</v>
      </c>
      <c r="I38" s="100">
        <v>3.3999999999999997E-7</v>
      </c>
      <c r="J38" s="99" t="s">
        <v>4157</v>
      </c>
      <c r="K38" s="101" t="s">
        <v>4157</v>
      </c>
    </row>
    <row r="39" spans="1:11" x14ac:dyDescent="0.25">
      <c r="A39" s="98" t="s">
        <v>4154</v>
      </c>
      <c r="B39" s="99" t="s">
        <v>4458</v>
      </c>
      <c r="C39" s="99" t="s">
        <v>4156</v>
      </c>
      <c r="D39" s="100">
        <v>-5.9069999999999999E-4</v>
      </c>
      <c r="E39" s="100">
        <v>9.3300000000000005E-5</v>
      </c>
      <c r="F39" s="99">
        <v>1501</v>
      </c>
      <c r="G39" s="99">
        <v>1104</v>
      </c>
      <c r="H39" s="100">
        <v>3.5200000000000003E-10</v>
      </c>
      <c r="I39" s="100">
        <v>3.6300000000000001E-7</v>
      </c>
      <c r="J39" s="99" t="s">
        <v>4157</v>
      </c>
      <c r="K39" s="101" t="s">
        <v>4157</v>
      </c>
    </row>
    <row r="40" spans="1:11" x14ac:dyDescent="0.25">
      <c r="A40" s="98" t="s">
        <v>4154</v>
      </c>
      <c r="B40" s="99" t="s">
        <v>4459</v>
      </c>
      <c r="C40" s="99" t="s">
        <v>4156</v>
      </c>
      <c r="D40" s="100">
        <v>-7.6139999999999997E-4</v>
      </c>
      <c r="E40" s="100">
        <v>1.2043E-4</v>
      </c>
      <c r="F40" s="99">
        <v>1501</v>
      </c>
      <c r="G40" s="99">
        <v>953</v>
      </c>
      <c r="H40" s="100">
        <v>3.6399999999999998E-10</v>
      </c>
      <c r="I40" s="100">
        <v>3.65E-7</v>
      </c>
      <c r="J40" s="99" t="s">
        <v>4157</v>
      </c>
      <c r="K40" s="101" t="s">
        <v>4157</v>
      </c>
    </row>
    <row r="41" spans="1:11" x14ac:dyDescent="0.25">
      <c r="A41" s="98" t="s">
        <v>4158</v>
      </c>
      <c r="B41" s="99" t="s">
        <v>4460</v>
      </c>
      <c r="C41" s="99" t="b">
        <v>1</v>
      </c>
      <c r="D41" s="100">
        <v>4.1015000000000002E-4</v>
      </c>
      <c r="E41" s="100">
        <v>6.5300000000000002E-5</v>
      </c>
      <c r="F41" s="99">
        <v>1501</v>
      </c>
      <c r="G41" s="99">
        <v>684</v>
      </c>
      <c r="H41" s="100">
        <v>4.7000000000000003E-10</v>
      </c>
      <c r="I41" s="100">
        <v>4.5900000000000002E-7</v>
      </c>
      <c r="J41" s="99" t="s">
        <v>4157</v>
      </c>
      <c r="K41" s="101" t="s">
        <v>4157</v>
      </c>
    </row>
    <row r="42" spans="1:11" x14ac:dyDescent="0.25">
      <c r="A42" s="98" t="s">
        <v>4158</v>
      </c>
      <c r="B42" s="99" t="s">
        <v>4461</v>
      </c>
      <c r="C42" s="99" t="b">
        <v>1</v>
      </c>
      <c r="D42" s="100">
        <v>9.9199999999999999E-5</v>
      </c>
      <c r="E42" s="100">
        <v>1.59E-5</v>
      </c>
      <c r="F42" s="99">
        <v>1501</v>
      </c>
      <c r="G42" s="99">
        <v>1077</v>
      </c>
      <c r="H42" s="100">
        <v>5.9100000000000003E-10</v>
      </c>
      <c r="I42" s="100">
        <v>5.6100000000000001E-7</v>
      </c>
      <c r="J42" s="99" t="s">
        <v>4157</v>
      </c>
      <c r="K42" s="101" t="s">
        <v>4157</v>
      </c>
    </row>
    <row r="43" spans="1:11" x14ac:dyDescent="0.25">
      <c r="A43" s="98" t="s">
        <v>4154</v>
      </c>
      <c r="B43" s="99" t="s">
        <v>4462</v>
      </c>
      <c r="C43" s="99" t="s">
        <v>4156</v>
      </c>
      <c r="D43" s="100">
        <v>-4.8809999999999999E-4</v>
      </c>
      <c r="E43" s="100">
        <v>7.8300000000000006E-5</v>
      </c>
      <c r="F43" s="99">
        <v>1501</v>
      </c>
      <c r="G43" s="99">
        <v>1219</v>
      </c>
      <c r="H43" s="100">
        <v>6.2300000000000002E-10</v>
      </c>
      <c r="I43" s="100">
        <v>5.7599999999999997E-7</v>
      </c>
      <c r="J43" s="99" t="s">
        <v>4157</v>
      </c>
      <c r="K43" s="101" t="s">
        <v>4157</v>
      </c>
    </row>
    <row r="44" spans="1:11" x14ac:dyDescent="0.25">
      <c r="A44" s="98" t="s">
        <v>4154</v>
      </c>
      <c r="B44" s="99" t="s">
        <v>4463</v>
      </c>
      <c r="C44" s="99" t="s">
        <v>4156</v>
      </c>
      <c r="D44" s="100">
        <v>-7.3090000000000004E-4</v>
      </c>
      <c r="E44" s="100">
        <v>1.1731E-4</v>
      </c>
      <c r="F44" s="99">
        <v>1501</v>
      </c>
      <c r="G44" s="99">
        <v>1185</v>
      </c>
      <c r="H44" s="100">
        <v>6.4600000000000004E-10</v>
      </c>
      <c r="I44" s="100">
        <v>5.82E-7</v>
      </c>
      <c r="J44" s="99" t="s">
        <v>4157</v>
      </c>
      <c r="K44" s="101" t="s">
        <v>4157</v>
      </c>
    </row>
    <row r="45" spans="1:11" x14ac:dyDescent="0.25">
      <c r="A45" s="98" t="s">
        <v>4154</v>
      </c>
      <c r="B45" s="99" t="s">
        <v>4464</v>
      </c>
      <c r="C45" s="99" t="s">
        <v>4156</v>
      </c>
      <c r="D45" s="100">
        <v>-1.184E-4</v>
      </c>
      <c r="E45" s="100">
        <v>1.9000000000000001E-5</v>
      </c>
      <c r="F45" s="99">
        <v>1501</v>
      </c>
      <c r="G45" s="99">
        <v>1206</v>
      </c>
      <c r="H45" s="100">
        <v>6.7700000000000004E-10</v>
      </c>
      <c r="I45" s="100">
        <v>5.82E-7</v>
      </c>
      <c r="J45" s="99" t="s">
        <v>4157</v>
      </c>
      <c r="K45" s="101" t="s">
        <v>4157</v>
      </c>
    </row>
    <row r="46" spans="1:11" x14ac:dyDescent="0.25">
      <c r="A46" s="98" t="s">
        <v>4154</v>
      </c>
      <c r="B46" s="99" t="s">
        <v>4465</v>
      </c>
      <c r="C46" s="99" t="s">
        <v>4156</v>
      </c>
      <c r="D46" s="100">
        <v>-1.2761000000000001E-3</v>
      </c>
      <c r="E46" s="100">
        <v>2.05E-4</v>
      </c>
      <c r="F46" s="99">
        <v>1501</v>
      </c>
      <c r="G46" s="99">
        <v>752</v>
      </c>
      <c r="H46" s="100">
        <v>6.6799999999999997E-10</v>
      </c>
      <c r="I46" s="100">
        <v>5.82E-7</v>
      </c>
      <c r="J46" s="99" t="s">
        <v>4157</v>
      </c>
      <c r="K46" s="101" t="s">
        <v>4157</v>
      </c>
    </row>
    <row r="47" spans="1:11" x14ac:dyDescent="0.25">
      <c r="A47" s="98" t="s">
        <v>4154</v>
      </c>
      <c r="B47" s="99" t="s">
        <v>4466</v>
      </c>
      <c r="C47" s="99" t="s">
        <v>4156</v>
      </c>
      <c r="D47" s="100">
        <v>-3.3641999999999999E-3</v>
      </c>
      <c r="E47" s="100">
        <v>5.4290999999999996E-4</v>
      </c>
      <c r="F47" s="99">
        <v>1501</v>
      </c>
      <c r="G47" s="99">
        <v>537</v>
      </c>
      <c r="H47" s="100">
        <v>7.9400000000000005E-10</v>
      </c>
      <c r="I47" s="100">
        <v>6.6599999999999996E-7</v>
      </c>
      <c r="J47" s="99" t="s">
        <v>4157</v>
      </c>
      <c r="K47" s="101" t="s">
        <v>4467</v>
      </c>
    </row>
    <row r="48" spans="1:11" x14ac:dyDescent="0.25">
      <c r="A48" s="98" t="s">
        <v>4158</v>
      </c>
      <c r="B48" s="99" t="s">
        <v>4468</v>
      </c>
      <c r="C48" s="99" t="b">
        <v>1</v>
      </c>
      <c r="D48" s="100">
        <v>3.3500000000000001E-5</v>
      </c>
      <c r="E48" s="100">
        <v>5.4099999999999999E-6</v>
      </c>
      <c r="F48" s="99">
        <v>1501</v>
      </c>
      <c r="G48" s="99">
        <v>215</v>
      </c>
      <c r="H48" s="100">
        <v>8.5199999999999995E-10</v>
      </c>
      <c r="I48" s="100">
        <v>6.99E-7</v>
      </c>
      <c r="J48" s="99" t="s">
        <v>4157</v>
      </c>
      <c r="K48" s="101" t="s">
        <v>4157</v>
      </c>
    </row>
    <row r="49" spans="1:11" x14ac:dyDescent="0.25">
      <c r="A49" s="98" t="s">
        <v>4158</v>
      </c>
      <c r="B49" s="99" t="s">
        <v>4469</v>
      </c>
      <c r="C49" s="99" t="b">
        <v>1</v>
      </c>
      <c r="D49" s="100">
        <v>1.2988690000000001E-2</v>
      </c>
      <c r="E49" s="100">
        <v>2.11371E-3</v>
      </c>
      <c r="F49" s="99">
        <v>1501</v>
      </c>
      <c r="G49" s="99">
        <v>804</v>
      </c>
      <c r="H49" s="100">
        <v>1.09E-9</v>
      </c>
      <c r="I49" s="100">
        <v>8.7400000000000002E-7</v>
      </c>
      <c r="J49" s="99" t="s">
        <v>4157</v>
      </c>
      <c r="K49" s="101" t="s">
        <v>4157</v>
      </c>
    </row>
    <row r="50" spans="1:11" x14ac:dyDescent="0.25">
      <c r="A50" s="98" t="s">
        <v>4154</v>
      </c>
      <c r="B50" s="99" t="s">
        <v>4470</v>
      </c>
      <c r="C50" s="99" t="s">
        <v>4156</v>
      </c>
      <c r="D50" s="100">
        <v>-1.133E-4</v>
      </c>
      <c r="E50" s="100">
        <v>1.8499999999999999E-5</v>
      </c>
      <c r="F50" s="99">
        <v>1501</v>
      </c>
      <c r="G50" s="99">
        <v>1054</v>
      </c>
      <c r="H50" s="100">
        <v>1.13E-9</v>
      </c>
      <c r="I50" s="100">
        <v>8.8999999999999995E-7</v>
      </c>
      <c r="J50" s="99" t="s">
        <v>4157</v>
      </c>
      <c r="K50" s="101" t="s">
        <v>4157</v>
      </c>
    </row>
    <row r="51" spans="1:11" x14ac:dyDescent="0.25">
      <c r="A51" s="98" t="s">
        <v>4158</v>
      </c>
      <c r="B51" s="99" t="s">
        <v>4471</v>
      </c>
      <c r="C51" s="99" t="b">
        <v>1</v>
      </c>
      <c r="D51" s="100">
        <v>6.5497000000000005E-4</v>
      </c>
      <c r="E51" s="100">
        <v>1.0682E-4</v>
      </c>
      <c r="F51" s="99">
        <v>1501</v>
      </c>
      <c r="G51" s="99">
        <v>736</v>
      </c>
      <c r="H51" s="100">
        <v>1.1800000000000001E-9</v>
      </c>
      <c r="I51" s="100">
        <v>9.09E-7</v>
      </c>
      <c r="J51" s="99" t="s">
        <v>4157</v>
      </c>
      <c r="K51" s="101" t="s">
        <v>4157</v>
      </c>
    </row>
    <row r="52" spans="1:11" x14ac:dyDescent="0.25">
      <c r="A52" s="98" t="s">
        <v>4154</v>
      </c>
      <c r="B52" s="99" t="s">
        <v>4435</v>
      </c>
      <c r="C52" s="99" t="s">
        <v>4161</v>
      </c>
      <c r="D52" s="100">
        <v>-1.2740000000000001E-4</v>
      </c>
      <c r="E52" s="100">
        <v>2.0800000000000001E-5</v>
      </c>
      <c r="F52" s="99">
        <v>1501</v>
      </c>
      <c r="G52" s="99">
        <v>1093</v>
      </c>
      <c r="H52" s="100">
        <v>1.2300000000000001E-9</v>
      </c>
      <c r="I52" s="100">
        <v>9.2299999999999999E-7</v>
      </c>
      <c r="J52" s="99" t="s">
        <v>4157</v>
      </c>
      <c r="K52" s="101" t="s">
        <v>4157</v>
      </c>
    </row>
    <row r="53" spans="1:11" x14ac:dyDescent="0.25">
      <c r="A53" s="98" t="s">
        <v>4154</v>
      </c>
      <c r="B53" s="99" t="s">
        <v>4438</v>
      </c>
      <c r="C53" s="99" t="s">
        <v>4161</v>
      </c>
      <c r="D53" s="100">
        <v>-1.2889999999999999E-4</v>
      </c>
      <c r="E53" s="100">
        <v>2.1100000000000001E-5</v>
      </c>
      <c r="F53" s="99">
        <v>1501</v>
      </c>
      <c r="G53" s="99">
        <v>1137</v>
      </c>
      <c r="H53" s="100">
        <v>1.3000000000000001E-9</v>
      </c>
      <c r="I53" s="100">
        <v>9.5799999999999998E-7</v>
      </c>
      <c r="J53" s="99" t="s">
        <v>4157</v>
      </c>
      <c r="K53" s="101" t="s">
        <v>4157</v>
      </c>
    </row>
    <row r="54" spans="1:11" x14ac:dyDescent="0.25">
      <c r="A54" s="98" t="s">
        <v>4154</v>
      </c>
      <c r="B54" s="99" t="s">
        <v>4441</v>
      </c>
      <c r="C54" s="99" t="s">
        <v>4161</v>
      </c>
      <c r="D54" s="100">
        <v>-4.9799999999999998E-5</v>
      </c>
      <c r="E54" s="100">
        <v>8.1599999999999998E-6</v>
      </c>
      <c r="F54" s="99">
        <v>1501</v>
      </c>
      <c r="G54" s="99">
        <v>1044</v>
      </c>
      <c r="H54" s="100">
        <v>1.3999999999999999E-9</v>
      </c>
      <c r="I54" s="100">
        <v>1.0100000000000001E-6</v>
      </c>
      <c r="J54" s="99" t="s">
        <v>4157</v>
      </c>
      <c r="K54" s="101" t="s">
        <v>4157</v>
      </c>
    </row>
    <row r="55" spans="1:11" x14ac:dyDescent="0.25">
      <c r="A55" s="98" t="s">
        <v>4154</v>
      </c>
      <c r="B55" s="99" t="s">
        <v>4472</v>
      </c>
      <c r="C55" s="99" t="s">
        <v>4156</v>
      </c>
      <c r="D55" s="100">
        <v>-8.1809999999999999E-4</v>
      </c>
      <c r="E55" s="100">
        <v>1.3435000000000001E-4</v>
      </c>
      <c r="F55" s="99">
        <v>1501</v>
      </c>
      <c r="G55" s="99">
        <v>1122</v>
      </c>
      <c r="H55" s="100">
        <v>1.5300000000000001E-9</v>
      </c>
      <c r="I55" s="100">
        <v>1.08E-6</v>
      </c>
      <c r="J55" s="99" t="s">
        <v>4157</v>
      </c>
      <c r="K55" s="101" t="s">
        <v>4157</v>
      </c>
    </row>
    <row r="56" spans="1:11" x14ac:dyDescent="0.25">
      <c r="A56" s="98" t="s">
        <v>4154</v>
      </c>
      <c r="B56" s="99" t="s">
        <v>4439</v>
      </c>
      <c r="C56" s="99" t="s">
        <v>4161</v>
      </c>
      <c r="D56" s="100">
        <v>-1.88E-5</v>
      </c>
      <c r="E56" s="100">
        <v>3.14E-6</v>
      </c>
      <c r="F56" s="99">
        <v>1501</v>
      </c>
      <c r="G56" s="99">
        <v>59</v>
      </c>
      <c r="H56" s="100">
        <v>1.8800000000000001E-9</v>
      </c>
      <c r="I56" s="100">
        <v>1.31E-6</v>
      </c>
      <c r="J56" s="99" t="s">
        <v>4157</v>
      </c>
      <c r="K56" s="101" t="s">
        <v>4157</v>
      </c>
    </row>
    <row r="57" spans="1:11" x14ac:dyDescent="0.25">
      <c r="A57" s="98" t="s">
        <v>4154</v>
      </c>
      <c r="B57" s="99" t="s">
        <v>4442</v>
      </c>
      <c r="C57" s="99" t="s">
        <v>4161</v>
      </c>
      <c r="D57" s="100">
        <v>-6.7440000000000002E-4</v>
      </c>
      <c r="E57" s="100">
        <v>1.1157E-4</v>
      </c>
      <c r="F57" s="99">
        <v>1501</v>
      </c>
      <c r="G57" s="99">
        <v>1146</v>
      </c>
      <c r="H57" s="100">
        <v>2.0000000000000001E-9</v>
      </c>
      <c r="I57" s="100">
        <v>1.37E-6</v>
      </c>
      <c r="J57" s="99" t="s">
        <v>4157</v>
      </c>
      <c r="K57" s="101" t="s">
        <v>4157</v>
      </c>
    </row>
    <row r="58" spans="1:11" x14ac:dyDescent="0.25">
      <c r="A58" s="98" t="s">
        <v>4154</v>
      </c>
      <c r="B58" s="99" t="s">
        <v>4473</v>
      </c>
      <c r="C58" s="99" t="s">
        <v>4156</v>
      </c>
      <c r="D58" s="100">
        <v>-8.3999999999999992E-6</v>
      </c>
      <c r="E58" s="100">
        <v>1.33E-6</v>
      </c>
      <c r="F58" s="99">
        <v>1501</v>
      </c>
      <c r="G58" s="99">
        <v>532</v>
      </c>
      <c r="H58" s="100">
        <v>2.1400000000000001E-9</v>
      </c>
      <c r="I58" s="100">
        <v>1.4300000000000001E-6</v>
      </c>
      <c r="J58" s="99" t="s">
        <v>4157</v>
      </c>
      <c r="K58" s="101" t="s">
        <v>4157</v>
      </c>
    </row>
    <row r="59" spans="1:11" x14ac:dyDescent="0.25">
      <c r="A59" s="98" t="s">
        <v>4154</v>
      </c>
      <c r="B59" s="99" t="s">
        <v>4474</v>
      </c>
      <c r="C59" s="99" t="s">
        <v>4156</v>
      </c>
      <c r="D59" s="100">
        <v>-3.54E-5</v>
      </c>
      <c r="E59" s="100">
        <v>5.8900000000000004E-6</v>
      </c>
      <c r="F59" s="99">
        <v>1501</v>
      </c>
      <c r="G59" s="99">
        <v>927</v>
      </c>
      <c r="H59" s="100">
        <v>2.3400000000000002E-9</v>
      </c>
      <c r="I59" s="100">
        <v>1.5400000000000001E-6</v>
      </c>
      <c r="J59" s="99" t="s">
        <v>4157</v>
      </c>
      <c r="K59" s="101" t="s">
        <v>4157</v>
      </c>
    </row>
    <row r="60" spans="1:11" x14ac:dyDescent="0.25">
      <c r="A60" s="98" t="s">
        <v>4154</v>
      </c>
      <c r="B60" s="99" t="s">
        <v>4475</v>
      </c>
      <c r="C60" s="99" t="s">
        <v>4156</v>
      </c>
      <c r="D60" s="100">
        <v>-9.8400000000000007E-6</v>
      </c>
      <c r="E60" s="100">
        <v>1.64E-6</v>
      </c>
      <c r="F60" s="99">
        <v>1501</v>
      </c>
      <c r="G60" s="99">
        <v>825</v>
      </c>
      <c r="H60" s="100">
        <v>2.76E-9</v>
      </c>
      <c r="I60" s="100">
        <v>1.77E-6</v>
      </c>
      <c r="J60" s="99" t="s">
        <v>4157</v>
      </c>
      <c r="K60" s="101" t="s">
        <v>4157</v>
      </c>
    </row>
    <row r="61" spans="1:11" x14ac:dyDescent="0.25">
      <c r="A61" s="98" t="s">
        <v>4154</v>
      </c>
      <c r="B61" s="99" t="s">
        <v>4446</v>
      </c>
      <c r="C61" s="99" t="s">
        <v>4161</v>
      </c>
      <c r="D61" s="100">
        <v>-6.0829999999999999E-4</v>
      </c>
      <c r="E61" s="100">
        <v>1.0155E-4</v>
      </c>
      <c r="F61" s="99">
        <v>1501</v>
      </c>
      <c r="G61" s="99">
        <v>1223</v>
      </c>
      <c r="H61" s="100">
        <v>2.7900000000000001E-9</v>
      </c>
      <c r="I61" s="100">
        <v>1.77E-6</v>
      </c>
      <c r="J61" s="99" t="s">
        <v>4157</v>
      </c>
      <c r="K61" s="101" t="s">
        <v>4157</v>
      </c>
    </row>
    <row r="62" spans="1:11" x14ac:dyDescent="0.25">
      <c r="A62" s="98" t="s">
        <v>4154</v>
      </c>
      <c r="B62" s="99" t="s">
        <v>4476</v>
      </c>
      <c r="C62" s="99" t="s">
        <v>4156</v>
      </c>
      <c r="D62" s="100">
        <v>-7.228E-4</v>
      </c>
      <c r="E62" s="100">
        <v>1.2157E-4</v>
      </c>
      <c r="F62" s="99">
        <v>1501</v>
      </c>
      <c r="G62" s="99">
        <v>1215</v>
      </c>
      <c r="H62" s="100">
        <v>3.6199999999999999E-9</v>
      </c>
      <c r="I62" s="100">
        <v>2.1799999999999999E-6</v>
      </c>
      <c r="J62" s="99" t="s">
        <v>4157</v>
      </c>
      <c r="K62" s="101" t="s">
        <v>4157</v>
      </c>
    </row>
    <row r="63" spans="1:11" x14ac:dyDescent="0.25">
      <c r="A63" s="98" t="s">
        <v>4154</v>
      </c>
      <c r="B63" s="99" t="s">
        <v>4466</v>
      </c>
      <c r="C63" s="99" t="s">
        <v>4161</v>
      </c>
      <c r="D63" s="100">
        <v>-3.5539E-3</v>
      </c>
      <c r="E63" s="100">
        <v>5.9778000000000001E-4</v>
      </c>
      <c r="F63" s="99">
        <v>1501</v>
      </c>
      <c r="G63" s="99">
        <v>537</v>
      </c>
      <c r="H63" s="100">
        <v>3.6300000000000001E-9</v>
      </c>
      <c r="I63" s="100">
        <v>2.1799999999999999E-6</v>
      </c>
      <c r="J63" s="99" t="s">
        <v>4157</v>
      </c>
      <c r="K63" s="101" t="s">
        <v>4467</v>
      </c>
    </row>
    <row r="64" spans="1:11" x14ac:dyDescent="0.25">
      <c r="A64" s="98" t="s">
        <v>4158</v>
      </c>
      <c r="B64" s="99" t="s">
        <v>4477</v>
      </c>
      <c r="C64" s="99" t="b">
        <v>1</v>
      </c>
      <c r="D64" s="100">
        <v>5.3000000000000001E-6</v>
      </c>
      <c r="E64" s="100">
        <v>8.0500000000000002E-7</v>
      </c>
      <c r="F64" s="99">
        <v>1501</v>
      </c>
      <c r="G64" s="99">
        <v>81</v>
      </c>
      <c r="H64" s="100">
        <v>3.6300000000000001E-9</v>
      </c>
      <c r="I64" s="100">
        <v>2.1799999999999999E-6</v>
      </c>
      <c r="J64" s="99" t="s">
        <v>4157</v>
      </c>
      <c r="K64" s="101" t="s">
        <v>4157</v>
      </c>
    </row>
    <row r="65" spans="1:11" x14ac:dyDescent="0.25">
      <c r="A65" s="98" t="s">
        <v>4154</v>
      </c>
      <c r="B65" s="99" t="s">
        <v>4478</v>
      </c>
      <c r="C65" s="99" t="s">
        <v>4156</v>
      </c>
      <c r="D65" s="100">
        <v>-1.4100000000000001E-5</v>
      </c>
      <c r="E65" s="100">
        <v>2.3999999999999999E-6</v>
      </c>
      <c r="F65" s="99">
        <v>1501</v>
      </c>
      <c r="G65" s="99">
        <v>1228</v>
      </c>
      <c r="H65" s="100">
        <v>4.3400000000000003E-9</v>
      </c>
      <c r="I65" s="100">
        <v>2.57E-6</v>
      </c>
      <c r="J65" s="99" t="s">
        <v>4157</v>
      </c>
      <c r="K65" s="101" t="s">
        <v>4157</v>
      </c>
    </row>
    <row r="66" spans="1:11" x14ac:dyDescent="0.25">
      <c r="A66" s="98" t="s">
        <v>4166</v>
      </c>
      <c r="B66" s="99" t="s">
        <v>4479</v>
      </c>
      <c r="C66" s="99" t="s">
        <v>4168</v>
      </c>
      <c r="D66" s="100">
        <v>-4.1099999999999996E-6</v>
      </c>
      <c r="E66" s="100">
        <v>6.9699999999999995E-7</v>
      </c>
      <c r="F66" s="99">
        <v>1501</v>
      </c>
      <c r="G66" s="99">
        <v>817</v>
      </c>
      <c r="H66" s="100">
        <v>4.4299999999999998E-9</v>
      </c>
      <c r="I66" s="100">
        <v>2.5799999999999999E-6</v>
      </c>
      <c r="J66" s="99" t="s">
        <v>4157</v>
      </c>
      <c r="K66" s="101" t="s">
        <v>4157</v>
      </c>
    </row>
    <row r="67" spans="1:11" x14ac:dyDescent="0.25">
      <c r="A67" s="98" t="s">
        <v>4154</v>
      </c>
      <c r="B67" s="99" t="s">
        <v>4478</v>
      </c>
      <c r="C67" s="99" t="s">
        <v>4161</v>
      </c>
      <c r="D67" s="100">
        <v>-1.5400000000000002E-5</v>
      </c>
      <c r="E67" s="100">
        <v>2.65E-6</v>
      </c>
      <c r="F67" s="99">
        <v>1501</v>
      </c>
      <c r="G67" s="99">
        <v>1228</v>
      </c>
      <c r="H67" s="100">
        <v>5.3199999999999998E-9</v>
      </c>
      <c r="I67" s="100">
        <v>3.05E-6</v>
      </c>
      <c r="J67" s="99" t="s">
        <v>4157</v>
      </c>
      <c r="K67" s="101" t="s">
        <v>4157</v>
      </c>
    </row>
    <row r="68" spans="1:11" x14ac:dyDescent="0.25">
      <c r="A68" s="98" t="s">
        <v>4154</v>
      </c>
      <c r="B68" s="99" t="s">
        <v>4480</v>
      </c>
      <c r="C68" s="99" t="s">
        <v>4156</v>
      </c>
      <c r="D68" s="100">
        <v>-5.8020000000000001E-4</v>
      </c>
      <c r="E68" s="100">
        <v>9.8900000000000005E-5</v>
      </c>
      <c r="F68" s="99">
        <v>1501</v>
      </c>
      <c r="G68" s="99">
        <v>298</v>
      </c>
      <c r="H68" s="100">
        <v>5.7200000000000001E-9</v>
      </c>
      <c r="I68" s="100">
        <v>3.23E-6</v>
      </c>
      <c r="J68" s="99" t="s">
        <v>4157</v>
      </c>
      <c r="K68" s="101" t="s">
        <v>4157</v>
      </c>
    </row>
    <row r="69" spans="1:11" x14ac:dyDescent="0.25">
      <c r="A69" s="98" t="s">
        <v>4166</v>
      </c>
      <c r="B69" s="99" t="s">
        <v>4481</v>
      </c>
      <c r="C69" s="99" t="s">
        <v>4168</v>
      </c>
      <c r="D69" s="100">
        <v>-3.5500000000000002E-5</v>
      </c>
      <c r="E69" s="100">
        <v>6.0499999999999997E-6</v>
      </c>
      <c r="F69" s="99">
        <v>1501</v>
      </c>
      <c r="G69" s="99">
        <v>1377</v>
      </c>
      <c r="H69" s="100">
        <v>5.8399999999999997E-9</v>
      </c>
      <c r="I69" s="100">
        <v>3.2399999999999999E-6</v>
      </c>
      <c r="J69" s="99" t="s">
        <v>4157</v>
      </c>
      <c r="K69" s="101" t="s">
        <v>4157</v>
      </c>
    </row>
    <row r="70" spans="1:11" x14ac:dyDescent="0.25">
      <c r="A70" s="98" t="s">
        <v>4154</v>
      </c>
      <c r="B70" s="99" t="s">
        <v>4482</v>
      </c>
      <c r="C70" s="99" t="s">
        <v>4156</v>
      </c>
      <c r="D70" s="100">
        <v>-1.1230000000000001E-4</v>
      </c>
      <c r="E70" s="100">
        <v>1.9199999999999999E-5</v>
      </c>
      <c r="F70" s="99">
        <v>1501</v>
      </c>
      <c r="G70" s="99">
        <v>1205</v>
      </c>
      <c r="H70" s="100">
        <v>6.7100000000000002E-9</v>
      </c>
      <c r="I70" s="100">
        <v>3.67E-6</v>
      </c>
      <c r="J70" s="99" t="s">
        <v>4157</v>
      </c>
      <c r="K70" s="101" t="s">
        <v>4157</v>
      </c>
    </row>
    <row r="71" spans="1:11" x14ac:dyDescent="0.25">
      <c r="A71" s="98" t="s">
        <v>4154</v>
      </c>
      <c r="B71" s="99" t="s">
        <v>4483</v>
      </c>
      <c r="C71" s="99" t="s">
        <v>4156</v>
      </c>
      <c r="D71" s="100">
        <v>-4.414E-4</v>
      </c>
      <c r="E71" s="100">
        <v>7.5599999999999994E-5</v>
      </c>
      <c r="F71" s="99">
        <v>1501</v>
      </c>
      <c r="G71" s="99">
        <v>601</v>
      </c>
      <c r="H71" s="100">
        <v>6.82E-9</v>
      </c>
      <c r="I71" s="100">
        <v>3.67E-6</v>
      </c>
      <c r="J71" s="99" t="s">
        <v>4157</v>
      </c>
      <c r="K71" s="101" t="s">
        <v>4157</v>
      </c>
    </row>
    <row r="72" spans="1:11" x14ac:dyDescent="0.25">
      <c r="A72" s="98" t="s">
        <v>4154</v>
      </c>
      <c r="B72" s="99" t="s">
        <v>4443</v>
      </c>
      <c r="C72" s="99" t="s">
        <v>4161</v>
      </c>
      <c r="D72" s="100">
        <v>-7.5860000000000001E-4</v>
      </c>
      <c r="E72" s="100">
        <v>1.3027000000000001E-4</v>
      </c>
      <c r="F72" s="99">
        <v>1501</v>
      </c>
      <c r="G72" s="99">
        <v>944</v>
      </c>
      <c r="H72" s="100">
        <v>7.4199999999999996E-9</v>
      </c>
      <c r="I72" s="100">
        <v>3.9400000000000004E-6</v>
      </c>
      <c r="J72" s="99" t="s">
        <v>4157</v>
      </c>
      <c r="K72" s="101" t="s">
        <v>4157</v>
      </c>
    </row>
    <row r="73" spans="1:11" x14ac:dyDescent="0.25">
      <c r="A73" s="98" t="s">
        <v>4154</v>
      </c>
      <c r="B73" s="99" t="s">
        <v>4484</v>
      </c>
      <c r="C73" s="99" t="s">
        <v>4156</v>
      </c>
      <c r="D73" s="100">
        <v>-9.8600000000000005E-6</v>
      </c>
      <c r="E73" s="100">
        <v>1.7E-6</v>
      </c>
      <c r="F73" s="99">
        <v>1501</v>
      </c>
      <c r="G73" s="99">
        <v>32</v>
      </c>
      <c r="H73" s="100">
        <v>7.9500000000000001E-9</v>
      </c>
      <c r="I73" s="100">
        <v>4.16E-6</v>
      </c>
      <c r="J73" s="99" t="s">
        <v>4157</v>
      </c>
      <c r="K73" s="101" t="s">
        <v>4157</v>
      </c>
    </row>
    <row r="74" spans="1:11" x14ac:dyDescent="0.25">
      <c r="A74" s="98" t="s">
        <v>4158</v>
      </c>
      <c r="B74" s="99" t="s">
        <v>4485</v>
      </c>
      <c r="C74" s="99" t="b">
        <v>1</v>
      </c>
      <c r="D74" s="100">
        <v>4.5760000000000001E-4</v>
      </c>
      <c r="E74" s="100">
        <v>7.9300000000000003E-5</v>
      </c>
      <c r="F74" s="99">
        <v>1501</v>
      </c>
      <c r="G74" s="99">
        <v>783</v>
      </c>
      <c r="H74" s="100">
        <v>9.9499999999999998E-9</v>
      </c>
      <c r="I74" s="100">
        <v>5.13E-6</v>
      </c>
      <c r="J74" s="99" t="s">
        <v>4157</v>
      </c>
      <c r="K74" s="101" t="s">
        <v>4157</v>
      </c>
    </row>
    <row r="75" spans="1:11" x14ac:dyDescent="0.25">
      <c r="A75" s="98" t="s">
        <v>4154</v>
      </c>
      <c r="B75" s="99" t="s">
        <v>4463</v>
      </c>
      <c r="C75" s="99" t="s">
        <v>4161</v>
      </c>
      <c r="D75" s="100">
        <v>-7.4169999999999998E-4</v>
      </c>
      <c r="E75" s="100">
        <v>1.2881000000000001E-4</v>
      </c>
      <c r="F75" s="99">
        <v>1501</v>
      </c>
      <c r="G75" s="99">
        <v>1185</v>
      </c>
      <c r="H75" s="100">
        <v>1.09E-8</v>
      </c>
      <c r="I75" s="100">
        <v>5.4700000000000001E-6</v>
      </c>
      <c r="J75" s="99" t="s">
        <v>4157</v>
      </c>
      <c r="K75" s="101" t="s">
        <v>4157</v>
      </c>
    </row>
    <row r="76" spans="1:11" x14ac:dyDescent="0.25">
      <c r="A76" s="98" t="s">
        <v>4154</v>
      </c>
      <c r="B76" s="99" t="s">
        <v>4486</v>
      </c>
      <c r="C76" s="99" t="s">
        <v>4156</v>
      </c>
      <c r="D76" s="100">
        <v>-8.0559999999999996E-4</v>
      </c>
      <c r="E76" s="100">
        <v>1.3993E-4</v>
      </c>
      <c r="F76" s="99">
        <v>1501</v>
      </c>
      <c r="G76" s="99">
        <v>1123</v>
      </c>
      <c r="H76" s="100">
        <v>1.09E-8</v>
      </c>
      <c r="I76" s="100">
        <v>5.4700000000000001E-6</v>
      </c>
      <c r="J76" s="99" t="s">
        <v>4157</v>
      </c>
      <c r="K76" s="101" t="s">
        <v>4157</v>
      </c>
    </row>
    <row r="77" spans="1:11" x14ac:dyDescent="0.25">
      <c r="A77" s="98" t="s">
        <v>4154</v>
      </c>
      <c r="B77" s="99" t="s">
        <v>4487</v>
      </c>
      <c r="C77" s="99" t="s">
        <v>4156</v>
      </c>
      <c r="D77" s="100">
        <v>-5.3269999999999999E-4</v>
      </c>
      <c r="E77" s="100">
        <v>9.2600000000000001E-5</v>
      </c>
      <c r="F77" s="99">
        <v>1501</v>
      </c>
      <c r="G77" s="99">
        <v>582</v>
      </c>
      <c r="H77" s="100">
        <v>1.11E-8</v>
      </c>
      <c r="I77" s="100">
        <v>5.4700000000000001E-6</v>
      </c>
      <c r="J77" s="99" t="s">
        <v>4157</v>
      </c>
      <c r="K77" s="101" t="s">
        <v>4157</v>
      </c>
    </row>
    <row r="78" spans="1:11" x14ac:dyDescent="0.25">
      <c r="A78" s="98" t="s">
        <v>4154</v>
      </c>
      <c r="B78" s="99" t="s">
        <v>4488</v>
      </c>
      <c r="C78" s="99" t="s">
        <v>4161</v>
      </c>
      <c r="D78" s="100">
        <v>-1.4339999999999999E-4</v>
      </c>
      <c r="E78" s="100">
        <v>2.5000000000000001E-5</v>
      </c>
      <c r="F78" s="99">
        <v>1501</v>
      </c>
      <c r="G78" s="99">
        <v>111</v>
      </c>
      <c r="H78" s="100">
        <v>1.1900000000000001E-8</v>
      </c>
      <c r="I78" s="100">
        <v>5.7400000000000001E-6</v>
      </c>
      <c r="J78" s="99" t="s">
        <v>4157</v>
      </c>
      <c r="K78" s="101" t="s">
        <v>4157</v>
      </c>
    </row>
    <row r="79" spans="1:11" x14ac:dyDescent="0.25">
      <c r="A79" s="98" t="s">
        <v>4154</v>
      </c>
      <c r="B79" s="99" t="s">
        <v>4489</v>
      </c>
      <c r="C79" s="99" t="s">
        <v>4156</v>
      </c>
      <c r="D79" s="100">
        <v>-3.0900000000000001E-6</v>
      </c>
      <c r="E79" s="100">
        <v>4.7899999999999999E-7</v>
      </c>
      <c r="F79" s="99">
        <v>1501</v>
      </c>
      <c r="G79" s="99">
        <v>53</v>
      </c>
      <c r="H79" s="100">
        <v>1.1900000000000001E-8</v>
      </c>
      <c r="I79" s="100">
        <v>5.7400000000000001E-6</v>
      </c>
      <c r="J79" s="99" t="s">
        <v>4157</v>
      </c>
      <c r="K79" s="101" t="s">
        <v>4157</v>
      </c>
    </row>
    <row r="80" spans="1:11" x14ac:dyDescent="0.25">
      <c r="A80" s="98" t="s">
        <v>4154</v>
      </c>
      <c r="B80" s="99" t="s">
        <v>4448</v>
      </c>
      <c r="C80" s="99" t="s">
        <v>4161</v>
      </c>
      <c r="D80" s="100">
        <v>-5.6360000000000004E-4</v>
      </c>
      <c r="E80" s="100">
        <v>9.8499999999999995E-5</v>
      </c>
      <c r="F80" s="99">
        <v>1501</v>
      </c>
      <c r="G80" s="99">
        <v>1128</v>
      </c>
      <c r="H80" s="100">
        <v>1.33E-8</v>
      </c>
      <c r="I80" s="100">
        <v>6.3400000000000003E-6</v>
      </c>
      <c r="J80" s="99" t="s">
        <v>4157</v>
      </c>
      <c r="K80" s="101" t="s">
        <v>4157</v>
      </c>
    </row>
    <row r="81" spans="1:11" x14ac:dyDescent="0.25">
      <c r="A81" s="98" t="s">
        <v>4154</v>
      </c>
      <c r="B81" s="99" t="s">
        <v>4490</v>
      </c>
      <c r="C81" s="99" t="s">
        <v>4156</v>
      </c>
      <c r="D81" s="100">
        <v>-2.2399999999999999E-5</v>
      </c>
      <c r="E81" s="100">
        <v>3.9299999999999996E-6</v>
      </c>
      <c r="F81" s="99">
        <v>1501</v>
      </c>
      <c r="G81" s="99">
        <v>173</v>
      </c>
      <c r="H81" s="100">
        <v>1.4300000000000001E-8</v>
      </c>
      <c r="I81" s="100">
        <v>6.63E-6</v>
      </c>
      <c r="J81" s="99" t="s">
        <v>4157</v>
      </c>
      <c r="K81" s="101" t="s">
        <v>4157</v>
      </c>
    </row>
    <row r="82" spans="1:11" x14ac:dyDescent="0.25">
      <c r="A82" s="98" t="s">
        <v>4154</v>
      </c>
      <c r="B82" s="99" t="s">
        <v>4450</v>
      </c>
      <c r="C82" s="99" t="s">
        <v>4161</v>
      </c>
      <c r="D82" s="100">
        <v>-5.488E-4</v>
      </c>
      <c r="E82" s="100">
        <v>9.6100000000000005E-5</v>
      </c>
      <c r="F82" s="99">
        <v>1501</v>
      </c>
      <c r="G82" s="99">
        <v>1164</v>
      </c>
      <c r="H82" s="100">
        <v>1.4300000000000001E-8</v>
      </c>
      <c r="I82" s="100">
        <v>6.63E-6</v>
      </c>
      <c r="J82" s="99" t="s">
        <v>4157</v>
      </c>
      <c r="K82" s="101" t="s">
        <v>4157</v>
      </c>
    </row>
    <row r="83" spans="1:11" x14ac:dyDescent="0.25">
      <c r="A83" s="98" t="s">
        <v>4154</v>
      </c>
      <c r="B83" s="99" t="s">
        <v>4491</v>
      </c>
      <c r="C83" s="99" t="s">
        <v>4156</v>
      </c>
      <c r="D83" s="100">
        <v>-1.5099999999999999E-5</v>
      </c>
      <c r="E83" s="100">
        <v>2.6699999999999998E-6</v>
      </c>
      <c r="F83" s="99">
        <v>1501</v>
      </c>
      <c r="G83" s="99">
        <v>90</v>
      </c>
      <c r="H83" s="100">
        <v>1.4899999999999999E-8</v>
      </c>
      <c r="I83" s="100">
        <v>6.7900000000000002E-6</v>
      </c>
      <c r="J83" s="99" t="s">
        <v>4157</v>
      </c>
      <c r="K83" s="101" t="s">
        <v>4157</v>
      </c>
    </row>
    <row r="84" spans="1:11" x14ac:dyDescent="0.25">
      <c r="A84" s="98" t="s">
        <v>4166</v>
      </c>
      <c r="B84" s="99" t="s">
        <v>4492</v>
      </c>
      <c r="C84" s="99" t="s">
        <v>4168</v>
      </c>
      <c r="D84" s="100">
        <v>-2.3999999999999999E-6</v>
      </c>
      <c r="E84" s="100">
        <v>3.9099999999999999E-7</v>
      </c>
      <c r="F84" s="99">
        <v>1501</v>
      </c>
      <c r="G84" s="99">
        <v>484</v>
      </c>
      <c r="H84" s="100">
        <v>1.63E-8</v>
      </c>
      <c r="I84" s="100">
        <v>7.3300000000000001E-6</v>
      </c>
      <c r="J84" s="99" t="s">
        <v>4157</v>
      </c>
      <c r="K84" s="101" t="s">
        <v>4157</v>
      </c>
    </row>
    <row r="85" spans="1:11" x14ac:dyDescent="0.25">
      <c r="A85" s="98" t="s">
        <v>4154</v>
      </c>
      <c r="B85" s="99" t="s">
        <v>4449</v>
      </c>
      <c r="C85" s="99" t="s">
        <v>4161</v>
      </c>
      <c r="D85" s="100">
        <v>-6.0170000000000004E-4</v>
      </c>
      <c r="E85" s="100">
        <v>1.0603E-4</v>
      </c>
      <c r="F85" s="99">
        <v>1501</v>
      </c>
      <c r="G85" s="99">
        <v>1097</v>
      </c>
      <c r="H85" s="100">
        <v>1.74E-8</v>
      </c>
      <c r="I85" s="100">
        <v>7.7700000000000001E-6</v>
      </c>
      <c r="J85" s="99" t="s">
        <v>4157</v>
      </c>
      <c r="K85" s="101" t="s">
        <v>4157</v>
      </c>
    </row>
    <row r="86" spans="1:11" x14ac:dyDescent="0.25">
      <c r="A86" s="98" t="s">
        <v>4154</v>
      </c>
      <c r="B86" s="99" t="s">
        <v>4452</v>
      </c>
      <c r="C86" s="99" t="s">
        <v>4161</v>
      </c>
      <c r="D86" s="100">
        <v>-5.7359999999999996E-4</v>
      </c>
      <c r="E86" s="100">
        <v>1.013E-4</v>
      </c>
      <c r="F86" s="99">
        <v>1501</v>
      </c>
      <c r="G86" s="99">
        <v>1051</v>
      </c>
      <c r="H86" s="100">
        <v>1.88E-8</v>
      </c>
      <c r="I86" s="100">
        <v>8.2500000000000006E-6</v>
      </c>
      <c r="J86" s="99" t="s">
        <v>4157</v>
      </c>
      <c r="K86" s="101" t="s">
        <v>4157</v>
      </c>
    </row>
    <row r="87" spans="1:11" x14ac:dyDescent="0.25">
      <c r="A87" s="98" t="s">
        <v>4154</v>
      </c>
      <c r="B87" s="99" t="s">
        <v>4488</v>
      </c>
      <c r="C87" s="99" t="s">
        <v>4156</v>
      </c>
      <c r="D87" s="100">
        <v>-1.283E-4</v>
      </c>
      <c r="E87" s="100">
        <v>2.27E-5</v>
      </c>
      <c r="F87" s="99">
        <v>1501</v>
      </c>
      <c r="G87" s="99">
        <v>111</v>
      </c>
      <c r="H87" s="100">
        <v>1.9499999999999999E-8</v>
      </c>
      <c r="I87" s="100">
        <v>8.4600000000000003E-6</v>
      </c>
      <c r="J87" s="99" t="s">
        <v>4157</v>
      </c>
      <c r="K87" s="101" t="s">
        <v>4157</v>
      </c>
    </row>
    <row r="88" spans="1:11" x14ac:dyDescent="0.25">
      <c r="A88" s="98" t="s">
        <v>4166</v>
      </c>
      <c r="B88" s="99" t="s">
        <v>4493</v>
      </c>
      <c r="C88" s="99" t="s">
        <v>4168</v>
      </c>
      <c r="D88" s="100">
        <v>-8.0590000000000002E-4</v>
      </c>
      <c r="E88" s="100">
        <v>1.4255E-4</v>
      </c>
      <c r="F88" s="99">
        <v>1501</v>
      </c>
      <c r="G88" s="99">
        <v>1454</v>
      </c>
      <c r="H88" s="100">
        <v>1.9700000000000001E-8</v>
      </c>
      <c r="I88" s="100">
        <v>8.4700000000000002E-6</v>
      </c>
      <c r="J88" s="99" t="s">
        <v>4157</v>
      </c>
      <c r="K88" s="101" t="s">
        <v>4157</v>
      </c>
    </row>
    <row r="89" spans="1:11" x14ac:dyDescent="0.25">
      <c r="A89" s="98" t="s">
        <v>4154</v>
      </c>
      <c r="B89" s="99" t="s">
        <v>4494</v>
      </c>
      <c r="C89" s="99" t="s">
        <v>4156</v>
      </c>
      <c r="D89" s="100">
        <v>-2.8099999999999999E-5</v>
      </c>
      <c r="E89" s="100">
        <v>4.9799999999999998E-6</v>
      </c>
      <c r="F89" s="99">
        <v>1501</v>
      </c>
      <c r="G89" s="99">
        <v>1080</v>
      </c>
      <c r="H89" s="100">
        <v>2.0999999999999999E-8</v>
      </c>
      <c r="I89" s="100">
        <v>8.7199999999999995E-6</v>
      </c>
      <c r="J89" s="99" t="s">
        <v>4157</v>
      </c>
      <c r="K89" s="101" t="s">
        <v>4157</v>
      </c>
    </row>
    <row r="90" spans="1:11" x14ac:dyDescent="0.25">
      <c r="A90" s="98" t="s">
        <v>4154</v>
      </c>
      <c r="B90" s="99" t="s">
        <v>4451</v>
      </c>
      <c r="C90" s="99" t="s">
        <v>4161</v>
      </c>
      <c r="D90" s="100">
        <v>-5.6769999999999998E-4</v>
      </c>
      <c r="E90" s="100">
        <v>1.0060000000000001E-4</v>
      </c>
      <c r="F90" s="99">
        <v>1501</v>
      </c>
      <c r="G90" s="99">
        <v>1164</v>
      </c>
      <c r="H90" s="100">
        <v>2.0800000000000001E-8</v>
      </c>
      <c r="I90" s="100">
        <v>8.7199999999999995E-6</v>
      </c>
      <c r="J90" s="99" t="s">
        <v>4157</v>
      </c>
      <c r="K90" s="101" t="s">
        <v>4157</v>
      </c>
    </row>
    <row r="91" spans="1:11" x14ac:dyDescent="0.25">
      <c r="A91" s="98" t="s">
        <v>4154</v>
      </c>
      <c r="B91" s="99" t="s">
        <v>4454</v>
      </c>
      <c r="C91" s="99" t="s">
        <v>4161</v>
      </c>
      <c r="D91" s="100">
        <v>-5.1489999999999999E-4</v>
      </c>
      <c r="E91" s="100">
        <v>9.1299999999999997E-5</v>
      </c>
      <c r="F91" s="99">
        <v>1501</v>
      </c>
      <c r="G91" s="99">
        <v>1136</v>
      </c>
      <c r="H91" s="100">
        <v>2.0999999999999999E-8</v>
      </c>
      <c r="I91" s="100">
        <v>8.7199999999999995E-6</v>
      </c>
      <c r="J91" s="99" t="s">
        <v>4157</v>
      </c>
      <c r="K91" s="101" t="s">
        <v>4157</v>
      </c>
    </row>
    <row r="92" spans="1:11" x14ac:dyDescent="0.25">
      <c r="A92" s="98" t="s">
        <v>4154</v>
      </c>
      <c r="B92" s="99" t="s">
        <v>4495</v>
      </c>
      <c r="C92" s="99" t="s">
        <v>4156</v>
      </c>
      <c r="D92" s="100">
        <v>-2.1709999999999999E-4</v>
      </c>
      <c r="E92" s="100">
        <v>3.8500000000000001E-5</v>
      </c>
      <c r="F92" s="99">
        <v>1501</v>
      </c>
      <c r="G92" s="99">
        <v>1276</v>
      </c>
      <c r="H92" s="100">
        <v>2.1600000000000002E-8</v>
      </c>
      <c r="I92" s="100">
        <v>8.8000000000000004E-6</v>
      </c>
      <c r="J92" s="99" t="s">
        <v>4157</v>
      </c>
      <c r="K92" s="101" t="s">
        <v>4157</v>
      </c>
    </row>
    <row r="93" spans="1:11" x14ac:dyDescent="0.25">
      <c r="A93" s="98" t="s">
        <v>4154</v>
      </c>
      <c r="B93" s="99" t="s">
        <v>4456</v>
      </c>
      <c r="C93" s="99" t="s">
        <v>4161</v>
      </c>
      <c r="D93" s="100">
        <v>-6.4709999999999995E-4</v>
      </c>
      <c r="E93" s="100">
        <v>1.1482E-4</v>
      </c>
      <c r="F93" s="99">
        <v>1501</v>
      </c>
      <c r="G93" s="99">
        <v>1174</v>
      </c>
      <c r="H93" s="100">
        <v>2.1699999999999999E-8</v>
      </c>
      <c r="I93" s="100">
        <v>8.8000000000000004E-6</v>
      </c>
      <c r="J93" s="99" t="s">
        <v>4157</v>
      </c>
      <c r="K93" s="101" t="s">
        <v>4157</v>
      </c>
    </row>
    <row r="94" spans="1:11" x14ac:dyDescent="0.25">
      <c r="A94" s="98" t="s">
        <v>4154</v>
      </c>
      <c r="B94" s="99" t="s">
        <v>4496</v>
      </c>
      <c r="C94" s="99" t="s">
        <v>4161</v>
      </c>
      <c r="D94" s="100">
        <v>-2.5530000000000003E-4</v>
      </c>
      <c r="E94" s="100">
        <v>4.5300000000000003E-5</v>
      </c>
      <c r="F94" s="99">
        <v>1501</v>
      </c>
      <c r="G94" s="99">
        <v>179</v>
      </c>
      <c r="H94" s="100">
        <v>2.2099999999999999E-8</v>
      </c>
      <c r="I94" s="100">
        <v>8.85E-6</v>
      </c>
      <c r="J94" s="99" t="s">
        <v>4157</v>
      </c>
      <c r="K94" s="101" t="s">
        <v>4157</v>
      </c>
    </row>
    <row r="95" spans="1:11" x14ac:dyDescent="0.25">
      <c r="A95" s="98" t="s">
        <v>4154</v>
      </c>
      <c r="B95" s="99" t="s">
        <v>4497</v>
      </c>
      <c r="C95" s="99" t="s">
        <v>4161</v>
      </c>
      <c r="D95" s="100">
        <v>-2.3609999999999999E-4</v>
      </c>
      <c r="E95" s="100">
        <v>4.1900000000000002E-5</v>
      </c>
      <c r="F95" s="99">
        <v>1501</v>
      </c>
      <c r="G95" s="99">
        <v>155</v>
      </c>
      <c r="H95" s="100">
        <v>2.25E-8</v>
      </c>
      <c r="I95" s="100">
        <v>8.9299999999999992E-6</v>
      </c>
      <c r="J95" s="99" t="s">
        <v>4157</v>
      </c>
      <c r="K95" s="101" t="s">
        <v>4157</v>
      </c>
    </row>
    <row r="96" spans="1:11" x14ac:dyDescent="0.25">
      <c r="A96" s="98" t="s">
        <v>4154</v>
      </c>
      <c r="B96" s="99" t="s">
        <v>4453</v>
      </c>
      <c r="C96" s="99" t="s">
        <v>4161</v>
      </c>
      <c r="D96" s="100">
        <v>-5.5250000000000004E-4</v>
      </c>
      <c r="E96" s="100">
        <v>9.8200000000000002E-5</v>
      </c>
      <c r="F96" s="99">
        <v>1501</v>
      </c>
      <c r="G96" s="99">
        <v>1170</v>
      </c>
      <c r="H96" s="100">
        <v>2.3000000000000001E-8</v>
      </c>
      <c r="I96" s="100">
        <v>8.9299999999999992E-6</v>
      </c>
      <c r="J96" s="99" t="s">
        <v>4157</v>
      </c>
      <c r="K96" s="101" t="s">
        <v>4157</v>
      </c>
    </row>
    <row r="97" spans="1:11" x14ac:dyDescent="0.25">
      <c r="A97" s="98" t="s">
        <v>4154</v>
      </c>
      <c r="B97" s="99" t="s">
        <v>4458</v>
      </c>
      <c r="C97" s="99" t="s">
        <v>4161</v>
      </c>
      <c r="D97" s="100">
        <v>-5.7830000000000002E-4</v>
      </c>
      <c r="E97" s="100">
        <v>1.0278E-4</v>
      </c>
      <c r="F97" s="99">
        <v>1501</v>
      </c>
      <c r="G97" s="99">
        <v>1104</v>
      </c>
      <c r="H97" s="100">
        <v>2.29E-8</v>
      </c>
      <c r="I97" s="100">
        <v>8.9299999999999992E-6</v>
      </c>
      <c r="J97" s="99" t="s">
        <v>4157</v>
      </c>
      <c r="K97" s="101" t="s">
        <v>4157</v>
      </c>
    </row>
    <row r="98" spans="1:11" x14ac:dyDescent="0.25">
      <c r="A98" s="98" t="s">
        <v>4154</v>
      </c>
      <c r="B98" s="99" t="s">
        <v>4459</v>
      </c>
      <c r="C98" s="99" t="s">
        <v>4161</v>
      </c>
      <c r="D98" s="100">
        <v>-7.4370000000000003E-4</v>
      </c>
      <c r="E98" s="100">
        <v>1.326E-4</v>
      </c>
      <c r="F98" s="99">
        <v>1501</v>
      </c>
      <c r="G98" s="99">
        <v>953</v>
      </c>
      <c r="H98" s="100">
        <v>2.5300000000000002E-8</v>
      </c>
      <c r="I98" s="100">
        <v>9.73E-6</v>
      </c>
      <c r="J98" s="99" t="s">
        <v>4157</v>
      </c>
      <c r="K98" s="101" t="s">
        <v>4157</v>
      </c>
    </row>
    <row r="99" spans="1:11" x14ac:dyDescent="0.25">
      <c r="A99" s="98" t="s">
        <v>4154</v>
      </c>
      <c r="B99" s="99" t="s">
        <v>4472</v>
      </c>
      <c r="C99" s="99" t="s">
        <v>4161</v>
      </c>
      <c r="D99" s="100">
        <v>-8.2660000000000003E-4</v>
      </c>
      <c r="E99" s="100">
        <v>1.4752E-4</v>
      </c>
      <c r="F99" s="99">
        <v>1501</v>
      </c>
      <c r="G99" s="99">
        <v>1122</v>
      </c>
      <c r="H99" s="100">
        <v>2.62E-8</v>
      </c>
      <c r="I99" s="100">
        <v>9.9499999999999996E-6</v>
      </c>
      <c r="J99" s="99" t="s">
        <v>4157</v>
      </c>
      <c r="K99" s="101" t="s">
        <v>4157</v>
      </c>
    </row>
    <row r="100" spans="1:11" x14ac:dyDescent="0.25">
      <c r="A100" s="98" t="s">
        <v>4154</v>
      </c>
      <c r="B100" s="99" t="s">
        <v>4495</v>
      </c>
      <c r="C100" s="99" t="s">
        <v>4161</v>
      </c>
      <c r="D100" s="100">
        <v>-2.375E-4</v>
      </c>
      <c r="E100" s="100">
        <v>4.2400000000000001E-5</v>
      </c>
      <c r="F100" s="99">
        <v>1501</v>
      </c>
      <c r="G100" s="99">
        <v>1276</v>
      </c>
      <c r="H100" s="100">
        <v>2.6499999999999999E-8</v>
      </c>
      <c r="I100" s="100">
        <v>9.9699999999999994E-6</v>
      </c>
      <c r="J100" s="99" t="s">
        <v>4157</v>
      </c>
      <c r="K100" s="101" t="s">
        <v>4157</v>
      </c>
    </row>
    <row r="101" spans="1:11" x14ac:dyDescent="0.25">
      <c r="A101" s="98" t="s">
        <v>4154</v>
      </c>
      <c r="B101" s="99" t="s">
        <v>4455</v>
      </c>
      <c r="C101" s="99" t="s">
        <v>4161</v>
      </c>
      <c r="D101" s="100">
        <v>-5.0120000000000004E-4</v>
      </c>
      <c r="E101" s="100">
        <v>8.9599999999999996E-5</v>
      </c>
      <c r="F101" s="99">
        <v>1501</v>
      </c>
      <c r="G101" s="99">
        <v>1195</v>
      </c>
      <c r="H101" s="100">
        <v>2.7199999999999999E-8</v>
      </c>
      <c r="I101" s="100">
        <v>1.01E-5</v>
      </c>
      <c r="J101" s="99" t="s">
        <v>4157</v>
      </c>
      <c r="K101" s="101" t="s">
        <v>4157</v>
      </c>
    </row>
    <row r="102" spans="1:11" x14ac:dyDescent="0.25">
      <c r="A102" s="98" t="s">
        <v>4163</v>
      </c>
      <c r="B102" s="99" t="s">
        <v>4498</v>
      </c>
      <c r="C102" s="99" t="s">
        <v>275</v>
      </c>
      <c r="D102" s="100">
        <v>-6.0070000000000002E-4</v>
      </c>
      <c r="E102" s="100">
        <v>1.0766E-4</v>
      </c>
      <c r="F102" s="99">
        <v>1501</v>
      </c>
      <c r="G102" s="99">
        <v>1112</v>
      </c>
      <c r="H102" s="100">
        <v>2.9900000000000003E-8</v>
      </c>
      <c r="I102" s="100">
        <v>1.1E-5</v>
      </c>
      <c r="J102" s="99" t="s">
        <v>4157</v>
      </c>
      <c r="K102" s="101" t="s">
        <v>4467</v>
      </c>
    </row>
    <row r="103" spans="1:11" x14ac:dyDescent="0.25">
      <c r="A103" s="98" t="s">
        <v>4154</v>
      </c>
      <c r="B103" s="99" t="s">
        <v>4496</v>
      </c>
      <c r="C103" s="99" t="s">
        <v>4156</v>
      </c>
      <c r="D103" s="100">
        <v>-2.286E-4</v>
      </c>
      <c r="E103" s="100">
        <v>4.1199999999999999E-5</v>
      </c>
      <c r="F103" s="99">
        <v>1501</v>
      </c>
      <c r="G103" s="99">
        <v>179</v>
      </c>
      <c r="H103" s="100">
        <v>3.4900000000000001E-8</v>
      </c>
      <c r="I103" s="100">
        <v>1.27E-5</v>
      </c>
      <c r="J103" s="99" t="s">
        <v>4157</v>
      </c>
      <c r="K103" s="101" t="s">
        <v>4157</v>
      </c>
    </row>
    <row r="104" spans="1:11" x14ac:dyDescent="0.25">
      <c r="A104" s="98" t="s">
        <v>4154</v>
      </c>
      <c r="B104" s="99" t="s">
        <v>4497</v>
      </c>
      <c r="C104" s="99" t="s">
        <v>4156</v>
      </c>
      <c r="D104" s="100">
        <v>-2.1130000000000001E-4</v>
      </c>
      <c r="E104" s="100">
        <v>3.8099999999999998E-5</v>
      </c>
      <c r="F104" s="99">
        <v>1501</v>
      </c>
      <c r="G104" s="99">
        <v>155</v>
      </c>
      <c r="H104" s="100">
        <v>3.5800000000000003E-8</v>
      </c>
      <c r="I104" s="100">
        <v>1.29E-5</v>
      </c>
      <c r="J104" s="99" t="s">
        <v>4157</v>
      </c>
      <c r="K104" s="101" t="s">
        <v>4157</v>
      </c>
    </row>
    <row r="105" spans="1:11" x14ac:dyDescent="0.25">
      <c r="A105" s="98" t="s">
        <v>4154</v>
      </c>
      <c r="B105" s="99" t="s">
        <v>4473</v>
      </c>
      <c r="C105" s="99" t="s">
        <v>4161</v>
      </c>
      <c r="D105" s="100">
        <v>-8.4300000000000006E-6</v>
      </c>
      <c r="E105" s="100">
        <v>1.4699999999999999E-6</v>
      </c>
      <c r="F105" s="99">
        <v>1501</v>
      </c>
      <c r="G105" s="99">
        <v>532</v>
      </c>
      <c r="H105" s="100">
        <v>3.84E-8</v>
      </c>
      <c r="I105" s="100">
        <v>1.3699999999999999E-5</v>
      </c>
      <c r="J105" s="99" t="s">
        <v>4157</v>
      </c>
      <c r="K105" s="101" t="s">
        <v>4157</v>
      </c>
    </row>
    <row r="106" spans="1:11" x14ac:dyDescent="0.25">
      <c r="A106" s="98" t="s">
        <v>4154</v>
      </c>
      <c r="B106" s="99" t="s">
        <v>4465</v>
      </c>
      <c r="C106" s="99" t="s">
        <v>4161</v>
      </c>
      <c r="D106" s="100">
        <v>-1.2481E-3</v>
      </c>
      <c r="E106" s="100">
        <v>2.2572E-4</v>
      </c>
      <c r="F106" s="99">
        <v>1501</v>
      </c>
      <c r="G106" s="99">
        <v>752</v>
      </c>
      <c r="H106" s="100">
        <v>3.9400000000000002E-8</v>
      </c>
      <c r="I106" s="100">
        <v>1.4E-5</v>
      </c>
      <c r="J106" s="99" t="s">
        <v>4157</v>
      </c>
      <c r="K106" s="101" t="s">
        <v>4157</v>
      </c>
    </row>
    <row r="107" spans="1:11" x14ac:dyDescent="0.25">
      <c r="A107" s="98" t="s">
        <v>4154</v>
      </c>
      <c r="B107" s="99" t="s">
        <v>4457</v>
      </c>
      <c r="C107" s="99" t="s">
        <v>4161</v>
      </c>
      <c r="D107" s="100">
        <v>-4.9609999999999997E-4</v>
      </c>
      <c r="E107" s="100">
        <v>8.9800000000000001E-5</v>
      </c>
      <c r="F107" s="99">
        <v>1501</v>
      </c>
      <c r="G107" s="99">
        <v>1188</v>
      </c>
      <c r="H107" s="100">
        <v>4.0900000000000002E-8</v>
      </c>
      <c r="I107" s="100">
        <v>1.43E-5</v>
      </c>
      <c r="J107" s="99" t="s">
        <v>4157</v>
      </c>
      <c r="K107" s="101" t="s">
        <v>4157</v>
      </c>
    </row>
    <row r="108" spans="1:11" x14ac:dyDescent="0.25">
      <c r="A108" s="98" t="s">
        <v>4175</v>
      </c>
      <c r="B108" s="99" t="s">
        <v>4499</v>
      </c>
      <c r="C108" s="99" t="s">
        <v>4177</v>
      </c>
      <c r="D108" s="100">
        <v>1.5793E-4</v>
      </c>
      <c r="E108" s="100">
        <v>2.8600000000000001E-5</v>
      </c>
      <c r="F108" s="99">
        <v>1501</v>
      </c>
      <c r="G108" s="99">
        <v>321</v>
      </c>
      <c r="H108" s="100">
        <v>4.2499999999999997E-8</v>
      </c>
      <c r="I108" s="100">
        <v>1.4800000000000001E-5</v>
      </c>
      <c r="J108" s="99" t="s">
        <v>4157</v>
      </c>
      <c r="K108" s="101" t="s">
        <v>4157</v>
      </c>
    </row>
    <row r="109" spans="1:11" x14ac:dyDescent="0.25">
      <c r="A109" s="98" t="s">
        <v>4154</v>
      </c>
      <c r="B109" s="99" t="s">
        <v>4484</v>
      </c>
      <c r="C109" s="99" t="s">
        <v>4161</v>
      </c>
      <c r="D109" s="100">
        <v>-1.0200000000000001E-5</v>
      </c>
      <c r="E109" s="100">
        <v>1.8700000000000001E-6</v>
      </c>
      <c r="F109" s="99">
        <v>1501</v>
      </c>
      <c r="G109" s="99">
        <v>32</v>
      </c>
      <c r="H109" s="100">
        <v>5.6300000000000001E-8</v>
      </c>
      <c r="I109" s="100">
        <v>1.9400000000000001E-5</v>
      </c>
      <c r="J109" s="99" t="s">
        <v>4157</v>
      </c>
      <c r="K109" s="101" t="s">
        <v>4157</v>
      </c>
    </row>
    <row r="110" spans="1:11" x14ac:dyDescent="0.25">
      <c r="A110" s="98" t="s">
        <v>4163</v>
      </c>
      <c r="B110" s="99" t="s">
        <v>4500</v>
      </c>
      <c r="C110" s="99" t="s">
        <v>275</v>
      </c>
      <c r="D110" s="100">
        <v>-5.2899999999999998E-5</v>
      </c>
      <c r="E110" s="100">
        <v>9.7000000000000003E-6</v>
      </c>
      <c r="F110" s="99">
        <v>1501</v>
      </c>
      <c r="G110" s="99">
        <v>967</v>
      </c>
      <c r="H110" s="100">
        <v>6.0899999999999996E-8</v>
      </c>
      <c r="I110" s="100">
        <v>2.0800000000000001E-5</v>
      </c>
      <c r="J110" s="99" t="s">
        <v>4157</v>
      </c>
      <c r="K110" s="101" t="s">
        <v>4467</v>
      </c>
    </row>
    <row r="111" spans="1:11" x14ac:dyDescent="0.25">
      <c r="A111" s="98" t="s">
        <v>4154</v>
      </c>
      <c r="B111" s="99" t="s">
        <v>4494</v>
      </c>
      <c r="C111" s="99" t="s">
        <v>4161</v>
      </c>
      <c r="D111" s="100">
        <v>-2.9899999999999998E-5</v>
      </c>
      <c r="E111" s="100">
        <v>5.48E-6</v>
      </c>
      <c r="F111" s="99">
        <v>1501</v>
      </c>
      <c r="G111" s="99">
        <v>1080</v>
      </c>
      <c r="H111" s="100">
        <v>6.1599999999999996E-8</v>
      </c>
      <c r="I111" s="100">
        <v>2.0800000000000001E-5</v>
      </c>
      <c r="J111" s="99" t="s">
        <v>4157</v>
      </c>
      <c r="K111" s="101" t="s">
        <v>4157</v>
      </c>
    </row>
    <row r="112" spans="1:11" x14ac:dyDescent="0.25">
      <c r="A112" s="98" t="s">
        <v>4166</v>
      </c>
      <c r="B112" s="99" t="s">
        <v>4501</v>
      </c>
      <c r="C112" s="99" t="s">
        <v>4168</v>
      </c>
      <c r="D112" s="100">
        <v>-6.2299999999999996E-5</v>
      </c>
      <c r="E112" s="100">
        <v>1.1399999999999999E-5</v>
      </c>
      <c r="F112" s="99">
        <v>1501</v>
      </c>
      <c r="G112" s="99">
        <v>1384</v>
      </c>
      <c r="H112" s="100">
        <v>6.2699999999999999E-8</v>
      </c>
      <c r="I112" s="100">
        <v>2.0999999999999999E-5</v>
      </c>
      <c r="J112" s="99" t="s">
        <v>4157</v>
      </c>
      <c r="K112" s="101" t="s">
        <v>4157</v>
      </c>
    </row>
    <row r="113" spans="1:11" x14ac:dyDescent="0.25">
      <c r="A113" s="98" t="s">
        <v>4154</v>
      </c>
      <c r="B113" s="99" t="s">
        <v>4470</v>
      </c>
      <c r="C113" s="99" t="s">
        <v>4161</v>
      </c>
      <c r="D113" s="100">
        <v>-1.103E-4</v>
      </c>
      <c r="E113" s="100">
        <v>2.0299999999999999E-5</v>
      </c>
      <c r="F113" s="99">
        <v>1501</v>
      </c>
      <c r="G113" s="99">
        <v>1054</v>
      </c>
      <c r="H113" s="100">
        <v>6.9199999999999998E-8</v>
      </c>
      <c r="I113" s="100">
        <v>2.27E-5</v>
      </c>
      <c r="J113" s="99" t="s">
        <v>4157</v>
      </c>
      <c r="K113" s="101" t="s">
        <v>4157</v>
      </c>
    </row>
    <row r="114" spans="1:11" x14ac:dyDescent="0.25">
      <c r="A114" s="98" t="s">
        <v>4163</v>
      </c>
      <c r="B114" s="99" t="s">
        <v>4502</v>
      </c>
      <c r="C114" s="99" t="s">
        <v>275</v>
      </c>
      <c r="D114" s="100">
        <v>-1.6441899999999999E-2</v>
      </c>
      <c r="E114" s="100">
        <v>3.0293E-3</v>
      </c>
      <c r="F114" s="99">
        <v>1501</v>
      </c>
      <c r="G114" s="99">
        <v>1273</v>
      </c>
      <c r="H114" s="100">
        <v>6.9199999999999998E-8</v>
      </c>
      <c r="I114" s="100">
        <v>2.27E-5</v>
      </c>
      <c r="J114" s="99" t="s">
        <v>4157</v>
      </c>
      <c r="K114" s="101" t="s">
        <v>4157</v>
      </c>
    </row>
    <row r="115" spans="1:11" x14ac:dyDescent="0.25">
      <c r="A115" s="98" t="s">
        <v>4154</v>
      </c>
      <c r="B115" s="99" t="s">
        <v>4474</v>
      </c>
      <c r="C115" s="99" t="s">
        <v>4161</v>
      </c>
      <c r="D115" s="100">
        <v>-3.5099999999999999E-5</v>
      </c>
      <c r="E115" s="100">
        <v>6.4799999999999998E-6</v>
      </c>
      <c r="F115" s="99">
        <v>1501</v>
      </c>
      <c r="G115" s="99">
        <v>927</v>
      </c>
      <c r="H115" s="100">
        <v>7.5199999999999998E-8</v>
      </c>
      <c r="I115" s="100">
        <v>2.4499999999999999E-5</v>
      </c>
      <c r="J115" s="99" t="s">
        <v>4157</v>
      </c>
      <c r="K115" s="101" t="s">
        <v>4157</v>
      </c>
    </row>
    <row r="116" spans="1:11" x14ac:dyDescent="0.25">
      <c r="A116" s="98" t="s">
        <v>4154</v>
      </c>
      <c r="B116" s="99" t="s">
        <v>4476</v>
      </c>
      <c r="C116" s="99" t="s">
        <v>4161</v>
      </c>
      <c r="D116" s="100">
        <v>-7.2139999999999997E-4</v>
      </c>
      <c r="E116" s="100">
        <v>1.3348E-4</v>
      </c>
      <c r="F116" s="99">
        <v>1501</v>
      </c>
      <c r="G116" s="99">
        <v>1215</v>
      </c>
      <c r="H116" s="100">
        <v>7.8499999999999995E-8</v>
      </c>
      <c r="I116" s="100">
        <v>2.51E-5</v>
      </c>
      <c r="J116" s="99" t="s">
        <v>4157</v>
      </c>
      <c r="K116" s="101" t="s">
        <v>4157</v>
      </c>
    </row>
    <row r="117" spans="1:11" x14ac:dyDescent="0.25">
      <c r="A117" s="98" t="s">
        <v>4154</v>
      </c>
      <c r="B117" s="99" t="s">
        <v>4480</v>
      </c>
      <c r="C117" s="99" t="s">
        <v>4161</v>
      </c>
      <c r="D117" s="100">
        <v>-5.8819999999999999E-4</v>
      </c>
      <c r="E117" s="100">
        <v>1.0882000000000001E-4</v>
      </c>
      <c r="F117" s="99">
        <v>1501</v>
      </c>
      <c r="G117" s="99">
        <v>298</v>
      </c>
      <c r="H117" s="100">
        <v>7.8400000000000001E-8</v>
      </c>
      <c r="I117" s="100">
        <v>2.51E-5</v>
      </c>
      <c r="J117" s="99" t="s">
        <v>4157</v>
      </c>
      <c r="K117" s="101" t="s">
        <v>4157</v>
      </c>
    </row>
    <row r="118" spans="1:11" x14ac:dyDescent="0.25">
      <c r="A118" s="98" t="s">
        <v>4154</v>
      </c>
      <c r="B118" s="99" t="s">
        <v>4462</v>
      </c>
      <c r="C118" s="99" t="s">
        <v>4161</v>
      </c>
      <c r="D118" s="100">
        <v>-4.6529999999999998E-4</v>
      </c>
      <c r="E118" s="100">
        <v>8.6199999999999995E-5</v>
      </c>
      <c r="F118" s="99">
        <v>1501</v>
      </c>
      <c r="G118" s="99">
        <v>1219</v>
      </c>
      <c r="H118" s="100">
        <v>8.0400000000000005E-8</v>
      </c>
      <c r="I118" s="100">
        <v>2.55E-5</v>
      </c>
      <c r="J118" s="99" t="s">
        <v>4157</v>
      </c>
      <c r="K118" s="101" t="s">
        <v>4157</v>
      </c>
    </row>
    <row r="119" spans="1:11" x14ac:dyDescent="0.25">
      <c r="A119" s="98" t="s">
        <v>4163</v>
      </c>
      <c r="B119" s="99" t="s">
        <v>4503</v>
      </c>
      <c r="C119" s="99" t="s">
        <v>275</v>
      </c>
      <c r="D119" s="100">
        <v>-2.5690000000000001E-4</v>
      </c>
      <c r="E119" s="100">
        <v>4.7700000000000001E-5</v>
      </c>
      <c r="F119" s="99">
        <v>1501</v>
      </c>
      <c r="G119" s="99">
        <v>628</v>
      </c>
      <c r="H119" s="100">
        <v>8.6599999999999995E-8</v>
      </c>
      <c r="I119" s="100">
        <v>2.72E-5</v>
      </c>
      <c r="J119" s="99" t="s">
        <v>4157</v>
      </c>
      <c r="K119" s="101" t="s">
        <v>4467</v>
      </c>
    </row>
    <row r="120" spans="1:11" x14ac:dyDescent="0.25">
      <c r="A120" s="98" t="s">
        <v>4154</v>
      </c>
      <c r="B120" s="99" t="s">
        <v>4483</v>
      </c>
      <c r="C120" s="99" t="s">
        <v>4161</v>
      </c>
      <c r="D120" s="100">
        <v>-4.4700000000000002E-4</v>
      </c>
      <c r="E120" s="100">
        <v>8.3200000000000003E-5</v>
      </c>
      <c r="F120" s="99">
        <v>1501</v>
      </c>
      <c r="G120" s="99">
        <v>601</v>
      </c>
      <c r="H120" s="100">
        <v>9.4199999999999996E-8</v>
      </c>
      <c r="I120" s="100">
        <v>2.9300000000000001E-5</v>
      </c>
      <c r="J120" s="99" t="s">
        <v>4157</v>
      </c>
      <c r="K120" s="101" t="s">
        <v>4157</v>
      </c>
    </row>
    <row r="121" spans="1:11" x14ac:dyDescent="0.25">
      <c r="A121" s="98" t="s">
        <v>4154</v>
      </c>
      <c r="B121" s="99" t="s">
        <v>4486</v>
      </c>
      <c r="C121" s="99" t="s">
        <v>4161</v>
      </c>
      <c r="D121" s="100">
        <v>-8.2100000000000001E-4</v>
      </c>
      <c r="E121" s="100">
        <v>1.5364999999999999E-4</v>
      </c>
      <c r="F121" s="99">
        <v>1501</v>
      </c>
      <c r="G121" s="99">
        <v>1123</v>
      </c>
      <c r="H121" s="100">
        <v>1.09E-7</v>
      </c>
      <c r="I121" s="100">
        <v>3.3699999999999999E-5</v>
      </c>
      <c r="J121" s="99" t="s">
        <v>4157</v>
      </c>
      <c r="K121" s="101" t="s">
        <v>4157</v>
      </c>
    </row>
    <row r="122" spans="1:11" x14ac:dyDescent="0.25">
      <c r="A122" s="98" t="s">
        <v>4166</v>
      </c>
      <c r="B122" s="99" t="s">
        <v>4504</v>
      </c>
      <c r="C122" s="99" t="s">
        <v>4168</v>
      </c>
      <c r="D122" s="100">
        <v>-4.3080000000000001E-4</v>
      </c>
      <c r="E122" s="100">
        <v>8.0799999999999999E-5</v>
      </c>
      <c r="F122" s="99">
        <v>1501</v>
      </c>
      <c r="G122" s="99">
        <v>1439</v>
      </c>
      <c r="H122" s="100">
        <v>1.1600000000000001E-7</v>
      </c>
      <c r="I122" s="100">
        <v>3.54E-5</v>
      </c>
      <c r="J122" s="99" t="s">
        <v>4157</v>
      </c>
      <c r="K122" s="101" t="s">
        <v>4157</v>
      </c>
    </row>
    <row r="123" spans="1:11" x14ac:dyDescent="0.25">
      <c r="A123" s="98" t="s">
        <v>4163</v>
      </c>
      <c r="B123" s="99" t="s">
        <v>4505</v>
      </c>
      <c r="C123" s="99" t="s">
        <v>275</v>
      </c>
      <c r="D123" s="100">
        <v>-2.8899999999999998E-4</v>
      </c>
      <c r="E123" s="100">
        <v>5.4200000000000003E-5</v>
      </c>
      <c r="F123" s="99">
        <v>1501</v>
      </c>
      <c r="G123" s="99">
        <v>616</v>
      </c>
      <c r="H123" s="100">
        <v>1.17E-7</v>
      </c>
      <c r="I123" s="100">
        <v>3.5500000000000002E-5</v>
      </c>
      <c r="J123" s="99" t="s">
        <v>4157</v>
      </c>
      <c r="K123" s="101" t="s">
        <v>4157</v>
      </c>
    </row>
    <row r="124" spans="1:11" x14ac:dyDescent="0.25">
      <c r="A124" s="98" t="s">
        <v>4154</v>
      </c>
      <c r="B124" s="99" t="s">
        <v>4475</v>
      </c>
      <c r="C124" s="99" t="s">
        <v>4161</v>
      </c>
      <c r="D124" s="100">
        <v>-9.5999999999999996E-6</v>
      </c>
      <c r="E124" s="100">
        <v>1.81E-6</v>
      </c>
      <c r="F124" s="99">
        <v>1501</v>
      </c>
      <c r="G124" s="99">
        <v>825</v>
      </c>
      <c r="H124" s="100">
        <v>1.29E-7</v>
      </c>
      <c r="I124" s="100">
        <v>3.8999999999999999E-5</v>
      </c>
      <c r="J124" s="99" t="s">
        <v>4157</v>
      </c>
      <c r="K124" s="101" t="s">
        <v>4157</v>
      </c>
    </row>
    <row r="125" spans="1:11" x14ac:dyDescent="0.25">
      <c r="A125" s="98" t="s">
        <v>4154</v>
      </c>
      <c r="B125" s="99" t="s">
        <v>4506</v>
      </c>
      <c r="C125" s="99" t="s">
        <v>4161</v>
      </c>
      <c r="D125" s="100">
        <v>-1.2003E-2</v>
      </c>
      <c r="E125" s="100">
        <v>2.26121E-3</v>
      </c>
      <c r="F125" s="99">
        <v>1501</v>
      </c>
      <c r="G125" s="99">
        <v>1252</v>
      </c>
      <c r="H125" s="100">
        <v>1.3199999999999999E-7</v>
      </c>
      <c r="I125" s="100">
        <v>3.9400000000000002E-5</v>
      </c>
      <c r="J125" s="99" t="s">
        <v>4157</v>
      </c>
      <c r="K125" s="101" t="s">
        <v>4467</v>
      </c>
    </row>
    <row r="126" spans="1:11" x14ac:dyDescent="0.25">
      <c r="A126" s="98" t="s">
        <v>4163</v>
      </c>
      <c r="B126" s="99" t="s">
        <v>4507</v>
      </c>
      <c r="C126" s="99" t="s">
        <v>275</v>
      </c>
      <c r="D126" s="100">
        <v>-1.44785E-2</v>
      </c>
      <c r="E126" s="100">
        <v>2.7372899999999999E-3</v>
      </c>
      <c r="F126" s="99">
        <v>1501</v>
      </c>
      <c r="G126" s="99">
        <v>1296</v>
      </c>
      <c r="H126" s="100">
        <v>1.4600000000000001E-7</v>
      </c>
      <c r="I126" s="100">
        <v>4.32E-5</v>
      </c>
      <c r="J126" s="99" t="s">
        <v>4157</v>
      </c>
      <c r="K126" s="101" t="s">
        <v>4157</v>
      </c>
    </row>
    <row r="127" spans="1:11" x14ac:dyDescent="0.25">
      <c r="A127" s="98" t="s">
        <v>4154</v>
      </c>
      <c r="B127" s="99" t="s">
        <v>4487</v>
      </c>
      <c r="C127" s="99" t="s">
        <v>4161</v>
      </c>
      <c r="D127" s="100">
        <v>-5.3859999999999997E-4</v>
      </c>
      <c r="E127" s="100">
        <v>1.0189E-4</v>
      </c>
      <c r="F127" s="99">
        <v>1501</v>
      </c>
      <c r="G127" s="99">
        <v>582</v>
      </c>
      <c r="H127" s="100">
        <v>1.49E-7</v>
      </c>
      <c r="I127" s="100">
        <v>4.3600000000000003E-5</v>
      </c>
      <c r="J127" s="99" t="s">
        <v>4157</v>
      </c>
      <c r="K127" s="101" t="s">
        <v>4157</v>
      </c>
    </row>
    <row r="128" spans="1:11" x14ac:dyDescent="0.25">
      <c r="A128" s="98" t="s">
        <v>4154</v>
      </c>
      <c r="B128" s="99" t="s">
        <v>4508</v>
      </c>
      <c r="C128" s="99" t="s">
        <v>4156</v>
      </c>
      <c r="D128" s="100">
        <v>-6.0190000000000005E-4</v>
      </c>
      <c r="E128" s="100">
        <v>1.1446999999999999E-4</v>
      </c>
      <c r="F128" s="99">
        <v>1501</v>
      </c>
      <c r="G128" s="99">
        <v>1208</v>
      </c>
      <c r="H128" s="100">
        <v>1.73E-7</v>
      </c>
      <c r="I128" s="100">
        <v>5.0300000000000003E-5</v>
      </c>
      <c r="J128" s="99" t="s">
        <v>4157</v>
      </c>
      <c r="K128" s="101" t="s">
        <v>4157</v>
      </c>
    </row>
    <row r="129" spans="1:11" x14ac:dyDescent="0.25">
      <c r="A129" s="98" t="s">
        <v>4154</v>
      </c>
      <c r="B129" s="99" t="s">
        <v>4509</v>
      </c>
      <c r="C129" s="99" t="s">
        <v>4156</v>
      </c>
      <c r="D129" s="100">
        <v>-9.5300000000000002E-6</v>
      </c>
      <c r="E129" s="100">
        <v>1.8300000000000001E-6</v>
      </c>
      <c r="F129" s="99">
        <v>1501</v>
      </c>
      <c r="G129" s="99">
        <v>653</v>
      </c>
      <c r="H129" s="100">
        <v>2.0200000000000001E-7</v>
      </c>
      <c r="I129" s="100">
        <v>5.8100000000000003E-5</v>
      </c>
      <c r="J129" s="99" t="s">
        <v>4157</v>
      </c>
      <c r="K129" s="101" t="s">
        <v>4157</v>
      </c>
    </row>
    <row r="130" spans="1:11" x14ac:dyDescent="0.25">
      <c r="A130" s="98" t="s">
        <v>4184</v>
      </c>
      <c r="B130" s="99" t="s">
        <v>4510</v>
      </c>
      <c r="C130" s="99" t="b">
        <v>1</v>
      </c>
      <c r="D130" s="100">
        <v>1.6200000000000001E-5</v>
      </c>
      <c r="E130" s="100">
        <v>3.0900000000000001E-6</v>
      </c>
      <c r="F130" s="99">
        <v>1501</v>
      </c>
      <c r="G130" s="99">
        <v>159</v>
      </c>
      <c r="H130" s="100">
        <v>2.03E-7</v>
      </c>
      <c r="I130" s="100">
        <v>5.8100000000000003E-5</v>
      </c>
      <c r="J130" s="99" t="s">
        <v>4157</v>
      </c>
      <c r="K130" s="101" t="s">
        <v>4157</v>
      </c>
    </row>
    <row r="131" spans="1:11" x14ac:dyDescent="0.25">
      <c r="A131" s="98" t="s">
        <v>4154</v>
      </c>
      <c r="B131" s="99" t="s">
        <v>4464</v>
      </c>
      <c r="C131" s="99" t="s">
        <v>4161</v>
      </c>
      <c r="D131" s="100">
        <v>-1.091E-4</v>
      </c>
      <c r="E131" s="100">
        <v>2.09E-5</v>
      </c>
      <c r="F131" s="99">
        <v>1501</v>
      </c>
      <c r="G131" s="99">
        <v>1206</v>
      </c>
      <c r="H131" s="100">
        <v>2.23E-7</v>
      </c>
      <c r="I131" s="100">
        <v>6.3299999999999994E-5</v>
      </c>
      <c r="J131" s="99" t="s">
        <v>4157</v>
      </c>
      <c r="K131" s="101" t="s">
        <v>4157</v>
      </c>
    </row>
    <row r="132" spans="1:11" x14ac:dyDescent="0.25">
      <c r="A132" s="98" t="s">
        <v>4154</v>
      </c>
      <c r="B132" s="99" t="s">
        <v>4490</v>
      </c>
      <c r="C132" s="99" t="s">
        <v>4161</v>
      </c>
      <c r="D132" s="100">
        <v>-2.2500000000000001E-5</v>
      </c>
      <c r="E132" s="100">
        <v>4.3200000000000001E-6</v>
      </c>
      <c r="F132" s="99">
        <v>1501</v>
      </c>
      <c r="G132" s="99">
        <v>173</v>
      </c>
      <c r="H132" s="100">
        <v>2.29E-7</v>
      </c>
      <c r="I132" s="100">
        <v>6.4700000000000001E-5</v>
      </c>
      <c r="J132" s="99" t="s">
        <v>4157</v>
      </c>
      <c r="K132" s="101" t="s">
        <v>4157</v>
      </c>
    </row>
    <row r="133" spans="1:11" x14ac:dyDescent="0.25">
      <c r="A133" s="98" t="s">
        <v>4166</v>
      </c>
      <c r="B133" s="99" t="s">
        <v>4511</v>
      </c>
      <c r="C133" s="99" t="s">
        <v>4168</v>
      </c>
      <c r="D133" s="100">
        <v>9.0354300000000005E-3</v>
      </c>
      <c r="E133" s="100">
        <v>1.73744E-3</v>
      </c>
      <c r="F133" s="99">
        <v>1501</v>
      </c>
      <c r="G133" s="99">
        <v>1479</v>
      </c>
      <c r="H133" s="100">
        <v>2.34E-7</v>
      </c>
      <c r="I133" s="100">
        <v>6.5500000000000006E-5</v>
      </c>
      <c r="J133" s="99" t="s">
        <v>4157</v>
      </c>
      <c r="K133" s="101" t="s">
        <v>4157</v>
      </c>
    </row>
    <row r="134" spans="1:11" x14ac:dyDescent="0.25">
      <c r="A134" s="98" t="s">
        <v>4158</v>
      </c>
      <c r="B134" s="99" t="s">
        <v>4512</v>
      </c>
      <c r="C134" s="99" t="b">
        <v>1</v>
      </c>
      <c r="D134" s="100">
        <v>8.2154000000000005E-4</v>
      </c>
      <c r="E134" s="100">
        <v>1.5802000000000001E-4</v>
      </c>
      <c r="F134" s="99">
        <v>1501</v>
      </c>
      <c r="G134" s="99">
        <v>1472</v>
      </c>
      <c r="H134" s="100">
        <v>2.36E-7</v>
      </c>
      <c r="I134" s="100">
        <v>6.5500000000000006E-5</v>
      </c>
      <c r="J134" s="99" t="s">
        <v>4157</v>
      </c>
      <c r="K134" s="101" t="s">
        <v>4157</v>
      </c>
    </row>
    <row r="135" spans="1:11" x14ac:dyDescent="0.25">
      <c r="A135" s="98" t="s">
        <v>4154</v>
      </c>
      <c r="B135" s="99" t="s">
        <v>4513</v>
      </c>
      <c r="C135" s="99" t="s">
        <v>4156</v>
      </c>
      <c r="D135" s="100">
        <v>-1.217E-4</v>
      </c>
      <c r="E135" s="100">
        <v>2.34E-5</v>
      </c>
      <c r="F135" s="99">
        <v>1501</v>
      </c>
      <c r="G135" s="99">
        <v>1212</v>
      </c>
      <c r="H135" s="100">
        <v>2.41E-7</v>
      </c>
      <c r="I135" s="100">
        <v>6.6400000000000001E-5</v>
      </c>
      <c r="J135" s="99" t="s">
        <v>4157</v>
      </c>
      <c r="K135" s="101" t="s">
        <v>4157</v>
      </c>
    </row>
    <row r="136" spans="1:11" x14ac:dyDescent="0.25">
      <c r="A136" s="98" t="s">
        <v>4154</v>
      </c>
      <c r="B136" s="99" t="s">
        <v>4509</v>
      </c>
      <c r="C136" s="99" t="s">
        <v>4161</v>
      </c>
      <c r="D136" s="100">
        <v>-1.03E-5</v>
      </c>
      <c r="E136" s="100">
        <v>2.0200000000000001E-6</v>
      </c>
      <c r="F136" s="99">
        <v>1501</v>
      </c>
      <c r="G136" s="99">
        <v>653</v>
      </c>
      <c r="H136" s="100">
        <v>2.9999999999999999E-7</v>
      </c>
      <c r="I136" s="100">
        <v>8.2000000000000001E-5</v>
      </c>
      <c r="J136" s="99" t="s">
        <v>4157</v>
      </c>
      <c r="K136" s="101" t="s">
        <v>4157</v>
      </c>
    </row>
    <row r="137" spans="1:11" x14ac:dyDescent="0.25">
      <c r="A137" s="98" t="s">
        <v>4175</v>
      </c>
      <c r="B137" s="99" t="s">
        <v>4514</v>
      </c>
      <c r="C137" s="99" t="s">
        <v>4177</v>
      </c>
      <c r="D137" s="100">
        <v>3.68E-5</v>
      </c>
      <c r="E137" s="100">
        <v>7.1999999999999997E-6</v>
      </c>
      <c r="F137" s="99">
        <v>1501</v>
      </c>
      <c r="G137" s="99">
        <v>388</v>
      </c>
      <c r="H137" s="100">
        <v>3.6699999999999999E-7</v>
      </c>
      <c r="I137" s="100">
        <v>9.9500000000000006E-5</v>
      </c>
      <c r="J137" s="99" t="s">
        <v>4157</v>
      </c>
      <c r="K137" s="101" t="s">
        <v>4467</v>
      </c>
    </row>
    <row r="138" spans="1:11" x14ac:dyDescent="0.25">
      <c r="A138" s="98" t="s">
        <v>4158</v>
      </c>
      <c r="B138" s="99" t="s">
        <v>4515</v>
      </c>
      <c r="C138" s="99" t="b">
        <v>1</v>
      </c>
      <c r="D138" s="100">
        <v>1.4906000000000001E-4</v>
      </c>
      <c r="E138" s="100">
        <v>2.9200000000000002E-5</v>
      </c>
      <c r="F138" s="99">
        <v>1501</v>
      </c>
      <c r="G138" s="99">
        <v>44</v>
      </c>
      <c r="H138" s="100">
        <v>3.6899999999999998E-7</v>
      </c>
      <c r="I138" s="100">
        <v>9.9500000000000006E-5</v>
      </c>
      <c r="J138" s="99" t="s">
        <v>4157</v>
      </c>
      <c r="K138" s="101" t="s">
        <v>4157</v>
      </c>
    </row>
    <row r="139" spans="1:11" x14ac:dyDescent="0.25">
      <c r="A139" s="98" t="s">
        <v>4158</v>
      </c>
      <c r="B139" s="99" t="s">
        <v>4516</v>
      </c>
      <c r="C139" s="99" t="b">
        <v>1</v>
      </c>
      <c r="D139" s="100">
        <v>8.5992999999999996E-4</v>
      </c>
      <c r="E139" s="100">
        <v>1.6857999999999999E-4</v>
      </c>
      <c r="F139" s="99">
        <v>1501</v>
      </c>
      <c r="G139" s="99">
        <v>1423</v>
      </c>
      <c r="H139" s="100">
        <v>3.9299999999999999E-7</v>
      </c>
      <c r="I139" s="99">
        <v>1.0508E-4</v>
      </c>
      <c r="J139" s="99" t="s">
        <v>4157</v>
      </c>
      <c r="K139" s="101" t="s">
        <v>4157</v>
      </c>
    </row>
    <row r="140" spans="1:11" x14ac:dyDescent="0.25">
      <c r="A140" s="98" t="s">
        <v>4158</v>
      </c>
      <c r="B140" s="99" t="s">
        <v>4517</v>
      </c>
      <c r="C140" s="99" t="b">
        <v>1</v>
      </c>
      <c r="D140" s="100">
        <v>5.5245999999999995E-4</v>
      </c>
      <c r="E140" s="100">
        <v>1.0847E-4</v>
      </c>
      <c r="F140" s="99">
        <v>1501</v>
      </c>
      <c r="G140" s="99">
        <v>1187</v>
      </c>
      <c r="H140" s="100">
        <v>4.0900000000000002E-7</v>
      </c>
      <c r="I140" s="99">
        <v>1.0848E-4</v>
      </c>
      <c r="J140" s="99" t="s">
        <v>4157</v>
      </c>
      <c r="K140" s="101" t="s">
        <v>4157</v>
      </c>
    </row>
    <row r="141" spans="1:11" x14ac:dyDescent="0.25">
      <c r="A141" s="98" t="s">
        <v>4166</v>
      </c>
      <c r="B141" s="99" t="s">
        <v>4518</v>
      </c>
      <c r="C141" s="99" t="s">
        <v>4168</v>
      </c>
      <c r="D141" s="100">
        <v>-1.1244799999999999E-2</v>
      </c>
      <c r="E141" s="100">
        <v>2.20879E-3</v>
      </c>
      <c r="F141" s="99">
        <v>1501</v>
      </c>
      <c r="G141" s="99">
        <v>957</v>
      </c>
      <c r="H141" s="100">
        <v>4.1399999999999997E-7</v>
      </c>
      <c r="I141" s="99">
        <v>1.0908000000000001E-4</v>
      </c>
      <c r="J141" s="99" t="s">
        <v>4174</v>
      </c>
      <c r="K141" s="101" t="s">
        <v>4157</v>
      </c>
    </row>
    <row r="142" spans="1:11" x14ac:dyDescent="0.25">
      <c r="A142" s="98" t="s">
        <v>4158</v>
      </c>
      <c r="B142" s="99" t="s">
        <v>4519</v>
      </c>
      <c r="C142" s="99" t="b">
        <v>1</v>
      </c>
      <c r="D142" s="100">
        <v>4.6300000000000001E-5</v>
      </c>
      <c r="E142" s="100">
        <v>9.0999999999999993E-6</v>
      </c>
      <c r="F142" s="99">
        <v>1501</v>
      </c>
      <c r="G142" s="99">
        <v>123</v>
      </c>
      <c r="H142" s="100">
        <v>4.32E-7</v>
      </c>
      <c r="I142" s="99">
        <v>1.1307E-4</v>
      </c>
      <c r="J142" s="99" t="s">
        <v>4157</v>
      </c>
      <c r="K142" s="101" t="s">
        <v>4157</v>
      </c>
    </row>
    <row r="143" spans="1:11" x14ac:dyDescent="0.25">
      <c r="A143" s="98" t="s">
        <v>4175</v>
      </c>
      <c r="B143" s="99" t="s">
        <v>4520</v>
      </c>
      <c r="C143" s="99" t="s">
        <v>4177</v>
      </c>
      <c r="D143" s="100">
        <v>4.3699999999999998E-5</v>
      </c>
      <c r="E143" s="100">
        <v>8.6000000000000007E-6</v>
      </c>
      <c r="F143" s="99">
        <v>1501</v>
      </c>
      <c r="G143" s="99">
        <v>268</v>
      </c>
      <c r="H143" s="100">
        <v>4.4200000000000001E-7</v>
      </c>
      <c r="I143" s="99">
        <v>1.1478E-4</v>
      </c>
      <c r="J143" s="99" t="s">
        <v>4157</v>
      </c>
      <c r="K143" s="101" t="s">
        <v>4157</v>
      </c>
    </row>
    <row r="144" spans="1:11" x14ac:dyDescent="0.25">
      <c r="A144" s="98" t="s">
        <v>4158</v>
      </c>
      <c r="B144" s="99" t="s">
        <v>4521</v>
      </c>
      <c r="C144" s="99" t="b">
        <v>1</v>
      </c>
      <c r="D144" s="100">
        <v>2.4615999999999999E-4</v>
      </c>
      <c r="E144" s="100">
        <v>4.8600000000000002E-5</v>
      </c>
      <c r="F144" s="99">
        <v>1501</v>
      </c>
      <c r="G144" s="99">
        <v>1149</v>
      </c>
      <c r="H144" s="100">
        <v>4.75E-7</v>
      </c>
      <c r="I144" s="99">
        <v>1.2234999999999999E-4</v>
      </c>
      <c r="J144" s="99" t="s">
        <v>4157</v>
      </c>
      <c r="K144" s="101" t="s">
        <v>4157</v>
      </c>
    </row>
    <row r="145" spans="1:11" x14ac:dyDescent="0.25">
      <c r="A145" s="98" t="s">
        <v>4154</v>
      </c>
      <c r="B145" s="99" t="s">
        <v>4522</v>
      </c>
      <c r="C145" s="99" t="s">
        <v>4156</v>
      </c>
      <c r="D145" s="100">
        <v>-2.2099999999999998E-5</v>
      </c>
      <c r="E145" s="100">
        <v>4.3699999999999997E-6</v>
      </c>
      <c r="F145" s="99">
        <v>1501</v>
      </c>
      <c r="G145" s="99">
        <v>1046</v>
      </c>
      <c r="H145" s="100">
        <v>4.7800000000000002E-7</v>
      </c>
      <c r="I145" s="99">
        <v>1.2247000000000001E-4</v>
      </c>
      <c r="J145" s="99" t="s">
        <v>4157</v>
      </c>
      <c r="K145" s="101" t="s">
        <v>4157</v>
      </c>
    </row>
    <row r="146" spans="1:11" x14ac:dyDescent="0.25">
      <c r="A146" s="98" t="s">
        <v>4163</v>
      </c>
      <c r="B146" s="99" t="s">
        <v>4523</v>
      </c>
      <c r="C146" s="99" t="s">
        <v>275</v>
      </c>
      <c r="D146" s="100">
        <v>-1.7210000000000001E-4</v>
      </c>
      <c r="E146" s="100">
        <v>3.4E-5</v>
      </c>
      <c r="F146" s="99">
        <v>1501</v>
      </c>
      <c r="G146" s="99">
        <v>1021</v>
      </c>
      <c r="H146" s="100">
        <v>4.9599999999999999E-7</v>
      </c>
      <c r="I146" s="99">
        <v>1.2436000000000001E-4</v>
      </c>
      <c r="J146" s="99" t="s">
        <v>4157</v>
      </c>
      <c r="K146" s="101" t="s">
        <v>4467</v>
      </c>
    </row>
    <row r="147" spans="1:11" x14ac:dyDescent="0.25">
      <c r="A147" s="98" t="s">
        <v>4154</v>
      </c>
      <c r="B147" s="99" t="s">
        <v>4524</v>
      </c>
      <c r="C147" s="99" t="s">
        <v>4161</v>
      </c>
      <c r="D147" s="100">
        <v>-7.7800000000000001E-6</v>
      </c>
      <c r="E147" s="100">
        <v>1.5E-6</v>
      </c>
      <c r="F147" s="99">
        <v>1501</v>
      </c>
      <c r="G147" s="99">
        <v>692</v>
      </c>
      <c r="H147" s="100">
        <v>4.9599999999999999E-7</v>
      </c>
      <c r="I147" s="99">
        <v>1.2436000000000001E-4</v>
      </c>
      <c r="J147" s="99" t="s">
        <v>4157</v>
      </c>
      <c r="K147" s="101" t="s">
        <v>4157</v>
      </c>
    </row>
    <row r="148" spans="1:11" x14ac:dyDescent="0.25">
      <c r="A148" s="98" t="s">
        <v>4166</v>
      </c>
      <c r="B148" s="99" t="s">
        <v>4525</v>
      </c>
      <c r="C148" s="99" t="s">
        <v>4168</v>
      </c>
      <c r="D148" s="100">
        <v>3.5499999999999999E-6</v>
      </c>
      <c r="E148" s="100">
        <v>7.0200000000000001E-7</v>
      </c>
      <c r="F148" s="99">
        <v>1501</v>
      </c>
      <c r="G148" s="99">
        <v>515</v>
      </c>
      <c r="H148" s="100">
        <v>4.9500000000000003E-7</v>
      </c>
      <c r="I148" s="99">
        <v>1.2436000000000001E-4</v>
      </c>
      <c r="J148" s="99" t="s">
        <v>4157</v>
      </c>
      <c r="K148" s="101" t="s">
        <v>4157</v>
      </c>
    </row>
    <row r="149" spans="1:11" x14ac:dyDescent="0.25">
      <c r="A149" s="98" t="s">
        <v>4184</v>
      </c>
      <c r="B149" s="99" t="s">
        <v>4526</v>
      </c>
      <c r="C149" s="99" t="b">
        <v>1</v>
      </c>
      <c r="D149" s="100">
        <v>3.4851000000000001E-4</v>
      </c>
      <c r="E149" s="100">
        <v>6.8999999999999997E-5</v>
      </c>
      <c r="F149" s="99">
        <v>1501</v>
      </c>
      <c r="G149" s="99">
        <v>1308</v>
      </c>
      <c r="H149" s="100">
        <v>5.1099999999999996E-7</v>
      </c>
      <c r="I149" s="99">
        <v>1.2713000000000001E-4</v>
      </c>
      <c r="J149" s="99" t="s">
        <v>4157</v>
      </c>
      <c r="K149" s="101" t="s">
        <v>4157</v>
      </c>
    </row>
    <row r="150" spans="1:11" x14ac:dyDescent="0.25">
      <c r="A150" s="98" t="s">
        <v>4154</v>
      </c>
      <c r="B150" s="99" t="s">
        <v>4527</v>
      </c>
      <c r="C150" s="99" t="s">
        <v>4161</v>
      </c>
      <c r="D150" s="100">
        <v>-1.15E-5</v>
      </c>
      <c r="E150" s="100">
        <v>2.2900000000000001E-6</v>
      </c>
      <c r="F150" s="99">
        <v>1501</v>
      </c>
      <c r="G150" s="99">
        <v>598</v>
      </c>
      <c r="H150" s="100">
        <v>5.4000000000000002E-7</v>
      </c>
      <c r="I150" s="99">
        <v>1.3344E-4</v>
      </c>
      <c r="J150" s="99" t="s">
        <v>4157</v>
      </c>
      <c r="K150" s="101" t="s">
        <v>4157</v>
      </c>
    </row>
    <row r="151" spans="1:11" x14ac:dyDescent="0.25">
      <c r="A151" s="98" t="s">
        <v>4158</v>
      </c>
      <c r="B151" s="99" t="s">
        <v>4528</v>
      </c>
      <c r="C151" s="99" t="b">
        <v>1</v>
      </c>
      <c r="D151" s="100">
        <v>2.6221700000000001E-3</v>
      </c>
      <c r="E151" s="100">
        <v>5.2050999999999996E-4</v>
      </c>
      <c r="F151" s="99">
        <v>1501</v>
      </c>
      <c r="G151" s="99">
        <v>1450</v>
      </c>
      <c r="H151" s="100">
        <v>5.44E-7</v>
      </c>
      <c r="I151" s="99">
        <v>1.3360999999999999E-4</v>
      </c>
      <c r="J151" s="99" t="s">
        <v>4157</v>
      </c>
      <c r="K151" s="101" t="s">
        <v>4157</v>
      </c>
    </row>
    <row r="152" spans="1:11" x14ac:dyDescent="0.25">
      <c r="A152" s="98" t="s">
        <v>4154</v>
      </c>
      <c r="B152" s="99" t="s">
        <v>4529</v>
      </c>
      <c r="C152" s="99" t="s">
        <v>4156</v>
      </c>
      <c r="D152" s="100">
        <v>-5.5500000000000005E-4</v>
      </c>
      <c r="E152" s="100">
        <v>1.1031000000000001E-4</v>
      </c>
      <c r="F152" s="99">
        <v>1501</v>
      </c>
      <c r="G152" s="99">
        <v>1199</v>
      </c>
      <c r="H152" s="100">
        <v>5.6199999999999998E-7</v>
      </c>
      <c r="I152" s="99">
        <v>1.3697000000000001E-4</v>
      </c>
      <c r="J152" s="99" t="s">
        <v>4157</v>
      </c>
      <c r="K152" s="101" t="s">
        <v>4157</v>
      </c>
    </row>
    <row r="153" spans="1:11" x14ac:dyDescent="0.25">
      <c r="A153" s="98" t="s">
        <v>4154</v>
      </c>
      <c r="B153" s="99" t="s">
        <v>4527</v>
      </c>
      <c r="C153" s="99" t="s">
        <v>4156</v>
      </c>
      <c r="D153" s="100">
        <v>-1.04E-5</v>
      </c>
      <c r="E153" s="100">
        <v>2.08E-6</v>
      </c>
      <c r="F153" s="99">
        <v>1501</v>
      </c>
      <c r="G153" s="99">
        <v>598</v>
      </c>
      <c r="H153" s="100">
        <v>6.0299999999999999E-7</v>
      </c>
      <c r="I153" s="99">
        <v>1.4515E-4</v>
      </c>
      <c r="J153" s="99" t="s">
        <v>4157</v>
      </c>
      <c r="K153" s="101" t="s">
        <v>4157</v>
      </c>
    </row>
    <row r="154" spans="1:11" x14ac:dyDescent="0.25">
      <c r="A154" s="98" t="s">
        <v>4158</v>
      </c>
      <c r="B154" s="99" t="s">
        <v>4530</v>
      </c>
      <c r="C154" s="99" t="b">
        <v>1</v>
      </c>
      <c r="D154" s="100">
        <v>2.8600000000000001E-6</v>
      </c>
      <c r="E154" s="100">
        <v>5.0399999999999996E-7</v>
      </c>
      <c r="F154" s="99">
        <v>1501</v>
      </c>
      <c r="G154" s="99">
        <v>242</v>
      </c>
      <c r="H154" s="100">
        <v>6.0100000000000005E-7</v>
      </c>
      <c r="I154" s="99">
        <v>1.4515E-4</v>
      </c>
      <c r="J154" s="99" t="s">
        <v>4157</v>
      </c>
      <c r="K154" s="101" t="s">
        <v>4157</v>
      </c>
    </row>
    <row r="155" spans="1:11" x14ac:dyDescent="0.25">
      <c r="A155" s="98" t="s">
        <v>4154</v>
      </c>
      <c r="B155" s="99" t="s">
        <v>4531</v>
      </c>
      <c r="C155" s="99" t="s">
        <v>4156</v>
      </c>
      <c r="D155" s="100">
        <v>-6.2700000000000006E-5</v>
      </c>
      <c r="E155" s="100">
        <v>1.2500000000000001E-5</v>
      </c>
      <c r="F155" s="99">
        <v>1501</v>
      </c>
      <c r="G155" s="99">
        <v>1064</v>
      </c>
      <c r="H155" s="100">
        <v>6.3300000000000002E-7</v>
      </c>
      <c r="I155" s="99">
        <v>1.5133E-4</v>
      </c>
      <c r="J155" s="99" t="s">
        <v>4157</v>
      </c>
      <c r="K155" s="101" t="s">
        <v>4157</v>
      </c>
    </row>
    <row r="156" spans="1:11" x14ac:dyDescent="0.25">
      <c r="A156" s="98" t="s">
        <v>4154</v>
      </c>
      <c r="B156" s="99" t="s">
        <v>4489</v>
      </c>
      <c r="C156" s="99" t="s">
        <v>4161</v>
      </c>
      <c r="D156" s="100">
        <v>-2.8899999999999999E-6</v>
      </c>
      <c r="E156" s="100">
        <v>5.2699999999999999E-7</v>
      </c>
      <c r="F156" s="99">
        <v>1501</v>
      </c>
      <c r="G156" s="99">
        <v>53</v>
      </c>
      <c r="H156" s="100">
        <v>6.3799999999999997E-7</v>
      </c>
      <c r="I156" s="99">
        <v>1.5152000000000001E-4</v>
      </c>
      <c r="J156" s="99" t="s">
        <v>4157</v>
      </c>
      <c r="K156" s="101" t="s">
        <v>4157</v>
      </c>
    </row>
    <row r="157" spans="1:11" x14ac:dyDescent="0.25">
      <c r="A157" s="98" t="s">
        <v>4154</v>
      </c>
      <c r="B157" s="99" t="s">
        <v>4524</v>
      </c>
      <c r="C157" s="99" t="s">
        <v>4156</v>
      </c>
      <c r="D157" s="100">
        <v>-6.9800000000000001E-6</v>
      </c>
      <c r="E157" s="100">
        <v>1.3599999999999999E-6</v>
      </c>
      <c r="F157" s="99">
        <v>1501</v>
      </c>
      <c r="G157" s="99">
        <v>692</v>
      </c>
      <c r="H157" s="100">
        <v>6.7000000000000004E-7</v>
      </c>
      <c r="I157" s="99">
        <v>1.5798E-4</v>
      </c>
      <c r="J157" s="99" t="s">
        <v>4157</v>
      </c>
      <c r="K157" s="101" t="s">
        <v>4157</v>
      </c>
    </row>
    <row r="158" spans="1:11" x14ac:dyDescent="0.25">
      <c r="A158" s="98" t="s">
        <v>4154</v>
      </c>
      <c r="B158" s="99" t="s">
        <v>4532</v>
      </c>
      <c r="C158" s="99" t="s">
        <v>4156</v>
      </c>
      <c r="D158" s="100">
        <v>-5.2189999999999995E-4</v>
      </c>
      <c r="E158" s="100">
        <v>1.0446999999999999E-4</v>
      </c>
      <c r="F158" s="99">
        <v>1501</v>
      </c>
      <c r="G158" s="99">
        <v>1219</v>
      </c>
      <c r="H158" s="100">
        <v>6.7599999999999997E-7</v>
      </c>
      <c r="I158" s="99">
        <v>1.5841999999999999E-4</v>
      </c>
      <c r="J158" s="99" t="s">
        <v>4157</v>
      </c>
      <c r="K158" s="101" t="s">
        <v>4157</v>
      </c>
    </row>
    <row r="159" spans="1:11" x14ac:dyDescent="0.25">
      <c r="A159" s="98" t="s">
        <v>4166</v>
      </c>
      <c r="B159" s="99" t="s">
        <v>4533</v>
      </c>
      <c r="C159" s="99" t="s">
        <v>4168</v>
      </c>
      <c r="D159" s="100">
        <v>3.98E-6</v>
      </c>
      <c r="E159" s="100">
        <v>8.0100000000000004E-7</v>
      </c>
      <c r="F159" s="99">
        <v>1501</v>
      </c>
      <c r="G159" s="99">
        <v>540</v>
      </c>
      <c r="H159" s="100">
        <v>6.8700000000000005E-7</v>
      </c>
      <c r="I159" s="99">
        <v>1.5998999999999999E-4</v>
      </c>
      <c r="J159" s="99" t="s">
        <v>4157</v>
      </c>
      <c r="K159" s="101" t="s">
        <v>4157</v>
      </c>
    </row>
    <row r="160" spans="1:11" x14ac:dyDescent="0.25">
      <c r="A160" s="98" t="s">
        <v>4158</v>
      </c>
      <c r="B160" s="99" t="s">
        <v>4534</v>
      </c>
      <c r="C160" s="99" t="b">
        <v>1</v>
      </c>
      <c r="D160" s="100">
        <v>2.1335000000000001E-4</v>
      </c>
      <c r="E160" s="100">
        <v>4.2799999999999997E-5</v>
      </c>
      <c r="F160" s="99">
        <v>1501</v>
      </c>
      <c r="G160" s="99">
        <v>457</v>
      </c>
      <c r="H160" s="100">
        <v>7.23E-7</v>
      </c>
      <c r="I160" s="99">
        <v>1.6728000000000001E-4</v>
      </c>
      <c r="J160" s="99" t="s">
        <v>4157</v>
      </c>
      <c r="K160" s="101" t="s">
        <v>4157</v>
      </c>
    </row>
    <row r="161" spans="1:11" x14ac:dyDescent="0.25">
      <c r="A161" s="98" t="s">
        <v>4166</v>
      </c>
      <c r="B161" s="99" t="s">
        <v>4535</v>
      </c>
      <c r="C161" s="99" t="s">
        <v>4168</v>
      </c>
      <c r="D161" s="100">
        <v>-3.5800000000000003E-5</v>
      </c>
      <c r="E161" s="100">
        <v>7.2099999999999996E-6</v>
      </c>
      <c r="F161" s="99">
        <v>1501</v>
      </c>
      <c r="G161" s="99">
        <v>1137</v>
      </c>
      <c r="H161" s="100">
        <v>7.7000000000000004E-7</v>
      </c>
      <c r="I161" s="99">
        <v>1.7709E-4</v>
      </c>
      <c r="J161" s="99" t="s">
        <v>4157</v>
      </c>
      <c r="K161" s="101" t="s">
        <v>4157</v>
      </c>
    </row>
    <row r="162" spans="1:11" x14ac:dyDescent="0.25">
      <c r="A162" s="98" t="s">
        <v>4163</v>
      </c>
      <c r="B162" s="99" t="s">
        <v>4536</v>
      </c>
      <c r="C162" s="99" t="s">
        <v>275</v>
      </c>
      <c r="D162" s="100">
        <v>-4.305E-4</v>
      </c>
      <c r="E162" s="100">
        <v>8.7000000000000001E-5</v>
      </c>
      <c r="F162" s="99">
        <v>1501</v>
      </c>
      <c r="G162" s="99">
        <v>1153</v>
      </c>
      <c r="H162" s="100">
        <v>8.5700000000000001E-7</v>
      </c>
      <c r="I162" s="99">
        <v>1.9572E-4</v>
      </c>
      <c r="J162" s="99" t="s">
        <v>4157</v>
      </c>
      <c r="K162" s="101" t="s">
        <v>4157</v>
      </c>
    </row>
    <row r="163" spans="1:11" x14ac:dyDescent="0.25">
      <c r="A163" s="98" t="s">
        <v>4154</v>
      </c>
      <c r="B163" s="99" t="s">
        <v>4537</v>
      </c>
      <c r="C163" s="99" t="s">
        <v>4161</v>
      </c>
      <c r="D163" s="100">
        <v>-4.0099999999999999E-5</v>
      </c>
      <c r="E163" s="100">
        <v>8.1000000000000004E-6</v>
      </c>
      <c r="F163" s="99">
        <v>1501</v>
      </c>
      <c r="G163" s="99">
        <v>823</v>
      </c>
      <c r="H163" s="100">
        <v>8.7000000000000003E-7</v>
      </c>
      <c r="I163" s="99">
        <v>1.9751999999999999E-4</v>
      </c>
      <c r="J163" s="99" t="s">
        <v>4157</v>
      </c>
      <c r="K163" s="101" t="s">
        <v>4157</v>
      </c>
    </row>
    <row r="164" spans="1:11" x14ac:dyDescent="0.25">
      <c r="A164" s="98" t="s">
        <v>4158</v>
      </c>
      <c r="B164" s="99" t="s">
        <v>4538</v>
      </c>
      <c r="C164" s="99" t="b">
        <v>1</v>
      </c>
      <c r="D164" s="100">
        <v>7.8300000000000006E-5</v>
      </c>
      <c r="E164" s="100">
        <v>1.59E-5</v>
      </c>
      <c r="F164" s="99">
        <v>1501</v>
      </c>
      <c r="G164" s="99">
        <v>1315</v>
      </c>
      <c r="H164" s="100">
        <v>9.4200000000000004E-7</v>
      </c>
      <c r="I164" s="99">
        <v>2.1247E-4</v>
      </c>
      <c r="J164" s="99" t="s">
        <v>4157</v>
      </c>
      <c r="K164" s="101" t="s">
        <v>4157</v>
      </c>
    </row>
    <row r="165" spans="1:11" x14ac:dyDescent="0.25">
      <c r="A165" s="98" t="s">
        <v>4158</v>
      </c>
      <c r="B165" s="99" t="s">
        <v>4539</v>
      </c>
      <c r="C165" s="99" t="b">
        <v>1</v>
      </c>
      <c r="D165" s="100">
        <v>3.5700000000000001E-6</v>
      </c>
      <c r="E165" s="100">
        <v>6.6499999999999999E-7</v>
      </c>
      <c r="F165" s="99">
        <v>1501</v>
      </c>
      <c r="G165" s="99">
        <v>82</v>
      </c>
      <c r="H165" s="100">
        <v>9.5300000000000002E-7</v>
      </c>
      <c r="I165" s="99">
        <v>2.1362E-4</v>
      </c>
      <c r="J165" s="99" t="s">
        <v>4157</v>
      </c>
      <c r="K165" s="101" t="s">
        <v>4157</v>
      </c>
    </row>
    <row r="166" spans="1:11" x14ac:dyDescent="0.25">
      <c r="A166" s="98" t="s">
        <v>4175</v>
      </c>
      <c r="B166" s="99" t="s">
        <v>4540</v>
      </c>
      <c r="C166" s="99" t="s">
        <v>4177</v>
      </c>
      <c r="D166" s="100">
        <v>2.1976999999999999E-4</v>
      </c>
      <c r="E166" s="100">
        <v>4.4700000000000002E-5</v>
      </c>
      <c r="F166" s="99">
        <v>1501</v>
      </c>
      <c r="G166" s="99">
        <v>754</v>
      </c>
      <c r="H166" s="100">
        <v>9.9199999999999999E-7</v>
      </c>
      <c r="I166" s="99">
        <v>2.2097999999999999E-4</v>
      </c>
      <c r="J166" s="99" t="s">
        <v>4157</v>
      </c>
      <c r="K166" s="101" t="s">
        <v>4157</v>
      </c>
    </row>
    <row r="167" spans="1:11" x14ac:dyDescent="0.25">
      <c r="A167" s="98" t="s">
        <v>4154</v>
      </c>
      <c r="B167" s="99" t="s">
        <v>4506</v>
      </c>
      <c r="C167" s="99" t="s">
        <v>4156</v>
      </c>
      <c r="D167" s="100">
        <v>-1.0096900000000001E-2</v>
      </c>
      <c r="E167" s="100">
        <v>2.0536500000000002E-3</v>
      </c>
      <c r="F167" s="99">
        <v>1501</v>
      </c>
      <c r="G167" s="99">
        <v>1252</v>
      </c>
      <c r="H167" s="100">
        <v>9.9999999999999995E-7</v>
      </c>
      <c r="I167" s="99">
        <v>2.2240000000000001E-4</v>
      </c>
      <c r="J167" s="99" t="s">
        <v>4157</v>
      </c>
      <c r="K167" s="101" t="s">
        <v>4467</v>
      </c>
    </row>
    <row r="168" spans="1:11" x14ac:dyDescent="0.25">
      <c r="A168" s="98" t="s">
        <v>4175</v>
      </c>
      <c r="B168" s="99" t="s">
        <v>4541</v>
      </c>
      <c r="C168" s="99" t="s">
        <v>4177</v>
      </c>
      <c r="D168" s="100">
        <v>4.1574999999999997E-3</v>
      </c>
      <c r="E168" s="100">
        <v>8.4659000000000004E-4</v>
      </c>
      <c r="F168" s="99">
        <v>1501</v>
      </c>
      <c r="G168" s="99">
        <v>867</v>
      </c>
      <c r="H168" s="100">
        <v>1.0300000000000001E-6</v>
      </c>
      <c r="I168" s="99">
        <v>2.2745999999999999E-4</v>
      </c>
      <c r="J168" s="99" t="s">
        <v>4157</v>
      </c>
      <c r="K168" s="101" t="s">
        <v>4157</v>
      </c>
    </row>
    <row r="169" spans="1:11" x14ac:dyDescent="0.25">
      <c r="A169" s="98" t="s">
        <v>4154</v>
      </c>
      <c r="B169" s="99" t="s">
        <v>4508</v>
      </c>
      <c r="C169" s="99" t="s">
        <v>4161</v>
      </c>
      <c r="D169" s="100">
        <v>-6.1870000000000002E-4</v>
      </c>
      <c r="E169" s="100">
        <v>1.2604000000000001E-4</v>
      </c>
      <c r="F169" s="99">
        <v>1501</v>
      </c>
      <c r="G169" s="99">
        <v>1208</v>
      </c>
      <c r="H169" s="100">
        <v>1.04E-6</v>
      </c>
      <c r="I169" s="99">
        <v>2.2840999999999999E-4</v>
      </c>
      <c r="J169" s="99" t="s">
        <v>4157</v>
      </c>
      <c r="K169" s="101" t="s">
        <v>4157</v>
      </c>
    </row>
    <row r="170" spans="1:11" x14ac:dyDescent="0.25">
      <c r="A170" s="98" t="s">
        <v>4166</v>
      </c>
      <c r="B170" s="99" t="s">
        <v>4542</v>
      </c>
      <c r="C170" s="99" t="s">
        <v>4168</v>
      </c>
      <c r="D170" s="100">
        <v>4.3699999999999998E-5</v>
      </c>
      <c r="E170" s="100">
        <v>8.9199999999999993E-6</v>
      </c>
      <c r="F170" s="99">
        <v>1501</v>
      </c>
      <c r="G170" s="99">
        <v>481</v>
      </c>
      <c r="H170" s="100">
        <v>1.08E-6</v>
      </c>
      <c r="I170" s="99">
        <v>2.3472E-4</v>
      </c>
      <c r="J170" s="99" t="s">
        <v>4157</v>
      </c>
      <c r="K170" s="101" t="s">
        <v>4467</v>
      </c>
    </row>
    <row r="171" spans="1:11" x14ac:dyDescent="0.25">
      <c r="A171" s="98" t="s">
        <v>4163</v>
      </c>
      <c r="B171" s="99" t="s">
        <v>4543</v>
      </c>
      <c r="C171" s="99" t="s">
        <v>275</v>
      </c>
      <c r="D171" s="100">
        <v>-3.0300000000000001E-5</v>
      </c>
      <c r="E171" s="100">
        <v>6.19E-6</v>
      </c>
      <c r="F171" s="99">
        <v>1501</v>
      </c>
      <c r="G171" s="99">
        <v>917</v>
      </c>
      <c r="H171" s="100">
        <v>1.15E-6</v>
      </c>
      <c r="I171" s="99">
        <v>2.4782999999999999E-4</v>
      </c>
      <c r="J171" s="99" t="s">
        <v>4157</v>
      </c>
      <c r="K171" s="101" t="s">
        <v>4467</v>
      </c>
    </row>
    <row r="172" spans="1:11" x14ac:dyDescent="0.25">
      <c r="A172" s="98" t="s">
        <v>4166</v>
      </c>
      <c r="B172" s="99" t="s">
        <v>4544</v>
      </c>
      <c r="C172" s="99" t="s">
        <v>4168</v>
      </c>
      <c r="D172" s="100">
        <v>4.5299999999999998E-6</v>
      </c>
      <c r="E172" s="100">
        <v>9.3099999999999996E-7</v>
      </c>
      <c r="F172" s="99">
        <v>1501</v>
      </c>
      <c r="G172" s="99">
        <v>876</v>
      </c>
      <c r="H172" s="100">
        <v>1.17E-6</v>
      </c>
      <c r="I172" s="99">
        <v>2.5061000000000001E-4</v>
      </c>
      <c r="J172" s="99" t="s">
        <v>4157</v>
      </c>
      <c r="K172" s="101" t="s">
        <v>4157</v>
      </c>
    </row>
    <row r="173" spans="1:11" x14ac:dyDescent="0.25">
      <c r="A173" s="98" t="s">
        <v>4184</v>
      </c>
      <c r="B173" s="99" t="s">
        <v>4545</v>
      </c>
      <c r="C173" s="99" t="b">
        <v>1</v>
      </c>
      <c r="D173" s="100">
        <v>7.0699999999999997E-5</v>
      </c>
      <c r="E173" s="100">
        <v>1.45E-5</v>
      </c>
      <c r="F173" s="99">
        <v>1501</v>
      </c>
      <c r="G173" s="99">
        <v>585</v>
      </c>
      <c r="H173" s="100">
        <v>1.24E-6</v>
      </c>
      <c r="I173" s="99">
        <v>2.6309E-4</v>
      </c>
      <c r="J173" s="99" t="s">
        <v>4157</v>
      </c>
      <c r="K173" s="101" t="s">
        <v>4157</v>
      </c>
    </row>
    <row r="174" spans="1:11" x14ac:dyDescent="0.25">
      <c r="A174" s="98" t="s">
        <v>4166</v>
      </c>
      <c r="B174" s="99" t="s">
        <v>4546</v>
      </c>
      <c r="C174" s="99" t="s">
        <v>4168</v>
      </c>
      <c r="D174" s="100">
        <v>8.1799999999999996E-6</v>
      </c>
      <c r="E174" s="100">
        <v>1.68E-6</v>
      </c>
      <c r="F174" s="99">
        <v>1501</v>
      </c>
      <c r="G174" s="99">
        <v>715</v>
      </c>
      <c r="H174" s="100">
        <v>1.24E-6</v>
      </c>
      <c r="I174" s="99">
        <v>2.6309E-4</v>
      </c>
      <c r="J174" s="99" t="s">
        <v>4157</v>
      </c>
      <c r="K174" s="101" t="s">
        <v>4157</v>
      </c>
    </row>
    <row r="175" spans="1:11" x14ac:dyDescent="0.25">
      <c r="A175" s="98" t="s">
        <v>4154</v>
      </c>
      <c r="B175" s="99" t="s">
        <v>4537</v>
      </c>
      <c r="C175" s="99" t="s">
        <v>4156</v>
      </c>
      <c r="D175" s="100">
        <v>-3.57E-5</v>
      </c>
      <c r="E175" s="100">
        <v>7.3599999999999998E-6</v>
      </c>
      <c r="F175" s="99">
        <v>1501</v>
      </c>
      <c r="G175" s="99">
        <v>823</v>
      </c>
      <c r="H175" s="100">
        <v>1.4100000000000001E-6</v>
      </c>
      <c r="I175" s="99">
        <v>2.9735999999999999E-4</v>
      </c>
      <c r="J175" s="99" t="s">
        <v>4157</v>
      </c>
      <c r="K175" s="101" t="s">
        <v>4157</v>
      </c>
    </row>
    <row r="176" spans="1:11" x14ac:dyDescent="0.25">
      <c r="A176" s="98" t="s">
        <v>4158</v>
      </c>
      <c r="B176" s="99" t="s">
        <v>4547</v>
      </c>
      <c r="C176" s="99" t="b">
        <v>1</v>
      </c>
      <c r="D176" s="100">
        <v>6.1E-6</v>
      </c>
      <c r="E176" s="100">
        <v>1.19E-6</v>
      </c>
      <c r="F176" s="99">
        <v>1501</v>
      </c>
      <c r="G176" s="99">
        <v>282</v>
      </c>
      <c r="H176" s="100">
        <v>1.42E-6</v>
      </c>
      <c r="I176" s="99">
        <v>2.9824000000000002E-4</v>
      </c>
      <c r="J176" s="99" t="s">
        <v>4157</v>
      </c>
      <c r="K176" s="101" t="s">
        <v>4157</v>
      </c>
    </row>
    <row r="177" spans="1:11" x14ac:dyDescent="0.25">
      <c r="A177" s="98" t="s">
        <v>4166</v>
      </c>
      <c r="B177" s="99" t="s">
        <v>4548</v>
      </c>
      <c r="C177" s="99" t="s">
        <v>4168</v>
      </c>
      <c r="D177" s="100">
        <v>-2.9690000000000001E-4</v>
      </c>
      <c r="E177" s="100">
        <v>6.1299999999999999E-5</v>
      </c>
      <c r="F177" s="99">
        <v>1501</v>
      </c>
      <c r="G177" s="99">
        <v>1394</v>
      </c>
      <c r="H177" s="100">
        <v>1.4300000000000001E-6</v>
      </c>
      <c r="I177" s="99">
        <v>2.9837E-4</v>
      </c>
      <c r="J177" s="99" t="s">
        <v>4157</v>
      </c>
      <c r="K177" s="101" t="s">
        <v>4157</v>
      </c>
    </row>
    <row r="178" spans="1:11" x14ac:dyDescent="0.25">
      <c r="A178" s="98" t="s">
        <v>4175</v>
      </c>
      <c r="B178" s="99" t="s">
        <v>4549</v>
      </c>
      <c r="C178" s="99" t="s">
        <v>4177</v>
      </c>
      <c r="D178" s="100">
        <v>1.90708E-3</v>
      </c>
      <c r="E178" s="100">
        <v>3.9521000000000001E-4</v>
      </c>
      <c r="F178" s="99">
        <v>1501</v>
      </c>
      <c r="G178" s="99">
        <v>894</v>
      </c>
      <c r="H178" s="100">
        <v>1.5799999999999999E-6</v>
      </c>
      <c r="I178" s="99">
        <v>3.2758E-4</v>
      </c>
      <c r="J178" s="99" t="s">
        <v>4157</v>
      </c>
      <c r="K178" s="101" t="s">
        <v>4467</v>
      </c>
    </row>
    <row r="179" spans="1:11" x14ac:dyDescent="0.25">
      <c r="A179" s="98" t="s">
        <v>4158</v>
      </c>
      <c r="B179" s="99" t="s">
        <v>4550</v>
      </c>
      <c r="C179" s="99" t="b">
        <v>1</v>
      </c>
      <c r="D179" s="100">
        <v>2.7800000000000001E-5</v>
      </c>
      <c r="E179" s="100">
        <v>5.7699999999999998E-6</v>
      </c>
      <c r="F179" s="99">
        <v>1501</v>
      </c>
      <c r="G179" s="99">
        <v>330</v>
      </c>
      <c r="H179" s="100">
        <v>1.6700000000000001E-6</v>
      </c>
      <c r="I179" s="99">
        <v>3.4468999999999998E-4</v>
      </c>
      <c r="J179" s="99" t="s">
        <v>4157</v>
      </c>
      <c r="K179" s="101" t="s">
        <v>4157</v>
      </c>
    </row>
    <row r="180" spans="1:11" x14ac:dyDescent="0.25">
      <c r="A180" s="98" t="s">
        <v>4163</v>
      </c>
      <c r="B180" s="99" t="s">
        <v>4551</v>
      </c>
      <c r="C180" s="99" t="s">
        <v>275</v>
      </c>
      <c r="D180" s="100">
        <v>-8.4300000000000003E-5</v>
      </c>
      <c r="E180" s="100">
        <v>1.7499999999999998E-5</v>
      </c>
      <c r="F180" s="99">
        <v>1501</v>
      </c>
      <c r="G180" s="99">
        <v>457</v>
      </c>
      <c r="H180" s="100">
        <v>1.6899999999999999E-6</v>
      </c>
      <c r="I180" s="99">
        <v>3.4640000000000002E-4</v>
      </c>
      <c r="J180" s="99" t="s">
        <v>4157</v>
      </c>
      <c r="K180" s="101" t="s">
        <v>4467</v>
      </c>
    </row>
    <row r="181" spans="1:11" x14ac:dyDescent="0.25">
      <c r="A181" s="98" t="s">
        <v>4154</v>
      </c>
      <c r="B181" s="99" t="s">
        <v>4482</v>
      </c>
      <c r="C181" s="99" t="s">
        <v>4161</v>
      </c>
      <c r="D181" s="100">
        <v>-1.0179999999999999E-4</v>
      </c>
      <c r="E181" s="100">
        <v>2.12E-5</v>
      </c>
      <c r="F181" s="99">
        <v>1501</v>
      </c>
      <c r="G181" s="99">
        <v>1205</v>
      </c>
      <c r="H181" s="100">
        <v>1.7099999999999999E-6</v>
      </c>
      <c r="I181" s="99">
        <v>3.4771999999999998E-4</v>
      </c>
      <c r="J181" s="99" t="s">
        <v>4157</v>
      </c>
      <c r="K181" s="101" t="s">
        <v>4157</v>
      </c>
    </row>
    <row r="182" spans="1:11" x14ac:dyDescent="0.25">
      <c r="A182" s="98" t="s">
        <v>4163</v>
      </c>
      <c r="B182" s="99" t="s">
        <v>4552</v>
      </c>
      <c r="C182" s="99" t="s">
        <v>275</v>
      </c>
      <c r="D182" s="100">
        <v>-5.8630000000000002E-3</v>
      </c>
      <c r="E182" s="100">
        <v>1.2197499999999999E-3</v>
      </c>
      <c r="F182" s="99">
        <v>1501</v>
      </c>
      <c r="G182" s="99">
        <v>630</v>
      </c>
      <c r="H182" s="100">
        <v>1.73E-6</v>
      </c>
      <c r="I182" s="99">
        <v>3.5091000000000001E-4</v>
      </c>
      <c r="J182" s="99" t="s">
        <v>4157</v>
      </c>
      <c r="K182" s="101" t="s">
        <v>4157</v>
      </c>
    </row>
    <row r="183" spans="1:11" x14ac:dyDescent="0.25">
      <c r="A183" s="98" t="s">
        <v>4163</v>
      </c>
      <c r="B183" s="99" t="s">
        <v>4553</v>
      </c>
      <c r="C183" s="99" t="s">
        <v>275</v>
      </c>
      <c r="D183" s="100">
        <v>-6.0090000000000002E-4</v>
      </c>
      <c r="E183" s="100">
        <v>1.2535000000000001E-4</v>
      </c>
      <c r="F183" s="99">
        <v>1501</v>
      </c>
      <c r="G183" s="99">
        <v>512</v>
      </c>
      <c r="H183" s="100">
        <v>1.8500000000000001E-6</v>
      </c>
      <c r="I183" s="99">
        <v>3.7209999999999999E-4</v>
      </c>
      <c r="J183" s="99" t="s">
        <v>4157</v>
      </c>
      <c r="K183" s="101" t="s">
        <v>4467</v>
      </c>
    </row>
    <row r="184" spans="1:11" x14ac:dyDescent="0.25">
      <c r="A184" s="98" t="s">
        <v>4166</v>
      </c>
      <c r="B184" s="99" t="s">
        <v>4554</v>
      </c>
      <c r="C184" s="99" t="s">
        <v>4168</v>
      </c>
      <c r="D184" s="100">
        <v>4.0706999999999999E-4</v>
      </c>
      <c r="E184" s="100">
        <v>8.5199999999999997E-5</v>
      </c>
      <c r="F184" s="99">
        <v>1501</v>
      </c>
      <c r="G184" s="99">
        <v>1107</v>
      </c>
      <c r="H184" s="100">
        <v>1.9800000000000001E-6</v>
      </c>
      <c r="I184" s="99">
        <v>3.9627999999999999E-4</v>
      </c>
      <c r="J184" s="99" t="s">
        <v>4157</v>
      </c>
      <c r="K184" s="101" t="s">
        <v>4467</v>
      </c>
    </row>
    <row r="185" spans="1:11" x14ac:dyDescent="0.25">
      <c r="A185" s="98" t="s">
        <v>4154</v>
      </c>
      <c r="B185" s="99" t="s">
        <v>4555</v>
      </c>
      <c r="C185" s="99" t="s">
        <v>4156</v>
      </c>
      <c r="D185" s="100">
        <v>-1.31E-5</v>
      </c>
      <c r="E185" s="100">
        <v>2.7499999999999999E-6</v>
      </c>
      <c r="F185" s="99">
        <v>1501</v>
      </c>
      <c r="G185" s="99">
        <v>1062</v>
      </c>
      <c r="H185" s="100">
        <v>1.99E-6</v>
      </c>
      <c r="I185" s="99">
        <v>3.9723999999999998E-4</v>
      </c>
      <c r="J185" s="99" t="s">
        <v>4157</v>
      </c>
      <c r="K185" s="101" t="s">
        <v>4157</v>
      </c>
    </row>
    <row r="186" spans="1:11" x14ac:dyDescent="0.25">
      <c r="A186" s="98" t="s">
        <v>4158</v>
      </c>
      <c r="B186" s="99" t="s">
        <v>4556</v>
      </c>
      <c r="C186" s="99" t="b">
        <v>1</v>
      </c>
      <c r="D186" s="100">
        <v>3.2499999999999997E-5</v>
      </c>
      <c r="E186" s="100">
        <v>6.8600000000000004E-6</v>
      </c>
      <c r="F186" s="99">
        <v>1501</v>
      </c>
      <c r="G186" s="99">
        <v>426</v>
      </c>
      <c r="H186" s="100">
        <v>2.3800000000000001E-6</v>
      </c>
      <c r="I186" s="99">
        <v>4.7105999999999998E-4</v>
      </c>
      <c r="J186" s="99" t="s">
        <v>4157</v>
      </c>
      <c r="K186" s="101" t="s">
        <v>4157</v>
      </c>
    </row>
    <row r="187" spans="1:11" x14ac:dyDescent="0.25">
      <c r="A187" s="98" t="s">
        <v>4166</v>
      </c>
      <c r="B187" s="99" t="s">
        <v>4557</v>
      </c>
      <c r="C187" s="99" t="s">
        <v>4168</v>
      </c>
      <c r="D187" s="100">
        <v>7.6100000000000007E-5</v>
      </c>
      <c r="E187" s="100">
        <v>1.6099999999999998E-5</v>
      </c>
      <c r="F187" s="99">
        <v>1501</v>
      </c>
      <c r="G187" s="99">
        <v>570</v>
      </c>
      <c r="H187" s="100">
        <v>2.39E-6</v>
      </c>
      <c r="I187" s="99">
        <v>4.7177999999999999E-4</v>
      </c>
      <c r="J187" s="99" t="s">
        <v>4157</v>
      </c>
      <c r="K187" s="101" t="s">
        <v>4467</v>
      </c>
    </row>
    <row r="188" spans="1:11" x14ac:dyDescent="0.25">
      <c r="A188" s="98" t="s">
        <v>4154</v>
      </c>
      <c r="B188" s="99" t="s">
        <v>4558</v>
      </c>
      <c r="C188" s="99" t="s">
        <v>4156</v>
      </c>
      <c r="D188" s="100">
        <v>-6.5200000000000003E-6</v>
      </c>
      <c r="E188" s="100">
        <v>1.3400000000000001E-6</v>
      </c>
      <c r="F188" s="99">
        <v>1501</v>
      </c>
      <c r="G188" s="99">
        <v>659</v>
      </c>
      <c r="H188" s="100">
        <v>2.4700000000000001E-6</v>
      </c>
      <c r="I188" s="99">
        <v>4.8015999999999998E-4</v>
      </c>
      <c r="J188" s="99" t="s">
        <v>4157</v>
      </c>
      <c r="K188" s="101" t="s">
        <v>4157</v>
      </c>
    </row>
    <row r="189" spans="1:11" x14ac:dyDescent="0.25">
      <c r="A189" s="98" t="s">
        <v>4166</v>
      </c>
      <c r="B189" s="99" t="s">
        <v>4559</v>
      </c>
      <c r="C189" s="99" t="s">
        <v>4168</v>
      </c>
      <c r="D189" s="100">
        <v>-6.3600000000000001E-6</v>
      </c>
      <c r="E189" s="100">
        <v>1.3400000000000001E-6</v>
      </c>
      <c r="F189" s="99">
        <v>1501</v>
      </c>
      <c r="G189" s="99">
        <v>937</v>
      </c>
      <c r="H189" s="100">
        <v>2.4600000000000002E-6</v>
      </c>
      <c r="I189" s="99">
        <v>4.8015999999999998E-4</v>
      </c>
      <c r="J189" s="99" t="s">
        <v>4157</v>
      </c>
      <c r="K189" s="101" t="s">
        <v>4157</v>
      </c>
    </row>
    <row r="190" spans="1:11" x14ac:dyDescent="0.25">
      <c r="A190" s="98" t="s">
        <v>4163</v>
      </c>
      <c r="B190" s="99" t="s">
        <v>4560</v>
      </c>
      <c r="C190" s="99" t="s">
        <v>275</v>
      </c>
      <c r="D190" s="100">
        <v>-5.9703999999999998E-3</v>
      </c>
      <c r="E190" s="100">
        <v>1.2613500000000001E-3</v>
      </c>
      <c r="F190" s="99">
        <v>1501</v>
      </c>
      <c r="G190" s="99">
        <v>668</v>
      </c>
      <c r="H190" s="100">
        <v>2.4700000000000001E-6</v>
      </c>
      <c r="I190" s="99">
        <v>4.8015999999999998E-4</v>
      </c>
      <c r="J190" s="99" t="s">
        <v>4157</v>
      </c>
      <c r="K190" s="101" t="s">
        <v>4467</v>
      </c>
    </row>
    <row r="191" spans="1:11" x14ac:dyDescent="0.25">
      <c r="A191" s="98" t="s">
        <v>4166</v>
      </c>
      <c r="B191" s="99" t="s">
        <v>4561</v>
      </c>
      <c r="C191" s="99" t="s">
        <v>4168</v>
      </c>
      <c r="D191" s="100">
        <v>9.3046000000000003E-4</v>
      </c>
      <c r="E191" s="100">
        <v>1.9678E-4</v>
      </c>
      <c r="F191" s="99">
        <v>1501</v>
      </c>
      <c r="G191" s="99">
        <v>1462</v>
      </c>
      <c r="H191" s="100">
        <v>2.5399999999999998E-6</v>
      </c>
      <c r="I191" s="99">
        <v>4.8937999999999998E-4</v>
      </c>
      <c r="J191" s="99" t="s">
        <v>4157</v>
      </c>
      <c r="K191" s="101" t="s">
        <v>4157</v>
      </c>
    </row>
    <row r="192" spans="1:11" x14ac:dyDescent="0.25">
      <c r="A192" s="98" t="s">
        <v>4154</v>
      </c>
      <c r="B192" s="99" t="s">
        <v>4562</v>
      </c>
      <c r="C192" s="99" t="s">
        <v>4156</v>
      </c>
      <c r="D192" s="100">
        <v>-7.6199999999999999E-6</v>
      </c>
      <c r="E192" s="100">
        <v>1.61E-6</v>
      </c>
      <c r="F192" s="99">
        <v>1501</v>
      </c>
      <c r="G192" s="99">
        <v>697</v>
      </c>
      <c r="H192" s="100">
        <v>2.8399999999999999E-6</v>
      </c>
      <c r="I192" s="99">
        <v>5.4586000000000001E-4</v>
      </c>
      <c r="J192" s="99" t="s">
        <v>4157</v>
      </c>
      <c r="K192" s="101" t="s">
        <v>4157</v>
      </c>
    </row>
    <row r="193" spans="1:11" x14ac:dyDescent="0.25">
      <c r="A193" s="98" t="s">
        <v>4158</v>
      </c>
      <c r="B193" s="99" t="s">
        <v>4563</v>
      </c>
      <c r="C193" s="99" t="b">
        <v>1</v>
      </c>
      <c r="D193" s="100">
        <v>1.5762999999999999E-4</v>
      </c>
      <c r="E193" s="100">
        <v>3.3699999999999999E-5</v>
      </c>
      <c r="F193" s="99">
        <v>1501</v>
      </c>
      <c r="G193" s="99">
        <v>882</v>
      </c>
      <c r="H193" s="100">
        <v>3.1499999999999999E-6</v>
      </c>
      <c r="I193" s="99">
        <v>5.9920999999999998E-4</v>
      </c>
      <c r="J193" s="99" t="s">
        <v>4157</v>
      </c>
      <c r="K193" s="101" t="s">
        <v>4157</v>
      </c>
    </row>
    <row r="194" spans="1:11" x14ac:dyDescent="0.25">
      <c r="A194" s="98" t="s">
        <v>4158</v>
      </c>
      <c r="B194" s="99" t="s">
        <v>4564</v>
      </c>
      <c r="C194" s="99" t="b">
        <v>1</v>
      </c>
      <c r="D194" s="100">
        <v>3.0899999999999999E-5</v>
      </c>
      <c r="E194" s="100">
        <v>6.5899999999999996E-6</v>
      </c>
      <c r="F194" s="99">
        <v>1501</v>
      </c>
      <c r="G194" s="99">
        <v>1095</v>
      </c>
      <c r="H194" s="100">
        <v>3.14E-6</v>
      </c>
      <c r="I194" s="99">
        <v>5.9920999999999998E-4</v>
      </c>
      <c r="J194" s="99" t="s">
        <v>4157</v>
      </c>
      <c r="K194" s="101" t="s">
        <v>4157</v>
      </c>
    </row>
    <row r="195" spans="1:11" x14ac:dyDescent="0.25">
      <c r="A195" s="98" t="s">
        <v>4163</v>
      </c>
      <c r="B195" s="99" t="s">
        <v>4565</v>
      </c>
      <c r="C195" s="99" t="s">
        <v>275</v>
      </c>
      <c r="D195" s="100">
        <v>-4.169E-4</v>
      </c>
      <c r="E195" s="100">
        <v>8.9099999999999997E-5</v>
      </c>
      <c r="F195" s="99">
        <v>1501</v>
      </c>
      <c r="G195" s="99">
        <v>1070</v>
      </c>
      <c r="H195" s="100">
        <v>3.19E-6</v>
      </c>
      <c r="I195" s="99">
        <v>6.0325999999999999E-4</v>
      </c>
      <c r="J195" s="99" t="s">
        <v>4157</v>
      </c>
      <c r="K195" s="101" t="s">
        <v>4467</v>
      </c>
    </row>
    <row r="196" spans="1:11" x14ac:dyDescent="0.25">
      <c r="A196" s="98" t="s">
        <v>4166</v>
      </c>
      <c r="B196" s="99" t="s">
        <v>4566</v>
      </c>
      <c r="C196" s="99" t="s">
        <v>4168</v>
      </c>
      <c r="D196" s="100">
        <v>-1.1547E-3</v>
      </c>
      <c r="E196" s="100">
        <v>2.4685000000000001E-4</v>
      </c>
      <c r="F196" s="99">
        <v>1501</v>
      </c>
      <c r="G196" s="99">
        <v>1381</v>
      </c>
      <c r="H196" s="100">
        <v>3.23E-6</v>
      </c>
      <c r="I196" s="99">
        <v>6.0466000000000003E-4</v>
      </c>
      <c r="J196" s="99" t="s">
        <v>4157</v>
      </c>
      <c r="K196" s="101" t="s">
        <v>4157</v>
      </c>
    </row>
    <row r="197" spans="1:11" x14ac:dyDescent="0.25">
      <c r="A197" s="98" t="s">
        <v>4154</v>
      </c>
      <c r="B197" s="99" t="s">
        <v>4567</v>
      </c>
      <c r="C197" s="99" t="s">
        <v>4156</v>
      </c>
      <c r="D197" s="100">
        <v>-6.5900000000000003E-5</v>
      </c>
      <c r="E197" s="100">
        <v>1.4100000000000001E-5</v>
      </c>
      <c r="F197" s="99">
        <v>1501</v>
      </c>
      <c r="G197" s="99">
        <v>836</v>
      </c>
      <c r="H197" s="100">
        <v>3.23E-6</v>
      </c>
      <c r="I197" s="99">
        <v>6.0466000000000003E-4</v>
      </c>
      <c r="J197" s="99" t="s">
        <v>4157</v>
      </c>
      <c r="K197" s="101" t="s">
        <v>4157</v>
      </c>
    </row>
    <row r="198" spans="1:11" x14ac:dyDescent="0.25">
      <c r="A198" s="98" t="s">
        <v>4166</v>
      </c>
      <c r="B198" s="99" t="s">
        <v>4568</v>
      </c>
      <c r="C198" s="99" t="s">
        <v>4168</v>
      </c>
      <c r="D198" s="100">
        <v>-2.2460000000000001E-4</v>
      </c>
      <c r="E198" s="100">
        <v>4.8099999999999997E-5</v>
      </c>
      <c r="F198" s="99">
        <v>1501</v>
      </c>
      <c r="G198" s="99">
        <v>979</v>
      </c>
      <c r="H198" s="100">
        <v>3.2799999999999999E-6</v>
      </c>
      <c r="I198" s="99">
        <v>6.0913999999999999E-4</v>
      </c>
      <c r="J198" s="99" t="s">
        <v>4174</v>
      </c>
      <c r="K198" s="101" t="s">
        <v>4157</v>
      </c>
    </row>
    <row r="199" spans="1:11" x14ac:dyDescent="0.25">
      <c r="A199" s="98" t="s">
        <v>4158</v>
      </c>
      <c r="B199" s="99" t="s">
        <v>4569</v>
      </c>
      <c r="C199" s="99" t="b">
        <v>1</v>
      </c>
      <c r="D199" s="100">
        <v>6.37E-6</v>
      </c>
      <c r="E199" s="100">
        <v>1.2899999999999999E-6</v>
      </c>
      <c r="F199" s="99">
        <v>1501</v>
      </c>
      <c r="G199" s="99">
        <v>626</v>
      </c>
      <c r="H199" s="100">
        <v>3.2899999999999998E-6</v>
      </c>
      <c r="I199" s="99">
        <v>6.0913999999999999E-4</v>
      </c>
      <c r="J199" s="99" t="s">
        <v>4157</v>
      </c>
      <c r="K199" s="101" t="s">
        <v>4157</v>
      </c>
    </row>
    <row r="200" spans="1:11" x14ac:dyDescent="0.25">
      <c r="A200" s="98" t="s">
        <v>4154</v>
      </c>
      <c r="B200" s="99" t="s">
        <v>4570</v>
      </c>
      <c r="C200" s="99" t="s">
        <v>4156</v>
      </c>
      <c r="D200" s="100">
        <v>-6.8440000000000005E-4</v>
      </c>
      <c r="E200" s="100">
        <v>1.4658E-4</v>
      </c>
      <c r="F200" s="99">
        <v>1501</v>
      </c>
      <c r="G200" s="99">
        <v>1407</v>
      </c>
      <c r="H200" s="100">
        <v>3.3699999999999999E-6</v>
      </c>
      <c r="I200" s="99">
        <v>6.1992999999999998E-4</v>
      </c>
      <c r="J200" s="99" t="s">
        <v>4157</v>
      </c>
      <c r="K200" s="101" t="s">
        <v>4157</v>
      </c>
    </row>
    <row r="201" spans="1:11" x14ac:dyDescent="0.25">
      <c r="A201" s="98" t="s">
        <v>4166</v>
      </c>
      <c r="B201" s="99" t="s">
        <v>4571</v>
      </c>
      <c r="C201" s="99" t="s">
        <v>4168</v>
      </c>
      <c r="D201" s="100">
        <v>5.51572E-3</v>
      </c>
      <c r="E201" s="100">
        <v>1.18311E-3</v>
      </c>
      <c r="F201" s="99">
        <v>1501</v>
      </c>
      <c r="G201" s="99">
        <v>1478</v>
      </c>
      <c r="H201" s="100">
        <v>3.49E-6</v>
      </c>
      <c r="I201" s="99">
        <v>6.3854999999999999E-4</v>
      </c>
      <c r="J201" s="99" t="s">
        <v>4169</v>
      </c>
      <c r="K201" s="101" t="s">
        <v>4157</v>
      </c>
    </row>
    <row r="202" spans="1:11" x14ac:dyDescent="0.25">
      <c r="A202" s="98" t="s">
        <v>4166</v>
      </c>
      <c r="B202" s="99" t="s">
        <v>4572</v>
      </c>
      <c r="C202" s="99" t="s">
        <v>4168</v>
      </c>
      <c r="D202" s="100">
        <v>-4.5540000000000001E-4</v>
      </c>
      <c r="E202" s="100">
        <v>9.7999999999999997E-5</v>
      </c>
      <c r="F202" s="99">
        <v>1501</v>
      </c>
      <c r="G202" s="99">
        <v>1473</v>
      </c>
      <c r="H202" s="100">
        <v>3.76E-6</v>
      </c>
      <c r="I202" s="99">
        <v>6.8459E-4</v>
      </c>
      <c r="J202" s="99" t="s">
        <v>4157</v>
      </c>
      <c r="K202" s="101" t="s">
        <v>4157</v>
      </c>
    </row>
    <row r="203" spans="1:11" x14ac:dyDescent="0.25">
      <c r="A203" s="98" t="s">
        <v>4175</v>
      </c>
      <c r="B203" s="99" t="s">
        <v>4573</v>
      </c>
      <c r="C203" s="99" t="s">
        <v>4177</v>
      </c>
      <c r="D203" s="100">
        <v>4.3417E-4</v>
      </c>
      <c r="E203" s="100">
        <v>9.3900000000000006E-5</v>
      </c>
      <c r="F203" s="99">
        <v>1501</v>
      </c>
      <c r="G203" s="99">
        <v>169</v>
      </c>
      <c r="H203" s="100">
        <v>4.1500000000000001E-6</v>
      </c>
      <c r="I203" s="99">
        <v>7.5224000000000005E-4</v>
      </c>
      <c r="J203" s="99" t="s">
        <v>4157</v>
      </c>
      <c r="K203" s="101" t="s">
        <v>4157</v>
      </c>
    </row>
    <row r="204" spans="1:11" x14ac:dyDescent="0.25">
      <c r="A204" s="98" t="s">
        <v>4166</v>
      </c>
      <c r="B204" s="99" t="s">
        <v>4574</v>
      </c>
      <c r="C204" s="99" t="s">
        <v>4168</v>
      </c>
      <c r="D204" s="100">
        <v>1.4862E-4</v>
      </c>
      <c r="E204" s="100">
        <v>3.2199999999999997E-5</v>
      </c>
      <c r="F204" s="99">
        <v>1501</v>
      </c>
      <c r="G204" s="99">
        <v>1014</v>
      </c>
      <c r="H204" s="100">
        <v>4.2699999999999998E-6</v>
      </c>
      <c r="I204" s="99">
        <v>7.7150000000000005E-4</v>
      </c>
      <c r="J204" s="99" t="s">
        <v>4157</v>
      </c>
      <c r="K204" s="101" t="s">
        <v>4157</v>
      </c>
    </row>
    <row r="205" spans="1:11" x14ac:dyDescent="0.25">
      <c r="A205" s="98" t="s">
        <v>4166</v>
      </c>
      <c r="B205" s="99" t="s">
        <v>4575</v>
      </c>
      <c r="C205" s="99" t="s">
        <v>4168</v>
      </c>
      <c r="D205" s="100">
        <v>-3.433E-4</v>
      </c>
      <c r="E205" s="100">
        <v>7.4400000000000006E-5</v>
      </c>
      <c r="F205" s="99">
        <v>1501</v>
      </c>
      <c r="G205" s="99">
        <v>1223</v>
      </c>
      <c r="H205" s="100">
        <v>4.34E-6</v>
      </c>
      <c r="I205" s="99">
        <v>7.7972999999999996E-4</v>
      </c>
      <c r="J205" s="99" t="s">
        <v>4157</v>
      </c>
      <c r="K205" s="101" t="s">
        <v>4157</v>
      </c>
    </row>
    <row r="206" spans="1:11" x14ac:dyDescent="0.25">
      <c r="A206" s="98" t="s">
        <v>4154</v>
      </c>
      <c r="B206" s="99" t="s">
        <v>4513</v>
      </c>
      <c r="C206" s="99" t="s">
        <v>4161</v>
      </c>
      <c r="D206" s="100">
        <v>-1.186E-4</v>
      </c>
      <c r="E206" s="100">
        <v>2.58E-5</v>
      </c>
      <c r="F206" s="99">
        <v>1501</v>
      </c>
      <c r="G206" s="99">
        <v>1212</v>
      </c>
      <c r="H206" s="100">
        <v>4.7600000000000002E-6</v>
      </c>
      <c r="I206" s="99">
        <v>8.4219000000000004E-4</v>
      </c>
      <c r="J206" s="99" t="s">
        <v>4157</v>
      </c>
      <c r="K206" s="101" t="s">
        <v>4157</v>
      </c>
    </row>
    <row r="207" spans="1:11" x14ac:dyDescent="0.25">
      <c r="A207" s="98" t="s">
        <v>4184</v>
      </c>
      <c r="B207" s="99" t="s">
        <v>4576</v>
      </c>
      <c r="C207" s="99" t="b">
        <v>1</v>
      </c>
      <c r="D207" s="100">
        <v>9.5370000000000003E-4</v>
      </c>
      <c r="E207" s="100">
        <v>2.0748000000000001E-4</v>
      </c>
      <c r="F207" s="99">
        <v>1501</v>
      </c>
      <c r="G207" s="99">
        <v>1486</v>
      </c>
      <c r="H207" s="100">
        <v>4.7500000000000003E-6</v>
      </c>
      <c r="I207" s="99">
        <v>8.4219000000000004E-4</v>
      </c>
      <c r="J207" s="99" t="s">
        <v>4157</v>
      </c>
      <c r="K207" s="101" t="s">
        <v>4157</v>
      </c>
    </row>
    <row r="208" spans="1:11" x14ac:dyDescent="0.25">
      <c r="A208" s="98" t="s">
        <v>4166</v>
      </c>
      <c r="B208" s="99" t="s">
        <v>4577</v>
      </c>
      <c r="C208" s="99" t="s">
        <v>4168</v>
      </c>
      <c r="D208" s="100">
        <v>2.8570000000000001E-4</v>
      </c>
      <c r="E208" s="100">
        <v>6.2100000000000005E-5</v>
      </c>
      <c r="F208" s="99">
        <v>1501</v>
      </c>
      <c r="G208" s="99">
        <v>1039</v>
      </c>
      <c r="H208" s="100">
        <v>4.7199999999999997E-6</v>
      </c>
      <c r="I208" s="99">
        <v>8.4219000000000004E-4</v>
      </c>
      <c r="J208" s="99" t="s">
        <v>4157</v>
      </c>
      <c r="K208" s="101" t="s">
        <v>4157</v>
      </c>
    </row>
    <row r="209" spans="1:11" x14ac:dyDescent="0.25">
      <c r="A209" s="98" t="s">
        <v>4154</v>
      </c>
      <c r="B209" s="99" t="s">
        <v>4578</v>
      </c>
      <c r="C209" s="99" t="s">
        <v>4156</v>
      </c>
      <c r="D209" s="100">
        <v>-1.5220000000000001E-4</v>
      </c>
      <c r="E209" s="100">
        <v>3.3200000000000001E-5</v>
      </c>
      <c r="F209" s="99">
        <v>1501</v>
      </c>
      <c r="G209" s="99">
        <v>1215</v>
      </c>
      <c r="H209" s="100">
        <v>4.9200000000000003E-6</v>
      </c>
      <c r="I209" s="99">
        <v>8.6591999999999995E-4</v>
      </c>
      <c r="J209" s="99" t="s">
        <v>4157</v>
      </c>
      <c r="K209" s="101" t="s">
        <v>4157</v>
      </c>
    </row>
    <row r="210" spans="1:11" x14ac:dyDescent="0.25">
      <c r="A210" s="98" t="s">
        <v>4166</v>
      </c>
      <c r="B210" s="99" t="s">
        <v>4579</v>
      </c>
      <c r="C210" s="99" t="s">
        <v>4168</v>
      </c>
      <c r="D210" s="100">
        <v>-1.0149E-3</v>
      </c>
      <c r="E210" s="100">
        <v>2.2180999999999999E-4</v>
      </c>
      <c r="F210" s="99">
        <v>1501</v>
      </c>
      <c r="G210" s="99">
        <v>1319</v>
      </c>
      <c r="H210" s="100">
        <v>5.2499999999999997E-6</v>
      </c>
      <c r="I210" s="99">
        <v>9.2040999999999998E-4</v>
      </c>
      <c r="J210" s="99" t="s">
        <v>4157</v>
      </c>
      <c r="K210" s="101" t="s">
        <v>4157</v>
      </c>
    </row>
    <row r="211" spans="1:11" x14ac:dyDescent="0.25">
      <c r="A211" s="98" t="s">
        <v>4166</v>
      </c>
      <c r="B211" s="99" t="s">
        <v>4580</v>
      </c>
      <c r="C211" s="99" t="s">
        <v>4168</v>
      </c>
      <c r="D211" s="100">
        <v>1.3744499999999999E-3</v>
      </c>
      <c r="E211" s="100">
        <v>3.0069E-4</v>
      </c>
      <c r="F211" s="99">
        <v>1501</v>
      </c>
      <c r="G211" s="99">
        <v>962</v>
      </c>
      <c r="H211" s="100">
        <v>5.3600000000000004E-6</v>
      </c>
      <c r="I211" s="99">
        <v>9.3513999999999999E-4</v>
      </c>
      <c r="J211" s="99" t="s">
        <v>4157</v>
      </c>
      <c r="K211" s="101" t="s">
        <v>4157</v>
      </c>
    </row>
    <row r="212" spans="1:11" x14ac:dyDescent="0.25">
      <c r="A212" s="98" t="s">
        <v>4175</v>
      </c>
      <c r="B212" s="99" t="s">
        <v>4581</v>
      </c>
      <c r="C212" s="99" t="s">
        <v>4177</v>
      </c>
      <c r="D212" s="100">
        <v>2.6912000000000003E-4</v>
      </c>
      <c r="E212" s="100">
        <v>5.8900000000000002E-5</v>
      </c>
      <c r="F212" s="99">
        <v>1501</v>
      </c>
      <c r="G212" s="99">
        <v>272</v>
      </c>
      <c r="H212" s="100">
        <v>5.4299999999999997E-6</v>
      </c>
      <c r="I212" s="99">
        <v>9.4260000000000004E-4</v>
      </c>
      <c r="J212" s="99" t="s">
        <v>4157</v>
      </c>
      <c r="K212" s="101" t="s">
        <v>4157</v>
      </c>
    </row>
    <row r="213" spans="1:11" x14ac:dyDescent="0.25">
      <c r="A213" s="98" t="s">
        <v>4175</v>
      </c>
      <c r="B213" s="99" t="s">
        <v>4582</v>
      </c>
      <c r="C213" s="99" t="s">
        <v>4177</v>
      </c>
      <c r="D213" s="100">
        <v>2.9899999999999998E-5</v>
      </c>
      <c r="E213" s="100">
        <v>6.5599999999999999E-6</v>
      </c>
      <c r="F213" s="99">
        <v>1501</v>
      </c>
      <c r="G213" s="99">
        <v>131</v>
      </c>
      <c r="H213" s="100">
        <v>5.5099999999999998E-6</v>
      </c>
      <c r="I213" s="99">
        <v>9.5178999999999999E-4</v>
      </c>
      <c r="J213" s="99" t="s">
        <v>4157</v>
      </c>
      <c r="K213" s="101" t="s">
        <v>4157</v>
      </c>
    </row>
    <row r="214" spans="1:11" x14ac:dyDescent="0.25">
      <c r="A214" s="98" t="s">
        <v>4154</v>
      </c>
      <c r="B214" s="99" t="s">
        <v>4583</v>
      </c>
      <c r="C214" s="99" t="s">
        <v>4156</v>
      </c>
      <c r="D214" s="100">
        <v>-4.1699999999999999E-6</v>
      </c>
      <c r="E214" s="100">
        <v>8.6899999999999996E-7</v>
      </c>
      <c r="F214" s="99">
        <v>1501</v>
      </c>
      <c r="G214" s="99">
        <v>1009</v>
      </c>
      <c r="H214" s="100">
        <v>5.5500000000000002E-6</v>
      </c>
      <c r="I214" s="99">
        <v>9.5432000000000004E-4</v>
      </c>
      <c r="J214" s="99" t="s">
        <v>4157</v>
      </c>
      <c r="K214" s="101" t="s">
        <v>4157</v>
      </c>
    </row>
    <row r="215" spans="1:11" x14ac:dyDescent="0.25">
      <c r="A215" s="98" t="s">
        <v>4166</v>
      </c>
      <c r="B215" s="99" t="s">
        <v>4584</v>
      </c>
      <c r="C215" s="99" t="s">
        <v>4168</v>
      </c>
      <c r="D215" s="100">
        <v>-1.0601E-3</v>
      </c>
      <c r="E215" s="100">
        <v>2.3253E-4</v>
      </c>
      <c r="F215" s="99">
        <v>1501</v>
      </c>
      <c r="G215" s="99">
        <v>1153</v>
      </c>
      <c r="H215" s="100">
        <v>5.6799999999999998E-6</v>
      </c>
      <c r="I215" s="99">
        <v>9.7088000000000003E-4</v>
      </c>
      <c r="J215" s="99" t="s">
        <v>4157</v>
      </c>
      <c r="K215" s="101" t="s">
        <v>4467</v>
      </c>
    </row>
    <row r="216" spans="1:11" x14ac:dyDescent="0.25">
      <c r="A216" s="98" t="s">
        <v>4184</v>
      </c>
      <c r="B216" s="99" t="s">
        <v>4585</v>
      </c>
      <c r="C216" s="99" t="b">
        <v>1</v>
      </c>
      <c r="D216" s="100">
        <v>3.2414999999999999E-4</v>
      </c>
      <c r="E216" s="100">
        <v>7.1400000000000001E-5</v>
      </c>
      <c r="F216" s="99">
        <v>1501</v>
      </c>
      <c r="G216" s="99">
        <v>1196</v>
      </c>
      <c r="H216" s="100">
        <v>6.1800000000000001E-6</v>
      </c>
      <c r="I216" s="99">
        <v>1.05233E-3</v>
      </c>
      <c r="J216" s="99" t="s">
        <v>4157</v>
      </c>
      <c r="K216" s="101" t="s">
        <v>4157</v>
      </c>
    </row>
    <row r="217" spans="1:11" x14ac:dyDescent="0.25">
      <c r="A217" s="98" t="s">
        <v>4158</v>
      </c>
      <c r="B217" s="99" t="s">
        <v>4586</v>
      </c>
      <c r="C217" s="99" t="b">
        <v>1</v>
      </c>
      <c r="D217" s="100">
        <v>3.26E-5</v>
      </c>
      <c r="E217" s="100">
        <v>7.1899999999999998E-6</v>
      </c>
      <c r="F217" s="99">
        <v>1501</v>
      </c>
      <c r="G217" s="99">
        <v>892</v>
      </c>
      <c r="H217" s="100">
        <v>6.2199999999999997E-6</v>
      </c>
      <c r="I217" s="99">
        <v>1.05324E-3</v>
      </c>
      <c r="J217" s="99" t="s">
        <v>4157</v>
      </c>
      <c r="K217" s="101" t="s">
        <v>4157</v>
      </c>
    </row>
    <row r="218" spans="1:11" x14ac:dyDescent="0.25">
      <c r="A218" s="98" t="s">
        <v>4166</v>
      </c>
      <c r="B218" s="99" t="s">
        <v>4587</v>
      </c>
      <c r="C218" s="99" t="s">
        <v>4168</v>
      </c>
      <c r="D218" s="100">
        <v>5.8400000000000003E-5</v>
      </c>
      <c r="E218" s="100">
        <v>1.29E-5</v>
      </c>
      <c r="F218" s="99">
        <v>1501</v>
      </c>
      <c r="G218" s="99">
        <v>490</v>
      </c>
      <c r="H218" s="100">
        <v>6.6200000000000001E-6</v>
      </c>
      <c r="I218" s="99">
        <v>1.1165000000000001E-3</v>
      </c>
      <c r="J218" s="99" t="s">
        <v>4157</v>
      </c>
      <c r="K218" s="101" t="s">
        <v>4467</v>
      </c>
    </row>
    <row r="219" spans="1:11" x14ac:dyDescent="0.25">
      <c r="A219" s="98" t="s">
        <v>4175</v>
      </c>
      <c r="B219" s="99" t="s">
        <v>4527</v>
      </c>
      <c r="C219" s="99" t="s">
        <v>4177</v>
      </c>
      <c r="D219" s="100">
        <v>8.4400000000000005E-6</v>
      </c>
      <c r="E219" s="100">
        <v>1.88E-6</v>
      </c>
      <c r="F219" s="99">
        <v>1501</v>
      </c>
      <c r="G219" s="99">
        <v>598</v>
      </c>
      <c r="H219" s="100">
        <v>6.7000000000000002E-6</v>
      </c>
      <c r="I219" s="99">
        <v>1.1249700000000001E-3</v>
      </c>
      <c r="J219" s="99" t="s">
        <v>4157</v>
      </c>
      <c r="K219" s="101" t="s">
        <v>4157</v>
      </c>
    </row>
    <row r="220" spans="1:11" x14ac:dyDescent="0.25">
      <c r="A220" s="98" t="s">
        <v>4154</v>
      </c>
      <c r="B220" s="99" t="s">
        <v>4516</v>
      </c>
      <c r="C220" s="99" t="s">
        <v>4156</v>
      </c>
      <c r="D220" s="100">
        <v>-5.5849999999999997E-4</v>
      </c>
      <c r="E220" s="100">
        <v>1.2353E-4</v>
      </c>
      <c r="F220" s="99">
        <v>1501</v>
      </c>
      <c r="G220" s="99">
        <v>1423</v>
      </c>
      <c r="H220" s="100">
        <v>6.7700000000000004E-6</v>
      </c>
      <c r="I220" s="99">
        <v>1.13123E-3</v>
      </c>
      <c r="J220" s="99" t="s">
        <v>4157</v>
      </c>
      <c r="K220" s="101" t="s">
        <v>4157</v>
      </c>
    </row>
    <row r="221" spans="1:11" x14ac:dyDescent="0.25">
      <c r="A221" s="98" t="s">
        <v>4154</v>
      </c>
      <c r="B221" s="99" t="s">
        <v>4588</v>
      </c>
      <c r="C221" s="99" t="s">
        <v>4156</v>
      </c>
      <c r="D221" s="100">
        <v>-3.2100000000000001E-5</v>
      </c>
      <c r="E221" s="100">
        <v>7.0999999999999998E-6</v>
      </c>
      <c r="F221" s="99">
        <v>1501</v>
      </c>
      <c r="G221" s="99">
        <v>22</v>
      </c>
      <c r="H221" s="100">
        <v>6.99E-6</v>
      </c>
      <c r="I221" s="99">
        <v>1.1627300000000001E-3</v>
      </c>
      <c r="J221" s="99" t="s">
        <v>4157</v>
      </c>
      <c r="K221" s="101" t="s">
        <v>4157</v>
      </c>
    </row>
    <row r="222" spans="1:11" x14ac:dyDescent="0.25">
      <c r="A222" s="98" t="s">
        <v>4166</v>
      </c>
      <c r="B222" s="99" t="s">
        <v>4589</v>
      </c>
      <c r="C222" s="99" t="s">
        <v>4208</v>
      </c>
      <c r="D222" s="100">
        <v>2.3297299999999999E-3</v>
      </c>
      <c r="E222" s="100">
        <v>5.1637999999999999E-4</v>
      </c>
      <c r="F222" s="99">
        <v>1501</v>
      </c>
      <c r="G222" s="99">
        <v>1289</v>
      </c>
      <c r="H222" s="100">
        <v>7.0700000000000001E-6</v>
      </c>
      <c r="I222" s="99">
        <v>1.1708300000000001E-3</v>
      </c>
      <c r="J222" s="99" t="s">
        <v>4157</v>
      </c>
      <c r="K222" s="101" t="s">
        <v>4157</v>
      </c>
    </row>
    <row r="223" spans="1:11" x14ac:dyDescent="0.25">
      <c r="A223" s="98" t="s">
        <v>4166</v>
      </c>
      <c r="B223" s="99" t="s">
        <v>4590</v>
      </c>
      <c r="C223" s="99" t="s">
        <v>4168</v>
      </c>
      <c r="D223" s="100">
        <v>-7.7419999999999995E-4</v>
      </c>
      <c r="E223" s="100">
        <v>1.7165999999999999E-4</v>
      </c>
      <c r="F223" s="99">
        <v>1501</v>
      </c>
      <c r="G223" s="99">
        <v>1226</v>
      </c>
      <c r="H223" s="100">
        <v>7.1300000000000003E-6</v>
      </c>
      <c r="I223" s="99">
        <v>1.1749499999999999E-3</v>
      </c>
      <c r="J223" s="99" t="s">
        <v>4157</v>
      </c>
      <c r="K223" s="101" t="s">
        <v>4157</v>
      </c>
    </row>
    <row r="224" spans="1:11" x14ac:dyDescent="0.25">
      <c r="A224" s="98" t="s">
        <v>4154</v>
      </c>
      <c r="B224" s="99" t="s">
        <v>4491</v>
      </c>
      <c r="C224" s="99" t="s">
        <v>4161</v>
      </c>
      <c r="D224" s="100">
        <v>-1.3200000000000001E-5</v>
      </c>
      <c r="E224" s="100">
        <v>2.9399999999999998E-6</v>
      </c>
      <c r="F224" s="99">
        <v>1501</v>
      </c>
      <c r="G224" s="99">
        <v>90</v>
      </c>
      <c r="H224" s="100">
        <v>7.1999999999999997E-6</v>
      </c>
      <c r="I224" s="99">
        <v>1.18019E-3</v>
      </c>
      <c r="J224" s="99" t="s">
        <v>4157</v>
      </c>
      <c r="K224" s="101" t="s">
        <v>4157</v>
      </c>
    </row>
    <row r="225" spans="1:11" x14ac:dyDescent="0.25">
      <c r="A225" s="98" t="s">
        <v>4166</v>
      </c>
      <c r="B225" s="99" t="s">
        <v>4591</v>
      </c>
      <c r="C225" s="99" t="s">
        <v>4168</v>
      </c>
      <c r="D225" s="100">
        <v>-7.7169999999999995E-4</v>
      </c>
      <c r="E225" s="100">
        <v>1.7123E-4</v>
      </c>
      <c r="F225" s="99">
        <v>1501</v>
      </c>
      <c r="G225" s="99">
        <v>1226</v>
      </c>
      <c r="H225" s="100">
        <v>7.2300000000000002E-6</v>
      </c>
      <c r="I225" s="99">
        <v>1.18019E-3</v>
      </c>
      <c r="J225" s="99" t="s">
        <v>4157</v>
      </c>
      <c r="K225" s="101" t="s">
        <v>4157</v>
      </c>
    </row>
    <row r="226" spans="1:11" x14ac:dyDescent="0.25">
      <c r="A226" s="98" t="s">
        <v>4158</v>
      </c>
      <c r="B226" s="99" t="s">
        <v>4592</v>
      </c>
      <c r="C226" s="99" t="b">
        <v>1</v>
      </c>
      <c r="D226" s="100">
        <v>4.7823000000000001E-4</v>
      </c>
      <c r="E226" s="100">
        <v>1.0629E-4</v>
      </c>
      <c r="F226" s="99">
        <v>1501</v>
      </c>
      <c r="G226" s="99">
        <v>1440</v>
      </c>
      <c r="H226" s="100">
        <v>7.4800000000000004E-6</v>
      </c>
      <c r="I226" s="99">
        <v>1.2161100000000001E-3</v>
      </c>
      <c r="J226" s="99" t="s">
        <v>4157</v>
      </c>
      <c r="K226" s="101" t="s">
        <v>4157</v>
      </c>
    </row>
    <row r="227" spans="1:11" x14ac:dyDescent="0.25">
      <c r="A227" s="98" t="s">
        <v>4158</v>
      </c>
      <c r="B227" s="99" t="s">
        <v>4593</v>
      </c>
      <c r="C227" s="99" t="b">
        <v>1</v>
      </c>
      <c r="D227" s="100">
        <v>4.2700000000000001E-5</v>
      </c>
      <c r="E227" s="100">
        <v>9.4900000000000006E-6</v>
      </c>
      <c r="F227" s="99">
        <v>1501</v>
      </c>
      <c r="G227" s="99">
        <v>1073</v>
      </c>
      <c r="H227" s="100">
        <v>7.5399999999999998E-6</v>
      </c>
      <c r="I227" s="99">
        <v>1.21788E-3</v>
      </c>
      <c r="J227" s="99" t="s">
        <v>4157</v>
      </c>
      <c r="K227" s="101" t="s">
        <v>4157</v>
      </c>
    </row>
    <row r="228" spans="1:11" x14ac:dyDescent="0.25">
      <c r="A228" s="98" t="s">
        <v>4154</v>
      </c>
      <c r="B228" s="99" t="s">
        <v>4594</v>
      </c>
      <c r="C228" s="99" t="s">
        <v>4156</v>
      </c>
      <c r="D228" s="100">
        <v>-3.5510000000000001E-4</v>
      </c>
      <c r="E228" s="100">
        <v>7.8999999999999996E-5</v>
      </c>
      <c r="F228" s="99">
        <v>1501</v>
      </c>
      <c r="G228" s="99">
        <v>234</v>
      </c>
      <c r="H228" s="100">
        <v>7.5599999999999996E-6</v>
      </c>
      <c r="I228" s="99">
        <v>1.21788E-3</v>
      </c>
      <c r="J228" s="99" t="s">
        <v>4157</v>
      </c>
      <c r="K228" s="101" t="s">
        <v>4157</v>
      </c>
    </row>
    <row r="229" spans="1:11" x14ac:dyDescent="0.25">
      <c r="A229" s="98" t="s">
        <v>4154</v>
      </c>
      <c r="B229" s="99" t="s">
        <v>4595</v>
      </c>
      <c r="C229" s="99" t="s">
        <v>4156</v>
      </c>
      <c r="D229" s="100">
        <v>-1.5837400000000001E-2</v>
      </c>
      <c r="E229" s="100">
        <v>3.5228299999999998E-3</v>
      </c>
      <c r="F229" s="99">
        <v>1501</v>
      </c>
      <c r="G229" s="99">
        <v>1002</v>
      </c>
      <c r="H229" s="100">
        <v>7.6199999999999999E-6</v>
      </c>
      <c r="I229" s="99">
        <v>1.2208900000000001E-3</v>
      </c>
      <c r="J229" s="99" t="s">
        <v>4157</v>
      </c>
      <c r="K229" s="101" t="s">
        <v>4157</v>
      </c>
    </row>
    <row r="230" spans="1:11" x14ac:dyDescent="0.25">
      <c r="A230" s="98" t="s">
        <v>4184</v>
      </c>
      <c r="B230" s="99" t="s">
        <v>4596</v>
      </c>
      <c r="C230" s="99" t="b">
        <v>1</v>
      </c>
      <c r="D230" s="100">
        <v>1.9091E-4</v>
      </c>
      <c r="E230" s="100">
        <v>4.2500000000000003E-5</v>
      </c>
      <c r="F230" s="99">
        <v>1501</v>
      </c>
      <c r="G230" s="99">
        <v>335</v>
      </c>
      <c r="H230" s="100">
        <v>7.6399999999999997E-6</v>
      </c>
      <c r="I230" s="99">
        <v>1.2208900000000001E-3</v>
      </c>
      <c r="J230" s="99" t="s">
        <v>4157</v>
      </c>
      <c r="K230" s="101" t="s">
        <v>4157</v>
      </c>
    </row>
    <row r="231" spans="1:11" x14ac:dyDescent="0.25">
      <c r="A231" s="98" t="s">
        <v>4154</v>
      </c>
      <c r="B231" s="99" t="s">
        <v>4597</v>
      </c>
      <c r="C231" s="99" t="s">
        <v>4156</v>
      </c>
      <c r="D231" s="100">
        <v>-1.27E-5</v>
      </c>
      <c r="E231" s="100">
        <v>2.8399999999999999E-6</v>
      </c>
      <c r="F231" s="99">
        <v>1501</v>
      </c>
      <c r="G231" s="99">
        <v>28</v>
      </c>
      <c r="H231" s="100">
        <v>7.9799999999999998E-6</v>
      </c>
      <c r="I231" s="99">
        <v>1.26867E-3</v>
      </c>
      <c r="J231" s="99" t="s">
        <v>4157</v>
      </c>
      <c r="K231" s="101" t="s">
        <v>4157</v>
      </c>
    </row>
    <row r="232" spans="1:11" x14ac:dyDescent="0.25">
      <c r="A232" s="98" t="s">
        <v>4158</v>
      </c>
      <c r="B232" s="99" t="s">
        <v>4499</v>
      </c>
      <c r="C232" s="99" t="b">
        <v>1</v>
      </c>
      <c r="D232" s="100">
        <v>1.9364999999999999E-4</v>
      </c>
      <c r="E232" s="100">
        <v>4.3300000000000002E-5</v>
      </c>
      <c r="F232" s="99">
        <v>1501</v>
      </c>
      <c r="G232" s="99">
        <v>321</v>
      </c>
      <c r="H232" s="100">
        <v>8.4100000000000008E-6</v>
      </c>
      <c r="I232" s="99">
        <v>1.33077E-3</v>
      </c>
      <c r="J232" s="99" t="s">
        <v>4157</v>
      </c>
      <c r="K232" s="101" t="s">
        <v>4157</v>
      </c>
    </row>
    <row r="233" spans="1:11" x14ac:dyDescent="0.25">
      <c r="A233" s="98" t="s">
        <v>4166</v>
      </c>
      <c r="B233" s="99" t="s">
        <v>4598</v>
      </c>
      <c r="C233" s="99" t="s">
        <v>4208</v>
      </c>
      <c r="D233" s="100">
        <v>7.7799999999999994E-5</v>
      </c>
      <c r="E233" s="100">
        <v>1.7399999999999999E-5</v>
      </c>
      <c r="F233" s="99">
        <v>1501</v>
      </c>
      <c r="G233" s="99">
        <v>868</v>
      </c>
      <c r="H233" s="100">
        <v>8.6200000000000005E-6</v>
      </c>
      <c r="I233" s="99">
        <v>1.35834E-3</v>
      </c>
      <c r="J233" s="99" t="s">
        <v>4157</v>
      </c>
      <c r="K233" s="101" t="s">
        <v>4157</v>
      </c>
    </row>
    <row r="234" spans="1:11" x14ac:dyDescent="0.25">
      <c r="A234" s="98" t="s">
        <v>4166</v>
      </c>
      <c r="B234" s="99" t="s">
        <v>4599</v>
      </c>
      <c r="C234" s="99" t="s">
        <v>4168</v>
      </c>
      <c r="D234" s="100">
        <v>-3.971E-4</v>
      </c>
      <c r="E234" s="100">
        <v>8.8999999999999995E-5</v>
      </c>
      <c r="F234" s="99">
        <v>1501</v>
      </c>
      <c r="G234" s="99">
        <v>1437</v>
      </c>
      <c r="H234" s="100">
        <v>8.9600000000000006E-6</v>
      </c>
      <c r="I234" s="99">
        <v>1.3993600000000001E-3</v>
      </c>
      <c r="J234" s="99" t="s">
        <v>4174</v>
      </c>
      <c r="K234" s="101" t="s">
        <v>4157</v>
      </c>
    </row>
    <row r="235" spans="1:11" x14ac:dyDescent="0.25">
      <c r="A235" s="98" t="s">
        <v>4158</v>
      </c>
      <c r="B235" s="99" t="s">
        <v>4600</v>
      </c>
      <c r="C235" s="99" t="b">
        <v>1</v>
      </c>
      <c r="D235" s="100">
        <v>6.3999999999999997E-5</v>
      </c>
      <c r="E235" s="100">
        <v>1.4399999999999999E-5</v>
      </c>
      <c r="F235" s="99">
        <v>1501</v>
      </c>
      <c r="G235" s="99">
        <v>1156</v>
      </c>
      <c r="H235" s="100">
        <v>8.9500000000000007E-6</v>
      </c>
      <c r="I235" s="99">
        <v>1.3993600000000001E-3</v>
      </c>
      <c r="J235" s="99" t="s">
        <v>4157</v>
      </c>
      <c r="K235" s="101" t="s">
        <v>4157</v>
      </c>
    </row>
    <row r="236" spans="1:11" x14ac:dyDescent="0.25">
      <c r="A236" s="98" t="s">
        <v>4184</v>
      </c>
      <c r="B236" s="99" t="s">
        <v>4601</v>
      </c>
      <c r="C236" s="99" t="b">
        <v>1</v>
      </c>
      <c r="D236" s="100">
        <v>6.1510000000000004E-4</v>
      </c>
      <c r="E236" s="100">
        <v>1.3813000000000001E-4</v>
      </c>
      <c r="F236" s="99">
        <v>1501</v>
      </c>
      <c r="G236" s="99">
        <v>787</v>
      </c>
      <c r="H236" s="100">
        <v>9.2599999999999994E-6</v>
      </c>
      <c r="I236" s="99">
        <v>1.4352499999999999E-3</v>
      </c>
      <c r="J236" s="99" t="s">
        <v>4157</v>
      </c>
      <c r="K236" s="101" t="s">
        <v>4157</v>
      </c>
    </row>
    <row r="237" spans="1:11" x14ac:dyDescent="0.25">
      <c r="A237" s="98" t="s">
        <v>4158</v>
      </c>
      <c r="B237" s="99" t="s">
        <v>4602</v>
      </c>
      <c r="C237" s="99" t="b">
        <v>1</v>
      </c>
      <c r="D237" s="100">
        <v>4.8799999999999999E-6</v>
      </c>
      <c r="E237" s="100">
        <v>1.04E-6</v>
      </c>
      <c r="F237" s="99">
        <v>1501</v>
      </c>
      <c r="G237" s="99">
        <v>465</v>
      </c>
      <c r="H237" s="100">
        <v>9.2299999999999997E-6</v>
      </c>
      <c r="I237" s="99">
        <v>1.4352499999999999E-3</v>
      </c>
      <c r="J237" s="99" t="s">
        <v>4157</v>
      </c>
      <c r="K237" s="101" t="s">
        <v>4157</v>
      </c>
    </row>
    <row r="238" spans="1:11" x14ac:dyDescent="0.25">
      <c r="A238" s="98" t="s">
        <v>4154</v>
      </c>
      <c r="B238" s="99" t="s">
        <v>4603</v>
      </c>
      <c r="C238" s="99" t="s">
        <v>4156</v>
      </c>
      <c r="D238" s="100">
        <v>-8.5400000000000002E-5</v>
      </c>
      <c r="E238" s="100">
        <v>1.9199999999999999E-5</v>
      </c>
      <c r="F238" s="99">
        <v>1501</v>
      </c>
      <c r="G238" s="99">
        <v>1267</v>
      </c>
      <c r="H238" s="100">
        <v>9.4800000000000007E-6</v>
      </c>
      <c r="I238" s="99">
        <v>1.4617E-3</v>
      </c>
      <c r="J238" s="99" t="s">
        <v>4157</v>
      </c>
      <c r="K238" s="101" t="s">
        <v>4157</v>
      </c>
    </row>
    <row r="239" spans="1:11" x14ac:dyDescent="0.25">
      <c r="A239" s="98" t="s">
        <v>4166</v>
      </c>
      <c r="B239" s="99" t="s">
        <v>4604</v>
      </c>
      <c r="C239" s="99" t="s">
        <v>4168</v>
      </c>
      <c r="D239" s="100">
        <v>2.6981999999999999E-4</v>
      </c>
      <c r="E239" s="100">
        <v>6.0699999999999998E-5</v>
      </c>
      <c r="F239" s="99">
        <v>1501</v>
      </c>
      <c r="G239" s="99">
        <v>1018</v>
      </c>
      <c r="H239" s="100">
        <v>9.5899999999999997E-6</v>
      </c>
      <c r="I239" s="99">
        <v>1.47365E-3</v>
      </c>
      <c r="J239" s="99" t="s">
        <v>4157</v>
      </c>
      <c r="K239" s="101" t="s">
        <v>4157</v>
      </c>
    </row>
    <row r="240" spans="1:11" x14ac:dyDescent="0.25">
      <c r="A240" s="98" t="s">
        <v>4184</v>
      </c>
      <c r="B240" s="99" t="s">
        <v>4605</v>
      </c>
      <c r="C240" s="99" t="b">
        <v>1</v>
      </c>
      <c r="D240" s="100">
        <v>3.2100000000000002E-6</v>
      </c>
      <c r="E240" s="100">
        <v>6.8999999999999996E-7</v>
      </c>
      <c r="F240" s="99">
        <v>1501</v>
      </c>
      <c r="G240" s="99">
        <v>725</v>
      </c>
      <c r="H240" s="100">
        <v>9.6900000000000004E-6</v>
      </c>
      <c r="I240" s="99">
        <v>1.4824199999999999E-3</v>
      </c>
      <c r="J240" s="99" t="s">
        <v>4157</v>
      </c>
      <c r="K240" s="101" t="s">
        <v>4157</v>
      </c>
    </row>
    <row r="241" spans="1:11" x14ac:dyDescent="0.25">
      <c r="A241" s="98" t="s">
        <v>4163</v>
      </c>
      <c r="B241" s="99" t="s">
        <v>4606</v>
      </c>
      <c r="C241" s="99" t="s">
        <v>275</v>
      </c>
      <c r="D241" s="100">
        <v>-2.97E-5</v>
      </c>
      <c r="E241" s="100">
        <v>6.6900000000000003E-6</v>
      </c>
      <c r="F241" s="99">
        <v>1501</v>
      </c>
      <c r="G241" s="99">
        <v>1222</v>
      </c>
      <c r="H241" s="100">
        <v>9.7599999999999997E-6</v>
      </c>
      <c r="I241" s="99">
        <v>1.4867000000000001E-3</v>
      </c>
      <c r="J241" s="99" t="s">
        <v>4157</v>
      </c>
      <c r="K241" s="101" t="s">
        <v>4467</v>
      </c>
    </row>
    <row r="242" spans="1:11" x14ac:dyDescent="0.25">
      <c r="A242" s="98" t="s">
        <v>4175</v>
      </c>
      <c r="B242" s="99" t="s">
        <v>4607</v>
      </c>
      <c r="C242" s="99" t="s">
        <v>4177</v>
      </c>
      <c r="D242" s="100">
        <v>3.5976200000000002E-3</v>
      </c>
      <c r="E242" s="100">
        <v>8.1156000000000002E-4</v>
      </c>
      <c r="F242" s="99">
        <v>1501</v>
      </c>
      <c r="G242" s="99">
        <v>378</v>
      </c>
      <c r="H242" s="100">
        <v>1.0200000000000001E-5</v>
      </c>
      <c r="I242" s="99">
        <v>1.5338299999999999E-3</v>
      </c>
      <c r="J242" s="99" t="s">
        <v>4157</v>
      </c>
      <c r="K242" s="101" t="s">
        <v>4157</v>
      </c>
    </row>
    <row r="243" spans="1:11" x14ac:dyDescent="0.25">
      <c r="A243" s="98" t="s">
        <v>4175</v>
      </c>
      <c r="B243" s="99" t="s">
        <v>4608</v>
      </c>
      <c r="C243" s="99" t="s">
        <v>4177</v>
      </c>
      <c r="D243" s="100">
        <v>3.5091599999999999E-3</v>
      </c>
      <c r="E243" s="100">
        <v>7.9160999999999999E-4</v>
      </c>
      <c r="F243" s="99">
        <v>1501</v>
      </c>
      <c r="G243" s="99">
        <v>235</v>
      </c>
      <c r="H243" s="100">
        <v>1.0200000000000001E-5</v>
      </c>
      <c r="I243" s="99">
        <v>1.5338299999999999E-3</v>
      </c>
      <c r="J243" s="99" t="s">
        <v>4157</v>
      </c>
      <c r="K243" s="101" t="s">
        <v>4157</v>
      </c>
    </row>
    <row r="244" spans="1:11" x14ac:dyDescent="0.25">
      <c r="A244" s="98" t="s">
        <v>4158</v>
      </c>
      <c r="B244" s="99" t="s">
        <v>4609</v>
      </c>
      <c r="C244" s="99" t="b">
        <v>1</v>
      </c>
      <c r="D244" s="100">
        <v>6.1500000000000004E-5</v>
      </c>
      <c r="E244" s="100">
        <v>1.3900000000000001E-5</v>
      </c>
      <c r="F244" s="99">
        <v>1501</v>
      </c>
      <c r="G244" s="99">
        <v>763</v>
      </c>
      <c r="H244" s="100">
        <v>1.03E-5</v>
      </c>
      <c r="I244" s="99">
        <v>1.54254E-3</v>
      </c>
      <c r="J244" s="99" t="s">
        <v>4157</v>
      </c>
      <c r="K244" s="101" t="s">
        <v>4157</v>
      </c>
    </row>
    <row r="245" spans="1:11" x14ac:dyDescent="0.25">
      <c r="A245" s="98" t="s">
        <v>4166</v>
      </c>
      <c r="B245" s="99" t="s">
        <v>4610</v>
      </c>
      <c r="C245" s="99" t="s">
        <v>4168</v>
      </c>
      <c r="D245" s="100">
        <v>6.0099999999999997E-5</v>
      </c>
      <c r="E245" s="100">
        <v>1.36E-5</v>
      </c>
      <c r="F245" s="99">
        <v>1501</v>
      </c>
      <c r="G245" s="99">
        <v>1402</v>
      </c>
      <c r="H245" s="100">
        <v>1.04E-5</v>
      </c>
      <c r="I245" s="99">
        <v>1.5622399999999999E-3</v>
      </c>
      <c r="J245" s="99" t="s">
        <v>4157</v>
      </c>
      <c r="K245" s="101" t="s">
        <v>4157</v>
      </c>
    </row>
    <row r="246" spans="1:11" x14ac:dyDescent="0.25">
      <c r="A246" s="98" t="s">
        <v>4163</v>
      </c>
      <c r="B246" s="99" t="s">
        <v>4611</v>
      </c>
      <c r="C246" s="99" t="s">
        <v>275</v>
      </c>
      <c r="D246" s="100">
        <v>-9.8300000000000004E-5</v>
      </c>
      <c r="E246" s="100">
        <v>2.2200000000000001E-5</v>
      </c>
      <c r="F246" s="99">
        <v>1501</v>
      </c>
      <c r="G246" s="99">
        <v>1021</v>
      </c>
      <c r="H246" s="100">
        <v>1.06E-5</v>
      </c>
      <c r="I246" s="99">
        <v>1.5883200000000001E-3</v>
      </c>
      <c r="J246" s="99" t="s">
        <v>4157</v>
      </c>
      <c r="K246" s="101" t="s">
        <v>4467</v>
      </c>
    </row>
    <row r="247" spans="1:11" x14ac:dyDescent="0.25">
      <c r="A247" s="98" t="s">
        <v>4166</v>
      </c>
      <c r="B247" s="99" t="s">
        <v>4612</v>
      </c>
      <c r="C247" s="99" t="s">
        <v>4168</v>
      </c>
      <c r="D247" s="100">
        <v>9.3800000000000003E-5</v>
      </c>
      <c r="E247" s="100">
        <v>2.1299999999999999E-5</v>
      </c>
      <c r="F247" s="99">
        <v>1501</v>
      </c>
      <c r="G247" s="99">
        <v>914</v>
      </c>
      <c r="H247" s="100">
        <v>1.11E-5</v>
      </c>
      <c r="I247" s="99">
        <v>1.64409E-3</v>
      </c>
      <c r="J247" s="99" t="s">
        <v>4157</v>
      </c>
      <c r="K247" s="101" t="s">
        <v>4157</v>
      </c>
    </row>
    <row r="248" spans="1:11" x14ac:dyDescent="0.25">
      <c r="A248" s="98" t="s">
        <v>4158</v>
      </c>
      <c r="B248" s="99" t="s">
        <v>4613</v>
      </c>
      <c r="C248" s="99" t="b">
        <v>1</v>
      </c>
      <c r="D248" s="100">
        <v>8.25E-5</v>
      </c>
      <c r="E248" s="100">
        <v>1.8700000000000001E-5</v>
      </c>
      <c r="F248" s="99">
        <v>1501</v>
      </c>
      <c r="G248" s="99">
        <v>1124</v>
      </c>
      <c r="H248" s="100">
        <v>1.13E-5</v>
      </c>
      <c r="I248" s="99">
        <v>1.6774299999999999E-3</v>
      </c>
      <c r="J248" s="99" t="s">
        <v>4157</v>
      </c>
      <c r="K248" s="101" t="s">
        <v>4157</v>
      </c>
    </row>
    <row r="249" spans="1:11" x14ac:dyDescent="0.25">
      <c r="A249" s="98" t="s">
        <v>4154</v>
      </c>
      <c r="B249" s="99" t="s">
        <v>4512</v>
      </c>
      <c r="C249" s="99" t="s">
        <v>4156</v>
      </c>
      <c r="D249" s="100">
        <v>-5.1000000000000004E-4</v>
      </c>
      <c r="E249" s="100">
        <v>1.158E-4</v>
      </c>
      <c r="F249" s="99">
        <v>1501</v>
      </c>
      <c r="G249" s="99">
        <v>1472</v>
      </c>
      <c r="H249" s="100">
        <v>1.1600000000000001E-5</v>
      </c>
      <c r="I249" s="99">
        <v>1.7044E-3</v>
      </c>
      <c r="J249" s="99" t="s">
        <v>4157</v>
      </c>
      <c r="K249" s="101" t="s">
        <v>4157</v>
      </c>
    </row>
    <row r="250" spans="1:11" x14ac:dyDescent="0.25">
      <c r="A250" s="98" t="s">
        <v>4154</v>
      </c>
      <c r="B250" s="99" t="s">
        <v>4614</v>
      </c>
      <c r="C250" s="99" t="s">
        <v>4156</v>
      </c>
      <c r="D250" s="100">
        <v>-3.1699999999999998E-5</v>
      </c>
      <c r="E250" s="100">
        <v>7.2099999999999996E-6</v>
      </c>
      <c r="F250" s="99">
        <v>1501</v>
      </c>
      <c r="G250" s="99">
        <v>1254</v>
      </c>
      <c r="H250" s="100">
        <v>1.2099999999999999E-5</v>
      </c>
      <c r="I250" s="99">
        <v>1.7729899999999999E-3</v>
      </c>
      <c r="J250" s="99" t="s">
        <v>4157</v>
      </c>
      <c r="K250" s="101" t="s">
        <v>4157</v>
      </c>
    </row>
    <row r="251" spans="1:11" x14ac:dyDescent="0.25">
      <c r="A251" s="98" t="s">
        <v>4166</v>
      </c>
      <c r="B251" s="99" t="s">
        <v>4615</v>
      </c>
      <c r="C251" s="99" t="s">
        <v>4168</v>
      </c>
      <c r="D251" s="100">
        <v>2.6324999999999997E-4</v>
      </c>
      <c r="E251" s="100">
        <v>5.9899999999999999E-5</v>
      </c>
      <c r="F251" s="99">
        <v>1501</v>
      </c>
      <c r="G251" s="99">
        <v>996</v>
      </c>
      <c r="H251" s="100">
        <v>1.22E-5</v>
      </c>
      <c r="I251" s="99">
        <v>1.78199E-3</v>
      </c>
      <c r="J251" s="99" t="s">
        <v>4157</v>
      </c>
      <c r="K251" s="101" t="s">
        <v>4467</v>
      </c>
    </row>
    <row r="252" spans="1:11" x14ac:dyDescent="0.25">
      <c r="A252" s="98" t="s">
        <v>4154</v>
      </c>
      <c r="B252" s="99" t="s">
        <v>4616</v>
      </c>
      <c r="C252" s="99" t="s">
        <v>4156</v>
      </c>
      <c r="D252" s="100">
        <v>-3.0299999999999998E-6</v>
      </c>
      <c r="E252" s="100">
        <v>6.5400000000000001E-7</v>
      </c>
      <c r="F252" s="99">
        <v>1501</v>
      </c>
      <c r="G252" s="99">
        <v>215</v>
      </c>
      <c r="H252" s="100">
        <v>1.24E-5</v>
      </c>
      <c r="I252" s="99">
        <v>1.8065100000000001E-3</v>
      </c>
      <c r="J252" s="99" t="s">
        <v>4157</v>
      </c>
      <c r="K252" s="101" t="s">
        <v>4157</v>
      </c>
    </row>
    <row r="253" spans="1:11" x14ac:dyDescent="0.25">
      <c r="A253" s="98" t="s">
        <v>4163</v>
      </c>
      <c r="B253" s="99" t="s">
        <v>4617</v>
      </c>
      <c r="C253" s="99" t="s">
        <v>275</v>
      </c>
      <c r="D253" s="100">
        <v>-9.3800000000000003E-5</v>
      </c>
      <c r="E253" s="100">
        <v>2.1399999999999998E-5</v>
      </c>
      <c r="F253" s="99">
        <v>1501</v>
      </c>
      <c r="G253" s="99">
        <v>1119</v>
      </c>
      <c r="H253" s="100">
        <v>1.2500000000000001E-5</v>
      </c>
      <c r="I253" s="99">
        <v>1.81672E-3</v>
      </c>
      <c r="J253" s="99" t="s">
        <v>4157</v>
      </c>
      <c r="K253" s="101" t="s">
        <v>4467</v>
      </c>
    </row>
    <row r="254" spans="1:11" x14ac:dyDescent="0.25">
      <c r="A254" s="98" t="s">
        <v>4154</v>
      </c>
      <c r="B254" s="99" t="s">
        <v>4618</v>
      </c>
      <c r="C254" s="99" t="s">
        <v>4156</v>
      </c>
      <c r="D254" s="100">
        <v>-8.1499999999999999E-6</v>
      </c>
      <c r="E254" s="100">
        <v>1.8700000000000001E-6</v>
      </c>
      <c r="F254" s="99">
        <v>1501</v>
      </c>
      <c r="G254" s="99">
        <v>1198</v>
      </c>
      <c r="H254" s="100">
        <v>1.2799999999999999E-5</v>
      </c>
      <c r="I254" s="99">
        <v>1.85384E-3</v>
      </c>
      <c r="J254" s="99" t="s">
        <v>4157</v>
      </c>
      <c r="K254" s="101" t="s">
        <v>4157</v>
      </c>
    </row>
    <row r="255" spans="1:11" x14ac:dyDescent="0.25">
      <c r="A255" s="98" t="s">
        <v>4175</v>
      </c>
      <c r="B255" s="99" t="s">
        <v>4619</v>
      </c>
      <c r="C255" s="99" t="s">
        <v>4177</v>
      </c>
      <c r="D255" s="100">
        <v>3.7574800000000001E-3</v>
      </c>
      <c r="E255" s="100">
        <v>8.5871999999999999E-4</v>
      </c>
      <c r="F255" s="99">
        <v>1501</v>
      </c>
      <c r="G255" s="99">
        <v>1056</v>
      </c>
      <c r="H255" s="100">
        <v>1.3200000000000001E-5</v>
      </c>
      <c r="I255" s="99">
        <v>1.8937400000000001E-3</v>
      </c>
      <c r="J255" s="99" t="s">
        <v>4174</v>
      </c>
      <c r="K255" s="101" t="s">
        <v>4157</v>
      </c>
    </row>
    <row r="256" spans="1:11" x14ac:dyDescent="0.25">
      <c r="A256" s="98" t="s">
        <v>4175</v>
      </c>
      <c r="B256" s="99" t="s">
        <v>4620</v>
      </c>
      <c r="C256" s="99" t="s">
        <v>4177</v>
      </c>
      <c r="D256" s="100">
        <v>8.3899999999999993E-6</v>
      </c>
      <c r="E256" s="100">
        <v>1.9300000000000002E-6</v>
      </c>
      <c r="F256" s="99">
        <v>1501</v>
      </c>
      <c r="G256" s="99">
        <v>300</v>
      </c>
      <c r="H256" s="100">
        <v>1.34E-5</v>
      </c>
      <c r="I256" s="99">
        <v>1.9140699999999999E-3</v>
      </c>
      <c r="J256" s="99" t="s">
        <v>4157</v>
      </c>
      <c r="K256" s="101" t="s">
        <v>4157</v>
      </c>
    </row>
    <row r="257" spans="1:11" x14ac:dyDescent="0.25">
      <c r="A257" s="98" t="s">
        <v>4154</v>
      </c>
      <c r="B257" s="99" t="s">
        <v>4558</v>
      </c>
      <c r="C257" s="99" t="s">
        <v>4161</v>
      </c>
      <c r="D257" s="100">
        <v>-6.6000000000000003E-6</v>
      </c>
      <c r="E257" s="100">
        <v>1.48E-6</v>
      </c>
      <c r="F257" s="99">
        <v>1501</v>
      </c>
      <c r="G257" s="99">
        <v>659</v>
      </c>
      <c r="H257" s="100">
        <v>1.3699999999999999E-5</v>
      </c>
      <c r="I257" s="99">
        <v>1.9468700000000001E-3</v>
      </c>
      <c r="J257" s="99" t="s">
        <v>4157</v>
      </c>
      <c r="K257" s="101" t="s">
        <v>4157</v>
      </c>
    </row>
    <row r="258" spans="1:11" x14ac:dyDescent="0.25">
      <c r="A258" s="98" t="s">
        <v>4166</v>
      </c>
      <c r="B258" s="99" t="s">
        <v>4621</v>
      </c>
      <c r="C258" s="99" t="s">
        <v>4168</v>
      </c>
      <c r="D258" s="100">
        <v>3.0801E-4</v>
      </c>
      <c r="E258" s="100">
        <v>7.0500000000000006E-5</v>
      </c>
      <c r="F258" s="99">
        <v>1501</v>
      </c>
      <c r="G258" s="99">
        <v>1074</v>
      </c>
      <c r="H258" s="100">
        <v>1.3699999999999999E-5</v>
      </c>
      <c r="I258" s="99">
        <v>1.9468700000000001E-3</v>
      </c>
      <c r="J258" s="99" t="s">
        <v>4157</v>
      </c>
      <c r="K258" s="101" t="s">
        <v>4157</v>
      </c>
    </row>
    <row r="259" spans="1:11" x14ac:dyDescent="0.25">
      <c r="A259" s="98" t="s">
        <v>4163</v>
      </c>
      <c r="B259" s="99" t="s">
        <v>4622</v>
      </c>
      <c r="C259" s="99" t="s">
        <v>275</v>
      </c>
      <c r="D259" s="100">
        <v>-6.4672000000000002E-3</v>
      </c>
      <c r="E259" s="100">
        <v>1.4828300000000001E-3</v>
      </c>
      <c r="F259" s="99">
        <v>1501</v>
      </c>
      <c r="G259" s="99">
        <v>1185</v>
      </c>
      <c r="H259" s="100">
        <v>1.4E-5</v>
      </c>
      <c r="I259" s="99">
        <v>1.9807499999999999E-3</v>
      </c>
      <c r="J259" s="99" t="s">
        <v>4174</v>
      </c>
      <c r="K259" s="101" t="s">
        <v>4467</v>
      </c>
    </row>
    <row r="260" spans="1:11" x14ac:dyDescent="0.25">
      <c r="A260" s="98" t="s">
        <v>4166</v>
      </c>
      <c r="B260" s="99" t="s">
        <v>4623</v>
      </c>
      <c r="C260" s="99" t="s">
        <v>4208</v>
      </c>
      <c r="D260" s="100">
        <v>-8.4730000000000005E-4</v>
      </c>
      <c r="E260" s="100">
        <v>1.9425000000000001E-4</v>
      </c>
      <c r="F260" s="99">
        <v>1501</v>
      </c>
      <c r="G260" s="99">
        <v>1449</v>
      </c>
      <c r="H260" s="100">
        <v>1.4E-5</v>
      </c>
      <c r="I260" s="99">
        <v>1.9807499999999999E-3</v>
      </c>
      <c r="J260" s="99" t="s">
        <v>4157</v>
      </c>
      <c r="K260" s="101" t="s">
        <v>4157</v>
      </c>
    </row>
    <row r="261" spans="1:11" x14ac:dyDescent="0.25">
      <c r="A261" s="98" t="s">
        <v>4166</v>
      </c>
      <c r="B261" s="99" t="s">
        <v>4624</v>
      </c>
      <c r="C261" s="99" t="s">
        <v>4168</v>
      </c>
      <c r="D261" s="100">
        <v>-1.3886E-3</v>
      </c>
      <c r="E261" s="100">
        <v>3.189E-4</v>
      </c>
      <c r="F261" s="99">
        <v>1501</v>
      </c>
      <c r="G261" s="99">
        <v>1469</v>
      </c>
      <c r="H261" s="100">
        <v>1.45E-5</v>
      </c>
      <c r="I261" s="99">
        <v>2.0280200000000002E-3</v>
      </c>
      <c r="J261" s="99" t="s">
        <v>4174</v>
      </c>
      <c r="K261" s="101" t="s">
        <v>4157</v>
      </c>
    </row>
    <row r="262" spans="1:11" x14ac:dyDescent="0.25">
      <c r="A262" s="98" t="s">
        <v>4166</v>
      </c>
      <c r="B262" s="99" t="s">
        <v>4625</v>
      </c>
      <c r="C262" s="99" t="s">
        <v>4168</v>
      </c>
      <c r="D262" s="100">
        <v>-1.281E-4</v>
      </c>
      <c r="E262" s="100">
        <v>2.94E-5</v>
      </c>
      <c r="F262" s="99">
        <v>1501</v>
      </c>
      <c r="G262" s="99">
        <v>1334</v>
      </c>
      <c r="H262" s="100">
        <v>1.45E-5</v>
      </c>
      <c r="I262" s="99">
        <v>2.0280200000000002E-3</v>
      </c>
      <c r="J262" s="99" t="s">
        <v>4157</v>
      </c>
      <c r="K262" s="101" t="s">
        <v>4157</v>
      </c>
    </row>
    <row r="263" spans="1:11" x14ac:dyDescent="0.25">
      <c r="A263" s="98" t="s">
        <v>4163</v>
      </c>
      <c r="B263" s="99" t="s">
        <v>4626</v>
      </c>
      <c r="C263" s="99" t="s">
        <v>275</v>
      </c>
      <c r="D263" s="100">
        <v>9.778199999999999E-4</v>
      </c>
      <c r="E263" s="100">
        <v>2.2474999999999999E-4</v>
      </c>
      <c r="F263" s="99">
        <v>1501</v>
      </c>
      <c r="G263" s="99">
        <v>1475</v>
      </c>
      <c r="H263" s="100">
        <v>1.47E-5</v>
      </c>
      <c r="I263" s="99">
        <v>2.05354E-3</v>
      </c>
      <c r="J263" s="99" t="s">
        <v>4157</v>
      </c>
      <c r="K263" s="101" t="s">
        <v>4157</v>
      </c>
    </row>
    <row r="264" spans="1:11" x14ac:dyDescent="0.25">
      <c r="A264" s="98" t="s">
        <v>4163</v>
      </c>
      <c r="B264" s="99" t="s">
        <v>4627</v>
      </c>
      <c r="C264" s="99" t="s">
        <v>275</v>
      </c>
      <c r="D264" s="100">
        <v>-2.3900000000000002E-5</v>
      </c>
      <c r="E264" s="100">
        <v>5.4999999999999999E-6</v>
      </c>
      <c r="F264" s="99">
        <v>1501</v>
      </c>
      <c r="G264" s="99">
        <v>874</v>
      </c>
      <c r="H264" s="100">
        <v>1.5E-5</v>
      </c>
      <c r="I264" s="99">
        <v>2.08018E-3</v>
      </c>
      <c r="J264" s="99" t="s">
        <v>4157</v>
      </c>
      <c r="K264" s="101" t="s">
        <v>4467</v>
      </c>
    </row>
    <row r="265" spans="1:11" x14ac:dyDescent="0.25">
      <c r="A265" s="98" t="s">
        <v>4154</v>
      </c>
      <c r="B265" s="99" t="s">
        <v>4545</v>
      </c>
      <c r="C265" s="99" t="s">
        <v>4161</v>
      </c>
      <c r="D265" s="100">
        <v>-9.2600000000000001E-5</v>
      </c>
      <c r="E265" s="100">
        <v>2.1399999999999998E-5</v>
      </c>
      <c r="F265" s="99">
        <v>1501</v>
      </c>
      <c r="G265" s="99">
        <v>585</v>
      </c>
      <c r="H265" s="100">
        <v>1.59E-5</v>
      </c>
      <c r="I265" s="99">
        <v>2.1974099999999999E-3</v>
      </c>
      <c r="J265" s="99" t="s">
        <v>4157</v>
      </c>
      <c r="K265" s="101" t="s">
        <v>4157</v>
      </c>
    </row>
    <row r="266" spans="1:11" x14ac:dyDescent="0.25">
      <c r="A266" s="98" t="s">
        <v>4154</v>
      </c>
      <c r="B266" s="99" t="s">
        <v>4570</v>
      </c>
      <c r="C266" s="99" t="s">
        <v>4161</v>
      </c>
      <c r="D266" s="100">
        <v>-6.9800000000000005E-4</v>
      </c>
      <c r="E266" s="100">
        <v>1.6127000000000001E-4</v>
      </c>
      <c r="F266" s="99">
        <v>1501</v>
      </c>
      <c r="G266" s="99">
        <v>1407</v>
      </c>
      <c r="H266" s="100">
        <v>1.63E-5</v>
      </c>
      <c r="I266" s="99">
        <v>2.2478200000000002E-3</v>
      </c>
      <c r="J266" s="99" t="s">
        <v>4157</v>
      </c>
      <c r="K266" s="101" t="s">
        <v>4157</v>
      </c>
    </row>
    <row r="267" spans="1:11" x14ac:dyDescent="0.25">
      <c r="A267" s="98" t="s">
        <v>4163</v>
      </c>
      <c r="B267" s="99" t="s">
        <v>4628</v>
      </c>
      <c r="C267" s="99" t="s">
        <v>275</v>
      </c>
      <c r="D267" s="100">
        <v>6.3587499999999998E-3</v>
      </c>
      <c r="E267" s="100">
        <v>1.4696900000000001E-3</v>
      </c>
      <c r="F267" s="99">
        <v>1501</v>
      </c>
      <c r="G267" s="99">
        <v>1490</v>
      </c>
      <c r="H267" s="100">
        <v>1.6399999999999999E-5</v>
      </c>
      <c r="I267" s="99">
        <v>2.2537099999999999E-3</v>
      </c>
      <c r="J267" s="99" t="s">
        <v>4157</v>
      </c>
      <c r="K267" s="101" t="s">
        <v>4157</v>
      </c>
    </row>
    <row r="268" spans="1:11" x14ac:dyDescent="0.25">
      <c r="A268" s="98" t="s">
        <v>4175</v>
      </c>
      <c r="B268" s="99" t="s">
        <v>4629</v>
      </c>
      <c r="C268" s="99" t="s">
        <v>4177</v>
      </c>
      <c r="D268" s="100">
        <v>9.6199999999999994E-5</v>
      </c>
      <c r="E268" s="100">
        <v>2.23E-5</v>
      </c>
      <c r="F268" s="99">
        <v>1501</v>
      </c>
      <c r="G268" s="99">
        <v>883</v>
      </c>
      <c r="H268" s="100">
        <v>1.6699999999999999E-5</v>
      </c>
      <c r="I268" s="99">
        <v>2.26195E-3</v>
      </c>
      <c r="J268" s="99" t="s">
        <v>4157</v>
      </c>
      <c r="K268" s="101" t="s">
        <v>4157</v>
      </c>
    </row>
    <row r="269" spans="1:11" x14ac:dyDescent="0.25">
      <c r="A269" s="98" t="s">
        <v>4184</v>
      </c>
      <c r="B269" s="99" t="s">
        <v>4630</v>
      </c>
      <c r="C269" s="99" t="b">
        <v>1</v>
      </c>
      <c r="D269" s="100">
        <v>2.8500000000000002E-5</v>
      </c>
      <c r="E269" s="100">
        <v>6.5799999999999997E-6</v>
      </c>
      <c r="F269" s="99">
        <v>1501</v>
      </c>
      <c r="G269" s="99">
        <v>122</v>
      </c>
      <c r="H269" s="100">
        <v>1.6699999999999999E-5</v>
      </c>
      <c r="I269" s="99">
        <v>2.26195E-3</v>
      </c>
      <c r="J269" s="99" t="s">
        <v>4157</v>
      </c>
      <c r="K269" s="101" t="s">
        <v>4157</v>
      </c>
    </row>
    <row r="270" spans="1:11" x14ac:dyDescent="0.25">
      <c r="A270" s="98" t="s">
        <v>4232</v>
      </c>
      <c r="B270" s="99" t="s">
        <v>4631</v>
      </c>
      <c r="C270" s="99" t="s">
        <v>4232</v>
      </c>
      <c r="D270" s="100">
        <v>-1.86E-6</v>
      </c>
      <c r="E270" s="100">
        <v>4.3099999999999998E-7</v>
      </c>
      <c r="F270" s="99">
        <v>1501</v>
      </c>
      <c r="G270" s="99">
        <v>550</v>
      </c>
      <c r="H270" s="100">
        <v>1.66E-5</v>
      </c>
      <c r="I270" s="99">
        <v>2.26195E-3</v>
      </c>
      <c r="J270" s="99" t="s">
        <v>4157</v>
      </c>
      <c r="K270" s="101" t="s">
        <v>4157</v>
      </c>
    </row>
    <row r="271" spans="1:11" x14ac:dyDescent="0.25">
      <c r="A271" s="98" t="s">
        <v>4166</v>
      </c>
      <c r="B271" s="99" t="s">
        <v>4632</v>
      </c>
      <c r="C271" s="99" t="s">
        <v>4168</v>
      </c>
      <c r="D271" s="100">
        <v>-3.1200000000000002E-6</v>
      </c>
      <c r="E271" s="100">
        <v>7.23E-7</v>
      </c>
      <c r="F271" s="99">
        <v>1501</v>
      </c>
      <c r="G271" s="99">
        <v>1043</v>
      </c>
      <c r="H271" s="100">
        <v>1.6799999999999998E-5</v>
      </c>
      <c r="I271" s="99">
        <v>2.26933E-3</v>
      </c>
      <c r="J271" s="99" t="s">
        <v>4157</v>
      </c>
      <c r="K271" s="101" t="s">
        <v>4157</v>
      </c>
    </row>
    <row r="272" spans="1:11" x14ac:dyDescent="0.25">
      <c r="A272" s="98" t="s">
        <v>4163</v>
      </c>
      <c r="B272" s="99" t="s">
        <v>4633</v>
      </c>
      <c r="C272" s="99" t="s">
        <v>275</v>
      </c>
      <c r="D272" s="100">
        <v>5.3127000000000001E-3</v>
      </c>
      <c r="E272" s="100">
        <v>1.2308200000000001E-3</v>
      </c>
      <c r="F272" s="99">
        <v>1501</v>
      </c>
      <c r="G272" s="99">
        <v>1490</v>
      </c>
      <c r="H272" s="100">
        <v>1.7200000000000001E-5</v>
      </c>
      <c r="I272" s="99">
        <v>2.3146199999999999E-3</v>
      </c>
      <c r="J272" s="99" t="s">
        <v>4157</v>
      </c>
      <c r="K272" s="101" t="s">
        <v>4157</v>
      </c>
    </row>
    <row r="273" spans="1:11" x14ac:dyDescent="0.25">
      <c r="A273" s="98" t="s">
        <v>4166</v>
      </c>
      <c r="B273" s="99" t="s">
        <v>4634</v>
      </c>
      <c r="C273" s="99" t="s">
        <v>4208</v>
      </c>
      <c r="D273" s="100">
        <v>2.6794700000000002E-3</v>
      </c>
      <c r="E273" s="100">
        <v>6.2173000000000003E-4</v>
      </c>
      <c r="F273" s="99">
        <v>1501</v>
      </c>
      <c r="G273" s="99">
        <v>1469</v>
      </c>
      <c r="H273" s="100">
        <v>1.77E-5</v>
      </c>
      <c r="I273" s="99">
        <v>2.36638E-3</v>
      </c>
      <c r="J273" s="99" t="s">
        <v>4157</v>
      </c>
      <c r="K273" s="101" t="s">
        <v>4157</v>
      </c>
    </row>
    <row r="274" spans="1:11" x14ac:dyDescent="0.25">
      <c r="A274" s="98" t="s">
        <v>4163</v>
      </c>
      <c r="B274" s="99" t="s">
        <v>4635</v>
      </c>
      <c r="C274" s="99" t="s">
        <v>275</v>
      </c>
      <c r="D274" s="100">
        <v>5.13176E-3</v>
      </c>
      <c r="E274" s="100">
        <v>1.1905799999999999E-3</v>
      </c>
      <c r="F274" s="99">
        <v>1501</v>
      </c>
      <c r="G274" s="99">
        <v>1491</v>
      </c>
      <c r="H274" s="100">
        <v>1.77E-5</v>
      </c>
      <c r="I274" s="99">
        <v>2.36638E-3</v>
      </c>
      <c r="J274" s="99" t="s">
        <v>4157</v>
      </c>
      <c r="K274" s="101" t="s">
        <v>4157</v>
      </c>
    </row>
    <row r="275" spans="1:11" x14ac:dyDescent="0.25">
      <c r="A275" s="98" t="s">
        <v>4154</v>
      </c>
      <c r="B275" s="99" t="s">
        <v>4636</v>
      </c>
      <c r="C275" s="99" t="s">
        <v>4156</v>
      </c>
      <c r="D275" s="100">
        <v>-6.7980000000000004E-4</v>
      </c>
      <c r="E275" s="100">
        <v>1.5802000000000001E-4</v>
      </c>
      <c r="F275" s="99">
        <v>1501</v>
      </c>
      <c r="G275" s="99">
        <v>1440</v>
      </c>
      <c r="H275" s="100">
        <v>1.84E-5</v>
      </c>
      <c r="I275" s="99">
        <v>2.4465300000000001E-3</v>
      </c>
      <c r="J275" s="99" t="s">
        <v>4157</v>
      </c>
      <c r="K275" s="101" t="s">
        <v>4157</v>
      </c>
    </row>
    <row r="276" spans="1:11" x14ac:dyDescent="0.25">
      <c r="A276" s="98" t="s">
        <v>4184</v>
      </c>
      <c r="B276" s="99" t="s">
        <v>4637</v>
      </c>
      <c r="C276" s="99" t="b">
        <v>1</v>
      </c>
      <c r="D276" s="100">
        <v>1.65492E-3</v>
      </c>
      <c r="E276" s="100">
        <v>3.8535000000000002E-4</v>
      </c>
      <c r="F276" s="99">
        <v>1501</v>
      </c>
      <c r="G276" s="99">
        <v>302</v>
      </c>
      <c r="H276" s="100">
        <v>1.8899999999999999E-5</v>
      </c>
      <c r="I276" s="99">
        <v>2.5115900000000002E-3</v>
      </c>
      <c r="J276" s="99" t="s">
        <v>4157</v>
      </c>
      <c r="K276" s="101" t="s">
        <v>4467</v>
      </c>
    </row>
    <row r="277" spans="1:11" x14ac:dyDescent="0.25">
      <c r="A277" s="98" t="s">
        <v>4154</v>
      </c>
      <c r="B277" s="99" t="s">
        <v>4595</v>
      </c>
      <c r="C277" s="99" t="s">
        <v>4161</v>
      </c>
      <c r="D277" s="100">
        <v>-1.66456E-2</v>
      </c>
      <c r="E277" s="100">
        <v>3.8777E-3</v>
      </c>
      <c r="F277" s="99">
        <v>1501</v>
      </c>
      <c r="G277" s="99">
        <v>1002</v>
      </c>
      <c r="H277" s="100">
        <v>1.91E-5</v>
      </c>
      <c r="I277" s="99">
        <v>2.5259200000000001E-3</v>
      </c>
      <c r="J277" s="99" t="s">
        <v>4157</v>
      </c>
      <c r="K277" s="101" t="s">
        <v>4157</v>
      </c>
    </row>
    <row r="278" spans="1:11" x14ac:dyDescent="0.25">
      <c r="A278" s="98" t="s">
        <v>4154</v>
      </c>
      <c r="B278" s="99" t="s">
        <v>4594</v>
      </c>
      <c r="C278" s="99" t="s">
        <v>4161</v>
      </c>
      <c r="D278" s="100">
        <v>-3.7300000000000001E-4</v>
      </c>
      <c r="E278" s="100">
        <v>8.6899999999999998E-5</v>
      </c>
      <c r="F278" s="99">
        <v>1501</v>
      </c>
      <c r="G278" s="99">
        <v>234</v>
      </c>
      <c r="H278" s="100">
        <v>1.9300000000000002E-5</v>
      </c>
      <c r="I278" s="99">
        <v>2.5395499999999998E-3</v>
      </c>
      <c r="J278" s="99" t="s">
        <v>4157</v>
      </c>
      <c r="K278" s="101" t="s">
        <v>4157</v>
      </c>
    </row>
    <row r="279" spans="1:11" x14ac:dyDescent="0.25">
      <c r="A279" s="98" t="s">
        <v>4175</v>
      </c>
      <c r="B279" s="99" t="s">
        <v>4638</v>
      </c>
      <c r="C279" s="99" t="s">
        <v>4177</v>
      </c>
      <c r="D279" s="100">
        <v>1.8016000000000001E-4</v>
      </c>
      <c r="E279" s="100">
        <v>4.1999999999999998E-5</v>
      </c>
      <c r="F279" s="99">
        <v>1501</v>
      </c>
      <c r="G279" s="99">
        <v>136</v>
      </c>
      <c r="H279" s="100">
        <v>1.95E-5</v>
      </c>
      <c r="I279" s="99">
        <v>2.5615199999999999E-3</v>
      </c>
      <c r="J279" s="99" t="s">
        <v>4157</v>
      </c>
      <c r="K279" s="101" t="s">
        <v>4157</v>
      </c>
    </row>
    <row r="280" spans="1:11" x14ac:dyDescent="0.25">
      <c r="A280" s="98" t="s">
        <v>4158</v>
      </c>
      <c r="B280" s="99" t="s">
        <v>4639</v>
      </c>
      <c r="C280" s="99" t="b">
        <v>1</v>
      </c>
      <c r="D280" s="100">
        <v>1.8899999999999999E-5</v>
      </c>
      <c r="E280" s="100">
        <v>4.42E-6</v>
      </c>
      <c r="F280" s="99">
        <v>1501</v>
      </c>
      <c r="G280" s="99">
        <v>633</v>
      </c>
      <c r="H280" s="100">
        <v>2.0400000000000001E-5</v>
      </c>
      <c r="I280" s="99">
        <v>2.6722899999999999E-3</v>
      </c>
      <c r="J280" s="99" t="s">
        <v>4157</v>
      </c>
      <c r="K280" s="101" t="s">
        <v>4157</v>
      </c>
    </row>
    <row r="281" spans="1:11" x14ac:dyDescent="0.25">
      <c r="A281" s="98" t="s">
        <v>4166</v>
      </c>
      <c r="B281" s="99" t="s">
        <v>4640</v>
      </c>
      <c r="C281" s="99" t="s">
        <v>4168</v>
      </c>
      <c r="D281" s="100">
        <v>9.7600000000000001E-5</v>
      </c>
      <c r="E281" s="100">
        <v>2.2799999999999999E-5</v>
      </c>
      <c r="F281" s="99">
        <v>1501</v>
      </c>
      <c r="G281" s="99">
        <v>856</v>
      </c>
      <c r="H281" s="100">
        <v>2.0800000000000001E-5</v>
      </c>
      <c r="I281" s="99">
        <v>2.70813E-3</v>
      </c>
      <c r="J281" s="99" t="s">
        <v>4157</v>
      </c>
      <c r="K281" s="101" t="s">
        <v>4467</v>
      </c>
    </row>
    <row r="282" spans="1:11" x14ac:dyDescent="0.25">
      <c r="A282" s="98" t="s">
        <v>4184</v>
      </c>
      <c r="B282" s="99" t="s">
        <v>4641</v>
      </c>
      <c r="C282" s="99" t="b">
        <v>1</v>
      </c>
      <c r="D282" s="100">
        <v>2.0132E-4</v>
      </c>
      <c r="E282" s="100">
        <v>4.7200000000000002E-5</v>
      </c>
      <c r="F282" s="99">
        <v>1501</v>
      </c>
      <c r="G282" s="99">
        <v>966</v>
      </c>
      <c r="H282" s="100">
        <v>2.1100000000000001E-5</v>
      </c>
      <c r="I282" s="99">
        <v>2.7428600000000002E-3</v>
      </c>
      <c r="J282" s="99" t="s">
        <v>4157</v>
      </c>
      <c r="K282" s="101" t="s">
        <v>4157</v>
      </c>
    </row>
    <row r="283" spans="1:11" x14ac:dyDescent="0.25">
      <c r="A283" s="98" t="s">
        <v>4166</v>
      </c>
      <c r="B283" s="99" t="s">
        <v>4642</v>
      </c>
      <c r="C283" s="99" t="s">
        <v>4208</v>
      </c>
      <c r="D283" s="100">
        <v>-1.2413999999999999E-3</v>
      </c>
      <c r="E283" s="100">
        <v>2.9100000000000003E-4</v>
      </c>
      <c r="F283" s="99">
        <v>1501</v>
      </c>
      <c r="G283" s="99">
        <v>1393</v>
      </c>
      <c r="H283" s="100">
        <v>2.1500000000000001E-5</v>
      </c>
      <c r="I283" s="99">
        <v>2.7798900000000001E-3</v>
      </c>
      <c r="J283" s="99" t="s">
        <v>4157</v>
      </c>
      <c r="K283" s="101" t="s">
        <v>4157</v>
      </c>
    </row>
    <row r="284" spans="1:11" x14ac:dyDescent="0.25">
      <c r="A284" s="98" t="s">
        <v>4154</v>
      </c>
      <c r="B284" s="99" t="s">
        <v>4643</v>
      </c>
      <c r="C284" s="99" t="s">
        <v>4161</v>
      </c>
      <c r="D284" s="100">
        <v>-8.1919999999999996E-3</v>
      </c>
      <c r="E284" s="100">
        <v>1.9207199999999999E-3</v>
      </c>
      <c r="F284" s="99">
        <v>1501</v>
      </c>
      <c r="G284" s="99">
        <v>824</v>
      </c>
      <c r="H284" s="100">
        <v>2.16E-5</v>
      </c>
      <c r="I284" s="99">
        <v>2.78137E-3</v>
      </c>
      <c r="J284" s="99" t="s">
        <v>4157</v>
      </c>
      <c r="K284" s="101" t="s">
        <v>4157</v>
      </c>
    </row>
    <row r="285" spans="1:11" x14ac:dyDescent="0.25">
      <c r="A285" s="98" t="s">
        <v>4163</v>
      </c>
      <c r="B285" s="99" t="s">
        <v>4644</v>
      </c>
      <c r="C285" s="99" t="s">
        <v>275</v>
      </c>
      <c r="D285" s="100">
        <v>3.0544299999999999E-3</v>
      </c>
      <c r="E285" s="100">
        <v>7.1728000000000004E-4</v>
      </c>
      <c r="F285" s="99">
        <v>1501</v>
      </c>
      <c r="G285" s="99">
        <v>1490</v>
      </c>
      <c r="H285" s="100">
        <v>2.2200000000000001E-5</v>
      </c>
      <c r="I285" s="99">
        <v>2.8543000000000002E-3</v>
      </c>
      <c r="J285" s="99" t="s">
        <v>4157</v>
      </c>
      <c r="K285" s="101" t="s">
        <v>4157</v>
      </c>
    </row>
    <row r="286" spans="1:11" x14ac:dyDescent="0.25">
      <c r="A286" s="98" t="s">
        <v>4166</v>
      </c>
      <c r="B286" s="99" t="s">
        <v>4645</v>
      </c>
      <c r="C286" s="99" t="s">
        <v>4208</v>
      </c>
      <c r="D286" s="100">
        <v>6.9599999999999998E-5</v>
      </c>
      <c r="E286" s="100">
        <v>1.63E-5</v>
      </c>
      <c r="F286" s="99">
        <v>1501</v>
      </c>
      <c r="G286" s="99">
        <v>440</v>
      </c>
      <c r="H286" s="100">
        <v>2.23E-5</v>
      </c>
      <c r="I286" s="99">
        <v>2.8593899999999998E-3</v>
      </c>
      <c r="J286" s="99" t="s">
        <v>4157</v>
      </c>
      <c r="K286" s="101" t="s">
        <v>4157</v>
      </c>
    </row>
    <row r="287" spans="1:11" x14ac:dyDescent="0.25">
      <c r="A287" s="98" t="s">
        <v>4154</v>
      </c>
      <c r="B287" s="99" t="s">
        <v>4618</v>
      </c>
      <c r="C287" s="99" t="s">
        <v>4161</v>
      </c>
      <c r="D287" s="100">
        <v>-8.7099999999999996E-6</v>
      </c>
      <c r="E287" s="100">
        <v>2.0499999999999999E-6</v>
      </c>
      <c r="F287" s="99">
        <v>1501</v>
      </c>
      <c r="G287" s="99">
        <v>1198</v>
      </c>
      <c r="H287" s="100">
        <v>2.2500000000000001E-5</v>
      </c>
      <c r="I287" s="99">
        <v>2.8709899999999999E-3</v>
      </c>
      <c r="J287" s="99" t="s">
        <v>4157</v>
      </c>
      <c r="K287" s="101" t="s">
        <v>4157</v>
      </c>
    </row>
    <row r="288" spans="1:11" x14ac:dyDescent="0.25">
      <c r="A288" s="98" t="s">
        <v>4163</v>
      </c>
      <c r="B288" s="99" t="s">
        <v>4646</v>
      </c>
      <c r="C288" s="99" t="s">
        <v>275</v>
      </c>
      <c r="D288" s="100">
        <v>-2.854E-4</v>
      </c>
      <c r="E288" s="100">
        <v>6.7100000000000005E-5</v>
      </c>
      <c r="F288" s="99">
        <v>1501</v>
      </c>
      <c r="G288" s="99">
        <v>1160</v>
      </c>
      <c r="H288" s="100">
        <v>2.26E-5</v>
      </c>
      <c r="I288" s="99">
        <v>2.8709899999999999E-3</v>
      </c>
      <c r="J288" s="99" t="s">
        <v>4157</v>
      </c>
      <c r="K288" s="101" t="s">
        <v>4157</v>
      </c>
    </row>
    <row r="289" spans="1:11" x14ac:dyDescent="0.25">
      <c r="A289" s="98" t="s">
        <v>4158</v>
      </c>
      <c r="B289" s="99" t="s">
        <v>4647</v>
      </c>
      <c r="C289" s="99" t="b">
        <v>1</v>
      </c>
      <c r="D289" s="100">
        <v>7.0400000000000004E-5</v>
      </c>
      <c r="E289" s="100">
        <v>1.66E-5</v>
      </c>
      <c r="F289" s="99">
        <v>1501</v>
      </c>
      <c r="G289" s="99">
        <v>533</v>
      </c>
      <c r="H289" s="100">
        <v>2.27E-5</v>
      </c>
      <c r="I289" s="99">
        <v>2.8709899999999999E-3</v>
      </c>
      <c r="J289" s="99" t="s">
        <v>4157</v>
      </c>
      <c r="K289" s="101" t="s">
        <v>4157</v>
      </c>
    </row>
    <row r="290" spans="1:11" x14ac:dyDescent="0.25">
      <c r="A290" s="98" t="s">
        <v>4154</v>
      </c>
      <c r="B290" s="99" t="s">
        <v>4648</v>
      </c>
      <c r="C290" s="99" t="s">
        <v>4156</v>
      </c>
      <c r="D290" s="100">
        <v>-7.7200000000000006E-6</v>
      </c>
      <c r="E290" s="100">
        <v>1.8199999999999999E-6</v>
      </c>
      <c r="F290" s="99">
        <v>1501</v>
      </c>
      <c r="G290" s="99">
        <v>778</v>
      </c>
      <c r="H290" s="100">
        <v>2.3E-5</v>
      </c>
      <c r="I290" s="99">
        <v>2.8989100000000002E-3</v>
      </c>
      <c r="J290" s="99" t="s">
        <v>4157</v>
      </c>
      <c r="K290" s="101" t="s">
        <v>4157</v>
      </c>
    </row>
    <row r="291" spans="1:11" x14ac:dyDescent="0.25">
      <c r="A291" s="98" t="s">
        <v>4166</v>
      </c>
      <c r="B291" s="99" t="s">
        <v>4649</v>
      </c>
      <c r="C291" s="99" t="s">
        <v>4168</v>
      </c>
      <c r="D291" s="100">
        <v>-1.31E-6</v>
      </c>
      <c r="E291" s="100">
        <v>2.9400000000000001E-7</v>
      </c>
      <c r="F291" s="99">
        <v>1501</v>
      </c>
      <c r="G291" s="99">
        <v>688</v>
      </c>
      <c r="H291" s="100">
        <v>2.3099999999999999E-5</v>
      </c>
      <c r="I291" s="99">
        <v>2.9081799999999998E-3</v>
      </c>
      <c r="J291" s="99" t="s">
        <v>4157</v>
      </c>
      <c r="K291" s="101" t="s">
        <v>4157</v>
      </c>
    </row>
    <row r="292" spans="1:11" x14ac:dyDescent="0.25">
      <c r="A292" s="98" t="s">
        <v>4163</v>
      </c>
      <c r="B292" s="99" t="s">
        <v>4650</v>
      </c>
      <c r="C292" s="99" t="s">
        <v>275</v>
      </c>
      <c r="D292" s="100">
        <v>3.1938299999999999E-3</v>
      </c>
      <c r="E292" s="100">
        <v>7.5215999999999998E-4</v>
      </c>
      <c r="F292" s="99">
        <v>1501</v>
      </c>
      <c r="G292" s="99">
        <v>1486</v>
      </c>
      <c r="H292" s="100">
        <v>2.34E-5</v>
      </c>
      <c r="I292" s="99">
        <v>2.9384400000000001E-3</v>
      </c>
      <c r="J292" s="99" t="s">
        <v>4157</v>
      </c>
      <c r="K292" s="101" t="s">
        <v>4157</v>
      </c>
    </row>
    <row r="293" spans="1:11" x14ac:dyDescent="0.25">
      <c r="A293" s="98" t="s">
        <v>4154</v>
      </c>
      <c r="B293" s="99" t="s">
        <v>4616</v>
      </c>
      <c r="C293" s="99" t="s">
        <v>4161</v>
      </c>
      <c r="D293" s="100">
        <v>-3.2100000000000002E-6</v>
      </c>
      <c r="E293" s="100">
        <v>7.1900000000000002E-7</v>
      </c>
      <c r="F293" s="99">
        <v>1501</v>
      </c>
      <c r="G293" s="99">
        <v>215</v>
      </c>
      <c r="H293" s="100">
        <v>2.3600000000000001E-5</v>
      </c>
      <c r="I293" s="99">
        <v>2.94816E-3</v>
      </c>
      <c r="J293" s="99" t="s">
        <v>4157</v>
      </c>
      <c r="K293" s="101" t="s">
        <v>4157</v>
      </c>
    </row>
    <row r="294" spans="1:11" x14ac:dyDescent="0.25">
      <c r="A294" s="98" t="s">
        <v>4154</v>
      </c>
      <c r="B294" s="99" t="s">
        <v>4567</v>
      </c>
      <c r="C294" s="99" t="s">
        <v>4161</v>
      </c>
      <c r="D294" s="100">
        <v>-6.58E-5</v>
      </c>
      <c r="E294" s="100">
        <v>1.5500000000000001E-5</v>
      </c>
      <c r="F294" s="99">
        <v>1501</v>
      </c>
      <c r="G294" s="99">
        <v>836</v>
      </c>
      <c r="H294" s="100">
        <v>2.37E-5</v>
      </c>
      <c r="I294" s="99">
        <v>2.9527099999999999E-3</v>
      </c>
      <c r="J294" s="99" t="s">
        <v>4157</v>
      </c>
      <c r="K294" s="101" t="s">
        <v>4157</v>
      </c>
    </row>
    <row r="295" spans="1:11" x14ac:dyDescent="0.25">
      <c r="A295" s="98" t="s">
        <v>4154</v>
      </c>
      <c r="B295" s="99" t="s">
        <v>4651</v>
      </c>
      <c r="C295" s="99" t="s">
        <v>4156</v>
      </c>
      <c r="D295" s="100">
        <v>-4.8899999999999996E-4</v>
      </c>
      <c r="E295" s="100">
        <v>1.1542E-4</v>
      </c>
      <c r="F295" s="99">
        <v>1501</v>
      </c>
      <c r="G295" s="99">
        <v>1209</v>
      </c>
      <c r="H295" s="100">
        <v>2.44E-5</v>
      </c>
      <c r="I295" s="99">
        <v>3.02739E-3</v>
      </c>
      <c r="J295" s="99" t="s">
        <v>4157</v>
      </c>
      <c r="K295" s="101" t="s">
        <v>4157</v>
      </c>
    </row>
    <row r="296" spans="1:11" x14ac:dyDescent="0.25">
      <c r="A296" s="98" t="s">
        <v>4166</v>
      </c>
      <c r="B296" s="99" t="s">
        <v>4652</v>
      </c>
      <c r="C296" s="99" t="s">
        <v>4168</v>
      </c>
      <c r="D296" s="100">
        <v>2.1205E-4</v>
      </c>
      <c r="E296" s="100">
        <v>5.0099999999999998E-5</v>
      </c>
      <c r="F296" s="99">
        <v>1501</v>
      </c>
      <c r="G296" s="99">
        <v>635</v>
      </c>
      <c r="H296" s="100">
        <v>2.4700000000000001E-5</v>
      </c>
      <c r="I296" s="99">
        <v>3.0544999999999999E-3</v>
      </c>
      <c r="J296" s="99" t="s">
        <v>4157</v>
      </c>
      <c r="K296" s="101" t="s">
        <v>4157</v>
      </c>
    </row>
    <row r="297" spans="1:11" x14ac:dyDescent="0.25">
      <c r="A297" s="98" t="s">
        <v>4175</v>
      </c>
      <c r="B297" s="99" t="s">
        <v>4653</v>
      </c>
      <c r="C297" s="99" t="s">
        <v>4177</v>
      </c>
      <c r="D297" s="100">
        <v>1.3343E-4</v>
      </c>
      <c r="E297" s="100">
        <v>3.15E-5</v>
      </c>
      <c r="F297" s="99">
        <v>1501</v>
      </c>
      <c r="G297" s="99">
        <v>359</v>
      </c>
      <c r="H297" s="100">
        <v>2.48E-5</v>
      </c>
      <c r="I297" s="99">
        <v>3.0548200000000002E-3</v>
      </c>
      <c r="J297" s="99" t="s">
        <v>4157</v>
      </c>
      <c r="K297" s="101" t="s">
        <v>4157</v>
      </c>
    </row>
    <row r="298" spans="1:11" x14ac:dyDescent="0.25">
      <c r="A298" s="98" t="s">
        <v>4166</v>
      </c>
      <c r="B298" s="99" t="s">
        <v>4654</v>
      </c>
      <c r="C298" s="99" t="s">
        <v>4168</v>
      </c>
      <c r="D298" s="100">
        <v>-5.8199999999999998E-5</v>
      </c>
      <c r="E298" s="100">
        <v>1.38E-5</v>
      </c>
      <c r="F298" s="99">
        <v>1501</v>
      </c>
      <c r="G298" s="99">
        <v>1411</v>
      </c>
      <c r="H298" s="100">
        <v>2.5199999999999999E-5</v>
      </c>
      <c r="I298" s="99">
        <v>3.0928000000000001E-3</v>
      </c>
      <c r="J298" s="99" t="s">
        <v>4157</v>
      </c>
      <c r="K298" s="101" t="s">
        <v>4157</v>
      </c>
    </row>
    <row r="299" spans="1:11" x14ac:dyDescent="0.25">
      <c r="A299" s="98" t="s">
        <v>4166</v>
      </c>
      <c r="B299" s="99" t="s">
        <v>4655</v>
      </c>
      <c r="C299" s="99" t="s">
        <v>4168</v>
      </c>
      <c r="D299" s="100">
        <v>1.9357000000000001E-4</v>
      </c>
      <c r="E299" s="100">
        <v>4.5800000000000002E-5</v>
      </c>
      <c r="F299" s="99">
        <v>1501</v>
      </c>
      <c r="G299" s="99">
        <v>586</v>
      </c>
      <c r="H299" s="100">
        <v>2.5999999999999998E-5</v>
      </c>
      <c r="I299" s="99">
        <v>3.1827399999999999E-3</v>
      </c>
      <c r="J299" s="99" t="s">
        <v>4157</v>
      </c>
      <c r="K299" s="101" t="s">
        <v>4157</v>
      </c>
    </row>
    <row r="300" spans="1:11" x14ac:dyDescent="0.25">
      <c r="A300" s="98" t="s">
        <v>4158</v>
      </c>
      <c r="B300" s="99" t="s">
        <v>4656</v>
      </c>
      <c r="C300" s="99" t="b">
        <v>1</v>
      </c>
      <c r="D300" s="100">
        <v>3.9099999999999998E-6</v>
      </c>
      <c r="E300" s="100">
        <v>8.8199999999999998E-7</v>
      </c>
      <c r="F300" s="99">
        <v>1501</v>
      </c>
      <c r="G300" s="99">
        <v>470</v>
      </c>
      <c r="H300" s="100">
        <v>2.6100000000000001E-5</v>
      </c>
      <c r="I300" s="99">
        <v>3.1827399999999999E-3</v>
      </c>
      <c r="J300" s="99" t="s">
        <v>4157</v>
      </c>
      <c r="K300" s="101" t="s">
        <v>4157</v>
      </c>
    </row>
    <row r="301" spans="1:11" x14ac:dyDescent="0.25">
      <c r="A301" s="98" t="s">
        <v>4163</v>
      </c>
      <c r="B301" s="99" t="s">
        <v>4587</v>
      </c>
      <c r="C301" s="99" t="s">
        <v>275</v>
      </c>
      <c r="D301" s="100">
        <v>-5.94E-5</v>
      </c>
      <c r="E301" s="100">
        <v>1.4100000000000001E-5</v>
      </c>
      <c r="F301" s="99">
        <v>1501</v>
      </c>
      <c r="G301" s="99">
        <v>490</v>
      </c>
      <c r="H301" s="100">
        <v>2.62E-5</v>
      </c>
      <c r="I301" s="99">
        <v>3.1886100000000001E-3</v>
      </c>
      <c r="J301" s="99" t="s">
        <v>4157</v>
      </c>
      <c r="K301" s="101" t="s">
        <v>4467</v>
      </c>
    </row>
    <row r="302" spans="1:11" x14ac:dyDescent="0.25">
      <c r="A302" s="98" t="s">
        <v>4166</v>
      </c>
      <c r="B302" s="99" t="s">
        <v>4657</v>
      </c>
      <c r="C302" s="99" t="s">
        <v>4168</v>
      </c>
      <c r="D302" s="100">
        <v>1.0490300000000001E-3</v>
      </c>
      <c r="E302" s="100">
        <v>2.4876999999999999E-4</v>
      </c>
      <c r="F302" s="99">
        <v>1501</v>
      </c>
      <c r="G302" s="99">
        <v>1142</v>
      </c>
      <c r="H302" s="100">
        <v>2.6699999999999998E-5</v>
      </c>
      <c r="I302" s="99">
        <v>3.2230499999999999E-3</v>
      </c>
      <c r="J302" s="99" t="s">
        <v>4174</v>
      </c>
      <c r="K302" s="101" t="s">
        <v>4467</v>
      </c>
    </row>
    <row r="303" spans="1:11" x14ac:dyDescent="0.25">
      <c r="A303" s="98" t="s">
        <v>4175</v>
      </c>
      <c r="B303" s="99" t="s">
        <v>4658</v>
      </c>
      <c r="C303" s="99" t="s">
        <v>4177</v>
      </c>
      <c r="D303" s="100">
        <v>1.2099999999999999E-5</v>
      </c>
      <c r="E303" s="100">
        <v>2.8899999999999999E-6</v>
      </c>
      <c r="F303" s="99">
        <v>1501</v>
      </c>
      <c r="G303" s="99">
        <v>70</v>
      </c>
      <c r="H303" s="100">
        <v>2.6699999999999998E-5</v>
      </c>
      <c r="I303" s="99">
        <v>3.2230499999999999E-3</v>
      </c>
      <c r="J303" s="99" t="s">
        <v>4157</v>
      </c>
      <c r="K303" s="101" t="s">
        <v>4157</v>
      </c>
    </row>
    <row r="304" spans="1:11" x14ac:dyDescent="0.25">
      <c r="A304" s="98" t="s">
        <v>4175</v>
      </c>
      <c r="B304" s="99" t="s">
        <v>4659</v>
      </c>
      <c r="C304" s="99" t="s">
        <v>4177</v>
      </c>
      <c r="D304" s="100">
        <v>1.1800000000000001E-5</v>
      </c>
      <c r="E304" s="100">
        <v>2.8100000000000002E-6</v>
      </c>
      <c r="F304" s="99">
        <v>1501</v>
      </c>
      <c r="G304" s="99">
        <v>134</v>
      </c>
      <c r="H304" s="100">
        <v>2.72E-5</v>
      </c>
      <c r="I304" s="99">
        <v>3.2743899999999999E-3</v>
      </c>
      <c r="J304" s="99" t="s">
        <v>4157</v>
      </c>
      <c r="K304" s="101" t="s">
        <v>4157</v>
      </c>
    </row>
    <row r="305" spans="1:11" x14ac:dyDescent="0.25">
      <c r="A305" s="98" t="s">
        <v>4175</v>
      </c>
      <c r="B305" s="99" t="s">
        <v>4660</v>
      </c>
      <c r="C305" s="99" t="s">
        <v>4177</v>
      </c>
      <c r="D305" s="100">
        <v>2.7348999999999999E-4</v>
      </c>
      <c r="E305" s="100">
        <v>6.4900000000000005E-5</v>
      </c>
      <c r="F305" s="99">
        <v>1501</v>
      </c>
      <c r="G305" s="99">
        <v>372</v>
      </c>
      <c r="H305" s="100">
        <v>2.7399999999999999E-5</v>
      </c>
      <c r="I305" s="99">
        <v>3.2798200000000001E-3</v>
      </c>
      <c r="J305" s="99" t="s">
        <v>4157</v>
      </c>
      <c r="K305" s="101" t="s">
        <v>4157</v>
      </c>
    </row>
    <row r="306" spans="1:11" x14ac:dyDescent="0.25">
      <c r="A306" s="98" t="s">
        <v>4154</v>
      </c>
      <c r="B306" s="99" t="s">
        <v>4661</v>
      </c>
      <c r="C306" s="99" t="s">
        <v>4156</v>
      </c>
      <c r="D306" s="100">
        <v>-4.0899999999999998E-5</v>
      </c>
      <c r="E306" s="100">
        <v>9.7200000000000001E-6</v>
      </c>
      <c r="F306" s="99">
        <v>1501</v>
      </c>
      <c r="G306" s="99">
        <v>768</v>
      </c>
      <c r="H306" s="100">
        <v>2.76E-5</v>
      </c>
      <c r="I306" s="99">
        <v>3.29181E-3</v>
      </c>
      <c r="J306" s="99" t="s">
        <v>4157</v>
      </c>
      <c r="K306" s="101" t="s">
        <v>4157</v>
      </c>
    </row>
    <row r="307" spans="1:11" x14ac:dyDescent="0.25">
      <c r="A307" s="98" t="s">
        <v>4175</v>
      </c>
      <c r="B307" s="99" t="s">
        <v>4662</v>
      </c>
      <c r="C307" s="99" t="s">
        <v>4177</v>
      </c>
      <c r="D307" s="100">
        <v>1.06178E-3</v>
      </c>
      <c r="E307" s="100">
        <v>2.5224999999999998E-4</v>
      </c>
      <c r="F307" s="99">
        <v>1501</v>
      </c>
      <c r="G307" s="99">
        <v>380</v>
      </c>
      <c r="H307" s="100">
        <v>2.76E-5</v>
      </c>
      <c r="I307" s="99">
        <v>3.29181E-3</v>
      </c>
      <c r="J307" s="99" t="s">
        <v>4157</v>
      </c>
      <c r="K307" s="101" t="s">
        <v>4157</v>
      </c>
    </row>
    <row r="308" spans="1:11" x14ac:dyDescent="0.25">
      <c r="A308" s="98" t="s">
        <v>4166</v>
      </c>
      <c r="B308" s="99" t="s">
        <v>4663</v>
      </c>
      <c r="C308" s="99" t="s">
        <v>4168</v>
      </c>
      <c r="D308" s="100">
        <v>3.0000000000000001E-5</v>
      </c>
      <c r="E308" s="100">
        <v>7.1400000000000002E-6</v>
      </c>
      <c r="F308" s="99">
        <v>1501</v>
      </c>
      <c r="G308" s="99">
        <v>459</v>
      </c>
      <c r="H308" s="100">
        <v>2.7900000000000001E-5</v>
      </c>
      <c r="I308" s="99">
        <v>3.3124399999999998E-3</v>
      </c>
      <c r="J308" s="99" t="s">
        <v>4157</v>
      </c>
      <c r="K308" s="101" t="s">
        <v>4467</v>
      </c>
    </row>
    <row r="309" spans="1:11" x14ac:dyDescent="0.25">
      <c r="A309" s="98" t="s">
        <v>4184</v>
      </c>
      <c r="B309" s="99" t="s">
        <v>4664</v>
      </c>
      <c r="C309" s="99" t="b">
        <v>1</v>
      </c>
      <c r="D309" s="100">
        <v>5.1200000000000001E-6</v>
      </c>
      <c r="E309" s="100">
        <v>1.22E-6</v>
      </c>
      <c r="F309" s="99">
        <v>1501</v>
      </c>
      <c r="G309" s="99">
        <v>76</v>
      </c>
      <c r="H309" s="100">
        <v>2.8E-5</v>
      </c>
      <c r="I309" s="99">
        <v>3.3124399999999998E-3</v>
      </c>
      <c r="J309" s="99" t="s">
        <v>4157</v>
      </c>
      <c r="K309" s="101" t="s">
        <v>4157</v>
      </c>
    </row>
    <row r="310" spans="1:11" x14ac:dyDescent="0.25">
      <c r="A310" s="98" t="s">
        <v>4175</v>
      </c>
      <c r="B310" s="99" t="s">
        <v>4488</v>
      </c>
      <c r="C310" s="99" t="s">
        <v>4177</v>
      </c>
      <c r="D310" s="100">
        <v>8.6100000000000006E-5</v>
      </c>
      <c r="E310" s="100">
        <v>2.05E-5</v>
      </c>
      <c r="F310" s="99">
        <v>1501</v>
      </c>
      <c r="G310" s="99">
        <v>111</v>
      </c>
      <c r="H310" s="100">
        <v>2.8200000000000001E-5</v>
      </c>
      <c r="I310" s="99">
        <v>3.33118E-3</v>
      </c>
      <c r="J310" s="99" t="s">
        <v>4157</v>
      </c>
      <c r="K310" s="101" t="s">
        <v>4157</v>
      </c>
    </row>
    <row r="311" spans="1:11" x14ac:dyDescent="0.25">
      <c r="A311" s="98" t="s">
        <v>4184</v>
      </c>
      <c r="B311" s="99" t="s">
        <v>4665</v>
      </c>
      <c r="C311" s="99" t="b">
        <v>1</v>
      </c>
      <c r="D311" s="100">
        <v>1.2165E-4</v>
      </c>
      <c r="E311" s="100">
        <v>2.9E-5</v>
      </c>
      <c r="F311" s="99">
        <v>1501</v>
      </c>
      <c r="G311" s="99">
        <v>1378</v>
      </c>
      <c r="H311" s="100">
        <v>2.8500000000000002E-5</v>
      </c>
      <c r="I311" s="99">
        <v>3.34717E-3</v>
      </c>
      <c r="J311" s="99" t="s">
        <v>4157</v>
      </c>
      <c r="K311" s="101" t="s">
        <v>4157</v>
      </c>
    </row>
    <row r="312" spans="1:11" x14ac:dyDescent="0.25">
      <c r="A312" s="98" t="s">
        <v>4166</v>
      </c>
      <c r="B312" s="99" t="s">
        <v>4666</v>
      </c>
      <c r="C312" s="99" t="s">
        <v>4168</v>
      </c>
      <c r="D312" s="100">
        <v>4.6678000000000003E-4</v>
      </c>
      <c r="E312" s="100">
        <v>1.1111E-4</v>
      </c>
      <c r="F312" s="99">
        <v>1501</v>
      </c>
      <c r="G312" s="99">
        <v>1041</v>
      </c>
      <c r="H312" s="100">
        <v>2.8600000000000001E-5</v>
      </c>
      <c r="I312" s="99">
        <v>3.34717E-3</v>
      </c>
      <c r="J312" s="99" t="s">
        <v>4157</v>
      </c>
      <c r="K312" s="101" t="s">
        <v>4157</v>
      </c>
    </row>
    <row r="313" spans="1:11" x14ac:dyDescent="0.25">
      <c r="A313" s="98" t="s">
        <v>4175</v>
      </c>
      <c r="B313" s="99" t="s">
        <v>4563</v>
      </c>
      <c r="C313" s="99" t="s">
        <v>4177</v>
      </c>
      <c r="D313" s="100">
        <v>9.3300000000000005E-5</v>
      </c>
      <c r="E313" s="100">
        <v>2.2200000000000001E-5</v>
      </c>
      <c r="F313" s="99">
        <v>1501</v>
      </c>
      <c r="G313" s="99">
        <v>882</v>
      </c>
      <c r="H313" s="100">
        <v>2.9300000000000001E-5</v>
      </c>
      <c r="I313" s="99">
        <v>3.4238799999999998E-3</v>
      </c>
      <c r="J313" s="99" t="s">
        <v>4157</v>
      </c>
      <c r="K313" s="101" t="s">
        <v>4157</v>
      </c>
    </row>
    <row r="314" spans="1:11" x14ac:dyDescent="0.25">
      <c r="A314" s="98" t="s">
        <v>4154</v>
      </c>
      <c r="B314" s="99" t="s">
        <v>4578</v>
      </c>
      <c r="C314" s="99" t="s">
        <v>4161</v>
      </c>
      <c r="D314" s="100">
        <v>-1.5320000000000001E-4</v>
      </c>
      <c r="E314" s="100">
        <v>3.65E-5</v>
      </c>
      <c r="F314" s="99">
        <v>1501</v>
      </c>
      <c r="G314" s="99">
        <v>1215</v>
      </c>
      <c r="H314" s="100">
        <v>2.9499999999999999E-5</v>
      </c>
      <c r="I314" s="99">
        <v>3.4293700000000002E-3</v>
      </c>
      <c r="J314" s="99" t="s">
        <v>4157</v>
      </c>
      <c r="K314" s="101" t="s">
        <v>4157</v>
      </c>
    </row>
    <row r="315" spans="1:11" x14ac:dyDescent="0.25">
      <c r="A315" s="98" t="s">
        <v>4154</v>
      </c>
      <c r="B315" s="99" t="s">
        <v>4516</v>
      </c>
      <c r="C315" s="99" t="s">
        <v>4161</v>
      </c>
      <c r="D315" s="100">
        <v>-5.7039999999999999E-4</v>
      </c>
      <c r="E315" s="100">
        <v>1.3601999999999999E-4</v>
      </c>
      <c r="F315" s="99">
        <v>1501</v>
      </c>
      <c r="G315" s="99">
        <v>1423</v>
      </c>
      <c r="H315" s="100">
        <v>2.9499999999999999E-5</v>
      </c>
      <c r="I315" s="99">
        <v>3.4293700000000002E-3</v>
      </c>
      <c r="J315" s="99" t="s">
        <v>4157</v>
      </c>
      <c r="K315" s="101" t="s">
        <v>4157</v>
      </c>
    </row>
    <row r="316" spans="1:11" x14ac:dyDescent="0.25">
      <c r="A316" s="98" t="s">
        <v>4175</v>
      </c>
      <c r="B316" s="99" t="s">
        <v>4667</v>
      </c>
      <c r="C316" s="99" t="s">
        <v>4177</v>
      </c>
      <c r="D316" s="100">
        <v>2.6677E-4</v>
      </c>
      <c r="E316" s="100">
        <v>6.3600000000000001E-5</v>
      </c>
      <c r="F316" s="99">
        <v>1501</v>
      </c>
      <c r="G316" s="99">
        <v>348</v>
      </c>
      <c r="H316" s="100">
        <v>2.97E-5</v>
      </c>
      <c r="I316" s="99">
        <v>3.43422E-3</v>
      </c>
      <c r="J316" s="99" t="s">
        <v>4157</v>
      </c>
      <c r="K316" s="101" t="s">
        <v>4157</v>
      </c>
    </row>
    <row r="317" spans="1:11" x14ac:dyDescent="0.25">
      <c r="A317" s="98" t="s">
        <v>4154</v>
      </c>
      <c r="B317" s="99" t="s">
        <v>4583</v>
      </c>
      <c r="C317" s="99" t="s">
        <v>4161</v>
      </c>
      <c r="D317" s="100">
        <v>-4.1699999999999999E-6</v>
      </c>
      <c r="E317" s="100">
        <v>9.540000000000001E-7</v>
      </c>
      <c r="F317" s="99">
        <v>1501</v>
      </c>
      <c r="G317" s="99">
        <v>1009</v>
      </c>
      <c r="H317" s="100">
        <v>2.9899999999999998E-5</v>
      </c>
      <c r="I317" s="99">
        <v>3.43991E-3</v>
      </c>
      <c r="J317" s="99" t="s">
        <v>4157</v>
      </c>
      <c r="K317" s="101" t="s">
        <v>4157</v>
      </c>
    </row>
    <row r="318" spans="1:11" x14ac:dyDescent="0.25">
      <c r="A318" s="98" t="s">
        <v>4175</v>
      </c>
      <c r="B318" s="99" t="s">
        <v>4668</v>
      </c>
      <c r="C318" s="99" t="s">
        <v>4177</v>
      </c>
      <c r="D318" s="100">
        <v>1.76092E-3</v>
      </c>
      <c r="E318" s="100">
        <v>4.2021000000000002E-4</v>
      </c>
      <c r="F318" s="99">
        <v>1501</v>
      </c>
      <c r="G318" s="99">
        <v>242</v>
      </c>
      <c r="H318" s="100">
        <v>2.9899999999999998E-5</v>
      </c>
      <c r="I318" s="99">
        <v>3.43991E-3</v>
      </c>
      <c r="J318" s="99" t="s">
        <v>4157</v>
      </c>
      <c r="K318" s="101" t="s">
        <v>4157</v>
      </c>
    </row>
    <row r="319" spans="1:11" x14ac:dyDescent="0.25">
      <c r="A319" s="98" t="s">
        <v>4175</v>
      </c>
      <c r="B319" s="99" t="s">
        <v>4669</v>
      </c>
      <c r="C319" s="99" t="s">
        <v>4177</v>
      </c>
      <c r="D319" s="100">
        <v>1.3371800000000001E-3</v>
      </c>
      <c r="E319" s="100">
        <v>3.1964E-4</v>
      </c>
      <c r="F319" s="99">
        <v>1501</v>
      </c>
      <c r="G319" s="99">
        <v>397</v>
      </c>
      <c r="H319" s="100">
        <v>3.0800000000000003E-5</v>
      </c>
      <c r="I319" s="99">
        <v>3.5339199999999999E-3</v>
      </c>
      <c r="J319" s="99" t="s">
        <v>4157</v>
      </c>
      <c r="K319" s="101" t="s">
        <v>4157</v>
      </c>
    </row>
    <row r="320" spans="1:11" x14ac:dyDescent="0.25">
      <c r="A320" s="98" t="s">
        <v>4166</v>
      </c>
      <c r="B320" s="99" t="s">
        <v>4670</v>
      </c>
      <c r="C320" s="99" t="s">
        <v>4168</v>
      </c>
      <c r="D320" s="100">
        <v>-1.7670000000000001E-4</v>
      </c>
      <c r="E320" s="100">
        <v>4.2299999999999998E-5</v>
      </c>
      <c r="F320" s="99">
        <v>1501</v>
      </c>
      <c r="G320" s="99">
        <v>1460</v>
      </c>
      <c r="H320" s="100">
        <v>3.1699999999999998E-5</v>
      </c>
      <c r="I320" s="99">
        <v>3.6160599999999999E-3</v>
      </c>
      <c r="J320" s="99" t="s">
        <v>4157</v>
      </c>
      <c r="K320" s="101" t="s">
        <v>4157</v>
      </c>
    </row>
    <row r="321" spans="1:11" x14ac:dyDescent="0.25">
      <c r="A321" s="98" t="s">
        <v>4166</v>
      </c>
      <c r="B321" s="99" t="s">
        <v>4671</v>
      </c>
      <c r="C321" s="99" t="s">
        <v>4168</v>
      </c>
      <c r="D321" s="100">
        <v>7.9799999999999998E-6</v>
      </c>
      <c r="E321" s="100">
        <v>1.9099999999999999E-6</v>
      </c>
      <c r="F321" s="99">
        <v>1501</v>
      </c>
      <c r="G321" s="99">
        <v>1074</v>
      </c>
      <c r="H321" s="100">
        <v>3.18E-5</v>
      </c>
      <c r="I321" s="99">
        <v>3.6206900000000002E-3</v>
      </c>
      <c r="J321" s="99" t="s">
        <v>4157</v>
      </c>
      <c r="K321" s="101" t="s">
        <v>4157</v>
      </c>
    </row>
    <row r="322" spans="1:11" x14ac:dyDescent="0.25">
      <c r="A322" s="98" t="s">
        <v>4175</v>
      </c>
      <c r="B322" s="99" t="s">
        <v>4672</v>
      </c>
      <c r="C322" s="99" t="s">
        <v>4177</v>
      </c>
      <c r="D322" s="100">
        <v>1.7946999999999999E-4</v>
      </c>
      <c r="E322" s="100">
        <v>4.3000000000000002E-5</v>
      </c>
      <c r="F322" s="99">
        <v>1501</v>
      </c>
      <c r="G322" s="99">
        <v>535</v>
      </c>
      <c r="H322" s="100">
        <v>3.1999999999999999E-5</v>
      </c>
      <c r="I322" s="99">
        <v>3.6354199999999999E-3</v>
      </c>
      <c r="J322" s="99" t="s">
        <v>4157</v>
      </c>
      <c r="K322" s="101" t="s">
        <v>4157</v>
      </c>
    </row>
    <row r="323" spans="1:11" x14ac:dyDescent="0.25">
      <c r="A323" s="98" t="s">
        <v>4163</v>
      </c>
      <c r="B323" s="99" t="s">
        <v>4673</v>
      </c>
      <c r="C323" s="99" t="s">
        <v>275</v>
      </c>
      <c r="D323" s="100">
        <v>-1.182E-4</v>
      </c>
      <c r="E323" s="100">
        <v>2.83E-5</v>
      </c>
      <c r="F323" s="99">
        <v>1501</v>
      </c>
      <c r="G323" s="99">
        <v>1392</v>
      </c>
      <c r="H323" s="100">
        <v>3.2199999999999997E-5</v>
      </c>
      <c r="I323" s="99">
        <v>3.6402100000000001E-3</v>
      </c>
      <c r="J323" s="99" t="s">
        <v>4157</v>
      </c>
      <c r="K323" s="101" t="s">
        <v>4467</v>
      </c>
    </row>
    <row r="324" spans="1:11" x14ac:dyDescent="0.25">
      <c r="A324" s="98" t="s">
        <v>4154</v>
      </c>
      <c r="B324" s="99" t="s">
        <v>4674</v>
      </c>
      <c r="C324" s="99" t="s">
        <v>4156</v>
      </c>
      <c r="D324" s="100">
        <v>-3.67E-6</v>
      </c>
      <c r="E324" s="100">
        <v>8.4300000000000002E-7</v>
      </c>
      <c r="F324" s="99">
        <v>1501</v>
      </c>
      <c r="G324" s="99">
        <v>187</v>
      </c>
      <c r="H324" s="100">
        <v>3.2299999999999999E-5</v>
      </c>
      <c r="I324" s="99">
        <v>3.6452500000000001E-3</v>
      </c>
      <c r="J324" s="99" t="s">
        <v>4157</v>
      </c>
      <c r="K324" s="101" t="s">
        <v>4157</v>
      </c>
    </row>
    <row r="325" spans="1:11" x14ac:dyDescent="0.25">
      <c r="A325" s="98" t="s">
        <v>4163</v>
      </c>
      <c r="B325" s="99" t="s">
        <v>4675</v>
      </c>
      <c r="C325" s="99" t="s">
        <v>275</v>
      </c>
      <c r="D325" s="100">
        <v>-2.6370000000000001E-4</v>
      </c>
      <c r="E325" s="100">
        <v>6.3299999999999994E-5</v>
      </c>
      <c r="F325" s="99">
        <v>1501</v>
      </c>
      <c r="G325" s="99">
        <v>1267</v>
      </c>
      <c r="H325" s="100">
        <v>3.3300000000000003E-5</v>
      </c>
      <c r="I325" s="99">
        <v>3.7302300000000002E-3</v>
      </c>
      <c r="J325" s="99" t="s">
        <v>4157</v>
      </c>
      <c r="K325" s="101" t="s">
        <v>4467</v>
      </c>
    </row>
    <row r="326" spans="1:11" x14ac:dyDescent="0.25">
      <c r="A326" s="98" t="s">
        <v>4175</v>
      </c>
      <c r="B326" s="99" t="s">
        <v>4676</v>
      </c>
      <c r="C326" s="99" t="s">
        <v>4177</v>
      </c>
      <c r="D326" s="100">
        <v>1.3609500000000001E-3</v>
      </c>
      <c r="E326" s="100">
        <v>3.2667999999999998E-4</v>
      </c>
      <c r="F326" s="99">
        <v>1501</v>
      </c>
      <c r="G326" s="99">
        <v>353</v>
      </c>
      <c r="H326" s="100">
        <v>3.3200000000000001E-5</v>
      </c>
      <c r="I326" s="99">
        <v>3.7302300000000002E-3</v>
      </c>
      <c r="J326" s="99" t="s">
        <v>4157</v>
      </c>
      <c r="K326" s="101" t="s">
        <v>4157</v>
      </c>
    </row>
    <row r="327" spans="1:11" x14ac:dyDescent="0.25">
      <c r="A327" s="98" t="s">
        <v>4154</v>
      </c>
      <c r="B327" s="99" t="s">
        <v>4677</v>
      </c>
      <c r="C327" s="99" t="s">
        <v>4161</v>
      </c>
      <c r="D327" s="100">
        <v>-1.04E-5</v>
      </c>
      <c r="E327" s="100">
        <v>2.5000000000000002E-6</v>
      </c>
      <c r="F327" s="99">
        <v>1501</v>
      </c>
      <c r="G327" s="99">
        <v>754</v>
      </c>
      <c r="H327" s="100">
        <v>3.3500000000000001E-5</v>
      </c>
      <c r="I327" s="99">
        <v>3.7472899999999999E-3</v>
      </c>
      <c r="J327" s="99" t="s">
        <v>4157</v>
      </c>
      <c r="K327" s="101" t="s">
        <v>4157</v>
      </c>
    </row>
    <row r="328" spans="1:11" x14ac:dyDescent="0.25">
      <c r="A328" s="98" t="s">
        <v>4166</v>
      </c>
      <c r="B328" s="99" t="s">
        <v>4678</v>
      </c>
      <c r="C328" s="99" t="s">
        <v>4168</v>
      </c>
      <c r="D328" s="100">
        <v>-4.4100000000000001E-5</v>
      </c>
      <c r="E328" s="100">
        <v>1.06E-5</v>
      </c>
      <c r="F328" s="99">
        <v>1501</v>
      </c>
      <c r="G328" s="99">
        <v>1397</v>
      </c>
      <c r="H328" s="100">
        <v>3.4700000000000003E-5</v>
      </c>
      <c r="I328" s="99">
        <v>3.8606199999999999E-3</v>
      </c>
      <c r="J328" s="99" t="s">
        <v>4157</v>
      </c>
      <c r="K328" s="101" t="s">
        <v>4157</v>
      </c>
    </row>
    <row r="329" spans="1:11" x14ac:dyDescent="0.25">
      <c r="A329" s="98" t="s">
        <v>4163</v>
      </c>
      <c r="B329" s="99" t="s">
        <v>4679</v>
      </c>
      <c r="C329" s="99" t="s">
        <v>275</v>
      </c>
      <c r="D329" s="100">
        <v>3.0118499999999999E-3</v>
      </c>
      <c r="E329" s="100">
        <v>7.2488999999999995E-4</v>
      </c>
      <c r="F329" s="99">
        <v>1501</v>
      </c>
      <c r="G329" s="99">
        <v>1491</v>
      </c>
      <c r="H329" s="100">
        <v>3.4900000000000001E-5</v>
      </c>
      <c r="I329" s="99">
        <v>3.8731299999999998E-3</v>
      </c>
      <c r="J329" s="99" t="s">
        <v>4157</v>
      </c>
      <c r="K329" s="101" t="s">
        <v>4157</v>
      </c>
    </row>
    <row r="330" spans="1:11" x14ac:dyDescent="0.25">
      <c r="A330" s="98" t="s">
        <v>4154</v>
      </c>
      <c r="B330" s="99" t="s">
        <v>4680</v>
      </c>
      <c r="C330" s="99" t="s">
        <v>4156</v>
      </c>
      <c r="D330" s="100">
        <v>-4.549E-4</v>
      </c>
      <c r="E330" s="100">
        <v>1.0957E-4</v>
      </c>
      <c r="F330" s="99">
        <v>1501</v>
      </c>
      <c r="G330" s="99">
        <v>1401</v>
      </c>
      <c r="H330" s="100">
        <v>3.54E-5</v>
      </c>
      <c r="I330" s="99">
        <v>3.9083099999999999E-3</v>
      </c>
      <c r="J330" s="99" t="s">
        <v>4157</v>
      </c>
      <c r="K330" s="101" t="s">
        <v>4157</v>
      </c>
    </row>
    <row r="331" spans="1:11" x14ac:dyDescent="0.25">
      <c r="A331" s="98" t="s">
        <v>4154</v>
      </c>
      <c r="B331" s="99" t="s">
        <v>4661</v>
      </c>
      <c r="C331" s="99" t="s">
        <v>4161</v>
      </c>
      <c r="D331" s="100">
        <v>-4.4400000000000002E-5</v>
      </c>
      <c r="E331" s="100">
        <v>1.0699999999999999E-5</v>
      </c>
      <c r="F331" s="99">
        <v>1501</v>
      </c>
      <c r="G331" s="99">
        <v>768</v>
      </c>
      <c r="H331" s="100">
        <v>3.5299999999999997E-5</v>
      </c>
      <c r="I331" s="99">
        <v>3.9083099999999999E-3</v>
      </c>
      <c r="J331" s="99" t="s">
        <v>4157</v>
      </c>
      <c r="K331" s="101" t="s">
        <v>4157</v>
      </c>
    </row>
    <row r="332" spans="1:11" x14ac:dyDescent="0.25">
      <c r="A332" s="98" t="s">
        <v>4154</v>
      </c>
      <c r="B332" s="99" t="s">
        <v>4614</v>
      </c>
      <c r="C332" s="99" t="s">
        <v>4161</v>
      </c>
      <c r="D332" s="100">
        <v>-3.29E-5</v>
      </c>
      <c r="E332" s="100">
        <v>7.9400000000000002E-6</v>
      </c>
      <c r="F332" s="99">
        <v>1501</v>
      </c>
      <c r="G332" s="99">
        <v>1254</v>
      </c>
      <c r="H332" s="100">
        <v>3.5599999999999998E-5</v>
      </c>
      <c r="I332" s="99">
        <v>3.9137399999999998E-3</v>
      </c>
      <c r="J332" s="99" t="s">
        <v>4157</v>
      </c>
      <c r="K332" s="101" t="s">
        <v>4157</v>
      </c>
    </row>
    <row r="333" spans="1:11" x14ac:dyDescent="0.25">
      <c r="A333" s="98" t="s">
        <v>4166</v>
      </c>
      <c r="B333" s="99" t="s">
        <v>4681</v>
      </c>
      <c r="C333" s="99" t="s">
        <v>4168</v>
      </c>
      <c r="D333" s="100">
        <v>-3.9550000000000002E-4</v>
      </c>
      <c r="E333" s="100">
        <v>9.5299999999999999E-5</v>
      </c>
      <c r="F333" s="99">
        <v>1501</v>
      </c>
      <c r="G333" s="99">
        <v>1461</v>
      </c>
      <c r="H333" s="100">
        <v>3.5800000000000003E-5</v>
      </c>
      <c r="I333" s="99">
        <v>3.9283699999999996E-3</v>
      </c>
      <c r="J333" s="99" t="s">
        <v>4157</v>
      </c>
      <c r="K333" s="101" t="s">
        <v>4157</v>
      </c>
    </row>
    <row r="334" spans="1:11" x14ac:dyDescent="0.25">
      <c r="A334" s="98" t="s">
        <v>4184</v>
      </c>
      <c r="B334" s="99" t="s">
        <v>4682</v>
      </c>
      <c r="C334" s="99" t="b">
        <v>1</v>
      </c>
      <c r="D334" s="100">
        <v>2.65E-5</v>
      </c>
      <c r="E334" s="100">
        <v>6.3899999999999998E-6</v>
      </c>
      <c r="F334" s="99">
        <v>1501</v>
      </c>
      <c r="G334" s="99">
        <v>1035</v>
      </c>
      <c r="H334" s="100">
        <v>3.6000000000000001E-5</v>
      </c>
      <c r="I334" s="99">
        <v>3.93342E-3</v>
      </c>
      <c r="J334" s="99" t="s">
        <v>4157</v>
      </c>
      <c r="K334" s="101" t="s">
        <v>4157</v>
      </c>
    </row>
    <row r="335" spans="1:11" x14ac:dyDescent="0.25">
      <c r="A335" s="98" t="s">
        <v>4175</v>
      </c>
      <c r="B335" s="99" t="s">
        <v>4683</v>
      </c>
      <c r="C335" s="99" t="s">
        <v>4177</v>
      </c>
      <c r="D335" s="100">
        <v>1.0131300000000001E-3</v>
      </c>
      <c r="E335" s="100">
        <v>2.4429999999999998E-4</v>
      </c>
      <c r="F335" s="99">
        <v>1501</v>
      </c>
      <c r="G335" s="99">
        <v>176</v>
      </c>
      <c r="H335" s="100">
        <v>3.6100000000000003E-5</v>
      </c>
      <c r="I335" s="99">
        <v>3.93342E-3</v>
      </c>
      <c r="J335" s="99" t="s">
        <v>4157</v>
      </c>
      <c r="K335" s="101" t="s">
        <v>4157</v>
      </c>
    </row>
    <row r="336" spans="1:11" x14ac:dyDescent="0.25">
      <c r="A336" s="98" t="s">
        <v>4163</v>
      </c>
      <c r="B336" s="99" t="s">
        <v>4684</v>
      </c>
      <c r="C336" s="99" t="s">
        <v>275</v>
      </c>
      <c r="D336" s="100">
        <v>-1.762E-4</v>
      </c>
      <c r="E336" s="100">
        <v>4.2500000000000003E-5</v>
      </c>
      <c r="F336" s="99">
        <v>1501</v>
      </c>
      <c r="G336" s="99">
        <v>1122</v>
      </c>
      <c r="H336" s="100">
        <v>3.6300000000000001E-5</v>
      </c>
      <c r="I336" s="99">
        <v>3.9437200000000004E-3</v>
      </c>
      <c r="J336" s="99" t="s">
        <v>4174</v>
      </c>
      <c r="K336" s="101" t="s">
        <v>4467</v>
      </c>
    </row>
    <row r="337" spans="1:11" x14ac:dyDescent="0.25">
      <c r="A337" s="98" t="s">
        <v>4166</v>
      </c>
      <c r="B337" s="99" t="s">
        <v>4685</v>
      </c>
      <c r="C337" s="99" t="s">
        <v>4168</v>
      </c>
      <c r="D337" s="100">
        <v>-4.8431000000000004E-3</v>
      </c>
      <c r="E337" s="100">
        <v>1.1684200000000001E-3</v>
      </c>
      <c r="F337" s="99">
        <v>1501</v>
      </c>
      <c r="G337" s="99">
        <v>1483</v>
      </c>
      <c r="H337" s="100">
        <v>3.6399999999999997E-5</v>
      </c>
      <c r="I337" s="99">
        <v>3.94525E-3</v>
      </c>
      <c r="J337" s="99" t="s">
        <v>4157</v>
      </c>
      <c r="K337" s="101" t="s">
        <v>4157</v>
      </c>
    </row>
    <row r="338" spans="1:11" x14ac:dyDescent="0.25">
      <c r="A338" s="98" t="s">
        <v>4175</v>
      </c>
      <c r="B338" s="99" t="s">
        <v>4686</v>
      </c>
      <c r="C338" s="99" t="s">
        <v>4177</v>
      </c>
      <c r="D338" s="100">
        <v>3.1621999999999998E-4</v>
      </c>
      <c r="E338" s="100">
        <v>7.6299999999999998E-5</v>
      </c>
      <c r="F338" s="99">
        <v>1501</v>
      </c>
      <c r="G338" s="99">
        <v>378</v>
      </c>
      <c r="H338" s="100">
        <v>3.65E-5</v>
      </c>
      <c r="I338" s="99">
        <v>3.9454099999999999E-3</v>
      </c>
      <c r="J338" s="99" t="s">
        <v>4157</v>
      </c>
      <c r="K338" s="101" t="s">
        <v>4157</v>
      </c>
    </row>
    <row r="339" spans="1:11" x14ac:dyDescent="0.25">
      <c r="A339" s="98" t="s">
        <v>4175</v>
      </c>
      <c r="B339" s="99" t="s">
        <v>4687</v>
      </c>
      <c r="C339" s="99" t="s">
        <v>4177</v>
      </c>
      <c r="D339" s="100">
        <v>1.0171799999999999E-3</v>
      </c>
      <c r="E339" s="100">
        <v>2.4596999999999998E-4</v>
      </c>
      <c r="F339" s="99">
        <v>1501</v>
      </c>
      <c r="G339" s="99">
        <v>350</v>
      </c>
      <c r="H339" s="100">
        <v>3.79E-5</v>
      </c>
      <c r="I339" s="99">
        <v>4.0878800000000003E-3</v>
      </c>
      <c r="J339" s="99" t="s">
        <v>4157</v>
      </c>
      <c r="K339" s="101" t="s">
        <v>4157</v>
      </c>
    </row>
    <row r="340" spans="1:11" x14ac:dyDescent="0.25">
      <c r="A340" s="98" t="s">
        <v>4166</v>
      </c>
      <c r="B340" s="99" t="s">
        <v>4688</v>
      </c>
      <c r="C340" s="99" t="s">
        <v>4168</v>
      </c>
      <c r="D340" s="100">
        <v>1.9869100000000002E-3</v>
      </c>
      <c r="E340" s="100">
        <v>4.8186000000000002E-4</v>
      </c>
      <c r="F340" s="99">
        <v>1501</v>
      </c>
      <c r="G340" s="99">
        <v>1444</v>
      </c>
      <c r="H340" s="100">
        <v>3.9900000000000001E-5</v>
      </c>
      <c r="I340" s="99">
        <v>4.2884200000000003E-3</v>
      </c>
      <c r="J340" s="99" t="s">
        <v>4169</v>
      </c>
      <c r="K340" s="101" t="s">
        <v>4157</v>
      </c>
    </row>
    <row r="341" spans="1:11" x14ac:dyDescent="0.25">
      <c r="A341" s="98" t="s">
        <v>4166</v>
      </c>
      <c r="B341" s="99" t="s">
        <v>4689</v>
      </c>
      <c r="C341" s="99" t="s">
        <v>4168</v>
      </c>
      <c r="D341" s="100">
        <v>-3.0800000000000002E-6</v>
      </c>
      <c r="E341" s="100">
        <v>7.5099999999999999E-7</v>
      </c>
      <c r="F341" s="99">
        <v>1501</v>
      </c>
      <c r="G341" s="99">
        <v>858</v>
      </c>
      <c r="H341" s="100">
        <v>4.0899999999999998E-5</v>
      </c>
      <c r="I341" s="99">
        <v>4.3846400000000004E-3</v>
      </c>
      <c r="J341" s="99" t="s">
        <v>4157</v>
      </c>
      <c r="K341" s="101" t="s">
        <v>4157</v>
      </c>
    </row>
    <row r="342" spans="1:11" x14ac:dyDescent="0.25">
      <c r="A342" s="98" t="s">
        <v>4184</v>
      </c>
      <c r="B342" s="99" t="s">
        <v>4690</v>
      </c>
      <c r="C342" s="99" t="b">
        <v>1</v>
      </c>
      <c r="D342" s="100">
        <v>3.5499999999999999E-6</v>
      </c>
      <c r="E342" s="100">
        <v>8.3099999999999996E-7</v>
      </c>
      <c r="F342" s="99">
        <v>1501</v>
      </c>
      <c r="G342" s="99">
        <v>28</v>
      </c>
      <c r="H342" s="100">
        <v>4.1499999999999999E-5</v>
      </c>
      <c r="I342" s="99">
        <v>4.43466E-3</v>
      </c>
      <c r="J342" s="99" t="s">
        <v>4157</v>
      </c>
      <c r="K342" s="101" t="s">
        <v>4157</v>
      </c>
    </row>
    <row r="343" spans="1:11" x14ac:dyDescent="0.25">
      <c r="A343" s="98" t="s">
        <v>4166</v>
      </c>
      <c r="B343" s="99" t="s">
        <v>4691</v>
      </c>
      <c r="C343" s="99" t="s">
        <v>4208</v>
      </c>
      <c r="D343" s="100">
        <v>1.5453E-4</v>
      </c>
      <c r="E343" s="100">
        <v>3.7599999999999999E-5</v>
      </c>
      <c r="F343" s="99">
        <v>1501</v>
      </c>
      <c r="G343" s="99">
        <v>1295</v>
      </c>
      <c r="H343" s="100">
        <v>4.2299999999999998E-5</v>
      </c>
      <c r="I343" s="99">
        <v>4.5040799999999997E-3</v>
      </c>
      <c r="J343" s="99" t="s">
        <v>4157</v>
      </c>
      <c r="K343" s="101" t="s">
        <v>4157</v>
      </c>
    </row>
    <row r="344" spans="1:11" x14ac:dyDescent="0.25">
      <c r="A344" s="98" t="s">
        <v>4154</v>
      </c>
      <c r="B344" s="99" t="s">
        <v>4545</v>
      </c>
      <c r="C344" s="99" t="s">
        <v>4156</v>
      </c>
      <c r="D344" s="100">
        <v>-7.9699999999999999E-5</v>
      </c>
      <c r="E344" s="100">
        <v>1.9400000000000001E-5</v>
      </c>
      <c r="F344" s="99">
        <v>1501</v>
      </c>
      <c r="G344" s="99">
        <v>585</v>
      </c>
      <c r="H344" s="100">
        <v>4.2899999999999999E-5</v>
      </c>
      <c r="I344" s="99">
        <v>4.5518399999999997E-3</v>
      </c>
      <c r="J344" s="99" t="s">
        <v>4157</v>
      </c>
      <c r="K344" s="101" t="s">
        <v>4157</v>
      </c>
    </row>
    <row r="345" spans="1:11" x14ac:dyDescent="0.25">
      <c r="A345" s="98" t="s">
        <v>4154</v>
      </c>
      <c r="B345" s="99" t="s">
        <v>4692</v>
      </c>
      <c r="C345" s="99" t="s">
        <v>4156</v>
      </c>
      <c r="D345" s="100">
        <v>-1.6099999999999998E-5</v>
      </c>
      <c r="E345" s="100">
        <v>3.9199999999999997E-6</v>
      </c>
      <c r="F345" s="99">
        <v>1501</v>
      </c>
      <c r="G345" s="99">
        <v>615</v>
      </c>
      <c r="H345" s="100">
        <v>4.32E-5</v>
      </c>
      <c r="I345" s="99">
        <v>4.5699E-3</v>
      </c>
      <c r="J345" s="99" t="s">
        <v>4157</v>
      </c>
      <c r="K345" s="101" t="s">
        <v>4157</v>
      </c>
    </row>
    <row r="346" spans="1:11" x14ac:dyDescent="0.25">
      <c r="A346" s="98" t="s">
        <v>4175</v>
      </c>
      <c r="B346" s="99" t="s">
        <v>4693</v>
      </c>
      <c r="C346" s="99" t="s">
        <v>4177</v>
      </c>
      <c r="D346" s="100">
        <v>1.5491999999999999E-4</v>
      </c>
      <c r="E346" s="100">
        <v>3.7700000000000002E-5</v>
      </c>
      <c r="F346" s="99">
        <v>1501</v>
      </c>
      <c r="G346" s="99">
        <v>518</v>
      </c>
      <c r="H346" s="100">
        <v>4.3300000000000002E-5</v>
      </c>
      <c r="I346" s="99">
        <v>4.5714400000000004E-3</v>
      </c>
      <c r="J346" s="99" t="s">
        <v>4157</v>
      </c>
      <c r="K346" s="101" t="s">
        <v>4157</v>
      </c>
    </row>
    <row r="347" spans="1:11" x14ac:dyDescent="0.25">
      <c r="A347" s="98" t="s">
        <v>4166</v>
      </c>
      <c r="B347" s="99" t="s">
        <v>4694</v>
      </c>
      <c r="C347" s="99" t="s">
        <v>4208</v>
      </c>
      <c r="D347" s="100">
        <v>-1.1590000000000001E-3</v>
      </c>
      <c r="E347" s="100">
        <v>2.8249999999999998E-4</v>
      </c>
      <c r="F347" s="99">
        <v>1501</v>
      </c>
      <c r="G347" s="99">
        <v>1363</v>
      </c>
      <c r="H347" s="100">
        <v>4.3600000000000003E-5</v>
      </c>
      <c r="I347" s="99">
        <v>4.5784299999999997E-3</v>
      </c>
      <c r="J347" s="99" t="s">
        <v>4174</v>
      </c>
      <c r="K347" s="101" t="s">
        <v>4157</v>
      </c>
    </row>
    <row r="348" spans="1:11" x14ac:dyDescent="0.25">
      <c r="A348" s="98" t="s">
        <v>4175</v>
      </c>
      <c r="B348" s="99" t="s">
        <v>4695</v>
      </c>
      <c r="C348" s="99" t="s">
        <v>4177</v>
      </c>
      <c r="D348" s="100">
        <v>1.4211600000000001E-3</v>
      </c>
      <c r="E348" s="100">
        <v>3.4634999999999999E-4</v>
      </c>
      <c r="F348" s="99">
        <v>1501</v>
      </c>
      <c r="G348" s="99">
        <v>546</v>
      </c>
      <c r="H348" s="100">
        <v>4.35E-5</v>
      </c>
      <c r="I348" s="99">
        <v>4.5784299999999997E-3</v>
      </c>
      <c r="J348" s="99" t="s">
        <v>4157</v>
      </c>
      <c r="K348" s="101" t="s">
        <v>4157</v>
      </c>
    </row>
    <row r="349" spans="1:11" x14ac:dyDescent="0.25">
      <c r="A349" s="98" t="s">
        <v>4175</v>
      </c>
      <c r="B349" s="99" t="s">
        <v>4696</v>
      </c>
      <c r="C349" s="99" t="s">
        <v>4177</v>
      </c>
      <c r="D349" s="100">
        <v>6.6299999999999999E-5</v>
      </c>
      <c r="E349" s="100">
        <v>1.6200000000000001E-5</v>
      </c>
      <c r="F349" s="99">
        <v>1501</v>
      </c>
      <c r="G349" s="99">
        <v>549</v>
      </c>
      <c r="H349" s="100">
        <v>4.4400000000000002E-5</v>
      </c>
      <c r="I349" s="99">
        <v>4.6471200000000002E-3</v>
      </c>
      <c r="J349" s="99" t="s">
        <v>4157</v>
      </c>
      <c r="K349" s="101" t="s">
        <v>4157</v>
      </c>
    </row>
    <row r="350" spans="1:11" x14ac:dyDescent="0.25">
      <c r="A350" s="98" t="s">
        <v>4166</v>
      </c>
      <c r="B350" s="99" t="s">
        <v>4479</v>
      </c>
      <c r="C350" s="99" t="s">
        <v>4208</v>
      </c>
      <c r="D350" s="100">
        <v>-3.3299999999999999E-6</v>
      </c>
      <c r="E350" s="100">
        <v>8.1399999999999996E-7</v>
      </c>
      <c r="F350" s="99">
        <v>1501</v>
      </c>
      <c r="G350" s="99">
        <v>817</v>
      </c>
      <c r="H350" s="100">
        <v>4.5899999999999998E-5</v>
      </c>
      <c r="I350" s="99">
        <v>4.7847699999999998E-3</v>
      </c>
      <c r="J350" s="99" t="s">
        <v>4157</v>
      </c>
      <c r="K350" s="101" t="s">
        <v>4157</v>
      </c>
    </row>
    <row r="351" spans="1:11" x14ac:dyDescent="0.25">
      <c r="A351" s="98" t="s">
        <v>4154</v>
      </c>
      <c r="B351" s="99" t="s">
        <v>4697</v>
      </c>
      <c r="C351" s="99" t="s">
        <v>4156</v>
      </c>
      <c r="D351" s="100">
        <v>-1.6900000000000001E-5</v>
      </c>
      <c r="E351" s="100">
        <v>4.1400000000000002E-6</v>
      </c>
      <c r="F351" s="99">
        <v>1501</v>
      </c>
      <c r="G351" s="99">
        <v>215</v>
      </c>
      <c r="H351" s="100">
        <v>4.7700000000000001E-5</v>
      </c>
      <c r="I351" s="99">
        <v>4.9593199999999997E-3</v>
      </c>
      <c r="J351" s="99" t="s">
        <v>4157</v>
      </c>
      <c r="K351" s="101" t="s">
        <v>4157</v>
      </c>
    </row>
    <row r="352" spans="1:11" x14ac:dyDescent="0.25">
      <c r="A352" s="98" t="s">
        <v>4175</v>
      </c>
      <c r="B352" s="99" t="s">
        <v>4698</v>
      </c>
      <c r="C352" s="99" t="s">
        <v>4177</v>
      </c>
      <c r="D352" s="100">
        <v>2.6696000000000001E-4</v>
      </c>
      <c r="E352" s="100">
        <v>6.5400000000000004E-5</v>
      </c>
      <c r="F352" s="99">
        <v>1501</v>
      </c>
      <c r="G352" s="99">
        <v>1067</v>
      </c>
      <c r="H352" s="100">
        <v>4.8000000000000001E-5</v>
      </c>
      <c r="I352" s="99">
        <v>4.9792999999999999E-3</v>
      </c>
      <c r="J352" s="99" t="s">
        <v>4157</v>
      </c>
      <c r="K352" s="101" t="s">
        <v>4467</v>
      </c>
    </row>
    <row r="353" spans="1:11" x14ac:dyDescent="0.25">
      <c r="A353" s="98" t="s">
        <v>4166</v>
      </c>
      <c r="B353" s="99" t="s">
        <v>4699</v>
      </c>
      <c r="C353" s="99" t="s">
        <v>4168</v>
      </c>
      <c r="D353" s="100">
        <v>-3.8399999999999997E-6</v>
      </c>
      <c r="E353" s="100">
        <v>9.4499999999999995E-7</v>
      </c>
      <c r="F353" s="99">
        <v>1501</v>
      </c>
      <c r="G353" s="99">
        <v>1248</v>
      </c>
      <c r="H353" s="100">
        <v>4.8399999999999997E-5</v>
      </c>
      <c r="I353" s="99">
        <v>5.0076599999999997E-3</v>
      </c>
      <c r="J353" s="99" t="s">
        <v>4157</v>
      </c>
      <c r="K353" s="101" t="s">
        <v>4157</v>
      </c>
    </row>
    <row r="354" spans="1:11" x14ac:dyDescent="0.25">
      <c r="A354" s="98" t="s">
        <v>4175</v>
      </c>
      <c r="B354" s="99" t="s">
        <v>4496</v>
      </c>
      <c r="C354" s="99" t="s">
        <v>4177</v>
      </c>
      <c r="D354" s="100">
        <v>1.5143000000000001E-4</v>
      </c>
      <c r="E354" s="100">
        <v>3.7100000000000001E-5</v>
      </c>
      <c r="F354" s="99">
        <v>1501</v>
      </c>
      <c r="G354" s="99">
        <v>179</v>
      </c>
      <c r="H354" s="100">
        <v>4.8600000000000002E-5</v>
      </c>
      <c r="I354" s="99">
        <v>5.0076599999999997E-3</v>
      </c>
      <c r="J354" s="99" t="s">
        <v>4157</v>
      </c>
      <c r="K354" s="101" t="s">
        <v>4157</v>
      </c>
    </row>
    <row r="355" spans="1:11" x14ac:dyDescent="0.25">
      <c r="A355" s="98" t="s">
        <v>4154</v>
      </c>
      <c r="B355" s="99" t="s">
        <v>4677</v>
      </c>
      <c r="C355" s="99" t="s">
        <v>4156</v>
      </c>
      <c r="D355" s="100">
        <v>-9.2099999999999999E-6</v>
      </c>
      <c r="E355" s="100">
        <v>2.2699999999999999E-6</v>
      </c>
      <c r="F355" s="99">
        <v>1501</v>
      </c>
      <c r="G355" s="99">
        <v>754</v>
      </c>
      <c r="H355" s="100">
        <v>4.8999999999999998E-5</v>
      </c>
      <c r="I355" s="99">
        <v>5.0416200000000001E-3</v>
      </c>
      <c r="J355" s="99" t="s">
        <v>4157</v>
      </c>
      <c r="K355" s="101" t="s">
        <v>4157</v>
      </c>
    </row>
    <row r="356" spans="1:11" x14ac:dyDescent="0.25">
      <c r="A356" s="98" t="s">
        <v>4166</v>
      </c>
      <c r="B356" s="99" t="s">
        <v>4700</v>
      </c>
      <c r="C356" s="99" t="s">
        <v>4168</v>
      </c>
      <c r="D356" s="100">
        <v>-2.3499999999999999E-5</v>
      </c>
      <c r="E356" s="100">
        <v>5.7699999999999998E-6</v>
      </c>
      <c r="F356" s="99">
        <v>1501</v>
      </c>
      <c r="G356" s="99">
        <v>1224</v>
      </c>
      <c r="H356" s="100">
        <v>5.0899999999999997E-5</v>
      </c>
      <c r="I356" s="99">
        <v>5.1879500000000002E-3</v>
      </c>
      <c r="J356" s="99" t="s">
        <v>4157</v>
      </c>
      <c r="K356" s="101" t="s">
        <v>4157</v>
      </c>
    </row>
    <row r="357" spans="1:11" x14ac:dyDescent="0.25">
      <c r="A357" s="98" t="s">
        <v>4175</v>
      </c>
      <c r="B357" s="99" t="s">
        <v>4701</v>
      </c>
      <c r="C357" s="99" t="s">
        <v>4177</v>
      </c>
      <c r="D357" s="100">
        <v>3.7200000000000003E-5</v>
      </c>
      <c r="E357" s="100">
        <v>9.1500000000000005E-6</v>
      </c>
      <c r="F357" s="99">
        <v>1501</v>
      </c>
      <c r="G357" s="99">
        <v>973</v>
      </c>
      <c r="H357" s="100">
        <v>5.0800000000000002E-5</v>
      </c>
      <c r="I357" s="99">
        <v>5.1879500000000002E-3</v>
      </c>
      <c r="J357" s="99" t="s">
        <v>4157</v>
      </c>
      <c r="K357" s="101" t="s">
        <v>4157</v>
      </c>
    </row>
    <row r="358" spans="1:11" x14ac:dyDescent="0.25">
      <c r="A358" s="98" t="s">
        <v>4184</v>
      </c>
      <c r="B358" s="99" t="s">
        <v>4702</v>
      </c>
      <c r="C358" s="99" t="b">
        <v>1</v>
      </c>
      <c r="D358" s="100">
        <v>3.2700000000000002E-5</v>
      </c>
      <c r="E358" s="100">
        <v>8.0399999999999993E-6</v>
      </c>
      <c r="F358" s="99">
        <v>1501</v>
      </c>
      <c r="G358" s="99">
        <v>918</v>
      </c>
      <c r="H358" s="100">
        <v>5.0699999999999999E-5</v>
      </c>
      <c r="I358" s="99">
        <v>5.1879500000000002E-3</v>
      </c>
      <c r="J358" s="99" t="s">
        <v>4157</v>
      </c>
      <c r="K358" s="101" t="s">
        <v>4157</v>
      </c>
    </row>
    <row r="359" spans="1:11" x14ac:dyDescent="0.25">
      <c r="A359" s="98" t="s">
        <v>4175</v>
      </c>
      <c r="B359" s="99" t="s">
        <v>4497</v>
      </c>
      <c r="C359" s="99" t="s">
        <v>4177</v>
      </c>
      <c r="D359" s="100">
        <v>1.3970000000000001E-4</v>
      </c>
      <c r="E359" s="100">
        <v>3.4400000000000003E-5</v>
      </c>
      <c r="F359" s="99">
        <v>1501</v>
      </c>
      <c r="G359" s="99">
        <v>155</v>
      </c>
      <c r="H359" s="100">
        <v>5.1199999999999998E-5</v>
      </c>
      <c r="I359" s="99">
        <v>5.2078599999999999E-3</v>
      </c>
      <c r="J359" s="99" t="s">
        <v>4157</v>
      </c>
      <c r="K359" s="101" t="s">
        <v>4157</v>
      </c>
    </row>
    <row r="360" spans="1:11" x14ac:dyDescent="0.25">
      <c r="A360" s="98" t="s">
        <v>4184</v>
      </c>
      <c r="B360" s="99" t="s">
        <v>4703</v>
      </c>
      <c r="C360" s="99" t="b">
        <v>1</v>
      </c>
      <c r="D360" s="100">
        <v>1.3999999999999999E-6</v>
      </c>
      <c r="E360" s="100">
        <v>3.2300000000000002E-7</v>
      </c>
      <c r="F360" s="99">
        <v>1501</v>
      </c>
      <c r="G360" s="99">
        <v>520</v>
      </c>
      <c r="H360" s="100">
        <v>5.2299999999999997E-5</v>
      </c>
      <c r="I360" s="99">
        <v>5.2993199999999997E-3</v>
      </c>
      <c r="J360" s="99" t="s">
        <v>4157</v>
      </c>
      <c r="K360" s="101" t="s">
        <v>4157</v>
      </c>
    </row>
    <row r="361" spans="1:11" x14ac:dyDescent="0.25">
      <c r="A361" s="98" t="s">
        <v>4175</v>
      </c>
      <c r="B361" s="99" t="s">
        <v>4704</v>
      </c>
      <c r="C361" s="99" t="s">
        <v>4177</v>
      </c>
      <c r="D361" s="100">
        <v>5.2100000000000001E-6</v>
      </c>
      <c r="E361" s="100">
        <v>1.2699999999999999E-6</v>
      </c>
      <c r="F361" s="99">
        <v>1501</v>
      </c>
      <c r="G361" s="99">
        <v>81</v>
      </c>
      <c r="H361" s="100">
        <v>5.2899999999999998E-5</v>
      </c>
      <c r="I361" s="99">
        <v>5.3268500000000002E-3</v>
      </c>
      <c r="J361" s="99" t="s">
        <v>4157</v>
      </c>
      <c r="K361" s="101" t="s">
        <v>4157</v>
      </c>
    </row>
    <row r="362" spans="1:11" x14ac:dyDescent="0.25">
      <c r="A362" s="98" t="s">
        <v>4154</v>
      </c>
      <c r="B362" s="99" t="s">
        <v>4512</v>
      </c>
      <c r="C362" s="99" t="s">
        <v>4161</v>
      </c>
      <c r="D362" s="100">
        <v>-5.1730000000000005E-4</v>
      </c>
      <c r="E362" s="100">
        <v>1.2750000000000001E-4</v>
      </c>
      <c r="F362" s="99">
        <v>1501</v>
      </c>
      <c r="G362" s="99">
        <v>1472</v>
      </c>
      <c r="H362" s="100">
        <v>5.3000000000000001E-5</v>
      </c>
      <c r="I362" s="99">
        <v>5.3268500000000002E-3</v>
      </c>
      <c r="J362" s="99" t="s">
        <v>4157</v>
      </c>
      <c r="K362" s="101" t="s">
        <v>4157</v>
      </c>
    </row>
    <row r="363" spans="1:11" x14ac:dyDescent="0.25">
      <c r="A363" s="98" t="s">
        <v>4166</v>
      </c>
      <c r="B363" s="99" t="s">
        <v>4705</v>
      </c>
      <c r="C363" s="99" t="s">
        <v>4168</v>
      </c>
      <c r="D363" s="100">
        <v>5.3999999999999998E-5</v>
      </c>
      <c r="E363" s="100">
        <v>1.33E-5</v>
      </c>
      <c r="F363" s="99">
        <v>1501</v>
      </c>
      <c r="G363" s="99">
        <v>530</v>
      </c>
      <c r="H363" s="100">
        <v>5.2800000000000003E-5</v>
      </c>
      <c r="I363" s="99">
        <v>5.3268500000000002E-3</v>
      </c>
      <c r="J363" s="99" t="s">
        <v>4157</v>
      </c>
      <c r="K363" s="101" t="s">
        <v>4467</v>
      </c>
    </row>
    <row r="364" spans="1:11" x14ac:dyDescent="0.25">
      <c r="A364" s="98" t="s">
        <v>4166</v>
      </c>
      <c r="B364" s="99" t="s">
        <v>4706</v>
      </c>
      <c r="C364" s="99" t="s">
        <v>4168</v>
      </c>
      <c r="D364" s="100">
        <v>-7.3451999999999996E-3</v>
      </c>
      <c r="E364" s="100">
        <v>1.8112E-3</v>
      </c>
      <c r="F364" s="99">
        <v>1501</v>
      </c>
      <c r="G364" s="99">
        <v>1351</v>
      </c>
      <c r="H364" s="100">
        <v>5.3300000000000001E-5</v>
      </c>
      <c r="I364" s="99">
        <v>5.3449500000000002E-3</v>
      </c>
      <c r="J364" s="99" t="s">
        <v>4174</v>
      </c>
      <c r="K364" s="101" t="s">
        <v>4467</v>
      </c>
    </row>
    <row r="365" spans="1:11" x14ac:dyDescent="0.25">
      <c r="A365" s="98" t="s">
        <v>4154</v>
      </c>
      <c r="B365" s="99" t="s">
        <v>4707</v>
      </c>
      <c r="C365" s="99" t="s">
        <v>4161</v>
      </c>
      <c r="D365" s="100">
        <v>-1.178E-4</v>
      </c>
      <c r="E365" s="100">
        <v>2.9099999999999999E-5</v>
      </c>
      <c r="F365" s="99">
        <v>1501</v>
      </c>
      <c r="G365" s="99">
        <v>474</v>
      </c>
      <c r="H365" s="100">
        <v>5.4200000000000003E-5</v>
      </c>
      <c r="I365" s="99">
        <v>5.4210200000000004E-3</v>
      </c>
      <c r="J365" s="99" t="s">
        <v>4157</v>
      </c>
      <c r="K365" s="101" t="s">
        <v>4157</v>
      </c>
    </row>
    <row r="366" spans="1:11" x14ac:dyDescent="0.25">
      <c r="A366" s="98" t="s">
        <v>4154</v>
      </c>
      <c r="B366" s="99" t="s">
        <v>4708</v>
      </c>
      <c r="C366" s="99" t="s">
        <v>4156</v>
      </c>
      <c r="D366" s="100">
        <v>-7.2700000000000005E-5</v>
      </c>
      <c r="E366" s="100">
        <v>1.8E-5</v>
      </c>
      <c r="F366" s="99">
        <v>1501</v>
      </c>
      <c r="G366" s="99">
        <v>1199</v>
      </c>
      <c r="H366" s="100">
        <v>5.5000000000000002E-5</v>
      </c>
      <c r="I366" s="99">
        <v>5.4536599999999999E-3</v>
      </c>
      <c r="J366" s="99" t="s">
        <v>4157</v>
      </c>
      <c r="K366" s="101" t="s">
        <v>4157</v>
      </c>
    </row>
    <row r="367" spans="1:11" x14ac:dyDescent="0.25">
      <c r="A367" s="98" t="s">
        <v>4175</v>
      </c>
      <c r="B367" s="99" t="s">
        <v>4709</v>
      </c>
      <c r="C367" s="99" t="s">
        <v>4177</v>
      </c>
      <c r="D367" s="100">
        <v>1.7810999999999999E-4</v>
      </c>
      <c r="E367" s="100">
        <v>4.3999999999999999E-5</v>
      </c>
      <c r="F367" s="99">
        <v>1501</v>
      </c>
      <c r="G367" s="99">
        <v>395</v>
      </c>
      <c r="H367" s="100">
        <v>5.49E-5</v>
      </c>
      <c r="I367" s="99">
        <v>5.4536599999999999E-3</v>
      </c>
      <c r="J367" s="99" t="s">
        <v>4157</v>
      </c>
      <c r="K367" s="101" t="s">
        <v>4157</v>
      </c>
    </row>
    <row r="368" spans="1:11" x14ac:dyDescent="0.25">
      <c r="A368" s="98" t="s">
        <v>4154</v>
      </c>
      <c r="B368" s="99" t="s">
        <v>4710</v>
      </c>
      <c r="C368" s="99" t="s">
        <v>4161</v>
      </c>
      <c r="D368" s="100">
        <v>-3.6199999999999999E-5</v>
      </c>
      <c r="E368" s="100">
        <v>8.9299999999999992E-6</v>
      </c>
      <c r="F368" s="99">
        <v>1501</v>
      </c>
      <c r="G368" s="99">
        <v>170</v>
      </c>
      <c r="H368" s="100">
        <v>5.4700000000000001E-5</v>
      </c>
      <c r="I368" s="99">
        <v>5.4536599999999999E-3</v>
      </c>
      <c r="J368" s="99" t="s">
        <v>4157</v>
      </c>
      <c r="K368" s="101" t="s">
        <v>4157</v>
      </c>
    </row>
    <row r="369" spans="1:11" x14ac:dyDescent="0.25">
      <c r="A369" s="98" t="s">
        <v>4154</v>
      </c>
      <c r="B369" s="99" t="s">
        <v>4711</v>
      </c>
      <c r="C369" s="99" t="s">
        <v>4156</v>
      </c>
      <c r="D369" s="100">
        <v>-3.3299999999999999E-6</v>
      </c>
      <c r="E369" s="100">
        <v>7.9100000000000003E-7</v>
      </c>
      <c r="F369" s="99">
        <v>1501</v>
      </c>
      <c r="G369" s="99">
        <v>734</v>
      </c>
      <c r="H369" s="100">
        <v>5.5500000000000001E-5</v>
      </c>
      <c r="I369" s="99">
        <v>5.4905800000000001E-3</v>
      </c>
      <c r="J369" s="99" t="s">
        <v>4157</v>
      </c>
      <c r="K369" s="101" t="s">
        <v>4157</v>
      </c>
    </row>
    <row r="370" spans="1:11" x14ac:dyDescent="0.25">
      <c r="A370" s="98" t="s">
        <v>4175</v>
      </c>
      <c r="B370" s="99" t="s">
        <v>4712</v>
      </c>
      <c r="C370" s="99" t="s">
        <v>4177</v>
      </c>
      <c r="D370" s="100">
        <v>2.5502000000000001E-4</v>
      </c>
      <c r="E370" s="100">
        <v>6.3100000000000002E-5</v>
      </c>
      <c r="F370" s="99">
        <v>1501</v>
      </c>
      <c r="G370" s="99">
        <v>924</v>
      </c>
      <c r="H370" s="100">
        <v>5.5999999999999999E-5</v>
      </c>
      <c r="I370" s="99">
        <v>5.5061099999999998E-3</v>
      </c>
      <c r="J370" s="99" t="s">
        <v>4157</v>
      </c>
      <c r="K370" s="101" t="s">
        <v>4157</v>
      </c>
    </row>
    <row r="371" spans="1:11" x14ac:dyDescent="0.25">
      <c r="A371" s="98" t="s">
        <v>4232</v>
      </c>
      <c r="B371" s="99" t="s">
        <v>4713</v>
      </c>
      <c r="C371" s="99" t="s">
        <v>4232</v>
      </c>
      <c r="D371" s="100">
        <v>4.8300000000000002E-5</v>
      </c>
      <c r="E371" s="100">
        <v>1.2E-5</v>
      </c>
      <c r="F371" s="99">
        <v>1501</v>
      </c>
      <c r="G371" s="99">
        <v>1243</v>
      </c>
      <c r="H371" s="100">
        <v>5.6100000000000002E-5</v>
      </c>
      <c r="I371" s="99">
        <v>5.5061099999999998E-3</v>
      </c>
      <c r="J371" s="99" t="s">
        <v>4157</v>
      </c>
      <c r="K371" s="101" t="s">
        <v>4157</v>
      </c>
    </row>
    <row r="372" spans="1:11" x14ac:dyDescent="0.25">
      <c r="A372" s="98" t="s">
        <v>4184</v>
      </c>
      <c r="B372" s="99" t="s">
        <v>4714</v>
      </c>
      <c r="C372" s="99" t="b">
        <v>1</v>
      </c>
      <c r="D372" s="100">
        <v>1.6157000000000001E-4</v>
      </c>
      <c r="E372" s="100">
        <v>4.0000000000000003E-5</v>
      </c>
      <c r="F372" s="99">
        <v>1501</v>
      </c>
      <c r="G372" s="99">
        <v>47</v>
      </c>
      <c r="H372" s="100">
        <v>5.6100000000000002E-5</v>
      </c>
      <c r="I372" s="99">
        <v>5.5061099999999998E-3</v>
      </c>
      <c r="J372" s="99" t="s">
        <v>4157</v>
      </c>
      <c r="K372" s="101" t="s">
        <v>4157</v>
      </c>
    </row>
    <row r="373" spans="1:11" x14ac:dyDescent="0.25">
      <c r="A373" s="98" t="s">
        <v>4163</v>
      </c>
      <c r="B373" s="99" t="s">
        <v>4715</v>
      </c>
      <c r="C373" s="99" t="s">
        <v>275</v>
      </c>
      <c r="D373" s="100">
        <v>-6.0099999999999997E-5</v>
      </c>
      <c r="E373" s="100">
        <v>1.49E-5</v>
      </c>
      <c r="F373" s="99">
        <v>1501</v>
      </c>
      <c r="G373" s="99">
        <v>1420</v>
      </c>
      <c r="H373" s="100">
        <v>5.6499999999999998E-5</v>
      </c>
      <c r="I373" s="99">
        <v>5.5226700000000004E-3</v>
      </c>
      <c r="J373" s="99" t="s">
        <v>4157</v>
      </c>
      <c r="K373" s="101" t="s">
        <v>4467</v>
      </c>
    </row>
    <row r="374" spans="1:11" x14ac:dyDescent="0.25">
      <c r="A374" s="98" t="s">
        <v>4184</v>
      </c>
      <c r="B374" s="99" t="s">
        <v>4716</v>
      </c>
      <c r="C374" s="99" t="b">
        <v>1</v>
      </c>
      <c r="D374" s="100">
        <v>2.8141500000000001E-3</v>
      </c>
      <c r="E374" s="100">
        <v>6.9685999999999999E-4</v>
      </c>
      <c r="F374" s="99">
        <v>1501</v>
      </c>
      <c r="G374" s="99">
        <v>229</v>
      </c>
      <c r="H374" s="100">
        <v>5.7299999999999997E-5</v>
      </c>
      <c r="I374" s="99">
        <v>5.5877599999999998E-3</v>
      </c>
      <c r="J374" s="99" t="s">
        <v>4157</v>
      </c>
      <c r="K374" s="101" t="s">
        <v>4157</v>
      </c>
    </row>
    <row r="375" spans="1:11" x14ac:dyDescent="0.25">
      <c r="A375" s="98" t="s">
        <v>4184</v>
      </c>
      <c r="B375" s="99" t="s">
        <v>4717</v>
      </c>
      <c r="C375" s="99" t="b">
        <v>1</v>
      </c>
      <c r="D375" s="100">
        <v>8.9190999999999999E-4</v>
      </c>
      <c r="E375" s="100">
        <v>2.2112E-4</v>
      </c>
      <c r="F375" s="99">
        <v>1501</v>
      </c>
      <c r="G375" s="99">
        <v>74</v>
      </c>
      <c r="H375" s="100">
        <v>5.8400000000000003E-5</v>
      </c>
      <c r="I375" s="99">
        <v>5.6749399999999998E-3</v>
      </c>
      <c r="J375" s="99" t="s">
        <v>4157</v>
      </c>
      <c r="K375" s="101" t="s">
        <v>4157</v>
      </c>
    </row>
    <row r="376" spans="1:11" x14ac:dyDescent="0.25">
      <c r="A376" s="98" t="s">
        <v>4184</v>
      </c>
      <c r="B376" s="99" t="s">
        <v>4718</v>
      </c>
      <c r="C376" s="99" t="b">
        <v>1</v>
      </c>
      <c r="D376" s="100">
        <v>9.4255999999999995E-4</v>
      </c>
      <c r="E376" s="100">
        <v>2.3368999999999999E-4</v>
      </c>
      <c r="F376" s="99">
        <v>1501</v>
      </c>
      <c r="G376" s="99">
        <v>241</v>
      </c>
      <c r="H376" s="100">
        <v>5.8499999999999999E-5</v>
      </c>
      <c r="I376" s="99">
        <v>5.6749399999999998E-3</v>
      </c>
      <c r="J376" s="99" t="s">
        <v>4157</v>
      </c>
      <c r="K376" s="101" t="s">
        <v>4157</v>
      </c>
    </row>
    <row r="377" spans="1:11" x14ac:dyDescent="0.25">
      <c r="A377" s="98" t="s">
        <v>4154</v>
      </c>
      <c r="B377" s="99" t="s">
        <v>4707</v>
      </c>
      <c r="C377" s="99" t="s">
        <v>4156</v>
      </c>
      <c r="D377" s="100">
        <v>-1.065E-4</v>
      </c>
      <c r="E377" s="100">
        <v>2.6400000000000001E-5</v>
      </c>
      <c r="F377" s="99">
        <v>1501</v>
      </c>
      <c r="G377" s="99">
        <v>474</v>
      </c>
      <c r="H377" s="100">
        <v>5.8999999999999998E-5</v>
      </c>
      <c r="I377" s="99">
        <v>5.6809900000000003E-3</v>
      </c>
      <c r="J377" s="99" t="s">
        <v>4157</v>
      </c>
      <c r="K377" s="101" t="s">
        <v>4157</v>
      </c>
    </row>
    <row r="378" spans="1:11" x14ac:dyDescent="0.25">
      <c r="A378" s="98" t="s">
        <v>4166</v>
      </c>
      <c r="B378" s="99" t="s">
        <v>4719</v>
      </c>
      <c r="C378" s="99" t="s">
        <v>4168</v>
      </c>
      <c r="D378" s="100">
        <v>3.2400000000000001E-5</v>
      </c>
      <c r="E378" s="100">
        <v>8.0399999999999993E-6</v>
      </c>
      <c r="F378" s="99">
        <v>1501</v>
      </c>
      <c r="G378" s="99">
        <v>781</v>
      </c>
      <c r="H378" s="100">
        <v>5.8699999999999997E-5</v>
      </c>
      <c r="I378" s="99">
        <v>5.6809900000000003E-3</v>
      </c>
      <c r="J378" s="99" t="s">
        <v>4157</v>
      </c>
      <c r="K378" s="101" t="s">
        <v>4467</v>
      </c>
    </row>
    <row r="379" spans="1:11" x14ac:dyDescent="0.25">
      <c r="A379" s="98" t="s">
        <v>4184</v>
      </c>
      <c r="B379" s="99" t="s">
        <v>4720</v>
      </c>
      <c r="C379" s="99" t="b">
        <v>1</v>
      </c>
      <c r="D379" s="100">
        <v>8.5699999999999996E-5</v>
      </c>
      <c r="E379" s="100">
        <v>2.1299999999999999E-5</v>
      </c>
      <c r="F379" s="99">
        <v>1501</v>
      </c>
      <c r="G379" s="99">
        <v>80</v>
      </c>
      <c r="H379" s="100">
        <v>5.8999999999999998E-5</v>
      </c>
      <c r="I379" s="99">
        <v>5.6809900000000003E-3</v>
      </c>
      <c r="J379" s="99" t="s">
        <v>4157</v>
      </c>
      <c r="K379" s="101" t="s">
        <v>4157</v>
      </c>
    </row>
    <row r="380" spans="1:11" x14ac:dyDescent="0.25">
      <c r="A380" s="98" t="s">
        <v>4163</v>
      </c>
      <c r="B380" s="99" t="s">
        <v>4721</v>
      </c>
      <c r="C380" s="99" t="s">
        <v>275</v>
      </c>
      <c r="D380" s="100">
        <v>-1.2948E-3</v>
      </c>
      <c r="E380" s="100">
        <v>3.2133999999999998E-4</v>
      </c>
      <c r="F380" s="99">
        <v>1501</v>
      </c>
      <c r="G380" s="99">
        <v>1150</v>
      </c>
      <c r="H380" s="100">
        <v>5.9500000000000003E-5</v>
      </c>
      <c r="I380" s="99">
        <v>5.6977900000000003E-3</v>
      </c>
      <c r="J380" s="99" t="s">
        <v>4157</v>
      </c>
      <c r="K380" s="101" t="s">
        <v>4467</v>
      </c>
    </row>
    <row r="381" spans="1:11" x14ac:dyDescent="0.25">
      <c r="A381" s="98" t="s">
        <v>4184</v>
      </c>
      <c r="B381" s="99" t="s">
        <v>4722</v>
      </c>
      <c r="C381" s="99" t="b">
        <v>1</v>
      </c>
      <c r="D381" s="100">
        <v>1.6218999999999999E-4</v>
      </c>
      <c r="E381" s="100">
        <v>4.0200000000000001E-5</v>
      </c>
      <c r="F381" s="99">
        <v>1501</v>
      </c>
      <c r="G381" s="99">
        <v>79</v>
      </c>
      <c r="H381" s="100">
        <v>5.94E-5</v>
      </c>
      <c r="I381" s="99">
        <v>5.6977900000000003E-3</v>
      </c>
      <c r="J381" s="99" t="s">
        <v>4157</v>
      </c>
      <c r="K381" s="101" t="s">
        <v>4157</v>
      </c>
    </row>
    <row r="382" spans="1:11" x14ac:dyDescent="0.25">
      <c r="A382" s="98" t="s">
        <v>4163</v>
      </c>
      <c r="B382" s="99" t="s">
        <v>4542</v>
      </c>
      <c r="C382" s="99" t="s">
        <v>275</v>
      </c>
      <c r="D382" s="100">
        <v>-3.93E-5</v>
      </c>
      <c r="E382" s="100">
        <v>9.7499999999999998E-6</v>
      </c>
      <c r="F382" s="99">
        <v>1501</v>
      </c>
      <c r="G382" s="99">
        <v>481</v>
      </c>
      <c r="H382" s="100">
        <v>5.9799999999999997E-5</v>
      </c>
      <c r="I382" s="99">
        <v>5.7067400000000001E-3</v>
      </c>
      <c r="J382" s="99" t="s">
        <v>4157</v>
      </c>
      <c r="K382" s="101" t="s">
        <v>4467</v>
      </c>
    </row>
    <row r="383" spans="1:11" x14ac:dyDescent="0.25">
      <c r="A383" s="98" t="s">
        <v>4154</v>
      </c>
      <c r="B383" s="99" t="s">
        <v>4711</v>
      </c>
      <c r="C383" s="99" t="s">
        <v>4161</v>
      </c>
      <c r="D383" s="100">
        <v>-3.6500000000000002E-6</v>
      </c>
      <c r="E383" s="100">
        <v>8.71E-7</v>
      </c>
      <c r="F383" s="99">
        <v>1501</v>
      </c>
      <c r="G383" s="99">
        <v>734</v>
      </c>
      <c r="H383" s="100">
        <v>6.0800000000000001E-5</v>
      </c>
      <c r="I383" s="99">
        <v>5.7866899999999997E-3</v>
      </c>
      <c r="J383" s="99" t="s">
        <v>4157</v>
      </c>
      <c r="K383" s="101" t="s">
        <v>4157</v>
      </c>
    </row>
    <row r="384" spans="1:11" x14ac:dyDescent="0.25">
      <c r="A384" s="98" t="s">
        <v>4154</v>
      </c>
      <c r="B384" s="99" t="s">
        <v>4531</v>
      </c>
      <c r="C384" s="99" t="s">
        <v>4161</v>
      </c>
      <c r="D384" s="100">
        <v>-5.5399999999999998E-5</v>
      </c>
      <c r="E384" s="100">
        <v>1.38E-5</v>
      </c>
      <c r="F384" s="99">
        <v>1501</v>
      </c>
      <c r="G384" s="99">
        <v>1064</v>
      </c>
      <c r="H384" s="100">
        <v>6.1099999999999994E-5</v>
      </c>
      <c r="I384" s="99">
        <v>5.8021399999999999E-3</v>
      </c>
      <c r="J384" s="99" t="s">
        <v>4157</v>
      </c>
      <c r="K384" s="101" t="s">
        <v>4157</v>
      </c>
    </row>
    <row r="385" spans="1:11" x14ac:dyDescent="0.25">
      <c r="A385" s="98" t="s">
        <v>4154</v>
      </c>
      <c r="B385" s="99" t="s">
        <v>4723</v>
      </c>
      <c r="C385" s="99" t="s">
        <v>4156</v>
      </c>
      <c r="D385" s="100">
        <v>-4.9310000000000001E-4</v>
      </c>
      <c r="E385" s="100">
        <v>1.2273000000000001E-4</v>
      </c>
      <c r="F385" s="99">
        <v>1501</v>
      </c>
      <c r="G385" s="99">
        <v>1392</v>
      </c>
      <c r="H385" s="100">
        <v>6.2600000000000004E-5</v>
      </c>
      <c r="I385" s="99">
        <v>5.9046999999999997E-3</v>
      </c>
      <c r="J385" s="99" t="s">
        <v>4157</v>
      </c>
      <c r="K385" s="101" t="s">
        <v>4157</v>
      </c>
    </row>
    <row r="386" spans="1:11" x14ac:dyDescent="0.25">
      <c r="A386" s="98" t="s">
        <v>4163</v>
      </c>
      <c r="B386" s="99" t="s">
        <v>4557</v>
      </c>
      <c r="C386" s="99" t="s">
        <v>275</v>
      </c>
      <c r="D386" s="100">
        <v>-7.0500000000000006E-5</v>
      </c>
      <c r="E386" s="100">
        <v>1.7499999999999998E-5</v>
      </c>
      <c r="F386" s="99">
        <v>1501</v>
      </c>
      <c r="G386" s="99">
        <v>570</v>
      </c>
      <c r="H386" s="100">
        <v>6.2500000000000001E-5</v>
      </c>
      <c r="I386" s="99">
        <v>5.9046999999999997E-3</v>
      </c>
      <c r="J386" s="99" t="s">
        <v>4157</v>
      </c>
      <c r="K386" s="101" t="s">
        <v>4467</v>
      </c>
    </row>
    <row r="387" spans="1:11" x14ac:dyDescent="0.25">
      <c r="A387" s="98" t="s">
        <v>4184</v>
      </c>
      <c r="B387" s="99" t="s">
        <v>4724</v>
      </c>
      <c r="C387" s="99" t="b">
        <v>1</v>
      </c>
      <c r="D387" s="100">
        <v>5.3996000000000003E-4</v>
      </c>
      <c r="E387" s="100">
        <v>1.3442E-4</v>
      </c>
      <c r="F387" s="99">
        <v>1501</v>
      </c>
      <c r="G387" s="99">
        <v>227</v>
      </c>
      <c r="H387" s="100">
        <v>6.2700000000000006E-5</v>
      </c>
      <c r="I387" s="99">
        <v>5.9046999999999997E-3</v>
      </c>
      <c r="J387" s="99" t="s">
        <v>4157</v>
      </c>
      <c r="K387" s="101" t="s">
        <v>4157</v>
      </c>
    </row>
    <row r="388" spans="1:11" x14ac:dyDescent="0.25">
      <c r="A388" s="98" t="s">
        <v>4184</v>
      </c>
      <c r="B388" s="99" t="s">
        <v>4725</v>
      </c>
      <c r="C388" s="99" t="b">
        <v>1</v>
      </c>
      <c r="D388" s="100">
        <v>5.9736999999999995E-4</v>
      </c>
      <c r="E388" s="100">
        <v>1.4873999999999999E-4</v>
      </c>
      <c r="F388" s="99">
        <v>1501</v>
      </c>
      <c r="G388" s="99">
        <v>255</v>
      </c>
      <c r="H388" s="100">
        <v>6.2799999999999995E-5</v>
      </c>
      <c r="I388" s="99">
        <v>5.9049799999999998E-3</v>
      </c>
      <c r="J388" s="99" t="s">
        <v>4157</v>
      </c>
      <c r="K388" s="101" t="s">
        <v>4157</v>
      </c>
    </row>
    <row r="389" spans="1:11" x14ac:dyDescent="0.25">
      <c r="A389" s="98" t="s">
        <v>4184</v>
      </c>
      <c r="B389" s="99" t="s">
        <v>4726</v>
      </c>
      <c r="C389" s="99" t="b">
        <v>1</v>
      </c>
      <c r="D389" s="100">
        <v>2.1206E-4</v>
      </c>
      <c r="E389" s="100">
        <v>5.2800000000000003E-5</v>
      </c>
      <c r="F389" s="99">
        <v>1501</v>
      </c>
      <c r="G389" s="99">
        <v>1343</v>
      </c>
      <c r="H389" s="100">
        <v>6.3299999999999994E-5</v>
      </c>
      <c r="I389" s="99">
        <v>5.9355600000000003E-3</v>
      </c>
      <c r="J389" s="99" t="s">
        <v>4157</v>
      </c>
      <c r="K389" s="101" t="s">
        <v>4157</v>
      </c>
    </row>
    <row r="390" spans="1:11" x14ac:dyDescent="0.25">
      <c r="A390" s="98" t="s">
        <v>4175</v>
      </c>
      <c r="B390" s="99" t="s">
        <v>4726</v>
      </c>
      <c r="C390" s="99" t="s">
        <v>4177</v>
      </c>
      <c r="D390" s="100">
        <v>2.5614000000000002E-4</v>
      </c>
      <c r="E390" s="100">
        <v>6.3800000000000006E-5</v>
      </c>
      <c r="F390" s="99">
        <v>1501</v>
      </c>
      <c r="G390" s="99">
        <v>1343</v>
      </c>
      <c r="H390" s="100">
        <v>6.3499999999999999E-5</v>
      </c>
      <c r="I390" s="99">
        <v>5.9355600000000003E-3</v>
      </c>
      <c r="J390" s="99" t="s">
        <v>4157</v>
      </c>
      <c r="K390" s="101" t="s">
        <v>4157</v>
      </c>
    </row>
    <row r="391" spans="1:11" x14ac:dyDescent="0.25">
      <c r="A391" s="98" t="s">
        <v>4175</v>
      </c>
      <c r="B391" s="99" t="s">
        <v>4714</v>
      </c>
      <c r="C391" s="99" t="s">
        <v>4177</v>
      </c>
      <c r="D391" s="100">
        <v>1.9370999999999999E-4</v>
      </c>
      <c r="E391" s="100">
        <v>4.8300000000000002E-5</v>
      </c>
      <c r="F391" s="99">
        <v>1501</v>
      </c>
      <c r="G391" s="99">
        <v>47</v>
      </c>
      <c r="H391" s="100">
        <v>6.3800000000000006E-5</v>
      </c>
      <c r="I391" s="99">
        <v>5.9523600000000003E-3</v>
      </c>
      <c r="J391" s="99" t="s">
        <v>4157</v>
      </c>
      <c r="K391" s="101" t="s">
        <v>4157</v>
      </c>
    </row>
    <row r="392" spans="1:11" x14ac:dyDescent="0.25">
      <c r="A392" s="98" t="s">
        <v>4175</v>
      </c>
      <c r="B392" s="99" t="s">
        <v>4717</v>
      </c>
      <c r="C392" s="99" t="s">
        <v>4177</v>
      </c>
      <c r="D392" s="100">
        <v>1.0715200000000001E-3</v>
      </c>
      <c r="E392" s="100">
        <v>2.6711999999999998E-4</v>
      </c>
      <c r="F392" s="99">
        <v>1501</v>
      </c>
      <c r="G392" s="99">
        <v>74</v>
      </c>
      <c r="H392" s="100">
        <v>6.41E-5</v>
      </c>
      <c r="I392" s="99">
        <v>5.96556E-3</v>
      </c>
      <c r="J392" s="99" t="s">
        <v>4157</v>
      </c>
      <c r="K392" s="101" t="s">
        <v>4157</v>
      </c>
    </row>
    <row r="393" spans="1:11" x14ac:dyDescent="0.25">
      <c r="A393" s="98" t="s">
        <v>4163</v>
      </c>
      <c r="B393" s="99" t="s">
        <v>4727</v>
      </c>
      <c r="C393" s="99" t="s">
        <v>275</v>
      </c>
      <c r="D393" s="100">
        <v>-3.1699999999999998E-5</v>
      </c>
      <c r="E393" s="100">
        <v>7.9200000000000004E-6</v>
      </c>
      <c r="F393" s="99">
        <v>1501</v>
      </c>
      <c r="G393" s="99">
        <v>812</v>
      </c>
      <c r="H393" s="100">
        <v>6.4700000000000001E-5</v>
      </c>
      <c r="I393" s="99">
        <v>5.9907299999999997E-3</v>
      </c>
      <c r="J393" s="99" t="s">
        <v>4157</v>
      </c>
      <c r="K393" s="101" t="s">
        <v>4467</v>
      </c>
    </row>
    <row r="394" spans="1:11" x14ac:dyDescent="0.25">
      <c r="A394" s="98" t="s">
        <v>4184</v>
      </c>
      <c r="B394" s="99" t="s">
        <v>4728</v>
      </c>
      <c r="C394" s="99" t="b">
        <v>1</v>
      </c>
      <c r="D394" s="100">
        <v>2.03E-6</v>
      </c>
      <c r="E394" s="100">
        <v>4.8500000000000002E-7</v>
      </c>
      <c r="F394" s="99">
        <v>1501</v>
      </c>
      <c r="G394" s="99">
        <v>45</v>
      </c>
      <c r="H394" s="100">
        <v>6.4900000000000005E-5</v>
      </c>
      <c r="I394" s="99">
        <v>5.9907299999999997E-3</v>
      </c>
      <c r="J394" s="99" t="s">
        <v>4157</v>
      </c>
      <c r="K394" s="101" t="s">
        <v>4157</v>
      </c>
    </row>
    <row r="395" spans="1:11" x14ac:dyDescent="0.25">
      <c r="A395" s="98" t="s">
        <v>4175</v>
      </c>
      <c r="B395" s="99" t="s">
        <v>4716</v>
      </c>
      <c r="C395" s="99" t="s">
        <v>4177</v>
      </c>
      <c r="D395" s="100">
        <v>3.37499E-3</v>
      </c>
      <c r="E395" s="100">
        <v>8.4181999999999996E-4</v>
      </c>
      <c r="F395" s="99">
        <v>1501</v>
      </c>
      <c r="G395" s="99">
        <v>229</v>
      </c>
      <c r="H395" s="100">
        <v>6.4700000000000001E-5</v>
      </c>
      <c r="I395" s="99">
        <v>5.9907299999999997E-3</v>
      </c>
      <c r="J395" s="99" t="s">
        <v>4157</v>
      </c>
      <c r="K395" s="101" t="s">
        <v>4157</v>
      </c>
    </row>
    <row r="396" spans="1:11" x14ac:dyDescent="0.25">
      <c r="A396" s="98" t="s">
        <v>4166</v>
      </c>
      <c r="B396" s="99" t="s">
        <v>4729</v>
      </c>
      <c r="C396" s="99" t="s">
        <v>4168</v>
      </c>
      <c r="D396" s="100">
        <v>4.51E-7</v>
      </c>
      <c r="E396" s="100">
        <v>9.7399999999999999E-8</v>
      </c>
      <c r="F396" s="99">
        <v>1501</v>
      </c>
      <c r="G396" s="99">
        <v>414</v>
      </c>
      <c r="H396" s="100">
        <v>6.7199999999999994E-5</v>
      </c>
      <c r="I396" s="99">
        <v>6.1861800000000003E-3</v>
      </c>
      <c r="J396" s="99" t="s">
        <v>4157</v>
      </c>
      <c r="K396" s="101" t="s">
        <v>4157</v>
      </c>
    </row>
    <row r="397" spans="1:11" x14ac:dyDescent="0.25">
      <c r="A397" s="98" t="s">
        <v>4166</v>
      </c>
      <c r="B397" s="99" t="s">
        <v>4730</v>
      </c>
      <c r="C397" s="99" t="s">
        <v>4168</v>
      </c>
      <c r="D397" s="100">
        <v>-3.9499999999999998E-5</v>
      </c>
      <c r="E397" s="100">
        <v>9.8800000000000003E-6</v>
      </c>
      <c r="F397" s="99">
        <v>1501</v>
      </c>
      <c r="G397" s="99">
        <v>1389</v>
      </c>
      <c r="H397" s="100">
        <v>6.7999999999999999E-5</v>
      </c>
      <c r="I397" s="99">
        <v>6.2287699999999998E-3</v>
      </c>
      <c r="J397" s="99" t="s">
        <v>4157</v>
      </c>
      <c r="K397" s="101" t="s">
        <v>4157</v>
      </c>
    </row>
    <row r="398" spans="1:11" x14ac:dyDescent="0.25">
      <c r="A398" s="98" t="s">
        <v>4166</v>
      </c>
      <c r="B398" s="99" t="s">
        <v>4731</v>
      </c>
      <c r="C398" s="99" t="s">
        <v>4168</v>
      </c>
      <c r="D398" s="100">
        <v>3.1658000000000001E-4</v>
      </c>
      <c r="E398" s="100">
        <v>7.9200000000000001E-5</v>
      </c>
      <c r="F398" s="99">
        <v>1501</v>
      </c>
      <c r="G398" s="99">
        <v>1259</v>
      </c>
      <c r="H398" s="100">
        <v>6.7999999999999999E-5</v>
      </c>
      <c r="I398" s="99">
        <v>6.2287699999999998E-3</v>
      </c>
      <c r="J398" s="99" t="s">
        <v>4157</v>
      </c>
      <c r="K398" s="101" t="s">
        <v>4467</v>
      </c>
    </row>
    <row r="399" spans="1:11" x14ac:dyDescent="0.25">
      <c r="A399" s="98" t="s">
        <v>4158</v>
      </c>
      <c r="B399" s="99" t="s">
        <v>4732</v>
      </c>
      <c r="C399" s="99" t="b">
        <v>1</v>
      </c>
      <c r="D399" s="100">
        <v>3.1099999999999997E-5</v>
      </c>
      <c r="E399" s="100">
        <v>7.7800000000000001E-6</v>
      </c>
      <c r="F399" s="99">
        <v>1501</v>
      </c>
      <c r="G399" s="99">
        <v>281</v>
      </c>
      <c r="H399" s="100">
        <v>6.8200000000000004E-5</v>
      </c>
      <c r="I399" s="99">
        <v>6.2287699999999998E-3</v>
      </c>
      <c r="J399" s="99" t="s">
        <v>4157</v>
      </c>
      <c r="K399" s="101" t="s">
        <v>4157</v>
      </c>
    </row>
    <row r="400" spans="1:11" x14ac:dyDescent="0.25">
      <c r="A400" s="98" t="s">
        <v>4175</v>
      </c>
      <c r="B400" s="99" t="s">
        <v>4718</v>
      </c>
      <c r="C400" s="99" t="s">
        <v>4177</v>
      </c>
      <c r="D400" s="100">
        <v>1.1280400000000001E-3</v>
      </c>
      <c r="E400" s="100">
        <v>2.8229999999999998E-4</v>
      </c>
      <c r="F400" s="99">
        <v>1501</v>
      </c>
      <c r="G400" s="99">
        <v>241</v>
      </c>
      <c r="H400" s="100">
        <v>6.8399999999999996E-5</v>
      </c>
      <c r="I400" s="99">
        <v>6.2380500000000002E-3</v>
      </c>
      <c r="J400" s="99" t="s">
        <v>4157</v>
      </c>
      <c r="K400" s="101" t="s">
        <v>4157</v>
      </c>
    </row>
    <row r="401" spans="1:11" x14ac:dyDescent="0.25">
      <c r="A401" s="98" t="s">
        <v>4166</v>
      </c>
      <c r="B401" s="99" t="s">
        <v>4585</v>
      </c>
      <c r="C401" s="99" t="s">
        <v>4168</v>
      </c>
      <c r="D401" s="100">
        <v>-1.56E-4</v>
      </c>
      <c r="E401" s="100">
        <v>3.9100000000000002E-5</v>
      </c>
      <c r="F401" s="99">
        <v>1501</v>
      </c>
      <c r="G401" s="99">
        <v>1196</v>
      </c>
      <c r="H401" s="100">
        <v>6.9999999999999994E-5</v>
      </c>
      <c r="I401" s="99">
        <v>6.3584100000000001E-3</v>
      </c>
      <c r="J401" s="99" t="s">
        <v>4157</v>
      </c>
      <c r="K401" s="101" t="s">
        <v>4157</v>
      </c>
    </row>
    <row r="402" spans="1:11" x14ac:dyDescent="0.25">
      <c r="A402" s="98" t="s">
        <v>4184</v>
      </c>
      <c r="B402" s="99" t="s">
        <v>4733</v>
      </c>
      <c r="C402" s="99" t="b">
        <v>1</v>
      </c>
      <c r="D402" s="100">
        <v>1.4548E-4</v>
      </c>
      <c r="E402" s="100">
        <v>3.65E-5</v>
      </c>
      <c r="F402" s="99">
        <v>1501</v>
      </c>
      <c r="G402" s="99">
        <v>272</v>
      </c>
      <c r="H402" s="100">
        <v>7.0099999999999996E-5</v>
      </c>
      <c r="I402" s="99">
        <v>6.3584100000000001E-3</v>
      </c>
      <c r="J402" s="99" t="s">
        <v>4157</v>
      </c>
      <c r="K402" s="101" t="s">
        <v>4157</v>
      </c>
    </row>
    <row r="403" spans="1:11" x14ac:dyDescent="0.25">
      <c r="A403" s="98" t="s">
        <v>4175</v>
      </c>
      <c r="B403" s="99" t="s">
        <v>4734</v>
      </c>
      <c r="C403" s="99" t="s">
        <v>4177</v>
      </c>
      <c r="D403" s="100">
        <v>1.9118099999999999E-3</v>
      </c>
      <c r="E403" s="100">
        <v>4.8003999999999999E-4</v>
      </c>
      <c r="F403" s="99">
        <v>1501</v>
      </c>
      <c r="G403" s="99">
        <v>1279</v>
      </c>
      <c r="H403" s="100">
        <v>7.2299999999999996E-5</v>
      </c>
      <c r="I403" s="99">
        <v>6.52493E-3</v>
      </c>
      <c r="J403" s="99" t="s">
        <v>4157</v>
      </c>
      <c r="K403" s="101" t="s">
        <v>4157</v>
      </c>
    </row>
    <row r="404" spans="1:11" x14ac:dyDescent="0.25">
      <c r="A404" s="98" t="s">
        <v>4175</v>
      </c>
      <c r="B404" s="99" t="s">
        <v>4735</v>
      </c>
      <c r="C404" s="99" t="s">
        <v>4177</v>
      </c>
      <c r="D404" s="100">
        <v>4.0999999999999997E-6</v>
      </c>
      <c r="E404" s="100">
        <v>9.9199999999999999E-7</v>
      </c>
      <c r="F404" s="99">
        <v>1501</v>
      </c>
      <c r="G404" s="99">
        <v>245</v>
      </c>
      <c r="H404" s="100">
        <v>7.2200000000000007E-5</v>
      </c>
      <c r="I404" s="99">
        <v>6.52493E-3</v>
      </c>
      <c r="J404" s="99" t="s">
        <v>4157</v>
      </c>
      <c r="K404" s="101" t="s">
        <v>4157</v>
      </c>
    </row>
    <row r="405" spans="1:11" x14ac:dyDescent="0.25">
      <c r="A405" s="98" t="s">
        <v>4175</v>
      </c>
      <c r="B405" s="99" t="s">
        <v>4724</v>
      </c>
      <c r="C405" s="99" t="s">
        <v>4177</v>
      </c>
      <c r="D405" s="100">
        <v>6.4638E-4</v>
      </c>
      <c r="E405" s="100">
        <v>1.6238E-4</v>
      </c>
      <c r="F405" s="99">
        <v>1501</v>
      </c>
      <c r="G405" s="99">
        <v>227</v>
      </c>
      <c r="H405" s="100">
        <v>7.2899999999999997E-5</v>
      </c>
      <c r="I405" s="99">
        <v>6.5376000000000002E-3</v>
      </c>
      <c r="J405" s="99" t="s">
        <v>4157</v>
      </c>
      <c r="K405" s="101" t="s">
        <v>4157</v>
      </c>
    </row>
    <row r="406" spans="1:11" x14ac:dyDescent="0.25">
      <c r="A406" s="98" t="s">
        <v>4175</v>
      </c>
      <c r="B406" s="99" t="s">
        <v>4736</v>
      </c>
      <c r="C406" s="99" t="s">
        <v>4177</v>
      </c>
      <c r="D406" s="100">
        <v>1.8519000000000001E-4</v>
      </c>
      <c r="E406" s="100">
        <v>4.6499999999999999E-5</v>
      </c>
      <c r="F406" s="99">
        <v>1501</v>
      </c>
      <c r="G406" s="99">
        <v>364</v>
      </c>
      <c r="H406" s="100">
        <v>7.2999999999999999E-5</v>
      </c>
      <c r="I406" s="99">
        <v>6.5376000000000002E-3</v>
      </c>
      <c r="J406" s="99" t="s">
        <v>4157</v>
      </c>
      <c r="K406" s="101" t="s">
        <v>4157</v>
      </c>
    </row>
    <row r="407" spans="1:11" x14ac:dyDescent="0.25">
      <c r="A407" s="98" t="s">
        <v>4175</v>
      </c>
      <c r="B407" s="99" t="s">
        <v>4477</v>
      </c>
      <c r="C407" s="99" t="s">
        <v>4177</v>
      </c>
      <c r="D407" s="100">
        <v>2.2199999999999999E-6</v>
      </c>
      <c r="E407" s="100">
        <v>5.3300000000000002E-7</v>
      </c>
      <c r="F407" s="99">
        <v>1501</v>
      </c>
      <c r="G407" s="99">
        <v>81</v>
      </c>
      <c r="H407" s="100">
        <v>7.2999999999999999E-5</v>
      </c>
      <c r="I407" s="99">
        <v>6.5376000000000002E-3</v>
      </c>
      <c r="J407" s="99" t="s">
        <v>4157</v>
      </c>
      <c r="K407" s="101" t="s">
        <v>4157</v>
      </c>
    </row>
    <row r="408" spans="1:11" x14ac:dyDescent="0.25">
      <c r="A408" s="98" t="s">
        <v>4154</v>
      </c>
      <c r="B408" s="99" t="s">
        <v>4648</v>
      </c>
      <c r="C408" s="99" t="s">
        <v>4161</v>
      </c>
      <c r="D408" s="100">
        <v>-7.96E-6</v>
      </c>
      <c r="E408" s="100">
        <v>2.0099999999999998E-6</v>
      </c>
      <c r="F408" s="99">
        <v>1501</v>
      </c>
      <c r="G408" s="99">
        <v>778</v>
      </c>
      <c r="H408" s="100">
        <v>7.3399999999999995E-5</v>
      </c>
      <c r="I408" s="99">
        <v>6.5563000000000001E-3</v>
      </c>
      <c r="J408" s="99" t="s">
        <v>4157</v>
      </c>
      <c r="K408" s="101" t="s">
        <v>4157</v>
      </c>
    </row>
    <row r="409" spans="1:11" x14ac:dyDescent="0.25">
      <c r="A409" s="98" t="s">
        <v>4175</v>
      </c>
      <c r="B409" s="99" t="s">
        <v>4720</v>
      </c>
      <c r="C409" s="99" t="s">
        <v>4177</v>
      </c>
      <c r="D409" s="100">
        <v>1.0216E-4</v>
      </c>
      <c r="E409" s="100">
        <v>2.5700000000000001E-5</v>
      </c>
      <c r="F409" s="99">
        <v>1501</v>
      </c>
      <c r="G409" s="99">
        <v>80</v>
      </c>
      <c r="H409" s="100">
        <v>7.3800000000000005E-5</v>
      </c>
      <c r="I409" s="99">
        <v>6.5743700000000004E-3</v>
      </c>
      <c r="J409" s="99" t="s">
        <v>4157</v>
      </c>
      <c r="K409" s="101" t="s">
        <v>4157</v>
      </c>
    </row>
    <row r="410" spans="1:11" x14ac:dyDescent="0.25">
      <c r="A410" s="98" t="s">
        <v>4166</v>
      </c>
      <c r="B410" s="99" t="s">
        <v>4737</v>
      </c>
      <c r="C410" s="99" t="s">
        <v>4168</v>
      </c>
      <c r="D410" s="100">
        <v>1.06E-6</v>
      </c>
      <c r="E410" s="100">
        <v>2.5499999999999999E-7</v>
      </c>
      <c r="F410" s="99">
        <v>1501</v>
      </c>
      <c r="G410" s="99">
        <v>542</v>
      </c>
      <c r="H410" s="100">
        <v>7.64E-5</v>
      </c>
      <c r="I410" s="99">
        <v>6.7931600000000003E-3</v>
      </c>
      <c r="J410" s="99" t="s">
        <v>4157</v>
      </c>
      <c r="K410" s="101" t="s">
        <v>4157</v>
      </c>
    </row>
    <row r="411" spans="1:11" x14ac:dyDescent="0.25">
      <c r="A411" s="98" t="s">
        <v>4175</v>
      </c>
      <c r="B411" s="99" t="s">
        <v>4722</v>
      </c>
      <c r="C411" s="99" t="s">
        <v>4177</v>
      </c>
      <c r="D411" s="100">
        <v>1.9288000000000001E-4</v>
      </c>
      <c r="E411" s="100">
        <v>4.8600000000000002E-5</v>
      </c>
      <c r="F411" s="99">
        <v>1501</v>
      </c>
      <c r="G411" s="99">
        <v>79</v>
      </c>
      <c r="H411" s="100">
        <v>7.7100000000000004E-5</v>
      </c>
      <c r="I411" s="99">
        <v>6.8367899999999997E-3</v>
      </c>
      <c r="J411" s="99" t="s">
        <v>4157</v>
      </c>
      <c r="K411" s="101" t="s">
        <v>4157</v>
      </c>
    </row>
    <row r="412" spans="1:11" x14ac:dyDescent="0.25">
      <c r="A412" s="98" t="s">
        <v>4163</v>
      </c>
      <c r="B412" s="99" t="s">
        <v>4738</v>
      </c>
      <c r="C412" s="99" t="s">
        <v>275</v>
      </c>
      <c r="D412" s="100">
        <v>-1.8199999999999999E-5</v>
      </c>
      <c r="E412" s="100">
        <v>4.5800000000000002E-6</v>
      </c>
      <c r="F412" s="99">
        <v>1501</v>
      </c>
      <c r="G412" s="99">
        <v>477</v>
      </c>
      <c r="H412" s="100">
        <v>7.75E-5</v>
      </c>
      <c r="I412" s="99">
        <v>6.8588099999999999E-3</v>
      </c>
      <c r="J412" s="99" t="s">
        <v>4157</v>
      </c>
      <c r="K412" s="101" t="s">
        <v>4467</v>
      </c>
    </row>
    <row r="413" spans="1:11" x14ac:dyDescent="0.25">
      <c r="A413" s="98" t="s">
        <v>4166</v>
      </c>
      <c r="B413" s="99" t="s">
        <v>4739</v>
      </c>
      <c r="C413" s="99" t="s">
        <v>4168</v>
      </c>
      <c r="D413" s="100">
        <v>1.0516499999999999E-3</v>
      </c>
      <c r="E413" s="100">
        <v>2.6535000000000003E-4</v>
      </c>
      <c r="F413" s="99">
        <v>1501</v>
      </c>
      <c r="G413" s="99">
        <v>1431</v>
      </c>
      <c r="H413" s="100">
        <v>7.8399999999999995E-5</v>
      </c>
      <c r="I413" s="99">
        <v>6.9172900000000004E-3</v>
      </c>
      <c r="J413" s="99" t="s">
        <v>4157</v>
      </c>
      <c r="K413" s="101" t="s">
        <v>4157</v>
      </c>
    </row>
    <row r="414" spans="1:11" x14ac:dyDescent="0.25">
      <c r="A414" s="98" t="s">
        <v>4184</v>
      </c>
      <c r="B414" s="99" t="s">
        <v>4740</v>
      </c>
      <c r="C414" s="99" t="b">
        <v>1</v>
      </c>
      <c r="D414" s="100">
        <v>2.0788999999999999E-4</v>
      </c>
      <c r="E414" s="100">
        <v>5.2500000000000002E-5</v>
      </c>
      <c r="F414" s="99">
        <v>1501</v>
      </c>
      <c r="G414" s="99">
        <v>885</v>
      </c>
      <c r="H414" s="100">
        <v>7.8700000000000002E-5</v>
      </c>
      <c r="I414" s="99">
        <v>6.9325599999999999E-3</v>
      </c>
      <c r="J414" s="99" t="s">
        <v>4157</v>
      </c>
      <c r="K414" s="101" t="s">
        <v>4157</v>
      </c>
    </row>
    <row r="415" spans="1:11" x14ac:dyDescent="0.25">
      <c r="A415" s="98" t="s">
        <v>4166</v>
      </c>
      <c r="B415" s="99" t="s">
        <v>4741</v>
      </c>
      <c r="C415" s="99" t="s">
        <v>4208</v>
      </c>
      <c r="D415" s="100">
        <v>9.49558E-3</v>
      </c>
      <c r="E415" s="100">
        <v>2.3987499999999998E-3</v>
      </c>
      <c r="F415" s="99">
        <v>1501</v>
      </c>
      <c r="G415" s="99">
        <v>706</v>
      </c>
      <c r="H415" s="100">
        <v>7.9900000000000004E-5</v>
      </c>
      <c r="I415" s="99">
        <v>7.0180700000000004E-3</v>
      </c>
      <c r="J415" s="99" t="s">
        <v>4157</v>
      </c>
      <c r="K415" s="101" t="s">
        <v>4157</v>
      </c>
    </row>
    <row r="416" spans="1:11" x14ac:dyDescent="0.25">
      <c r="A416" s="98" t="s">
        <v>4154</v>
      </c>
      <c r="B416" s="99" t="s">
        <v>4742</v>
      </c>
      <c r="C416" s="99" t="s">
        <v>4161</v>
      </c>
      <c r="D416" s="100">
        <v>-1.99E-6</v>
      </c>
      <c r="E416" s="100">
        <v>4.7100000000000002E-7</v>
      </c>
      <c r="F416" s="99">
        <v>1501</v>
      </c>
      <c r="G416" s="99">
        <v>504</v>
      </c>
      <c r="H416" s="100">
        <v>8.1500000000000002E-5</v>
      </c>
      <c r="I416" s="99">
        <v>7.1396000000000003E-3</v>
      </c>
      <c r="J416" s="99" t="s">
        <v>4157</v>
      </c>
      <c r="K416" s="101" t="s">
        <v>4157</v>
      </c>
    </row>
    <row r="417" spans="1:11" x14ac:dyDescent="0.25">
      <c r="A417" s="98" t="s">
        <v>4166</v>
      </c>
      <c r="B417" s="99" t="s">
        <v>4743</v>
      </c>
      <c r="C417" s="99" t="s">
        <v>4168</v>
      </c>
      <c r="D417" s="100">
        <v>1.7006000000000001E-4</v>
      </c>
      <c r="E417" s="100">
        <v>4.3099999999999997E-5</v>
      </c>
      <c r="F417" s="99">
        <v>1501</v>
      </c>
      <c r="G417" s="99">
        <v>914</v>
      </c>
      <c r="H417" s="100">
        <v>8.2899999999999996E-5</v>
      </c>
      <c r="I417" s="99">
        <v>7.2434300000000004E-3</v>
      </c>
      <c r="J417" s="99" t="s">
        <v>4157</v>
      </c>
      <c r="K417" s="101" t="s">
        <v>4467</v>
      </c>
    </row>
    <row r="418" spans="1:11" x14ac:dyDescent="0.25">
      <c r="A418" s="98" t="s">
        <v>4154</v>
      </c>
      <c r="B418" s="99" t="s">
        <v>4636</v>
      </c>
      <c r="C418" s="99" t="s">
        <v>4161</v>
      </c>
      <c r="D418" s="100">
        <v>-6.8619999999999998E-4</v>
      </c>
      <c r="E418" s="100">
        <v>1.7390999999999999E-4</v>
      </c>
      <c r="F418" s="99">
        <v>1501</v>
      </c>
      <c r="G418" s="99">
        <v>1440</v>
      </c>
      <c r="H418" s="100">
        <v>8.4300000000000003E-5</v>
      </c>
      <c r="I418" s="99">
        <v>7.3518999999999998E-3</v>
      </c>
      <c r="J418" s="99" t="s">
        <v>4157</v>
      </c>
      <c r="K418" s="101" t="s">
        <v>4157</v>
      </c>
    </row>
    <row r="419" spans="1:11" x14ac:dyDescent="0.25">
      <c r="A419" s="98" t="s">
        <v>4166</v>
      </c>
      <c r="B419" s="99" t="s">
        <v>4744</v>
      </c>
      <c r="C419" s="99" t="s">
        <v>4168</v>
      </c>
      <c r="D419" s="100">
        <v>8.7800000000000006E-5</v>
      </c>
      <c r="E419" s="100">
        <v>2.23E-5</v>
      </c>
      <c r="F419" s="99">
        <v>1501</v>
      </c>
      <c r="G419" s="99">
        <v>1377</v>
      </c>
      <c r="H419" s="100">
        <v>8.5900000000000001E-5</v>
      </c>
      <c r="I419" s="99">
        <v>7.4701400000000001E-3</v>
      </c>
      <c r="J419" s="99" t="s">
        <v>4157</v>
      </c>
      <c r="K419" s="101" t="s">
        <v>4157</v>
      </c>
    </row>
    <row r="420" spans="1:11" x14ac:dyDescent="0.25">
      <c r="A420" s="98" t="s">
        <v>4154</v>
      </c>
      <c r="B420" s="99" t="s">
        <v>4745</v>
      </c>
      <c r="C420" s="99" t="s">
        <v>4156</v>
      </c>
      <c r="D420" s="100">
        <v>-1.08E-5</v>
      </c>
      <c r="E420" s="100">
        <v>2.7499999999999999E-6</v>
      </c>
      <c r="F420" s="99">
        <v>1501</v>
      </c>
      <c r="G420" s="99">
        <v>849</v>
      </c>
      <c r="H420" s="100">
        <v>8.6600000000000004E-5</v>
      </c>
      <c r="I420" s="99">
        <v>7.5104500000000001E-3</v>
      </c>
      <c r="J420" s="99" t="s">
        <v>4157</v>
      </c>
      <c r="K420" s="101" t="s">
        <v>4157</v>
      </c>
    </row>
    <row r="421" spans="1:11" x14ac:dyDescent="0.25">
      <c r="A421" s="98" t="s">
        <v>4175</v>
      </c>
      <c r="B421" s="99" t="s">
        <v>4733</v>
      </c>
      <c r="C421" s="99" t="s">
        <v>4177</v>
      </c>
      <c r="D421" s="100">
        <v>1.7328999999999999E-4</v>
      </c>
      <c r="E421" s="100">
        <v>4.3999999999999999E-5</v>
      </c>
      <c r="F421" s="99">
        <v>1501</v>
      </c>
      <c r="G421" s="99">
        <v>272</v>
      </c>
      <c r="H421" s="100">
        <v>8.8200000000000003E-5</v>
      </c>
      <c r="I421" s="99">
        <v>7.6361800000000002E-3</v>
      </c>
      <c r="J421" s="99" t="s">
        <v>4157</v>
      </c>
      <c r="K421" s="101" t="s">
        <v>4157</v>
      </c>
    </row>
    <row r="422" spans="1:11" x14ac:dyDescent="0.25">
      <c r="A422" s="98" t="s">
        <v>4232</v>
      </c>
      <c r="B422" s="99" t="s">
        <v>4746</v>
      </c>
      <c r="C422" s="99" t="s">
        <v>4232</v>
      </c>
      <c r="D422" s="100">
        <v>-1.0499999999999999E-6</v>
      </c>
      <c r="E422" s="100">
        <v>2.6600000000000003E-7</v>
      </c>
      <c r="F422" s="99">
        <v>1501</v>
      </c>
      <c r="G422" s="99">
        <v>95</v>
      </c>
      <c r="H422" s="100">
        <v>8.8900000000000006E-5</v>
      </c>
      <c r="I422" s="99">
        <v>7.6740100000000002E-3</v>
      </c>
      <c r="J422" s="99" t="s">
        <v>4157</v>
      </c>
      <c r="K422" s="101" t="s">
        <v>4157</v>
      </c>
    </row>
    <row r="423" spans="1:11" x14ac:dyDescent="0.25">
      <c r="A423" s="98" t="s">
        <v>4166</v>
      </c>
      <c r="B423" s="99" t="s">
        <v>4747</v>
      </c>
      <c r="C423" s="99" t="s">
        <v>4168</v>
      </c>
      <c r="D423" s="100">
        <v>2.3600000000000001E-5</v>
      </c>
      <c r="E423" s="100">
        <v>6.0000000000000002E-6</v>
      </c>
      <c r="F423" s="99">
        <v>1501</v>
      </c>
      <c r="G423" s="99">
        <v>628</v>
      </c>
      <c r="H423" s="100">
        <v>9.0000000000000006E-5</v>
      </c>
      <c r="I423" s="99">
        <v>7.7540999999999999E-3</v>
      </c>
      <c r="J423" s="99" t="s">
        <v>4157</v>
      </c>
      <c r="K423" s="101" t="s">
        <v>4157</v>
      </c>
    </row>
    <row r="424" spans="1:11" x14ac:dyDescent="0.25">
      <c r="A424" s="98" t="s">
        <v>4154</v>
      </c>
      <c r="B424" s="99" t="s">
        <v>4597</v>
      </c>
      <c r="C424" s="99" t="s">
        <v>4161</v>
      </c>
      <c r="D424" s="100">
        <v>-1.22E-5</v>
      </c>
      <c r="E424" s="100">
        <v>3.1200000000000002E-6</v>
      </c>
      <c r="F424" s="99">
        <v>1501</v>
      </c>
      <c r="G424" s="99">
        <v>28</v>
      </c>
      <c r="H424" s="100">
        <v>9.1199999999999994E-5</v>
      </c>
      <c r="I424" s="99">
        <v>7.8405599999999999E-3</v>
      </c>
      <c r="J424" s="99" t="s">
        <v>4157</v>
      </c>
      <c r="K424" s="101" t="s">
        <v>4157</v>
      </c>
    </row>
    <row r="425" spans="1:11" x14ac:dyDescent="0.25">
      <c r="A425" s="98" t="s">
        <v>4175</v>
      </c>
      <c r="B425" s="99" t="s">
        <v>4748</v>
      </c>
      <c r="C425" s="99" t="s">
        <v>4177</v>
      </c>
      <c r="D425" s="100">
        <v>1.8072299999999999E-3</v>
      </c>
      <c r="E425" s="100">
        <v>4.6082000000000002E-4</v>
      </c>
      <c r="F425" s="99">
        <v>1501</v>
      </c>
      <c r="G425" s="99">
        <v>1377</v>
      </c>
      <c r="H425" s="100">
        <v>9.2899999999999995E-5</v>
      </c>
      <c r="I425" s="99">
        <v>7.9683099999999993E-3</v>
      </c>
      <c r="J425" s="99" t="s">
        <v>4157</v>
      </c>
      <c r="K425" s="101" t="s">
        <v>4157</v>
      </c>
    </row>
    <row r="426" spans="1:11" x14ac:dyDescent="0.25">
      <c r="A426" s="98" t="s">
        <v>4158</v>
      </c>
      <c r="B426" s="99" t="s">
        <v>4749</v>
      </c>
      <c r="C426" s="99" t="b">
        <v>1</v>
      </c>
      <c r="D426" s="100">
        <v>1.4430000000000001E-4</v>
      </c>
      <c r="E426" s="100">
        <v>3.68E-5</v>
      </c>
      <c r="F426" s="99">
        <v>1501</v>
      </c>
      <c r="G426" s="99">
        <v>1159</v>
      </c>
      <c r="H426" s="100">
        <v>9.3399999999999993E-5</v>
      </c>
      <c r="I426" s="99">
        <v>7.9878799999999993E-3</v>
      </c>
      <c r="J426" s="99" t="s">
        <v>4157</v>
      </c>
      <c r="K426" s="101" t="s">
        <v>4157</v>
      </c>
    </row>
    <row r="427" spans="1:11" x14ac:dyDescent="0.25">
      <c r="A427" s="98" t="s">
        <v>4232</v>
      </c>
      <c r="B427" s="99" t="s">
        <v>4750</v>
      </c>
      <c r="C427" s="99" t="s">
        <v>4232</v>
      </c>
      <c r="D427" s="100">
        <v>-2.8441E-3</v>
      </c>
      <c r="E427" s="100">
        <v>7.2625000000000001E-4</v>
      </c>
      <c r="F427" s="99">
        <v>1501</v>
      </c>
      <c r="G427" s="99">
        <v>1187</v>
      </c>
      <c r="H427" s="100">
        <v>9.5199999999999997E-5</v>
      </c>
      <c r="I427" s="99">
        <v>8.1069699999999998E-3</v>
      </c>
      <c r="J427" s="99" t="s">
        <v>4157</v>
      </c>
      <c r="K427" s="101" t="s">
        <v>4467</v>
      </c>
    </row>
    <row r="428" spans="1:11" x14ac:dyDescent="0.25">
      <c r="A428" s="98" t="s">
        <v>4175</v>
      </c>
      <c r="B428" s="99" t="s">
        <v>4725</v>
      </c>
      <c r="C428" s="99" t="s">
        <v>4177</v>
      </c>
      <c r="D428" s="100">
        <v>7.0359000000000003E-4</v>
      </c>
      <c r="E428" s="100">
        <v>1.7967999999999999E-4</v>
      </c>
      <c r="F428" s="99">
        <v>1501</v>
      </c>
      <c r="G428" s="99">
        <v>255</v>
      </c>
      <c r="H428" s="100">
        <v>9.5199999999999997E-5</v>
      </c>
      <c r="I428" s="99">
        <v>8.1069699999999998E-3</v>
      </c>
      <c r="J428" s="99" t="s">
        <v>4157</v>
      </c>
      <c r="K428" s="101" t="s">
        <v>4157</v>
      </c>
    </row>
    <row r="429" spans="1:11" x14ac:dyDescent="0.25">
      <c r="A429" s="98" t="s">
        <v>4166</v>
      </c>
      <c r="B429" s="99" t="s">
        <v>4742</v>
      </c>
      <c r="C429" s="99" t="s">
        <v>4168</v>
      </c>
      <c r="D429" s="100">
        <v>7.3E-7</v>
      </c>
      <c r="E429" s="100">
        <v>1.7499999999999999E-7</v>
      </c>
      <c r="F429" s="99">
        <v>1501</v>
      </c>
      <c r="G429" s="99">
        <v>504</v>
      </c>
      <c r="H429" s="100">
        <v>9.5500000000000004E-5</v>
      </c>
      <c r="I429" s="99">
        <v>8.1119899999999995E-3</v>
      </c>
      <c r="J429" s="99" t="s">
        <v>4157</v>
      </c>
      <c r="K429" s="101" t="s">
        <v>4157</v>
      </c>
    </row>
    <row r="430" spans="1:11" x14ac:dyDescent="0.25">
      <c r="A430" s="98" t="s">
        <v>4163</v>
      </c>
      <c r="B430" s="99" t="s">
        <v>4751</v>
      </c>
      <c r="C430" s="99" t="s">
        <v>275</v>
      </c>
      <c r="D430" s="100">
        <v>1.4961999999999999E-4</v>
      </c>
      <c r="E430" s="100">
        <v>3.8300000000000003E-5</v>
      </c>
      <c r="F430" s="99">
        <v>1501</v>
      </c>
      <c r="G430" s="99">
        <v>1456</v>
      </c>
      <c r="H430" s="100">
        <v>9.7800000000000006E-5</v>
      </c>
      <c r="I430" s="99">
        <v>8.2837899999999992E-3</v>
      </c>
      <c r="J430" s="99" t="s">
        <v>4157</v>
      </c>
      <c r="K430" s="101" t="s">
        <v>4157</v>
      </c>
    </row>
    <row r="431" spans="1:11" x14ac:dyDescent="0.25">
      <c r="A431" s="98" t="s">
        <v>4166</v>
      </c>
      <c r="B431" s="99" t="s">
        <v>4752</v>
      </c>
      <c r="C431" s="99" t="s">
        <v>4168</v>
      </c>
      <c r="D431" s="100">
        <v>4.2951000000000003E-4</v>
      </c>
      <c r="E431" s="100">
        <v>1.099E-4</v>
      </c>
      <c r="F431" s="99">
        <v>1501</v>
      </c>
      <c r="G431" s="99">
        <v>1489</v>
      </c>
      <c r="H431" s="100">
        <v>9.8300000000000004E-5</v>
      </c>
      <c r="I431" s="99">
        <v>8.3062599999999993E-3</v>
      </c>
      <c r="J431" s="99" t="s">
        <v>4157</v>
      </c>
      <c r="K431" s="101" t="s">
        <v>4157</v>
      </c>
    </row>
    <row r="432" spans="1:11" x14ac:dyDescent="0.25">
      <c r="A432" s="98" t="s">
        <v>4154</v>
      </c>
      <c r="B432" s="99" t="s">
        <v>4529</v>
      </c>
      <c r="C432" s="99" t="s">
        <v>4161</v>
      </c>
      <c r="D432" s="100">
        <v>-4.7390000000000003E-4</v>
      </c>
      <c r="E432" s="100">
        <v>1.2132E-4</v>
      </c>
      <c r="F432" s="99">
        <v>1501</v>
      </c>
      <c r="G432" s="99">
        <v>1199</v>
      </c>
      <c r="H432" s="100">
        <v>9.9199999999999999E-5</v>
      </c>
      <c r="I432" s="99">
        <v>8.3623399999999994E-3</v>
      </c>
      <c r="J432" s="99" t="s">
        <v>4157</v>
      </c>
      <c r="K432" s="101" t="s">
        <v>4157</v>
      </c>
    </row>
    <row r="433" spans="1:11" x14ac:dyDescent="0.25">
      <c r="A433" s="98" t="s">
        <v>4166</v>
      </c>
      <c r="B433" s="99" t="s">
        <v>4753</v>
      </c>
      <c r="C433" s="99" t="s">
        <v>4168</v>
      </c>
      <c r="D433" s="100">
        <v>-1.896E-4</v>
      </c>
      <c r="E433" s="100">
        <v>4.8600000000000002E-5</v>
      </c>
      <c r="F433" s="99">
        <v>1501</v>
      </c>
      <c r="G433" s="99">
        <v>785</v>
      </c>
      <c r="H433" s="100">
        <v>9.9400000000000004E-5</v>
      </c>
      <c r="I433" s="99">
        <v>8.3623399999999994E-3</v>
      </c>
      <c r="J433" s="99" t="s">
        <v>4157</v>
      </c>
      <c r="K433" s="101" t="s">
        <v>4157</v>
      </c>
    </row>
    <row r="434" spans="1:11" x14ac:dyDescent="0.25">
      <c r="A434" s="98" t="s">
        <v>4175</v>
      </c>
      <c r="B434" s="99" t="s">
        <v>4754</v>
      </c>
      <c r="C434" s="99" t="s">
        <v>4177</v>
      </c>
      <c r="D434" s="100">
        <v>7.9900000000000004E-5</v>
      </c>
      <c r="E434" s="100">
        <v>2.05E-5</v>
      </c>
      <c r="F434" s="99">
        <v>1501</v>
      </c>
      <c r="G434" s="99">
        <v>1367</v>
      </c>
      <c r="H434" s="100">
        <v>9.9900000000000002E-5</v>
      </c>
      <c r="I434" s="99">
        <v>8.38443E-3</v>
      </c>
      <c r="J434" s="99" t="s">
        <v>4157</v>
      </c>
      <c r="K434" s="101" t="s">
        <v>4467</v>
      </c>
    </row>
    <row r="435" spans="1:11" x14ac:dyDescent="0.25">
      <c r="A435" s="98" t="s">
        <v>4175</v>
      </c>
      <c r="B435" s="99" t="s">
        <v>4755</v>
      </c>
      <c r="C435" s="99" t="s">
        <v>4177</v>
      </c>
      <c r="D435" s="100">
        <v>8.8199999999999997E-4</v>
      </c>
      <c r="E435" s="100">
        <v>2.2596000000000001E-4</v>
      </c>
      <c r="F435" s="99">
        <v>1501</v>
      </c>
      <c r="G435" s="99">
        <v>363</v>
      </c>
      <c r="H435" s="99">
        <v>1.0021E-4</v>
      </c>
      <c r="I435" s="99">
        <v>8.3926599999999997E-3</v>
      </c>
      <c r="J435" s="99" t="s">
        <v>4157</v>
      </c>
      <c r="K435" s="101" t="s">
        <v>4157</v>
      </c>
    </row>
    <row r="436" spans="1:11" x14ac:dyDescent="0.25">
      <c r="A436" s="98" t="s">
        <v>4154</v>
      </c>
      <c r="B436" s="99" t="s">
        <v>4522</v>
      </c>
      <c r="C436" s="99" t="s">
        <v>4161</v>
      </c>
      <c r="D436" s="100">
        <v>-1.8700000000000001E-5</v>
      </c>
      <c r="E436" s="100">
        <v>4.8099999999999997E-6</v>
      </c>
      <c r="F436" s="99">
        <v>1501</v>
      </c>
      <c r="G436" s="99">
        <v>1046</v>
      </c>
      <c r="H436" s="99">
        <v>1.013E-4</v>
      </c>
      <c r="I436" s="99">
        <v>8.4446399999999998E-3</v>
      </c>
      <c r="J436" s="99" t="s">
        <v>4157</v>
      </c>
      <c r="K436" s="101" t="s">
        <v>4157</v>
      </c>
    </row>
    <row r="437" spans="1:11" x14ac:dyDescent="0.25">
      <c r="A437" s="98" t="s">
        <v>4175</v>
      </c>
      <c r="B437" s="99" t="s">
        <v>4756</v>
      </c>
      <c r="C437" s="99" t="s">
        <v>4177</v>
      </c>
      <c r="D437" s="100">
        <v>1.8847600000000001E-3</v>
      </c>
      <c r="E437" s="100">
        <v>4.8315000000000001E-4</v>
      </c>
      <c r="F437" s="99">
        <v>1501</v>
      </c>
      <c r="G437" s="99">
        <v>1281</v>
      </c>
      <c r="H437" s="99">
        <v>1.0117E-4</v>
      </c>
      <c r="I437" s="99">
        <v>8.4446399999999998E-3</v>
      </c>
      <c r="J437" s="99" t="s">
        <v>4157</v>
      </c>
      <c r="K437" s="101" t="s">
        <v>4157</v>
      </c>
    </row>
    <row r="438" spans="1:11" x14ac:dyDescent="0.25">
      <c r="A438" s="98" t="s">
        <v>4166</v>
      </c>
      <c r="B438" s="99" t="s">
        <v>4757</v>
      </c>
      <c r="C438" s="99" t="s">
        <v>4168</v>
      </c>
      <c r="D438" s="100">
        <v>-2.3099999999999999E-6</v>
      </c>
      <c r="E438" s="100">
        <v>5.8599999999999998E-7</v>
      </c>
      <c r="F438" s="99">
        <v>1501</v>
      </c>
      <c r="G438" s="99">
        <v>673</v>
      </c>
      <c r="H438" s="99">
        <v>1.0196000000000001E-4</v>
      </c>
      <c r="I438" s="99">
        <v>8.4797199999999996E-3</v>
      </c>
      <c r="J438" s="99" t="s">
        <v>4157</v>
      </c>
      <c r="K438" s="101" t="s">
        <v>4157</v>
      </c>
    </row>
    <row r="439" spans="1:11" x14ac:dyDescent="0.25">
      <c r="A439" s="98" t="s">
        <v>4154</v>
      </c>
      <c r="B439" s="99" t="s">
        <v>4710</v>
      </c>
      <c r="C439" s="99" t="s">
        <v>4156</v>
      </c>
      <c r="D439" s="100">
        <v>-3.1600000000000002E-5</v>
      </c>
      <c r="E439" s="100">
        <v>8.1200000000000002E-6</v>
      </c>
      <c r="F439" s="99">
        <v>1501</v>
      </c>
      <c r="G439" s="99">
        <v>170</v>
      </c>
      <c r="H439" s="99">
        <v>1.0298000000000001E-4</v>
      </c>
      <c r="I439" s="99">
        <v>8.5448999999999994E-3</v>
      </c>
      <c r="J439" s="99" t="s">
        <v>4157</v>
      </c>
      <c r="K439" s="101" t="s">
        <v>4157</v>
      </c>
    </row>
    <row r="440" spans="1:11" x14ac:dyDescent="0.25">
      <c r="A440" s="98" t="s">
        <v>4166</v>
      </c>
      <c r="B440" s="99" t="s">
        <v>4758</v>
      </c>
      <c r="C440" s="99" t="s">
        <v>4168</v>
      </c>
      <c r="D440" s="100">
        <v>6.58E-5</v>
      </c>
      <c r="E440" s="100">
        <v>1.6900000000000001E-5</v>
      </c>
      <c r="F440" s="99">
        <v>1501</v>
      </c>
      <c r="G440" s="99">
        <v>536</v>
      </c>
      <c r="H440" s="99">
        <v>1.0620000000000001E-4</v>
      </c>
      <c r="I440" s="99">
        <v>8.7918500000000004E-3</v>
      </c>
      <c r="J440" s="99" t="s">
        <v>4157</v>
      </c>
      <c r="K440" s="101" t="s">
        <v>4467</v>
      </c>
    </row>
    <row r="441" spans="1:11" x14ac:dyDescent="0.25">
      <c r="A441" s="98" t="s">
        <v>4184</v>
      </c>
      <c r="B441" s="99" t="s">
        <v>4759</v>
      </c>
      <c r="C441" s="99" t="b">
        <v>1</v>
      </c>
      <c r="D441" s="100">
        <v>8.8300000000000005E-5</v>
      </c>
      <c r="E441" s="100">
        <v>2.27E-5</v>
      </c>
      <c r="F441" s="99">
        <v>1501</v>
      </c>
      <c r="G441" s="99">
        <v>615</v>
      </c>
      <c r="H441" s="99">
        <v>1.0665E-4</v>
      </c>
      <c r="I441" s="99">
        <v>8.80944E-3</v>
      </c>
      <c r="J441" s="99" t="s">
        <v>4157</v>
      </c>
      <c r="K441" s="101" t="s">
        <v>4157</v>
      </c>
    </row>
    <row r="442" spans="1:11" x14ac:dyDescent="0.25">
      <c r="A442" s="98" t="s">
        <v>4166</v>
      </c>
      <c r="B442" s="99" t="s">
        <v>4760</v>
      </c>
      <c r="C442" s="99" t="s">
        <v>4168</v>
      </c>
      <c r="D442" s="100">
        <v>3.0800000000000003E-5</v>
      </c>
      <c r="E442" s="100">
        <v>7.9300000000000003E-6</v>
      </c>
      <c r="F442" s="99">
        <v>1501</v>
      </c>
      <c r="G442" s="99">
        <v>444</v>
      </c>
      <c r="H442" s="99">
        <v>1.0802999999999999E-4</v>
      </c>
      <c r="I442" s="99">
        <v>8.8827000000000003E-3</v>
      </c>
      <c r="J442" s="99" t="s">
        <v>4157</v>
      </c>
      <c r="K442" s="101" t="s">
        <v>4157</v>
      </c>
    </row>
    <row r="443" spans="1:11" x14ac:dyDescent="0.25">
      <c r="A443" s="98" t="s">
        <v>4175</v>
      </c>
      <c r="B443" s="99" t="s">
        <v>4554</v>
      </c>
      <c r="C443" s="99" t="s">
        <v>4261</v>
      </c>
      <c r="D443" s="100">
        <v>-3.8240000000000003E-4</v>
      </c>
      <c r="E443" s="100">
        <v>9.8400000000000007E-5</v>
      </c>
      <c r="F443" s="99">
        <v>1501</v>
      </c>
      <c r="G443" s="99">
        <v>1107</v>
      </c>
      <c r="H443" s="99">
        <v>1.0783E-4</v>
      </c>
      <c r="I443" s="99">
        <v>8.8827000000000003E-3</v>
      </c>
      <c r="J443" s="99" t="s">
        <v>4157</v>
      </c>
      <c r="K443" s="101" t="s">
        <v>4467</v>
      </c>
    </row>
    <row r="444" spans="1:11" x14ac:dyDescent="0.25">
      <c r="A444" s="98" t="s">
        <v>4184</v>
      </c>
      <c r="B444" s="99" t="s">
        <v>4761</v>
      </c>
      <c r="C444" s="99" t="b">
        <v>1</v>
      </c>
      <c r="D444" s="100">
        <v>4.2200000000000003E-6</v>
      </c>
      <c r="E444" s="100">
        <v>1.0699999999999999E-6</v>
      </c>
      <c r="F444" s="99">
        <v>1501</v>
      </c>
      <c r="G444" s="99">
        <v>1032</v>
      </c>
      <c r="H444" s="99">
        <v>1.0932E-4</v>
      </c>
      <c r="I444" s="99">
        <v>8.9682600000000005E-3</v>
      </c>
      <c r="J444" s="99" t="s">
        <v>4157</v>
      </c>
      <c r="K444" s="101" t="s">
        <v>4157</v>
      </c>
    </row>
    <row r="445" spans="1:11" x14ac:dyDescent="0.25">
      <c r="A445" s="98" t="s">
        <v>4166</v>
      </c>
      <c r="B445" s="99" t="s">
        <v>4762</v>
      </c>
      <c r="C445" s="99" t="s">
        <v>4168</v>
      </c>
      <c r="D445" s="100">
        <v>-1.1E-4</v>
      </c>
      <c r="E445" s="100">
        <v>2.83E-5</v>
      </c>
      <c r="F445" s="99">
        <v>1501</v>
      </c>
      <c r="G445" s="99">
        <v>1269</v>
      </c>
      <c r="H445" s="99">
        <v>1.1093E-4</v>
      </c>
      <c r="I445" s="99">
        <v>9.0794599999999993E-3</v>
      </c>
      <c r="J445" s="99" t="s">
        <v>4157</v>
      </c>
      <c r="K445" s="101" t="s">
        <v>4157</v>
      </c>
    </row>
    <row r="446" spans="1:11" x14ac:dyDescent="0.25">
      <c r="A446" s="98" t="s">
        <v>4158</v>
      </c>
      <c r="B446" s="99" t="s">
        <v>4763</v>
      </c>
      <c r="C446" s="99" t="b">
        <v>1</v>
      </c>
      <c r="D446" s="100">
        <v>1.0647199999999999E-3</v>
      </c>
      <c r="E446" s="100">
        <v>2.7472999999999999E-4</v>
      </c>
      <c r="F446" s="99">
        <v>1501</v>
      </c>
      <c r="G446" s="99">
        <v>1359</v>
      </c>
      <c r="H446" s="99">
        <v>1.1223E-4</v>
      </c>
      <c r="I446" s="99">
        <v>9.1648900000000002E-3</v>
      </c>
      <c r="J446" s="99" t="s">
        <v>4157</v>
      </c>
      <c r="K446" s="101" t="s">
        <v>4157</v>
      </c>
    </row>
    <row r="447" spans="1:11" x14ac:dyDescent="0.25">
      <c r="A447" s="98" t="s">
        <v>4175</v>
      </c>
      <c r="B447" s="99" t="s">
        <v>4764</v>
      </c>
      <c r="C447" s="99" t="s">
        <v>4177</v>
      </c>
      <c r="D447" s="100">
        <v>2.3099999999999999E-6</v>
      </c>
      <c r="E447" s="100">
        <v>5.7100000000000002E-7</v>
      </c>
      <c r="F447" s="99">
        <v>1501</v>
      </c>
      <c r="G447" s="99">
        <v>458</v>
      </c>
      <c r="H447" s="99">
        <v>1.1286E-4</v>
      </c>
      <c r="I447" s="99">
        <v>9.1956199999999998E-3</v>
      </c>
      <c r="J447" s="99" t="s">
        <v>4157</v>
      </c>
      <c r="K447" s="101" t="s">
        <v>4157</v>
      </c>
    </row>
    <row r="448" spans="1:11" x14ac:dyDescent="0.25">
      <c r="A448" s="98" t="s">
        <v>4175</v>
      </c>
      <c r="B448" s="99" t="s">
        <v>4765</v>
      </c>
      <c r="C448" s="99" t="s">
        <v>4177</v>
      </c>
      <c r="D448" s="100">
        <v>1.7900000000000001E-5</v>
      </c>
      <c r="E448" s="100">
        <v>4.6299999999999997E-6</v>
      </c>
      <c r="F448" s="99">
        <v>1501</v>
      </c>
      <c r="G448" s="99">
        <v>400</v>
      </c>
      <c r="H448" s="99">
        <v>1.1608E-4</v>
      </c>
      <c r="I448" s="99">
        <v>9.4369299999999996E-3</v>
      </c>
      <c r="J448" s="99" t="s">
        <v>4157</v>
      </c>
      <c r="K448" s="101" t="s">
        <v>4157</v>
      </c>
    </row>
    <row r="449" spans="1:11" x14ac:dyDescent="0.25">
      <c r="A449" s="98" t="s">
        <v>4163</v>
      </c>
      <c r="B449" s="99" t="s">
        <v>4574</v>
      </c>
      <c r="C449" s="99" t="s">
        <v>275</v>
      </c>
      <c r="D449" s="100">
        <v>1.3574E-4</v>
      </c>
      <c r="E449" s="100">
        <v>3.5099999999999999E-5</v>
      </c>
      <c r="F449" s="99">
        <v>1501</v>
      </c>
      <c r="G449" s="99">
        <v>1014</v>
      </c>
      <c r="H449" s="99">
        <v>1.1857E-4</v>
      </c>
      <c r="I449" s="99">
        <v>9.6175299999999991E-3</v>
      </c>
      <c r="J449" s="99" t="s">
        <v>4157</v>
      </c>
      <c r="K449" s="101" t="s">
        <v>4157</v>
      </c>
    </row>
    <row r="450" spans="1:11" x14ac:dyDescent="0.25">
      <c r="A450" s="98" t="s">
        <v>4184</v>
      </c>
      <c r="B450" s="99" t="s">
        <v>4766</v>
      </c>
      <c r="C450" s="99" t="b">
        <v>1</v>
      </c>
      <c r="D450" s="100">
        <v>8.7499999999999999E-5</v>
      </c>
      <c r="E450" s="100">
        <v>2.27E-5</v>
      </c>
      <c r="F450" s="99">
        <v>1501</v>
      </c>
      <c r="G450" s="99">
        <v>921</v>
      </c>
      <c r="H450" s="99">
        <v>1.1974E-4</v>
      </c>
      <c r="I450" s="99">
        <v>9.6905800000000007E-3</v>
      </c>
      <c r="J450" s="99" t="s">
        <v>4157</v>
      </c>
      <c r="K450" s="101" t="s">
        <v>4157</v>
      </c>
    </row>
    <row r="451" spans="1:11" x14ac:dyDescent="0.25">
      <c r="A451" s="98" t="s">
        <v>4158</v>
      </c>
      <c r="B451" s="99" t="s">
        <v>4767</v>
      </c>
      <c r="C451" s="99" t="b">
        <v>1</v>
      </c>
      <c r="D451" s="100">
        <v>8.0800000000000006E-6</v>
      </c>
      <c r="E451" s="100">
        <v>2.0899999999999999E-6</v>
      </c>
      <c r="F451" s="99">
        <v>1501</v>
      </c>
      <c r="G451" s="99">
        <v>641</v>
      </c>
      <c r="H451" s="99">
        <v>1.2034E-4</v>
      </c>
      <c r="I451" s="99">
        <v>9.7175300000000003E-3</v>
      </c>
      <c r="J451" s="99" t="s">
        <v>4157</v>
      </c>
      <c r="K451" s="101" t="s">
        <v>4157</v>
      </c>
    </row>
    <row r="452" spans="1:11" x14ac:dyDescent="0.25">
      <c r="A452" s="98" t="s">
        <v>4163</v>
      </c>
      <c r="B452" s="99" t="s">
        <v>4768</v>
      </c>
      <c r="C452" s="99" t="s">
        <v>275</v>
      </c>
      <c r="D452" s="100">
        <v>-1.5E-5</v>
      </c>
      <c r="E452" s="100">
        <v>3.8999999999999999E-6</v>
      </c>
      <c r="F452" s="99">
        <v>1501</v>
      </c>
      <c r="G452" s="99">
        <v>425</v>
      </c>
      <c r="H452" s="99">
        <v>1.2094E-4</v>
      </c>
      <c r="I452" s="99">
        <v>9.7439699999999994E-3</v>
      </c>
      <c r="J452" s="99" t="s">
        <v>4157</v>
      </c>
      <c r="K452" s="101" t="s">
        <v>4157</v>
      </c>
    </row>
    <row r="453" spans="1:11" x14ac:dyDescent="0.25">
      <c r="A453" s="98" t="s">
        <v>4154</v>
      </c>
      <c r="B453" s="99" t="s">
        <v>4769</v>
      </c>
      <c r="C453" s="99" t="s">
        <v>4161</v>
      </c>
      <c r="D453" s="100">
        <v>-2.3999999999999999E-6</v>
      </c>
      <c r="E453" s="100">
        <v>5.9299999999999998E-7</v>
      </c>
      <c r="F453" s="99">
        <v>1501</v>
      </c>
      <c r="G453" s="99">
        <v>455</v>
      </c>
      <c r="H453" s="99">
        <v>1.2129E-4</v>
      </c>
      <c r="I453" s="99">
        <v>9.7510700000000006E-3</v>
      </c>
      <c r="J453" s="99" t="s">
        <v>4157</v>
      </c>
      <c r="K453" s="101" t="s">
        <v>4157</v>
      </c>
    </row>
    <row r="454" spans="1:11" x14ac:dyDescent="0.25">
      <c r="A454" s="98" t="s">
        <v>4154</v>
      </c>
      <c r="B454" s="99" t="s">
        <v>4770</v>
      </c>
      <c r="C454" s="99" t="s">
        <v>4156</v>
      </c>
      <c r="D454" s="100">
        <v>-5.5699999999999999E-5</v>
      </c>
      <c r="E454" s="100">
        <v>1.45E-5</v>
      </c>
      <c r="F454" s="99">
        <v>1501</v>
      </c>
      <c r="G454" s="99">
        <v>607</v>
      </c>
      <c r="H454" s="99">
        <v>1.2210000000000001E-4</v>
      </c>
      <c r="I454" s="99">
        <v>9.7755099999999994E-3</v>
      </c>
      <c r="J454" s="99" t="s">
        <v>4157</v>
      </c>
      <c r="K454" s="101" t="s">
        <v>4157</v>
      </c>
    </row>
    <row r="455" spans="1:11" x14ac:dyDescent="0.25">
      <c r="A455" s="98" t="s">
        <v>4184</v>
      </c>
      <c r="B455" s="99" t="s">
        <v>4735</v>
      </c>
      <c r="C455" s="99" t="b">
        <v>1</v>
      </c>
      <c r="D455" s="100">
        <v>3.27E-6</v>
      </c>
      <c r="E455" s="100">
        <v>8.2099999999999995E-7</v>
      </c>
      <c r="F455" s="99">
        <v>1501</v>
      </c>
      <c r="G455" s="99">
        <v>245</v>
      </c>
      <c r="H455" s="99">
        <v>1.2213999999999999E-4</v>
      </c>
      <c r="I455" s="99">
        <v>9.7755099999999994E-3</v>
      </c>
      <c r="J455" s="99" t="s">
        <v>4157</v>
      </c>
      <c r="K455" s="101" t="s">
        <v>4157</v>
      </c>
    </row>
    <row r="456" spans="1:11" x14ac:dyDescent="0.25">
      <c r="A456" s="98" t="s">
        <v>4154</v>
      </c>
      <c r="B456" s="99" t="s">
        <v>4562</v>
      </c>
      <c r="C456" s="99" t="s">
        <v>4161</v>
      </c>
      <c r="D456" s="100">
        <v>-6.8399999999999997E-6</v>
      </c>
      <c r="E456" s="100">
        <v>1.77E-6</v>
      </c>
      <c r="F456" s="99">
        <v>1501</v>
      </c>
      <c r="G456" s="99">
        <v>697</v>
      </c>
      <c r="H456" s="99">
        <v>1.2332000000000001E-4</v>
      </c>
      <c r="I456" s="99">
        <v>9.8482199999999995E-3</v>
      </c>
      <c r="J456" s="99" t="s">
        <v>4157</v>
      </c>
      <c r="K456" s="101" t="s">
        <v>4157</v>
      </c>
    </row>
    <row r="457" spans="1:11" x14ac:dyDescent="0.25">
      <c r="A457" s="98" t="s">
        <v>4158</v>
      </c>
      <c r="B457" s="99" t="s">
        <v>4771</v>
      </c>
      <c r="C457" s="99" t="b">
        <v>1</v>
      </c>
      <c r="D457" s="100">
        <v>1.2110999999999999E-3</v>
      </c>
      <c r="E457" s="100">
        <v>3.1524999999999999E-4</v>
      </c>
      <c r="F457" s="99">
        <v>1501</v>
      </c>
      <c r="G457" s="99">
        <v>788</v>
      </c>
      <c r="H457" s="99">
        <v>1.2862E-4</v>
      </c>
      <c r="I457" s="99">
        <v>1.022487E-2</v>
      </c>
      <c r="J457" s="99" t="s">
        <v>4174</v>
      </c>
      <c r="K457" s="101" t="s">
        <v>4157</v>
      </c>
    </row>
    <row r="458" spans="1:11" x14ac:dyDescent="0.25">
      <c r="A458" s="98" t="s">
        <v>4158</v>
      </c>
      <c r="B458" s="99" t="s">
        <v>4772</v>
      </c>
      <c r="C458" s="99" t="b">
        <v>1</v>
      </c>
      <c r="D458" s="100">
        <v>9.8400000000000002E-7</v>
      </c>
      <c r="E458" s="100">
        <v>1.7800000000000001E-7</v>
      </c>
      <c r="F458" s="99">
        <v>1501</v>
      </c>
      <c r="G458" s="99">
        <v>460</v>
      </c>
      <c r="H458" s="99">
        <v>1.2888999999999999E-4</v>
      </c>
      <c r="I458" s="99">
        <v>1.022487E-2</v>
      </c>
      <c r="J458" s="99" t="s">
        <v>4157</v>
      </c>
      <c r="K458" s="101" t="s">
        <v>4157</v>
      </c>
    </row>
    <row r="459" spans="1:11" x14ac:dyDescent="0.25">
      <c r="A459" s="98" t="s">
        <v>4163</v>
      </c>
      <c r="B459" s="99" t="s">
        <v>4773</v>
      </c>
      <c r="C459" s="99" t="s">
        <v>275</v>
      </c>
      <c r="D459" s="100">
        <v>-1.121E-4</v>
      </c>
      <c r="E459" s="100">
        <v>2.9200000000000002E-5</v>
      </c>
      <c r="F459" s="99">
        <v>1501</v>
      </c>
      <c r="G459" s="99">
        <v>442</v>
      </c>
      <c r="H459" s="99">
        <v>1.2862999999999999E-4</v>
      </c>
      <c r="I459" s="99">
        <v>1.022487E-2</v>
      </c>
      <c r="J459" s="99" t="s">
        <v>4157</v>
      </c>
      <c r="K459" s="101" t="s">
        <v>4467</v>
      </c>
    </row>
    <row r="460" spans="1:11" x14ac:dyDescent="0.25">
      <c r="A460" s="98" t="s">
        <v>4154</v>
      </c>
      <c r="B460" s="99" t="s">
        <v>4532</v>
      </c>
      <c r="C460" s="99" t="s">
        <v>4161</v>
      </c>
      <c r="D460" s="100">
        <v>-4.4119999999999999E-4</v>
      </c>
      <c r="E460" s="100">
        <v>1.149E-4</v>
      </c>
      <c r="F460" s="99">
        <v>1501</v>
      </c>
      <c r="G460" s="99">
        <v>1219</v>
      </c>
      <c r="H460" s="99">
        <v>1.2935E-4</v>
      </c>
      <c r="I460" s="99">
        <v>1.023924E-2</v>
      </c>
      <c r="J460" s="99" t="s">
        <v>4157</v>
      </c>
      <c r="K460" s="101" t="s">
        <v>4157</v>
      </c>
    </row>
    <row r="461" spans="1:11" x14ac:dyDescent="0.25">
      <c r="A461" s="98" t="s">
        <v>4163</v>
      </c>
      <c r="B461" s="99" t="s">
        <v>4774</v>
      </c>
      <c r="C461" s="99" t="s">
        <v>275</v>
      </c>
      <c r="D461" s="100">
        <v>-4.7419999999999998E-4</v>
      </c>
      <c r="E461" s="100">
        <v>1.2363000000000001E-4</v>
      </c>
      <c r="F461" s="99">
        <v>1501</v>
      </c>
      <c r="G461" s="99">
        <v>392</v>
      </c>
      <c r="H461" s="99">
        <v>1.3177999999999999E-4</v>
      </c>
      <c r="I461" s="99">
        <v>1.0408280000000001E-2</v>
      </c>
      <c r="J461" s="99" t="s">
        <v>4157</v>
      </c>
      <c r="K461" s="101" t="s">
        <v>4157</v>
      </c>
    </row>
    <row r="462" spans="1:11" x14ac:dyDescent="0.25">
      <c r="A462" s="98" t="s">
        <v>4175</v>
      </c>
      <c r="B462" s="99" t="s">
        <v>4775</v>
      </c>
      <c r="C462" s="99" t="s">
        <v>4177</v>
      </c>
      <c r="D462" s="100">
        <v>2.05E-5</v>
      </c>
      <c r="E462" s="100">
        <v>5.3499999999999996E-6</v>
      </c>
      <c r="F462" s="99">
        <v>1501</v>
      </c>
      <c r="G462" s="99">
        <v>1023</v>
      </c>
      <c r="H462" s="99">
        <v>1.3226000000000001E-4</v>
      </c>
      <c r="I462" s="99">
        <v>1.0423419999999999E-2</v>
      </c>
      <c r="J462" s="99" t="s">
        <v>4157</v>
      </c>
      <c r="K462" s="101" t="s">
        <v>4157</v>
      </c>
    </row>
    <row r="463" spans="1:11" x14ac:dyDescent="0.25">
      <c r="A463" s="98" t="s">
        <v>4163</v>
      </c>
      <c r="B463" s="99" t="s">
        <v>4776</v>
      </c>
      <c r="C463" s="99" t="s">
        <v>275</v>
      </c>
      <c r="D463" s="100">
        <v>-3.5978999999999998E-3</v>
      </c>
      <c r="E463" s="100">
        <v>9.3851000000000004E-4</v>
      </c>
      <c r="F463" s="99">
        <v>1501</v>
      </c>
      <c r="G463" s="99">
        <v>798</v>
      </c>
      <c r="H463" s="99">
        <v>1.3291999999999999E-4</v>
      </c>
      <c r="I463" s="99">
        <v>1.045302E-2</v>
      </c>
      <c r="J463" s="99" t="s">
        <v>4157</v>
      </c>
      <c r="K463" s="101" t="s">
        <v>4467</v>
      </c>
    </row>
    <row r="464" spans="1:11" x14ac:dyDescent="0.25">
      <c r="A464" s="98" t="s">
        <v>4232</v>
      </c>
      <c r="B464" s="99" t="s">
        <v>4777</v>
      </c>
      <c r="C464" s="99" t="s">
        <v>4232</v>
      </c>
      <c r="D464" s="100">
        <v>4.1100000000000003E-5</v>
      </c>
      <c r="E464" s="100">
        <v>1.0699999999999999E-5</v>
      </c>
      <c r="F464" s="99">
        <v>1501</v>
      </c>
      <c r="G464" s="99">
        <v>1348</v>
      </c>
      <c r="H464" s="99">
        <v>1.3354999999999999E-4</v>
      </c>
      <c r="I464" s="99">
        <v>1.0479789999999999E-2</v>
      </c>
      <c r="J464" s="99" t="s">
        <v>4157</v>
      </c>
      <c r="K464" s="101" t="s">
        <v>4157</v>
      </c>
    </row>
    <row r="465" spans="1:11" x14ac:dyDescent="0.25">
      <c r="A465" s="98" t="s">
        <v>4163</v>
      </c>
      <c r="B465" s="99" t="s">
        <v>4778</v>
      </c>
      <c r="C465" s="99" t="s">
        <v>275</v>
      </c>
      <c r="D465" s="100">
        <v>-8.9700000000000005E-6</v>
      </c>
      <c r="E465" s="100">
        <v>2.34E-6</v>
      </c>
      <c r="F465" s="99">
        <v>1501</v>
      </c>
      <c r="G465" s="99">
        <v>678</v>
      </c>
      <c r="H465" s="99">
        <v>1.3474E-4</v>
      </c>
      <c r="I465" s="99">
        <v>1.0549960000000001E-2</v>
      </c>
      <c r="J465" s="99" t="s">
        <v>4157</v>
      </c>
      <c r="K465" s="101" t="s">
        <v>4157</v>
      </c>
    </row>
    <row r="466" spans="1:11" x14ac:dyDescent="0.25">
      <c r="A466" s="98" t="s">
        <v>4175</v>
      </c>
      <c r="B466" s="99" t="s">
        <v>4779</v>
      </c>
      <c r="C466" s="99" t="s">
        <v>4241</v>
      </c>
      <c r="D466" s="100">
        <v>-1.077E-4</v>
      </c>
      <c r="E466" s="100">
        <v>2.8099999999999999E-5</v>
      </c>
      <c r="F466" s="99">
        <v>1501</v>
      </c>
      <c r="G466" s="99">
        <v>1101</v>
      </c>
      <c r="H466" s="99">
        <v>1.3614000000000001E-4</v>
      </c>
      <c r="I466" s="99">
        <v>1.056819E-2</v>
      </c>
      <c r="J466" s="99" t="s">
        <v>4157</v>
      </c>
      <c r="K466" s="101" t="s">
        <v>4157</v>
      </c>
    </row>
    <row r="467" spans="1:11" x14ac:dyDescent="0.25">
      <c r="A467" s="98" t="s">
        <v>4163</v>
      </c>
      <c r="B467" s="99" t="s">
        <v>4780</v>
      </c>
      <c r="C467" s="99" t="s">
        <v>275</v>
      </c>
      <c r="D467" s="100">
        <v>7.1290999999999998E-4</v>
      </c>
      <c r="E467" s="100">
        <v>1.8624000000000001E-4</v>
      </c>
      <c r="F467" s="99">
        <v>1501</v>
      </c>
      <c r="G467" s="99">
        <v>1467</v>
      </c>
      <c r="H467" s="99">
        <v>1.3598000000000001E-4</v>
      </c>
      <c r="I467" s="99">
        <v>1.056819E-2</v>
      </c>
      <c r="J467" s="99" t="s">
        <v>4157</v>
      </c>
      <c r="K467" s="101" t="s">
        <v>4157</v>
      </c>
    </row>
    <row r="468" spans="1:11" x14ac:dyDescent="0.25">
      <c r="A468" s="98" t="s">
        <v>4166</v>
      </c>
      <c r="B468" s="99" t="s">
        <v>4781</v>
      </c>
      <c r="C468" s="99" t="s">
        <v>4168</v>
      </c>
      <c r="D468" s="100">
        <v>1.3865100000000001E-3</v>
      </c>
      <c r="E468" s="100">
        <v>3.6221000000000002E-4</v>
      </c>
      <c r="F468" s="99">
        <v>1501</v>
      </c>
      <c r="G468" s="99">
        <v>1213</v>
      </c>
      <c r="H468" s="99">
        <v>1.3596999999999999E-4</v>
      </c>
      <c r="I468" s="99">
        <v>1.056819E-2</v>
      </c>
      <c r="J468" s="99" t="s">
        <v>4157</v>
      </c>
      <c r="K468" s="101" t="s">
        <v>4157</v>
      </c>
    </row>
    <row r="469" spans="1:11" x14ac:dyDescent="0.25">
      <c r="A469" s="98" t="s">
        <v>4184</v>
      </c>
      <c r="B469" s="99" t="s">
        <v>4782</v>
      </c>
      <c r="C469" s="99" t="b">
        <v>1</v>
      </c>
      <c r="D469" s="100">
        <v>7.9699999999999999E-6</v>
      </c>
      <c r="E469" s="100">
        <v>2.0899999999999999E-6</v>
      </c>
      <c r="F469" s="99">
        <v>1501</v>
      </c>
      <c r="G469" s="99">
        <v>1305</v>
      </c>
      <c r="H469" s="99">
        <v>1.3551000000000001E-4</v>
      </c>
      <c r="I469" s="99">
        <v>1.056819E-2</v>
      </c>
      <c r="J469" s="99" t="s">
        <v>4157</v>
      </c>
      <c r="K469" s="101" t="s">
        <v>4157</v>
      </c>
    </row>
    <row r="470" spans="1:11" x14ac:dyDescent="0.25">
      <c r="A470" s="98" t="s">
        <v>4175</v>
      </c>
      <c r="B470" s="99" t="s">
        <v>4783</v>
      </c>
      <c r="C470" s="99" t="s">
        <v>4177</v>
      </c>
      <c r="D470" s="100">
        <v>1.63E-5</v>
      </c>
      <c r="E470" s="100">
        <v>4.2599999999999999E-6</v>
      </c>
      <c r="F470" s="99">
        <v>1501</v>
      </c>
      <c r="G470" s="99">
        <v>364</v>
      </c>
      <c r="H470" s="99">
        <v>1.3704E-4</v>
      </c>
      <c r="I470" s="99">
        <v>1.061495E-2</v>
      </c>
      <c r="J470" s="99" t="s">
        <v>4157</v>
      </c>
      <c r="K470" s="101" t="s">
        <v>4157</v>
      </c>
    </row>
    <row r="471" spans="1:11" x14ac:dyDescent="0.25">
      <c r="A471" s="98" t="s">
        <v>4154</v>
      </c>
      <c r="B471" s="99" t="s">
        <v>4680</v>
      </c>
      <c r="C471" s="99" t="s">
        <v>4161</v>
      </c>
      <c r="D471" s="100">
        <v>-4.6129999999999999E-4</v>
      </c>
      <c r="E471" s="100">
        <v>1.2059E-4</v>
      </c>
      <c r="F471" s="99">
        <v>1501</v>
      </c>
      <c r="G471" s="99">
        <v>1401</v>
      </c>
      <c r="H471" s="99">
        <v>1.3741E-4</v>
      </c>
      <c r="I471" s="99">
        <v>1.062072E-2</v>
      </c>
      <c r="J471" s="99" t="s">
        <v>4157</v>
      </c>
      <c r="K471" s="101" t="s">
        <v>4157</v>
      </c>
    </row>
    <row r="472" spans="1:11" x14ac:dyDescent="0.25">
      <c r="A472" s="98" t="s">
        <v>4166</v>
      </c>
      <c r="B472" s="99" t="s">
        <v>4784</v>
      </c>
      <c r="C472" s="99" t="s">
        <v>4168</v>
      </c>
      <c r="D472" s="100">
        <v>1.49921E-3</v>
      </c>
      <c r="E472" s="100">
        <v>3.9240999999999999E-4</v>
      </c>
      <c r="F472" s="99">
        <v>1501</v>
      </c>
      <c r="G472" s="99">
        <v>1198</v>
      </c>
      <c r="H472" s="99">
        <v>1.4008E-4</v>
      </c>
      <c r="I472" s="99">
        <v>1.0803999999999999E-2</v>
      </c>
      <c r="J472" s="99" t="s">
        <v>4157</v>
      </c>
      <c r="K472" s="101" t="s">
        <v>4157</v>
      </c>
    </row>
    <row r="473" spans="1:11" x14ac:dyDescent="0.25">
      <c r="A473" s="98" t="s">
        <v>4166</v>
      </c>
      <c r="B473" s="99" t="s">
        <v>4785</v>
      </c>
      <c r="C473" s="99" t="s">
        <v>4168</v>
      </c>
      <c r="D473" s="100">
        <v>-6.61E-7</v>
      </c>
      <c r="E473" s="100">
        <v>1.6199999999999999E-7</v>
      </c>
      <c r="F473" s="99">
        <v>1501</v>
      </c>
      <c r="G473" s="99">
        <v>303</v>
      </c>
      <c r="H473" s="99">
        <v>1.4062999999999999E-4</v>
      </c>
      <c r="I473" s="99">
        <v>1.082322E-2</v>
      </c>
      <c r="J473" s="99" t="s">
        <v>4157</v>
      </c>
      <c r="K473" s="101" t="s">
        <v>4157</v>
      </c>
    </row>
    <row r="474" spans="1:11" x14ac:dyDescent="0.25">
      <c r="A474" s="98" t="s">
        <v>4158</v>
      </c>
      <c r="B474" s="99" t="s">
        <v>4786</v>
      </c>
      <c r="C474" s="99" t="b">
        <v>1</v>
      </c>
      <c r="D474" s="100">
        <v>7.0300000000000001E-5</v>
      </c>
      <c r="E474" s="100">
        <v>1.84E-5</v>
      </c>
      <c r="F474" s="99">
        <v>1501</v>
      </c>
      <c r="G474" s="99">
        <v>1056</v>
      </c>
      <c r="H474" s="99">
        <v>1.4213999999999999E-4</v>
      </c>
      <c r="I474" s="99">
        <v>1.0916210000000001E-2</v>
      </c>
      <c r="J474" s="99" t="s">
        <v>4157</v>
      </c>
      <c r="K474" s="101" t="s">
        <v>4157</v>
      </c>
    </row>
    <row r="475" spans="1:11" x14ac:dyDescent="0.25">
      <c r="A475" s="98" t="s">
        <v>4154</v>
      </c>
      <c r="B475" s="99" t="s">
        <v>4588</v>
      </c>
      <c r="C475" s="99" t="s">
        <v>4161</v>
      </c>
      <c r="D475" s="100">
        <v>-2.9799999999999999E-5</v>
      </c>
      <c r="E475" s="100">
        <v>7.8099999999999998E-6</v>
      </c>
      <c r="F475" s="99">
        <v>1501</v>
      </c>
      <c r="G475" s="99">
        <v>22</v>
      </c>
      <c r="H475" s="99">
        <v>1.4474999999999999E-4</v>
      </c>
      <c r="I475" s="99">
        <v>1.109344E-2</v>
      </c>
      <c r="J475" s="99" t="s">
        <v>4157</v>
      </c>
      <c r="K475" s="101" t="s">
        <v>4157</v>
      </c>
    </row>
    <row r="476" spans="1:11" x14ac:dyDescent="0.25">
      <c r="A476" s="98" t="s">
        <v>4166</v>
      </c>
      <c r="B476" s="99" t="s">
        <v>4787</v>
      </c>
      <c r="C476" s="99" t="s">
        <v>4168</v>
      </c>
      <c r="D476" s="100">
        <v>4.2818000000000001E-4</v>
      </c>
      <c r="E476" s="100">
        <v>1.1249E-4</v>
      </c>
      <c r="F476" s="99">
        <v>1501</v>
      </c>
      <c r="G476" s="99">
        <v>1492</v>
      </c>
      <c r="H476" s="99">
        <v>1.4826999999999999E-4</v>
      </c>
      <c r="I476" s="99">
        <v>1.131454E-2</v>
      </c>
      <c r="J476" s="99" t="s">
        <v>4157</v>
      </c>
      <c r="K476" s="101" t="s">
        <v>4157</v>
      </c>
    </row>
    <row r="477" spans="1:11" x14ac:dyDescent="0.25">
      <c r="A477" s="98" t="s">
        <v>4154</v>
      </c>
      <c r="B477" s="99" t="s">
        <v>4674</v>
      </c>
      <c r="C477" s="99" t="s">
        <v>4161</v>
      </c>
      <c r="D477" s="100">
        <v>-3.6600000000000001E-6</v>
      </c>
      <c r="E477" s="100">
        <v>9.2800000000000005E-7</v>
      </c>
      <c r="F477" s="99">
        <v>1501</v>
      </c>
      <c r="G477" s="99">
        <v>187</v>
      </c>
      <c r="H477" s="99">
        <v>1.4804999999999999E-4</v>
      </c>
      <c r="I477" s="99">
        <v>1.131454E-2</v>
      </c>
      <c r="J477" s="99" t="s">
        <v>4157</v>
      </c>
      <c r="K477" s="101" t="s">
        <v>4157</v>
      </c>
    </row>
    <row r="478" spans="1:11" x14ac:dyDescent="0.25">
      <c r="A478" s="98" t="s">
        <v>4166</v>
      </c>
      <c r="B478" s="99" t="s">
        <v>4788</v>
      </c>
      <c r="C478" s="99" t="s">
        <v>4168</v>
      </c>
      <c r="D478" s="100">
        <v>-2.4199999999999999E-5</v>
      </c>
      <c r="E478" s="100">
        <v>6.3500000000000002E-6</v>
      </c>
      <c r="F478" s="99">
        <v>1501</v>
      </c>
      <c r="G478" s="99">
        <v>1333</v>
      </c>
      <c r="H478" s="99">
        <v>1.5019E-4</v>
      </c>
      <c r="I478" s="99">
        <v>1.143691E-2</v>
      </c>
      <c r="J478" s="99" t="s">
        <v>4157</v>
      </c>
      <c r="K478" s="101" t="s">
        <v>4157</v>
      </c>
    </row>
    <row r="479" spans="1:11" x14ac:dyDescent="0.25">
      <c r="A479" s="98" t="s">
        <v>4166</v>
      </c>
      <c r="B479" s="99" t="s">
        <v>4789</v>
      </c>
      <c r="C479" s="99" t="s">
        <v>4168</v>
      </c>
      <c r="D479" s="100">
        <v>-1.5171E-3</v>
      </c>
      <c r="E479" s="100">
        <v>3.9896000000000002E-4</v>
      </c>
      <c r="F479" s="99">
        <v>1501</v>
      </c>
      <c r="G479" s="99">
        <v>1470</v>
      </c>
      <c r="H479" s="99">
        <v>1.5051999999999999E-4</v>
      </c>
      <c r="I479" s="99">
        <v>1.143862E-2</v>
      </c>
      <c r="J479" s="99" t="s">
        <v>4157</v>
      </c>
      <c r="K479" s="101" t="s">
        <v>4157</v>
      </c>
    </row>
    <row r="480" spans="1:11" x14ac:dyDescent="0.25">
      <c r="A480" s="98" t="s">
        <v>4250</v>
      </c>
      <c r="B480" s="99" t="s">
        <v>4790</v>
      </c>
      <c r="C480" s="99" t="s">
        <v>4252</v>
      </c>
      <c r="D480" s="100">
        <v>1.34E-5</v>
      </c>
      <c r="E480" s="100">
        <v>3.54E-6</v>
      </c>
      <c r="F480" s="99">
        <v>1501</v>
      </c>
      <c r="G480" s="99">
        <v>900</v>
      </c>
      <c r="H480" s="99">
        <v>1.5650000000000001E-4</v>
      </c>
      <c r="I480" s="99">
        <v>1.1867849999999999E-2</v>
      </c>
      <c r="J480" s="99" t="s">
        <v>4157</v>
      </c>
      <c r="K480" s="101" t="s">
        <v>4157</v>
      </c>
    </row>
    <row r="481" spans="1:11" x14ac:dyDescent="0.25">
      <c r="A481" s="98" t="s">
        <v>4175</v>
      </c>
      <c r="B481" s="99" t="s">
        <v>4791</v>
      </c>
      <c r="C481" s="99" t="s">
        <v>4177</v>
      </c>
      <c r="D481" s="100">
        <v>1.86987E-3</v>
      </c>
      <c r="E481" s="100">
        <v>4.9379999999999997E-4</v>
      </c>
      <c r="F481" s="99">
        <v>1501</v>
      </c>
      <c r="G481" s="99">
        <v>965</v>
      </c>
      <c r="H481" s="99">
        <v>1.6032000000000001E-4</v>
      </c>
      <c r="I481" s="99">
        <v>1.2129640000000001E-2</v>
      </c>
      <c r="J481" s="99" t="s">
        <v>4157</v>
      </c>
      <c r="K481" s="101" t="s">
        <v>4467</v>
      </c>
    </row>
    <row r="482" spans="1:11" x14ac:dyDescent="0.25">
      <c r="A482" s="98" t="s">
        <v>4175</v>
      </c>
      <c r="B482" s="99" t="s">
        <v>4792</v>
      </c>
      <c r="C482" s="99" t="s">
        <v>4261</v>
      </c>
      <c r="D482" s="100">
        <v>-6.1510999999999996E-3</v>
      </c>
      <c r="E482" s="100">
        <v>1.6246100000000001E-3</v>
      </c>
      <c r="F482" s="99">
        <v>1501</v>
      </c>
      <c r="G482" s="99">
        <v>1473</v>
      </c>
      <c r="H482" s="99">
        <v>1.6063000000000001E-4</v>
      </c>
      <c r="I482" s="99">
        <v>1.2129640000000001E-2</v>
      </c>
      <c r="J482" s="99" t="s">
        <v>4174</v>
      </c>
      <c r="K482" s="101" t="s">
        <v>4157</v>
      </c>
    </row>
    <row r="483" spans="1:11" x14ac:dyDescent="0.25">
      <c r="A483" s="98" t="s">
        <v>4163</v>
      </c>
      <c r="B483" s="99" t="s">
        <v>4748</v>
      </c>
      <c r="C483" s="99" t="s">
        <v>275</v>
      </c>
      <c r="D483" s="100">
        <v>-8.6350000000000001E-4</v>
      </c>
      <c r="E483" s="100">
        <v>2.2826000000000001E-4</v>
      </c>
      <c r="F483" s="99">
        <v>1501</v>
      </c>
      <c r="G483" s="99">
        <v>1377</v>
      </c>
      <c r="H483" s="99">
        <v>1.6281999999999999E-4</v>
      </c>
      <c r="I483" s="99">
        <v>1.22697E-2</v>
      </c>
      <c r="J483" s="99" t="s">
        <v>4157</v>
      </c>
      <c r="K483" s="101" t="s">
        <v>4157</v>
      </c>
    </row>
    <row r="484" spans="1:11" x14ac:dyDescent="0.25">
      <c r="A484" s="98" t="s">
        <v>4166</v>
      </c>
      <c r="B484" s="99" t="s">
        <v>4793</v>
      </c>
      <c r="C484" s="99" t="s">
        <v>4168</v>
      </c>
      <c r="D484" s="100">
        <v>4.4938999999999998E-4</v>
      </c>
      <c r="E484" s="100">
        <v>1.1885E-4</v>
      </c>
      <c r="F484" s="99">
        <v>1501</v>
      </c>
      <c r="G484" s="99">
        <v>1492</v>
      </c>
      <c r="H484" s="99">
        <v>1.6381999999999999E-4</v>
      </c>
      <c r="I484" s="99">
        <v>1.229384E-2</v>
      </c>
      <c r="J484" s="99" t="s">
        <v>4157</v>
      </c>
      <c r="K484" s="101" t="s">
        <v>4157</v>
      </c>
    </row>
    <row r="485" spans="1:11" x14ac:dyDescent="0.25">
      <c r="A485" s="98" t="s">
        <v>4166</v>
      </c>
      <c r="B485" s="99" t="s">
        <v>4609</v>
      </c>
      <c r="C485" s="99" t="s">
        <v>4208</v>
      </c>
      <c r="D485" s="100">
        <v>1.8300000000000001E-5</v>
      </c>
      <c r="E485" s="100">
        <v>4.8400000000000002E-6</v>
      </c>
      <c r="F485" s="99">
        <v>1501</v>
      </c>
      <c r="G485" s="99">
        <v>763</v>
      </c>
      <c r="H485" s="99">
        <v>1.6378000000000001E-4</v>
      </c>
      <c r="I485" s="99">
        <v>1.229384E-2</v>
      </c>
      <c r="J485" s="99" t="s">
        <v>4157</v>
      </c>
      <c r="K485" s="101" t="s">
        <v>4157</v>
      </c>
    </row>
    <row r="486" spans="1:11" x14ac:dyDescent="0.25">
      <c r="A486" s="98" t="s">
        <v>4163</v>
      </c>
      <c r="B486" s="99" t="s">
        <v>4791</v>
      </c>
      <c r="C486" s="99" t="s">
        <v>275</v>
      </c>
      <c r="D486" s="100">
        <v>-9.2369999999999996E-4</v>
      </c>
      <c r="E486" s="100">
        <v>2.4459999999999998E-4</v>
      </c>
      <c r="F486" s="99">
        <v>1501</v>
      </c>
      <c r="G486" s="99">
        <v>965</v>
      </c>
      <c r="H486" s="99">
        <v>1.6707000000000001E-4</v>
      </c>
      <c r="I486" s="99">
        <v>1.2485949999999999E-2</v>
      </c>
      <c r="J486" s="99" t="s">
        <v>4157</v>
      </c>
      <c r="K486" s="101" t="s">
        <v>4467</v>
      </c>
    </row>
    <row r="487" spans="1:11" x14ac:dyDescent="0.25">
      <c r="A487" s="98" t="s">
        <v>4184</v>
      </c>
      <c r="B487" s="99" t="s">
        <v>4614</v>
      </c>
      <c r="C487" s="99" t="b">
        <v>1</v>
      </c>
      <c r="D487" s="100">
        <v>2.0299999999999999E-5</v>
      </c>
      <c r="E487" s="100">
        <v>5.3900000000000001E-6</v>
      </c>
      <c r="F487" s="99">
        <v>1501</v>
      </c>
      <c r="G487" s="99">
        <v>1254</v>
      </c>
      <c r="H487" s="99">
        <v>1.6705999999999999E-4</v>
      </c>
      <c r="I487" s="99">
        <v>1.2485949999999999E-2</v>
      </c>
      <c r="J487" s="99" t="s">
        <v>4157</v>
      </c>
      <c r="K487" s="101" t="s">
        <v>4157</v>
      </c>
    </row>
    <row r="488" spans="1:11" x14ac:dyDescent="0.25">
      <c r="A488" s="98" t="s">
        <v>4175</v>
      </c>
      <c r="B488" s="99" t="s">
        <v>4794</v>
      </c>
      <c r="C488" s="99" t="s">
        <v>4177</v>
      </c>
      <c r="D488" s="100">
        <v>1.0279E-4</v>
      </c>
      <c r="E488" s="100">
        <v>2.72E-5</v>
      </c>
      <c r="F488" s="99">
        <v>1501</v>
      </c>
      <c r="G488" s="99">
        <v>392</v>
      </c>
      <c r="H488" s="99">
        <v>1.6778999999999999E-4</v>
      </c>
      <c r="I488" s="99">
        <v>1.2513679999999999E-2</v>
      </c>
      <c r="J488" s="99" t="s">
        <v>4157</v>
      </c>
      <c r="K488" s="101" t="s">
        <v>4157</v>
      </c>
    </row>
    <row r="489" spans="1:11" x14ac:dyDescent="0.25">
      <c r="A489" s="98" t="s">
        <v>4175</v>
      </c>
      <c r="B489" s="99" t="s">
        <v>4795</v>
      </c>
      <c r="C489" s="99" t="s">
        <v>4177</v>
      </c>
      <c r="D489" s="100">
        <v>3.01E-5</v>
      </c>
      <c r="E489" s="100">
        <v>7.9899999999999997E-6</v>
      </c>
      <c r="F489" s="99">
        <v>1501</v>
      </c>
      <c r="G489" s="99">
        <v>1009</v>
      </c>
      <c r="H489" s="99">
        <v>1.6818000000000001E-4</v>
      </c>
      <c r="I489" s="99">
        <v>1.2516680000000001E-2</v>
      </c>
      <c r="J489" s="99" t="s">
        <v>4157</v>
      </c>
      <c r="K489" s="101" t="s">
        <v>4157</v>
      </c>
    </row>
    <row r="490" spans="1:11" x14ac:dyDescent="0.25">
      <c r="A490" s="98" t="s">
        <v>4166</v>
      </c>
      <c r="B490" s="99" t="s">
        <v>4796</v>
      </c>
      <c r="C490" s="99" t="s">
        <v>4208</v>
      </c>
      <c r="D490" s="100">
        <v>5.8555E-4</v>
      </c>
      <c r="E490" s="100">
        <v>1.552E-4</v>
      </c>
      <c r="F490" s="99">
        <v>1501</v>
      </c>
      <c r="G490" s="99">
        <v>684</v>
      </c>
      <c r="H490" s="99">
        <v>1.6941999999999999E-4</v>
      </c>
      <c r="I490" s="99">
        <v>1.258303E-2</v>
      </c>
      <c r="J490" s="99" t="s">
        <v>4157</v>
      </c>
      <c r="K490" s="101" t="s">
        <v>4157</v>
      </c>
    </row>
    <row r="491" spans="1:11" x14ac:dyDescent="0.25">
      <c r="A491" s="98" t="s">
        <v>4166</v>
      </c>
      <c r="B491" s="99" t="s">
        <v>4797</v>
      </c>
      <c r="C491" s="99" t="s">
        <v>4168</v>
      </c>
      <c r="D491" s="100">
        <v>1.378502E-2</v>
      </c>
      <c r="E491" s="100">
        <v>3.6556000000000002E-3</v>
      </c>
      <c r="F491" s="99">
        <v>1501</v>
      </c>
      <c r="G491" s="99">
        <v>1393</v>
      </c>
      <c r="H491" s="99">
        <v>1.7064000000000001E-4</v>
      </c>
      <c r="I491" s="99">
        <v>1.264784E-2</v>
      </c>
      <c r="J491" s="99" t="s">
        <v>4169</v>
      </c>
      <c r="K491" s="101" t="s">
        <v>4157</v>
      </c>
    </row>
    <row r="492" spans="1:11" x14ac:dyDescent="0.25">
      <c r="A492" s="98" t="s">
        <v>4184</v>
      </c>
      <c r="B492" s="99" t="s">
        <v>4541</v>
      </c>
      <c r="C492" s="99" t="b">
        <v>1</v>
      </c>
      <c r="D492" s="100">
        <v>2.6394299999999999E-3</v>
      </c>
      <c r="E492" s="100">
        <v>7.0021000000000005E-4</v>
      </c>
      <c r="F492" s="99">
        <v>1501</v>
      </c>
      <c r="G492" s="99">
        <v>867</v>
      </c>
      <c r="H492" s="99">
        <v>1.7164E-4</v>
      </c>
      <c r="I492" s="99">
        <v>1.2695390000000001E-2</v>
      </c>
      <c r="J492" s="99" t="s">
        <v>4157</v>
      </c>
      <c r="K492" s="101" t="s">
        <v>4157</v>
      </c>
    </row>
    <row r="493" spans="1:11" x14ac:dyDescent="0.25">
      <c r="A493" s="98" t="s">
        <v>4154</v>
      </c>
      <c r="B493" s="99" t="s">
        <v>4769</v>
      </c>
      <c r="C493" s="99" t="s">
        <v>4156</v>
      </c>
      <c r="D493" s="100">
        <v>-2.1299999999999999E-6</v>
      </c>
      <c r="E493" s="100">
        <v>5.3900000000000005E-7</v>
      </c>
      <c r="F493" s="99">
        <v>1501</v>
      </c>
      <c r="G493" s="99">
        <v>455</v>
      </c>
      <c r="H493" s="99">
        <v>1.7242000000000001E-4</v>
      </c>
      <c r="I493" s="99">
        <v>1.272732E-2</v>
      </c>
      <c r="J493" s="99" t="s">
        <v>4157</v>
      </c>
      <c r="K493" s="101" t="s">
        <v>4157</v>
      </c>
    </row>
    <row r="494" spans="1:11" x14ac:dyDescent="0.25">
      <c r="A494" s="98" t="s">
        <v>4166</v>
      </c>
      <c r="B494" s="99" t="s">
        <v>4798</v>
      </c>
      <c r="C494" s="99" t="s">
        <v>4168</v>
      </c>
      <c r="D494" s="100">
        <v>-1.4377000000000001E-3</v>
      </c>
      <c r="E494" s="100">
        <v>3.8205999999999998E-4</v>
      </c>
      <c r="F494" s="99">
        <v>1501</v>
      </c>
      <c r="G494" s="99">
        <v>1480</v>
      </c>
      <c r="H494" s="99">
        <v>1.7605E-4</v>
      </c>
      <c r="I494" s="99">
        <v>1.2939920000000001E-2</v>
      </c>
      <c r="J494" s="99" t="s">
        <v>4157</v>
      </c>
      <c r="K494" s="101" t="s">
        <v>4157</v>
      </c>
    </row>
    <row r="495" spans="1:11" x14ac:dyDescent="0.25">
      <c r="A495" s="98" t="s">
        <v>4163</v>
      </c>
      <c r="B495" s="99" t="s">
        <v>4799</v>
      </c>
      <c r="C495" s="99" t="s">
        <v>275</v>
      </c>
      <c r="D495" s="100">
        <v>5.1475699999999997E-3</v>
      </c>
      <c r="E495" s="100">
        <v>1.3680599999999999E-3</v>
      </c>
      <c r="F495" s="99">
        <v>1501</v>
      </c>
      <c r="G495" s="99">
        <v>1471</v>
      </c>
      <c r="H495" s="99">
        <v>1.7637999999999999E-4</v>
      </c>
      <c r="I495" s="99">
        <v>1.2939920000000001E-2</v>
      </c>
      <c r="J495" s="99" t="s">
        <v>4157</v>
      </c>
      <c r="K495" s="101" t="s">
        <v>4157</v>
      </c>
    </row>
    <row r="496" spans="1:11" x14ac:dyDescent="0.25">
      <c r="A496" s="98" t="s">
        <v>4250</v>
      </c>
      <c r="B496" s="99" t="s">
        <v>4589</v>
      </c>
      <c r="C496" s="99" t="s">
        <v>4252</v>
      </c>
      <c r="D496" s="100">
        <v>-1.3588000000000001E-3</v>
      </c>
      <c r="E496" s="100">
        <v>3.6109E-4</v>
      </c>
      <c r="F496" s="99">
        <v>1501</v>
      </c>
      <c r="G496" s="99">
        <v>1289</v>
      </c>
      <c r="H496" s="99">
        <v>1.7605E-4</v>
      </c>
      <c r="I496" s="99">
        <v>1.2939920000000001E-2</v>
      </c>
      <c r="J496" s="99" t="s">
        <v>4157</v>
      </c>
      <c r="K496" s="101" t="s">
        <v>4157</v>
      </c>
    </row>
    <row r="497" spans="1:11" x14ac:dyDescent="0.25">
      <c r="A497" s="98" t="s">
        <v>4166</v>
      </c>
      <c r="B497" s="99" t="s">
        <v>4800</v>
      </c>
      <c r="C497" s="99" t="s">
        <v>4168</v>
      </c>
      <c r="D497" s="100">
        <v>-1.4408999999999999E-3</v>
      </c>
      <c r="E497" s="100">
        <v>3.8328E-4</v>
      </c>
      <c r="F497" s="99">
        <v>1501</v>
      </c>
      <c r="G497" s="99">
        <v>1480</v>
      </c>
      <c r="H497" s="99">
        <v>1.7867999999999999E-4</v>
      </c>
      <c r="I497" s="99">
        <v>1.3082659999999999E-2</v>
      </c>
      <c r="J497" s="99" t="s">
        <v>4157</v>
      </c>
      <c r="K497" s="101" t="s">
        <v>4157</v>
      </c>
    </row>
    <row r="498" spans="1:11" x14ac:dyDescent="0.25">
      <c r="A498" s="98" t="s">
        <v>4184</v>
      </c>
      <c r="B498" s="99" t="s">
        <v>4478</v>
      </c>
      <c r="C498" s="99" t="b">
        <v>1</v>
      </c>
      <c r="D498" s="100">
        <v>6.72E-6</v>
      </c>
      <c r="E498" s="100">
        <v>1.79E-6</v>
      </c>
      <c r="F498" s="99">
        <v>1501</v>
      </c>
      <c r="G498" s="99">
        <v>1228</v>
      </c>
      <c r="H498" s="99">
        <v>1.7935E-4</v>
      </c>
      <c r="I498" s="99">
        <v>1.3105169999999999E-2</v>
      </c>
      <c r="J498" s="99" t="s">
        <v>4157</v>
      </c>
      <c r="K498" s="101" t="s">
        <v>4157</v>
      </c>
    </row>
    <row r="499" spans="1:11" x14ac:dyDescent="0.25">
      <c r="A499" s="98" t="s">
        <v>4166</v>
      </c>
      <c r="B499" s="99" t="s">
        <v>4801</v>
      </c>
      <c r="C499" s="99" t="s">
        <v>4168</v>
      </c>
      <c r="D499" s="100">
        <v>2.2200000000000001E-5</v>
      </c>
      <c r="E499" s="100">
        <v>5.9000000000000003E-6</v>
      </c>
      <c r="F499" s="99">
        <v>1501</v>
      </c>
      <c r="G499" s="99">
        <v>1373</v>
      </c>
      <c r="H499" s="99">
        <v>1.8052000000000001E-4</v>
      </c>
      <c r="I499" s="99">
        <v>1.316378E-2</v>
      </c>
      <c r="J499" s="99" t="s">
        <v>4157</v>
      </c>
      <c r="K499" s="101" t="s">
        <v>4157</v>
      </c>
    </row>
    <row r="500" spans="1:11" x14ac:dyDescent="0.25">
      <c r="A500" s="98" t="s">
        <v>4154</v>
      </c>
      <c r="B500" s="99" t="s">
        <v>4603</v>
      </c>
      <c r="C500" s="99" t="s">
        <v>4161</v>
      </c>
      <c r="D500" s="100">
        <v>-7.9300000000000003E-5</v>
      </c>
      <c r="E500" s="100">
        <v>2.1100000000000001E-5</v>
      </c>
      <c r="F500" s="99">
        <v>1501</v>
      </c>
      <c r="G500" s="99">
        <v>1267</v>
      </c>
      <c r="H500" s="99">
        <v>1.8404000000000001E-4</v>
      </c>
      <c r="I500" s="99">
        <v>1.339367E-2</v>
      </c>
      <c r="J500" s="99" t="s">
        <v>4157</v>
      </c>
      <c r="K500" s="101" t="s">
        <v>4157</v>
      </c>
    </row>
    <row r="501" spans="1:11" x14ac:dyDescent="0.25">
      <c r="A501" s="98" t="s">
        <v>4154</v>
      </c>
      <c r="B501" s="99" t="s">
        <v>4555</v>
      </c>
      <c r="C501" s="99" t="s">
        <v>4161</v>
      </c>
      <c r="D501" s="100">
        <v>-1.13E-5</v>
      </c>
      <c r="E501" s="100">
        <v>3.0299999999999998E-6</v>
      </c>
      <c r="F501" s="99">
        <v>1501</v>
      </c>
      <c r="G501" s="99">
        <v>1062</v>
      </c>
      <c r="H501" s="99">
        <v>1.8572E-4</v>
      </c>
      <c r="I501" s="99">
        <v>1.3440300000000001E-2</v>
      </c>
      <c r="J501" s="99" t="s">
        <v>4157</v>
      </c>
      <c r="K501" s="101" t="s">
        <v>4157</v>
      </c>
    </row>
    <row r="502" spans="1:11" x14ac:dyDescent="0.25">
      <c r="A502" s="98" t="s">
        <v>4166</v>
      </c>
      <c r="B502" s="99" t="s">
        <v>4802</v>
      </c>
      <c r="C502" s="99" t="s">
        <v>4168</v>
      </c>
      <c r="D502" s="100">
        <v>-3.2412999999999999E-3</v>
      </c>
      <c r="E502" s="100">
        <v>8.6441999999999997E-4</v>
      </c>
      <c r="F502" s="99">
        <v>1501</v>
      </c>
      <c r="G502" s="99">
        <v>1400</v>
      </c>
      <c r="H502" s="99">
        <v>1.8558999999999999E-4</v>
      </c>
      <c r="I502" s="99">
        <v>1.3440300000000001E-2</v>
      </c>
      <c r="J502" s="99" t="s">
        <v>4157</v>
      </c>
      <c r="K502" s="101" t="s">
        <v>4157</v>
      </c>
    </row>
    <row r="503" spans="1:11" x14ac:dyDescent="0.25">
      <c r="A503" s="98" t="s">
        <v>4154</v>
      </c>
      <c r="B503" s="99" t="s">
        <v>4803</v>
      </c>
      <c r="C503" s="99" t="s">
        <v>4161</v>
      </c>
      <c r="D503" s="100">
        <v>-8.9939999999999996E-4</v>
      </c>
      <c r="E503" s="100">
        <v>2.3992999999999999E-4</v>
      </c>
      <c r="F503" s="99">
        <v>1501</v>
      </c>
      <c r="G503" s="99">
        <v>1198</v>
      </c>
      <c r="H503" s="99">
        <v>1.8635E-4</v>
      </c>
      <c r="I503" s="99">
        <v>1.3440300000000001E-2</v>
      </c>
      <c r="J503" s="99" t="s">
        <v>4157</v>
      </c>
      <c r="K503" s="101" t="s">
        <v>4157</v>
      </c>
    </row>
    <row r="504" spans="1:11" x14ac:dyDescent="0.25">
      <c r="A504" s="98" t="s">
        <v>4166</v>
      </c>
      <c r="B504" s="99" t="s">
        <v>4804</v>
      </c>
      <c r="C504" s="99" t="s">
        <v>4168</v>
      </c>
      <c r="D504" s="100">
        <v>9.5599999999999999E-6</v>
      </c>
      <c r="E504" s="100">
        <v>2.5500000000000001E-6</v>
      </c>
      <c r="F504" s="99">
        <v>1501</v>
      </c>
      <c r="G504" s="99">
        <v>655</v>
      </c>
      <c r="H504" s="99">
        <v>1.8655000000000001E-4</v>
      </c>
      <c r="I504" s="99">
        <v>1.3440300000000001E-2</v>
      </c>
      <c r="J504" s="99" t="s">
        <v>4157</v>
      </c>
      <c r="K504" s="101" t="s">
        <v>4157</v>
      </c>
    </row>
    <row r="505" spans="1:11" x14ac:dyDescent="0.25">
      <c r="A505" s="98" t="s">
        <v>4158</v>
      </c>
      <c r="B505" s="99" t="s">
        <v>4785</v>
      </c>
      <c r="C505" s="99" t="b">
        <v>1</v>
      </c>
      <c r="D505" s="100">
        <v>2.17E-6</v>
      </c>
      <c r="E505" s="100">
        <v>5.4199999999999996E-7</v>
      </c>
      <c r="F505" s="99">
        <v>1501</v>
      </c>
      <c r="G505" s="99">
        <v>303</v>
      </c>
      <c r="H505" s="99">
        <v>1.8641E-4</v>
      </c>
      <c r="I505" s="99">
        <v>1.3440300000000001E-2</v>
      </c>
      <c r="J505" s="99" t="s">
        <v>4157</v>
      </c>
      <c r="K505" s="101" t="s">
        <v>4157</v>
      </c>
    </row>
    <row r="506" spans="1:11" x14ac:dyDescent="0.25">
      <c r="A506" s="98" t="s">
        <v>4154</v>
      </c>
      <c r="B506" s="99" t="s">
        <v>4742</v>
      </c>
      <c r="C506" s="99" t="s">
        <v>4156</v>
      </c>
      <c r="D506" s="100">
        <v>-1.7E-6</v>
      </c>
      <c r="E506" s="100">
        <v>4.2800000000000002E-7</v>
      </c>
      <c r="F506" s="99">
        <v>1501</v>
      </c>
      <c r="G506" s="99">
        <v>504</v>
      </c>
      <c r="H506" s="99">
        <v>1.8903E-4</v>
      </c>
      <c r="I506" s="99">
        <v>1.356476E-2</v>
      </c>
      <c r="J506" s="99" t="s">
        <v>4157</v>
      </c>
      <c r="K506" s="101" t="s">
        <v>4157</v>
      </c>
    </row>
    <row r="507" spans="1:11" x14ac:dyDescent="0.25">
      <c r="A507" s="98" t="s">
        <v>4154</v>
      </c>
      <c r="B507" s="99" t="s">
        <v>4805</v>
      </c>
      <c r="C507" s="99" t="s">
        <v>4156</v>
      </c>
      <c r="D507" s="100">
        <v>-8.7199999999999995E-6</v>
      </c>
      <c r="E507" s="100">
        <v>2.34E-6</v>
      </c>
      <c r="F507" s="99">
        <v>1501</v>
      </c>
      <c r="G507" s="99">
        <v>246</v>
      </c>
      <c r="H507" s="99">
        <v>1.8898999999999999E-4</v>
      </c>
      <c r="I507" s="99">
        <v>1.356476E-2</v>
      </c>
      <c r="J507" s="99" t="s">
        <v>4157</v>
      </c>
      <c r="K507" s="101" t="s">
        <v>4157</v>
      </c>
    </row>
    <row r="508" spans="1:11" x14ac:dyDescent="0.25">
      <c r="A508" s="98" t="s">
        <v>4166</v>
      </c>
      <c r="B508" s="99" t="s">
        <v>4806</v>
      </c>
      <c r="C508" s="99" t="s">
        <v>4168</v>
      </c>
      <c r="D508" s="100">
        <v>2.8582999999999999E-4</v>
      </c>
      <c r="E508" s="100">
        <v>7.64E-5</v>
      </c>
      <c r="F508" s="99">
        <v>1501</v>
      </c>
      <c r="G508" s="99">
        <v>539</v>
      </c>
      <c r="H508" s="99">
        <v>1.9132E-4</v>
      </c>
      <c r="I508" s="99">
        <v>1.3683860000000001E-2</v>
      </c>
      <c r="J508" s="99" t="s">
        <v>4157</v>
      </c>
      <c r="K508" s="101" t="s">
        <v>4467</v>
      </c>
    </row>
    <row r="509" spans="1:11" x14ac:dyDescent="0.25">
      <c r="A509" s="98" t="s">
        <v>4184</v>
      </c>
      <c r="B509" s="99" t="s">
        <v>4807</v>
      </c>
      <c r="C509" s="99" t="b">
        <v>1</v>
      </c>
      <c r="D509" s="100">
        <v>2.2000000000000001E-6</v>
      </c>
      <c r="E509" s="100">
        <v>5.6899999999999997E-7</v>
      </c>
      <c r="F509" s="99">
        <v>1501</v>
      </c>
      <c r="G509" s="99">
        <v>103</v>
      </c>
      <c r="H509" s="99">
        <v>1.9144E-4</v>
      </c>
      <c r="I509" s="99">
        <v>1.3683860000000001E-2</v>
      </c>
      <c r="J509" s="99" t="s">
        <v>4157</v>
      </c>
      <c r="K509" s="101" t="s">
        <v>4157</v>
      </c>
    </row>
    <row r="510" spans="1:11" x14ac:dyDescent="0.25">
      <c r="A510" s="98" t="s">
        <v>4166</v>
      </c>
      <c r="B510" s="99" t="s">
        <v>4808</v>
      </c>
      <c r="C510" s="99" t="s">
        <v>4168</v>
      </c>
      <c r="D510" s="100">
        <v>-3.7070000000000001E-4</v>
      </c>
      <c r="E510" s="100">
        <v>9.9099999999999996E-5</v>
      </c>
      <c r="F510" s="99">
        <v>1501</v>
      </c>
      <c r="G510" s="99">
        <v>1459</v>
      </c>
      <c r="H510" s="99">
        <v>1.9379999999999999E-4</v>
      </c>
      <c r="I510" s="99">
        <v>1.382515E-2</v>
      </c>
      <c r="J510" s="99" t="s">
        <v>4174</v>
      </c>
      <c r="K510" s="101" t="s">
        <v>4157</v>
      </c>
    </row>
    <row r="511" spans="1:11" x14ac:dyDescent="0.25">
      <c r="A511" s="98" t="s">
        <v>4184</v>
      </c>
      <c r="B511" s="99" t="s">
        <v>4765</v>
      </c>
      <c r="C511" s="99" t="b">
        <v>1</v>
      </c>
      <c r="D511" s="100">
        <v>1.43E-5</v>
      </c>
      <c r="E511" s="100">
        <v>3.8299999999999998E-6</v>
      </c>
      <c r="F511" s="99">
        <v>1501</v>
      </c>
      <c r="G511" s="99">
        <v>400</v>
      </c>
      <c r="H511" s="99">
        <v>1.9529000000000001E-4</v>
      </c>
      <c r="I511" s="99">
        <v>1.390371E-2</v>
      </c>
      <c r="J511" s="99" t="s">
        <v>4157</v>
      </c>
      <c r="K511" s="101" t="s">
        <v>4157</v>
      </c>
    </row>
    <row r="512" spans="1:11" x14ac:dyDescent="0.25">
      <c r="A512" s="98" t="s">
        <v>4250</v>
      </c>
      <c r="B512" s="99" t="s">
        <v>4809</v>
      </c>
      <c r="C512" s="99" t="s">
        <v>4252</v>
      </c>
      <c r="D512" s="100">
        <v>-9.9799999999999993E-6</v>
      </c>
      <c r="E512" s="100">
        <v>2.6699999999999998E-6</v>
      </c>
      <c r="F512" s="99">
        <v>1501</v>
      </c>
      <c r="G512" s="99">
        <v>858</v>
      </c>
      <c r="H512" s="99">
        <v>1.9770000000000001E-4</v>
      </c>
      <c r="I512" s="99">
        <v>1.4047540000000001E-2</v>
      </c>
      <c r="J512" s="99" t="s">
        <v>4157</v>
      </c>
      <c r="K512" s="101" t="s">
        <v>4157</v>
      </c>
    </row>
    <row r="513" spans="1:11" x14ac:dyDescent="0.25">
      <c r="A513" s="98" t="s">
        <v>4166</v>
      </c>
      <c r="B513" s="99" t="s">
        <v>4810</v>
      </c>
      <c r="C513" s="99" t="s">
        <v>4168</v>
      </c>
      <c r="D513" s="100">
        <v>-8.4799999999999997E-7</v>
      </c>
      <c r="E513" s="100">
        <v>2.17E-7</v>
      </c>
      <c r="F513" s="99">
        <v>1501</v>
      </c>
      <c r="G513" s="99">
        <v>487</v>
      </c>
      <c r="H513" s="99">
        <v>1.9846999999999999E-4</v>
      </c>
      <c r="I513" s="99">
        <v>1.4074420000000001E-2</v>
      </c>
      <c r="J513" s="99" t="s">
        <v>4157</v>
      </c>
      <c r="K513" s="101" t="s">
        <v>4157</v>
      </c>
    </row>
    <row r="514" spans="1:11" x14ac:dyDescent="0.25">
      <c r="A514" s="98" t="s">
        <v>4250</v>
      </c>
      <c r="B514" s="99" t="s">
        <v>4811</v>
      </c>
      <c r="C514" s="99" t="s">
        <v>4252</v>
      </c>
      <c r="D514" s="100">
        <v>-9.7699999999999996E-6</v>
      </c>
      <c r="E514" s="100">
        <v>2.6199999999999999E-6</v>
      </c>
      <c r="F514" s="99">
        <v>1501</v>
      </c>
      <c r="G514" s="99">
        <v>855</v>
      </c>
      <c r="H514" s="99">
        <v>1.9898E-4</v>
      </c>
      <c r="I514" s="99">
        <v>1.4083429999999999E-2</v>
      </c>
      <c r="J514" s="99" t="s">
        <v>4157</v>
      </c>
      <c r="K514" s="101" t="s">
        <v>4157</v>
      </c>
    </row>
    <row r="515" spans="1:11" x14ac:dyDescent="0.25">
      <c r="A515" s="98" t="s">
        <v>4184</v>
      </c>
      <c r="B515" s="99" t="s">
        <v>4812</v>
      </c>
      <c r="C515" s="99" t="b">
        <v>1</v>
      </c>
      <c r="D515" s="100">
        <v>6.9500000000000004E-6</v>
      </c>
      <c r="E515" s="100">
        <v>1.8700000000000001E-6</v>
      </c>
      <c r="F515" s="99">
        <v>1501</v>
      </c>
      <c r="G515" s="99">
        <v>303</v>
      </c>
      <c r="H515" s="99">
        <v>2.0034E-4</v>
      </c>
      <c r="I515" s="99">
        <v>1.4151759999999999E-2</v>
      </c>
      <c r="J515" s="99" t="s">
        <v>4157</v>
      </c>
      <c r="K515" s="101" t="s">
        <v>4157</v>
      </c>
    </row>
    <row r="516" spans="1:11" x14ac:dyDescent="0.25">
      <c r="A516" s="98" t="s">
        <v>4163</v>
      </c>
      <c r="B516" s="99" t="s">
        <v>4813</v>
      </c>
      <c r="C516" s="99" t="s">
        <v>275</v>
      </c>
      <c r="D516" s="100">
        <v>-5.8811000000000002E-3</v>
      </c>
      <c r="E516" s="100">
        <v>1.5770000000000001E-3</v>
      </c>
      <c r="F516" s="99">
        <v>1501</v>
      </c>
      <c r="G516" s="99">
        <v>1488</v>
      </c>
      <c r="H516" s="99">
        <v>2.0107E-4</v>
      </c>
      <c r="I516" s="99">
        <v>1.417539E-2</v>
      </c>
      <c r="J516" s="99" t="s">
        <v>4157</v>
      </c>
      <c r="K516" s="101" t="s">
        <v>4157</v>
      </c>
    </row>
    <row r="517" spans="1:11" x14ac:dyDescent="0.25">
      <c r="A517" s="98" t="s">
        <v>4166</v>
      </c>
      <c r="B517" s="99" t="s">
        <v>4814</v>
      </c>
      <c r="C517" s="99" t="s">
        <v>4168</v>
      </c>
      <c r="D517" s="100">
        <v>-9.7799999999999995E-6</v>
      </c>
      <c r="E517" s="100">
        <v>2.6199999999999999E-6</v>
      </c>
      <c r="F517" s="99">
        <v>1501</v>
      </c>
      <c r="G517" s="99">
        <v>904</v>
      </c>
      <c r="H517" s="99">
        <v>2.0516999999999999E-4</v>
      </c>
      <c r="I517" s="99">
        <v>1.443616E-2</v>
      </c>
      <c r="J517" s="99" t="s">
        <v>4157</v>
      </c>
      <c r="K517" s="101" t="s">
        <v>4157</v>
      </c>
    </row>
    <row r="518" spans="1:11" x14ac:dyDescent="0.25">
      <c r="A518" s="98" t="s">
        <v>4163</v>
      </c>
      <c r="B518" s="99" t="s">
        <v>4815</v>
      </c>
      <c r="C518" s="99" t="s">
        <v>275</v>
      </c>
      <c r="D518" s="100">
        <v>-2.3188000000000002E-3</v>
      </c>
      <c r="E518" s="100">
        <v>6.2273000000000005E-4</v>
      </c>
      <c r="F518" s="99">
        <v>1501</v>
      </c>
      <c r="G518" s="99">
        <v>1159</v>
      </c>
      <c r="H518" s="99">
        <v>2.0561000000000001E-4</v>
      </c>
      <c r="I518" s="99">
        <v>1.4438940000000001E-2</v>
      </c>
      <c r="J518" s="99" t="s">
        <v>4174</v>
      </c>
      <c r="K518" s="101" t="s">
        <v>4467</v>
      </c>
    </row>
    <row r="519" spans="1:11" x14ac:dyDescent="0.25">
      <c r="A519" s="98" t="s">
        <v>4175</v>
      </c>
      <c r="B519" s="99" t="s">
        <v>4816</v>
      </c>
      <c r="C519" s="99" t="s">
        <v>4177</v>
      </c>
      <c r="D519" s="100">
        <v>1.1830300000000001E-3</v>
      </c>
      <c r="E519" s="100">
        <v>3.1775999999999999E-4</v>
      </c>
      <c r="F519" s="99">
        <v>1501</v>
      </c>
      <c r="G519" s="99">
        <v>521</v>
      </c>
      <c r="H519" s="99">
        <v>2.0604E-4</v>
      </c>
      <c r="I519" s="99">
        <v>1.4440980000000001E-2</v>
      </c>
      <c r="J519" s="99" t="s">
        <v>4157</v>
      </c>
      <c r="K519" s="101" t="s">
        <v>4157</v>
      </c>
    </row>
    <row r="520" spans="1:11" x14ac:dyDescent="0.25">
      <c r="A520" s="98" t="s">
        <v>4154</v>
      </c>
      <c r="B520" s="99" t="s">
        <v>4817</v>
      </c>
      <c r="C520" s="99" t="s">
        <v>4161</v>
      </c>
      <c r="D520" s="100">
        <v>-1.037E-4</v>
      </c>
      <c r="E520" s="100">
        <v>2.7900000000000001E-5</v>
      </c>
      <c r="F520" s="99">
        <v>1501</v>
      </c>
      <c r="G520" s="99">
        <v>1150</v>
      </c>
      <c r="H520" s="99">
        <v>2.0672999999999999E-4</v>
      </c>
      <c r="I520" s="99">
        <v>1.4461430000000001E-2</v>
      </c>
      <c r="J520" s="99" t="s">
        <v>4157</v>
      </c>
      <c r="K520" s="101" t="s">
        <v>4157</v>
      </c>
    </row>
    <row r="521" spans="1:11" x14ac:dyDescent="0.25">
      <c r="A521" s="98" t="s">
        <v>4163</v>
      </c>
      <c r="B521" s="99" t="s">
        <v>4818</v>
      </c>
      <c r="C521" s="99" t="s">
        <v>275</v>
      </c>
      <c r="D521" s="100">
        <v>5.49E-5</v>
      </c>
      <c r="E521" s="100">
        <v>1.47E-5</v>
      </c>
      <c r="F521" s="99">
        <v>1501</v>
      </c>
      <c r="G521" s="99">
        <v>1353</v>
      </c>
      <c r="H521" s="99">
        <v>2.0797E-4</v>
      </c>
      <c r="I521" s="99">
        <v>1.4520170000000001E-2</v>
      </c>
      <c r="J521" s="99" t="s">
        <v>4157</v>
      </c>
      <c r="K521" s="101" t="s">
        <v>4157</v>
      </c>
    </row>
    <row r="522" spans="1:11" x14ac:dyDescent="0.25">
      <c r="A522" s="98" t="s">
        <v>4163</v>
      </c>
      <c r="B522" s="99" t="s">
        <v>4663</v>
      </c>
      <c r="C522" s="99" t="s">
        <v>275</v>
      </c>
      <c r="D522" s="100">
        <v>-2.9E-5</v>
      </c>
      <c r="E522" s="100">
        <v>7.7999999999999999E-6</v>
      </c>
      <c r="F522" s="99">
        <v>1501</v>
      </c>
      <c r="G522" s="99">
        <v>459</v>
      </c>
      <c r="H522" s="99">
        <v>2.1007999999999999E-4</v>
      </c>
      <c r="I522" s="99">
        <v>1.4592259999999999E-2</v>
      </c>
      <c r="J522" s="99" t="s">
        <v>4157</v>
      </c>
      <c r="K522" s="101" t="s">
        <v>4467</v>
      </c>
    </row>
    <row r="523" spans="1:11" x14ac:dyDescent="0.25">
      <c r="A523" s="98" t="s">
        <v>4166</v>
      </c>
      <c r="B523" s="99" t="s">
        <v>4819</v>
      </c>
      <c r="C523" s="99" t="s">
        <v>4168</v>
      </c>
      <c r="D523" s="100">
        <v>2.4799000000000002E-4</v>
      </c>
      <c r="E523" s="100">
        <v>6.6699999999999995E-5</v>
      </c>
      <c r="F523" s="99">
        <v>1501</v>
      </c>
      <c r="G523" s="99">
        <v>992</v>
      </c>
      <c r="H523" s="99">
        <v>2.0973000000000001E-4</v>
      </c>
      <c r="I523" s="99">
        <v>1.4592259999999999E-2</v>
      </c>
      <c r="J523" s="99" t="s">
        <v>4157</v>
      </c>
      <c r="K523" s="101" t="s">
        <v>4467</v>
      </c>
    </row>
    <row r="524" spans="1:11" x14ac:dyDescent="0.25">
      <c r="A524" s="98" t="s">
        <v>4163</v>
      </c>
      <c r="B524" s="99" t="s">
        <v>4820</v>
      </c>
      <c r="C524" s="99" t="s">
        <v>275</v>
      </c>
      <c r="D524" s="100">
        <v>-5.9500000000000003E-5</v>
      </c>
      <c r="E524" s="100">
        <v>1.5999999999999999E-5</v>
      </c>
      <c r="F524" s="99">
        <v>1501</v>
      </c>
      <c r="G524" s="99">
        <v>1060</v>
      </c>
      <c r="H524" s="99">
        <v>2.1022E-4</v>
      </c>
      <c r="I524" s="99">
        <v>1.4592259999999999E-2</v>
      </c>
      <c r="J524" s="99" t="s">
        <v>4157</v>
      </c>
      <c r="K524" s="101" t="s">
        <v>4467</v>
      </c>
    </row>
    <row r="525" spans="1:11" x14ac:dyDescent="0.25">
      <c r="A525" s="98" t="s">
        <v>4154</v>
      </c>
      <c r="B525" s="99" t="s">
        <v>4723</v>
      </c>
      <c r="C525" s="99" t="s">
        <v>4161</v>
      </c>
      <c r="D525" s="100">
        <v>-5.0129999999999999E-4</v>
      </c>
      <c r="E525" s="100">
        <v>1.3511E-4</v>
      </c>
      <c r="F525" s="99">
        <v>1501</v>
      </c>
      <c r="G525" s="99">
        <v>1392</v>
      </c>
      <c r="H525" s="99">
        <v>2.165E-4</v>
      </c>
      <c r="I525" s="99">
        <v>1.4999719999999999E-2</v>
      </c>
      <c r="J525" s="99" t="s">
        <v>4157</v>
      </c>
      <c r="K525" s="101" t="s">
        <v>4157</v>
      </c>
    </row>
    <row r="526" spans="1:11" x14ac:dyDescent="0.25">
      <c r="A526" s="98" t="s">
        <v>4166</v>
      </c>
      <c r="B526" s="99" t="s">
        <v>4821</v>
      </c>
      <c r="C526" s="99" t="s">
        <v>4168</v>
      </c>
      <c r="D526" s="100">
        <v>4.8399000000000001E-4</v>
      </c>
      <c r="E526" s="100">
        <v>1.3051E-4</v>
      </c>
      <c r="F526" s="99">
        <v>1501</v>
      </c>
      <c r="G526" s="99">
        <v>1453</v>
      </c>
      <c r="H526" s="99">
        <v>2.1819999999999999E-4</v>
      </c>
      <c r="I526" s="99">
        <v>1.5064630000000001E-2</v>
      </c>
      <c r="J526" s="99" t="s">
        <v>4157</v>
      </c>
      <c r="K526" s="101" t="s">
        <v>4157</v>
      </c>
    </row>
    <row r="527" spans="1:11" x14ac:dyDescent="0.25">
      <c r="A527" s="98" t="s">
        <v>4166</v>
      </c>
      <c r="B527" s="99" t="s">
        <v>4822</v>
      </c>
      <c r="C527" s="99" t="s">
        <v>4168</v>
      </c>
      <c r="D527" s="100">
        <v>-1.08E-5</v>
      </c>
      <c r="E527" s="100">
        <v>2.9100000000000001E-6</v>
      </c>
      <c r="F527" s="99">
        <v>1501</v>
      </c>
      <c r="G527" s="99">
        <v>938</v>
      </c>
      <c r="H527" s="99">
        <v>2.1911000000000001E-4</v>
      </c>
      <c r="I527" s="99">
        <v>1.5064630000000001E-2</v>
      </c>
      <c r="J527" s="99" t="s">
        <v>4157</v>
      </c>
      <c r="K527" s="101" t="s">
        <v>4157</v>
      </c>
    </row>
    <row r="528" spans="1:11" x14ac:dyDescent="0.25">
      <c r="A528" s="98" t="s">
        <v>4166</v>
      </c>
      <c r="B528" s="99" t="s">
        <v>4823</v>
      </c>
      <c r="C528" s="99" t="s">
        <v>4168</v>
      </c>
      <c r="D528" s="100">
        <v>-1.2099999999999999E-5</v>
      </c>
      <c r="E528" s="100">
        <v>3.27E-6</v>
      </c>
      <c r="F528" s="99">
        <v>1501</v>
      </c>
      <c r="G528" s="99">
        <v>1248</v>
      </c>
      <c r="H528" s="99">
        <v>2.1845E-4</v>
      </c>
      <c r="I528" s="99">
        <v>1.5064630000000001E-2</v>
      </c>
      <c r="J528" s="99" t="s">
        <v>4157</v>
      </c>
      <c r="K528" s="101" t="s">
        <v>4157</v>
      </c>
    </row>
    <row r="529" spans="1:11" x14ac:dyDescent="0.25">
      <c r="A529" s="98" t="s">
        <v>4163</v>
      </c>
      <c r="B529" s="99" t="s">
        <v>4824</v>
      </c>
      <c r="C529" s="99" t="s">
        <v>275</v>
      </c>
      <c r="D529" s="100">
        <v>-2.9E-5</v>
      </c>
      <c r="E529" s="100">
        <v>7.8299999999999996E-6</v>
      </c>
      <c r="F529" s="99">
        <v>1501</v>
      </c>
      <c r="G529" s="99">
        <v>837</v>
      </c>
      <c r="H529" s="99">
        <v>2.1908999999999999E-4</v>
      </c>
      <c r="I529" s="99">
        <v>1.5064630000000001E-2</v>
      </c>
      <c r="J529" s="99" t="s">
        <v>4157</v>
      </c>
      <c r="K529" s="101" t="s">
        <v>4157</v>
      </c>
    </row>
    <row r="530" spans="1:11" x14ac:dyDescent="0.25">
      <c r="A530" s="98" t="s">
        <v>4250</v>
      </c>
      <c r="B530" s="99" t="s">
        <v>4634</v>
      </c>
      <c r="C530" s="99" t="s">
        <v>4252</v>
      </c>
      <c r="D530" s="100">
        <v>-1.6098E-3</v>
      </c>
      <c r="E530" s="100">
        <v>4.3475000000000002E-4</v>
      </c>
      <c r="F530" s="99">
        <v>1501</v>
      </c>
      <c r="G530" s="99">
        <v>1469</v>
      </c>
      <c r="H530" s="99">
        <v>2.2299E-4</v>
      </c>
      <c r="I530" s="99">
        <v>1.5302349999999999E-2</v>
      </c>
      <c r="J530" s="99" t="s">
        <v>4157</v>
      </c>
      <c r="K530" s="101" t="s">
        <v>4157</v>
      </c>
    </row>
    <row r="531" spans="1:11" x14ac:dyDescent="0.25">
      <c r="A531" s="98" t="s">
        <v>4166</v>
      </c>
      <c r="B531" s="99" t="s">
        <v>4825</v>
      </c>
      <c r="C531" s="99" t="s">
        <v>4208</v>
      </c>
      <c r="D531" s="100">
        <v>1.9599999999999999E-6</v>
      </c>
      <c r="E531" s="100">
        <v>5.1399999999999997E-7</v>
      </c>
      <c r="F531" s="99">
        <v>1501</v>
      </c>
      <c r="G531" s="99">
        <v>84</v>
      </c>
      <c r="H531" s="99">
        <v>2.2777999999999999E-4</v>
      </c>
      <c r="I531" s="99">
        <v>1.5601149999999999E-2</v>
      </c>
      <c r="J531" s="99" t="s">
        <v>4157</v>
      </c>
      <c r="K531" s="101" t="s">
        <v>4157</v>
      </c>
    </row>
    <row r="532" spans="1:11" x14ac:dyDescent="0.25">
      <c r="A532" s="98" t="s">
        <v>4163</v>
      </c>
      <c r="B532" s="99" t="s">
        <v>4826</v>
      </c>
      <c r="C532" s="99" t="s">
        <v>275</v>
      </c>
      <c r="D532" s="100">
        <v>-1.59E-6</v>
      </c>
      <c r="E532" s="100">
        <v>4.1600000000000002E-7</v>
      </c>
      <c r="F532" s="99">
        <v>1501</v>
      </c>
      <c r="G532" s="99">
        <v>448</v>
      </c>
      <c r="H532" s="99">
        <v>2.2926000000000001E-4</v>
      </c>
      <c r="I532" s="99">
        <v>1.5646739999999999E-2</v>
      </c>
      <c r="J532" s="99" t="s">
        <v>4157</v>
      </c>
      <c r="K532" s="101" t="s">
        <v>4157</v>
      </c>
    </row>
    <row r="533" spans="1:11" x14ac:dyDescent="0.25">
      <c r="A533" s="98" t="s">
        <v>4175</v>
      </c>
      <c r="B533" s="99" t="s">
        <v>4827</v>
      </c>
      <c r="C533" s="99" t="s">
        <v>4261</v>
      </c>
      <c r="D533" s="100">
        <v>-4.1899999999999997E-6</v>
      </c>
      <c r="E533" s="100">
        <v>1.1400000000000001E-6</v>
      </c>
      <c r="F533" s="99">
        <v>1501</v>
      </c>
      <c r="G533" s="99">
        <v>952</v>
      </c>
      <c r="H533" s="99">
        <v>2.2931000000000001E-4</v>
      </c>
      <c r="I533" s="99">
        <v>1.5646739999999999E-2</v>
      </c>
      <c r="J533" s="99" t="s">
        <v>4157</v>
      </c>
      <c r="K533" s="101" t="s">
        <v>4157</v>
      </c>
    </row>
    <row r="534" spans="1:11" x14ac:dyDescent="0.25">
      <c r="A534" s="98" t="s">
        <v>4232</v>
      </c>
      <c r="B534" s="99" t="s">
        <v>4491</v>
      </c>
      <c r="C534" s="99" t="s">
        <v>4232</v>
      </c>
      <c r="D534" s="100">
        <v>-1.64E-6</v>
      </c>
      <c r="E534" s="100">
        <v>4.46E-7</v>
      </c>
      <c r="F534" s="99">
        <v>1501</v>
      </c>
      <c r="G534" s="99">
        <v>90</v>
      </c>
      <c r="H534" s="99">
        <v>2.3044E-4</v>
      </c>
      <c r="I534" s="99">
        <v>1.5693970000000002E-2</v>
      </c>
      <c r="J534" s="99" t="s">
        <v>4157</v>
      </c>
      <c r="K534" s="101" t="s">
        <v>4157</v>
      </c>
    </row>
    <row r="535" spans="1:11" x14ac:dyDescent="0.25">
      <c r="A535" s="98" t="s">
        <v>4166</v>
      </c>
      <c r="B535" s="99" t="s">
        <v>4828</v>
      </c>
      <c r="C535" s="99" t="s">
        <v>4168</v>
      </c>
      <c r="D535" s="100">
        <v>-3.2100000000000001E-5</v>
      </c>
      <c r="E535" s="100">
        <v>8.7099999999999996E-6</v>
      </c>
      <c r="F535" s="99">
        <v>1501</v>
      </c>
      <c r="G535" s="99">
        <v>1324</v>
      </c>
      <c r="H535" s="99">
        <v>2.3206E-4</v>
      </c>
      <c r="I535" s="99">
        <v>1.5774529999999998E-2</v>
      </c>
      <c r="J535" s="99" t="s">
        <v>4157</v>
      </c>
      <c r="K535" s="101" t="s">
        <v>4157</v>
      </c>
    </row>
    <row r="536" spans="1:11" x14ac:dyDescent="0.25">
      <c r="A536" s="98" t="s">
        <v>4163</v>
      </c>
      <c r="B536" s="99" t="s">
        <v>4829</v>
      </c>
      <c r="C536" s="99" t="s">
        <v>275</v>
      </c>
      <c r="D536" s="100">
        <v>1.1999999999999999E-6</v>
      </c>
      <c r="E536" s="100">
        <v>3.1300000000000001E-7</v>
      </c>
      <c r="F536" s="99">
        <v>1501</v>
      </c>
      <c r="G536" s="99">
        <v>718</v>
      </c>
      <c r="H536" s="99">
        <v>2.3409E-4</v>
      </c>
      <c r="I536" s="99">
        <v>1.5882879999999999E-2</v>
      </c>
      <c r="J536" s="99" t="s">
        <v>4157</v>
      </c>
      <c r="K536" s="101" t="s">
        <v>4157</v>
      </c>
    </row>
    <row r="537" spans="1:11" x14ac:dyDescent="0.25">
      <c r="A537" s="98" t="s">
        <v>4166</v>
      </c>
      <c r="B537" s="99" t="s">
        <v>4830</v>
      </c>
      <c r="C537" s="99" t="s">
        <v>4168</v>
      </c>
      <c r="D537" s="100">
        <v>2.92E-6</v>
      </c>
      <c r="E537" s="100">
        <v>7.9299999999999997E-7</v>
      </c>
      <c r="F537" s="99">
        <v>1501</v>
      </c>
      <c r="G537" s="99">
        <v>1169</v>
      </c>
      <c r="H537" s="99">
        <v>2.3545E-4</v>
      </c>
      <c r="I537" s="99">
        <v>1.5945500000000001E-2</v>
      </c>
      <c r="J537" s="99" t="s">
        <v>4157</v>
      </c>
      <c r="K537" s="101" t="s">
        <v>4157</v>
      </c>
    </row>
    <row r="538" spans="1:11" x14ac:dyDescent="0.25">
      <c r="A538" s="98" t="s">
        <v>4166</v>
      </c>
      <c r="B538" s="99" t="s">
        <v>4831</v>
      </c>
      <c r="C538" s="99" t="s">
        <v>4168</v>
      </c>
      <c r="D538" s="100">
        <v>6.5903999999999995E-4</v>
      </c>
      <c r="E538" s="100">
        <v>1.7869000000000001E-4</v>
      </c>
      <c r="F538" s="99">
        <v>1501</v>
      </c>
      <c r="G538" s="99">
        <v>1492</v>
      </c>
      <c r="H538" s="99">
        <v>2.3604E-4</v>
      </c>
      <c r="I538" s="99">
        <v>1.5955400000000002E-2</v>
      </c>
      <c r="J538" s="99" t="s">
        <v>4157</v>
      </c>
      <c r="K538" s="101" t="s">
        <v>4157</v>
      </c>
    </row>
    <row r="539" spans="1:11" x14ac:dyDescent="0.25">
      <c r="A539" s="98" t="s">
        <v>4232</v>
      </c>
      <c r="B539" s="99" t="s">
        <v>4517</v>
      </c>
      <c r="C539" s="99" t="s">
        <v>4232</v>
      </c>
      <c r="D539" s="100">
        <v>-4.8900000000000003E-5</v>
      </c>
      <c r="E539" s="100">
        <v>1.33E-5</v>
      </c>
      <c r="F539" s="99">
        <v>1501</v>
      </c>
      <c r="G539" s="99">
        <v>1187</v>
      </c>
      <c r="H539" s="99">
        <v>2.3791E-4</v>
      </c>
      <c r="I539" s="99">
        <v>1.6051849999999999E-2</v>
      </c>
      <c r="J539" s="99" t="s">
        <v>4157</v>
      </c>
      <c r="K539" s="101" t="s">
        <v>4157</v>
      </c>
    </row>
    <row r="540" spans="1:11" x14ac:dyDescent="0.25">
      <c r="A540" s="98" t="s">
        <v>4166</v>
      </c>
      <c r="B540" s="99" t="s">
        <v>4832</v>
      </c>
      <c r="C540" s="99" t="s">
        <v>4168</v>
      </c>
      <c r="D540" s="100">
        <v>2.2477E-4</v>
      </c>
      <c r="E540" s="100">
        <v>6.0999999999999999E-5</v>
      </c>
      <c r="F540" s="99">
        <v>1501</v>
      </c>
      <c r="G540" s="99">
        <v>881</v>
      </c>
      <c r="H540" s="99">
        <v>2.3871E-4</v>
      </c>
      <c r="I540" s="99">
        <v>1.6075220000000001E-2</v>
      </c>
      <c r="J540" s="99" t="s">
        <v>4157</v>
      </c>
      <c r="K540" s="101" t="s">
        <v>4157</v>
      </c>
    </row>
    <row r="541" spans="1:11" x14ac:dyDescent="0.25">
      <c r="A541" s="98" t="s">
        <v>4166</v>
      </c>
      <c r="B541" s="99" t="s">
        <v>4833</v>
      </c>
      <c r="C541" s="99" t="s">
        <v>4168</v>
      </c>
      <c r="D541" s="100">
        <v>5.2028999999999997E-4</v>
      </c>
      <c r="E541" s="100">
        <v>1.4129999999999999E-4</v>
      </c>
      <c r="F541" s="99">
        <v>1501</v>
      </c>
      <c r="G541" s="99">
        <v>1489</v>
      </c>
      <c r="H541" s="99">
        <v>2.4154999999999999E-4</v>
      </c>
      <c r="I541" s="99">
        <v>1.6236790000000001E-2</v>
      </c>
      <c r="J541" s="99" t="s">
        <v>4157</v>
      </c>
      <c r="K541" s="101" t="s">
        <v>4157</v>
      </c>
    </row>
    <row r="542" spans="1:11" x14ac:dyDescent="0.25">
      <c r="A542" s="98" t="s">
        <v>4175</v>
      </c>
      <c r="B542" s="99" t="s">
        <v>4834</v>
      </c>
      <c r="C542" s="99" t="s">
        <v>4177</v>
      </c>
      <c r="D542" s="100">
        <v>3.1499999999999999E-6</v>
      </c>
      <c r="E542" s="100">
        <v>8.2799999999999995E-7</v>
      </c>
      <c r="F542" s="99">
        <v>1501</v>
      </c>
      <c r="G542" s="99">
        <v>916</v>
      </c>
      <c r="H542" s="99">
        <v>2.4489999999999999E-4</v>
      </c>
      <c r="I542" s="99">
        <v>1.6431230000000002E-2</v>
      </c>
      <c r="J542" s="99" t="s">
        <v>4157</v>
      </c>
      <c r="K542" s="101" t="s">
        <v>4157</v>
      </c>
    </row>
    <row r="543" spans="1:11" x14ac:dyDescent="0.25">
      <c r="A543" s="98" t="s">
        <v>4166</v>
      </c>
      <c r="B543" s="99" t="s">
        <v>4835</v>
      </c>
      <c r="C543" s="99" t="s">
        <v>4208</v>
      </c>
      <c r="D543" s="100">
        <v>-9.2599999999999994E-6</v>
      </c>
      <c r="E543" s="100">
        <v>2.52E-6</v>
      </c>
      <c r="F543" s="99">
        <v>1501</v>
      </c>
      <c r="G543" s="99">
        <v>588</v>
      </c>
      <c r="H543" s="99">
        <v>2.4699999999999999E-4</v>
      </c>
      <c r="I543" s="99">
        <v>1.6541500000000001E-2</v>
      </c>
      <c r="J543" s="99" t="s">
        <v>4157</v>
      </c>
      <c r="K543" s="101" t="s">
        <v>4157</v>
      </c>
    </row>
    <row r="544" spans="1:11" x14ac:dyDescent="0.25">
      <c r="A544" s="98" t="s">
        <v>4158</v>
      </c>
      <c r="B544" s="99" t="s">
        <v>4836</v>
      </c>
      <c r="C544" s="99" t="b">
        <v>1</v>
      </c>
      <c r="D544" s="100">
        <v>2.3200000000000001E-5</v>
      </c>
      <c r="E544" s="100">
        <v>6.3099999999999997E-6</v>
      </c>
      <c r="F544" s="99">
        <v>1501</v>
      </c>
      <c r="G544" s="99">
        <v>372</v>
      </c>
      <c r="H544" s="99">
        <v>2.4793999999999999E-4</v>
      </c>
      <c r="I544" s="99">
        <v>1.6573359999999999E-2</v>
      </c>
      <c r="J544" s="99" t="s">
        <v>4157</v>
      </c>
      <c r="K544" s="101" t="s">
        <v>4157</v>
      </c>
    </row>
    <row r="545" spans="1:11" x14ac:dyDescent="0.25">
      <c r="A545" s="98" t="s">
        <v>4166</v>
      </c>
      <c r="B545" s="99" t="s">
        <v>4837</v>
      </c>
      <c r="C545" s="99" t="s">
        <v>4208</v>
      </c>
      <c r="D545" s="100">
        <v>-5.7799999999999997E-6</v>
      </c>
      <c r="E545" s="100">
        <v>1.5799999999999999E-6</v>
      </c>
      <c r="F545" s="99">
        <v>1501</v>
      </c>
      <c r="G545" s="99">
        <v>1317</v>
      </c>
      <c r="H545" s="99">
        <v>2.5367E-4</v>
      </c>
      <c r="I545" s="99">
        <v>1.6924950000000001E-2</v>
      </c>
      <c r="J545" s="99" t="s">
        <v>4157</v>
      </c>
      <c r="K545" s="101" t="s">
        <v>4157</v>
      </c>
    </row>
    <row r="546" spans="1:11" x14ac:dyDescent="0.25">
      <c r="A546" s="98" t="s">
        <v>4154</v>
      </c>
      <c r="B546" s="99" t="s">
        <v>4817</v>
      </c>
      <c r="C546" s="99" t="s">
        <v>4156</v>
      </c>
      <c r="D546" s="100">
        <v>-9.2899999999999995E-5</v>
      </c>
      <c r="E546" s="100">
        <v>2.5299999999999998E-5</v>
      </c>
      <c r="F546" s="99">
        <v>1501</v>
      </c>
      <c r="G546" s="99">
        <v>1150</v>
      </c>
      <c r="H546" s="99">
        <v>2.5530000000000003E-4</v>
      </c>
      <c r="I546" s="99">
        <v>1.6939820000000001E-2</v>
      </c>
      <c r="J546" s="99" t="s">
        <v>4157</v>
      </c>
      <c r="K546" s="101" t="s">
        <v>4157</v>
      </c>
    </row>
    <row r="547" spans="1:11" x14ac:dyDescent="0.25">
      <c r="A547" s="98" t="s">
        <v>4154</v>
      </c>
      <c r="B547" s="99" t="s">
        <v>4838</v>
      </c>
      <c r="C547" s="99" t="s">
        <v>4156</v>
      </c>
      <c r="D547" s="100">
        <v>-3.2700000000000002E-5</v>
      </c>
      <c r="E547" s="100">
        <v>8.9099999999999994E-6</v>
      </c>
      <c r="F547" s="99">
        <v>1501</v>
      </c>
      <c r="G547" s="99">
        <v>1294</v>
      </c>
      <c r="H547" s="99">
        <v>2.5512000000000001E-4</v>
      </c>
      <c r="I547" s="99">
        <v>1.6939820000000001E-2</v>
      </c>
      <c r="J547" s="99" t="s">
        <v>4157</v>
      </c>
      <c r="K547" s="101" t="s">
        <v>4157</v>
      </c>
    </row>
    <row r="548" spans="1:11" x14ac:dyDescent="0.25">
      <c r="A548" s="98" t="s">
        <v>4163</v>
      </c>
      <c r="B548" s="99" t="s">
        <v>4839</v>
      </c>
      <c r="C548" s="99" t="s">
        <v>275</v>
      </c>
      <c r="D548" s="100">
        <v>8.8696000000000001E-4</v>
      </c>
      <c r="E548" s="100">
        <v>2.4175999999999999E-4</v>
      </c>
      <c r="F548" s="99">
        <v>1501</v>
      </c>
      <c r="G548" s="99">
        <v>1488</v>
      </c>
      <c r="H548" s="99">
        <v>2.5457000000000002E-4</v>
      </c>
      <c r="I548" s="99">
        <v>1.6939820000000001E-2</v>
      </c>
      <c r="J548" s="99" t="s">
        <v>4157</v>
      </c>
      <c r="K548" s="101" t="s">
        <v>4157</v>
      </c>
    </row>
    <row r="549" spans="1:11" x14ac:dyDescent="0.25">
      <c r="A549" s="98" t="s">
        <v>4184</v>
      </c>
      <c r="B549" s="99" t="s">
        <v>4840</v>
      </c>
      <c r="C549" s="99" t="b">
        <v>1</v>
      </c>
      <c r="D549" s="100">
        <v>1.33E-6</v>
      </c>
      <c r="E549" s="100">
        <v>3.4499999999999998E-7</v>
      </c>
      <c r="F549" s="99">
        <v>1501</v>
      </c>
      <c r="G549" s="99">
        <v>95</v>
      </c>
      <c r="H549" s="99">
        <v>2.6478E-4</v>
      </c>
      <c r="I549" s="99">
        <v>1.753685E-2</v>
      </c>
      <c r="J549" s="99" t="s">
        <v>4157</v>
      </c>
      <c r="K549" s="101" t="s">
        <v>4157</v>
      </c>
    </row>
    <row r="550" spans="1:11" x14ac:dyDescent="0.25">
      <c r="A550" s="98" t="s">
        <v>4158</v>
      </c>
      <c r="B550" s="99" t="s">
        <v>4841</v>
      </c>
      <c r="C550" s="99" t="b">
        <v>1</v>
      </c>
      <c r="D550" s="100">
        <v>2.9406000000000001E-4</v>
      </c>
      <c r="E550" s="100">
        <v>8.0400000000000003E-5</v>
      </c>
      <c r="F550" s="99">
        <v>1501</v>
      </c>
      <c r="G550" s="99">
        <v>1066</v>
      </c>
      <c r="H550" s="99">
        <v>2.6543999999999998E-4</v>
      </c>
      <c r="I550" s="99">
        <v>1.754826E-2</v>
      </c>
      <c r="J550" s="99" t="s">
        <v>4157</v>
      </c>
      <c r="K550" s="101" t="s">
        <v>4157</v>
      </c>
    </row>
    <row r="551" spans="1:11" x14ac:dyDescent="0.25">
      <c r="A551" s="98" t="s">
        <v>4154</v>
      </c>
      <c r="B551" s="99" t="s">
        <v>4651</v>
      </c>
      <c r="C551" s="99" t="s">
        <v>4161</v>
      </c>
      <c r="D551" s="100">
        <v>-4.6470000000000002E-4</v>
      </c>
      <c r="E551" s="100">
        <v>1.2706999999999999E-4</v>
      </c>
      <c r="F551" s="99">
        <v>1501</v>
      </c>
      <c r="G551" s="99">
        <v>1209</v>
      </c>
      <c r="H551" s="99">
        <v>2.6617999999999998E-4</v>
      </c>
      <c r="I551" s="99">
        <v>1.7564799999999998E-2</v>
      </c>
      <c r="J551" s="99" t="s">
        <v>4157</v>
      </c>
      <c r="K551" s="101" t="s">
        <v>4157</v>
      </c>
    </row>
    <row r="552" spans="1:11" x14ac:dyDescent="0.25">
      <c r="A552" s="98" t="s">
        <v>4166</v>
      </c>
      <c r="B552" s="99" t="s">
        <v>4842</v>
      </c>
      <c r="C552" s="99" t="s">
        <v>4208</v>
      </c>
      <c r="D552" s="100">
        <v>4.3900000000000003E-6</v>
      </c>
      <c r="E552" s="100">
        <v>1.2100000000000001E-6</v>
      </c>
      <c r="F552" s="99">
        <v>1501</v>
      </c>
      <c r="G552" s="99">
        <v>241</v>
      </c>
      <c r="H552" s="99">
        <v>2.7303000000000001E-4</v>
      </c>
      <c r="I552" s="99">
        <v>1.7983880000000001E-2</v>
      </c>
      <c r="J552" s="99" t="s">
        <v>4157</v>
      </c>
      <c r="K552" s="101" t="s">
        <v>4157</v>
      </c>
    </row>
    <row r="553" spans="1:11" x14ac:dyDescent="0.25">
      <c r="A553" s="98" t="s">
        <v>4175</v>
      </c>
      <c r="B553" s="99" t="s">
        <v>4843</v>
      </c>
      <c r="C553" s="99" t="s">
        <v>4261</v>
      </c>
      <c r="D553" s="100">
        <v>-1.131E-4</v>
      </c>
      <c r="E553" s="100">
        <v>3.1000000000000001E-5</v>
      </c>
      <c r="F553" s="99">
        <v>1501</v>
      </c>
      <c r="G553" s="99">
        <v>1302</v>
      </c>
      <c r="H553" s="99">
        <v>2.7498000000000003E-4</v>
      </c>
      <c r="I553" s="99">
        <v>1.8079419999999999E-2</v>
      </c>
      <c r="J553" s="99" t="s">
        <v>4157</v>
      </c>
      <c r="K553" s="101" t="s">
        <v>4467</v>
      </c>
    </row>
    <row r="554" spans="1:11" x14ac:dyDescent="0.25">
      <c r="A554" s="98" t="s">
        <v>4166</v>
      </c>
      <c r="B554" s="99" t="s">
        <v>4844</v>
      </c>
      <c r="C554" s="99" t="s">
        <v>4168</v>
      </c>
      <c r="D554" s="100">
        <v>-1.4502E-3</v>
      </c>
      <c r="E554" s="100">
        <v>3.9753E-4</v>
      </c>
      <c r="F554" s="99">
        <v>1501</v>
      </c>
      <c r="G554" s="99">
        <v>977</v>
      </c>
      <c r="H554" s="99">
        <v>2.7561000000000003E-4</v>
      </c>
      <c r="I554" s="99">
        <v>1.8087849999999999E-2</v>
      </c>
      <c r="J554" s="99" t="s">
        <v>4169</v>
      </c>
      <c r="K554" s="101" t="s">
        <v>4157</v>
      </c>
    </row>
    <row r="555" spans="1:11" x14ac:dyDescent="0.25">
      <c r="A555" s="98" t="s">
        <v>4166</v>
      </c>
      <c r="B555" s="99" t="s">
        <v>4845</v>
      </c>
      <c r="C555" s="99" t="s">
        <v>4168</v>
      </c>
      <c r="D555" s="100">
        <v>3.93298E-3</v>
      </c>
      <c r="E555" s="100">
        <v>1.0786700000000001E-3</v>
      </c>
      <c r="F555" s="99">
        <v>1501</v>
      </c>
      <c r="G555" s="99">
        <v>1486</v>
      </c>
      <c r="H555" s="99">
        <v>2.7782000000000002E-4</v>
      </c>
      <c r="I555" s="99">
        <v>1.8199960000000001E-2</v>
      </c>
      <c r="J555" s="99" t="s">
        <v>4169</v>
      </c>
      <c r="K555" s="101" t="s">
        <v>4157</v>
      </c>
    </row>
    <row r="556" spans="1:11" x14ac:dyDescent="0.25">
      <c r="A556" s="98" t="s">
        <v>4166</v>
      </c>
      <c r="B556" s="99" t="s">
        <v>4846</v>
      </c>
      <c r="C556" s="99" t="s">
        <v>4168</v>
      </c>
      <c r="D556" s="100">
        <v>2.7415999999999999E-3</v>
      </c>
      <c r="E556" s="100">
        <v>7.5206000000000003E-4</v>
      </c>
      <c r="F556" s="99">
        <v>1501</v>
      </c>
      <c r="G556" s="99">
        <v>940</v>
      </c>
      <c r="H556" s="99">
        <v>2.7846000000000001E-4</v>
      </c>
      <c r="I556" s="99">
        <v>1.8208309999999998E-2</v>
      </c>
      <c r="J556" s="99" t="s">
        <v>4157</v>
      </c>
      <c r="K556" s="101" t="s">
        <v>4157</v>
      </c>
    </row>
    <row r="557" spans="1:11" x14ac:dyDescent="0.25">
      <c r="A557" s="98" t="s">
        <v>4154</v>
      </c>
      <c r="B557" s="99" t="s">
        <v>4847</v>
      </c>
      <c r="C557" s="99" t="s">
        <v>4156</v>
      </c>
      <c r="D557" s="100">
        <v>-1.53E-6</v>
      </c>
      <c r="E557" s="100">
        <v>3.96E-7</v>
      </c>
      <c r="F557" s="99">
        <v>1501</v>
      </c>
      <c r="G557" s="99">
        <v>508</v>
      </c>
      <c r="H557" s="99">
        <v>2.7896000000000003E-4</v>
      </c>
      <c r="I557" s="99">
        <v>1.8208309999999998E-2</v>
      </c>
      <c r="J557" s="99" t="s">
        <v>4157</v>
      </c>
      <c r="K557" s="101" t="s">
        <v>4157</v>
      </c>
    </row>
    <row r="558" spans="1:11" x14ac:dyDescent="0.25">
      <c r="A558" s="98" t="s">
        <v>4175</v>
      </c>
      <c r="B558" s="99" t="s">
        <v>4848</v>
      </c>
      <c r="C558" s="99" t="s">
        <v>4177</v>
      </c>
      <c r="D558" s="100">
        <v>1.5E-5</v>
      </c>
      <c r="E558" s="100">
        <v>4.1099999999999996E-6</v>
      </c>
      <c r="F558" s="99">
        <v>1501</v>
      </c>
      <c r="G558" s="99">
        <v>869</v>
      </c>
      <c r="H558" s="99">
        <v>2.8054000000000002E-4</v>
      </c>
      <c r="I558" s="99">
        <v>1.82785E-2</v>
      </c>
      <c r="J558" s="99" t="s">
        <v>4157</v>
      </c>
      <c r="K558" s="101" t="s">
        <v>4157</v>
      </c>
    </row>
    <row r="559" spans="1:11" x14ac:dyDescent="0.25">
      <c r="A559" s="98" t="s">
        <v>4175</v>
      </c>
      <c r="B559" s="99" t="s">
        <v>4571</v>
      </c>
      <c r="C559" s="99" t="s">
        <v>4241</v>
      </c>
      <c r="D559" s="100">
        <v>-4.9649999999999998E-3</v>
      </c>
      <c r="E559" s="100">
        <v>1.36327E-3</v>
      </c>
      <c r="F559" s="99">
        <v>1501</v>
      </c>
      <c r="G559" s="99">
        <v>1478</v>
      </c>
      <c r="H559" s="99">
        <v>2.8218999999999998E-4</v>
      </c>
      <c r="I559" s="99">
        <v>1.8352799999999999E-2</v>
      </c>
      <c r="J559" s="99" t="s">
        <v>4169</v>
      </c>
      <c r="K559" s="101" t="s">
        <v>4157</v>
      </c>
    </row>
    <row r="560" spans="1:11" x14ac:dyDescent="0.25">
      <c r="A560" s="98" t="s">
        <v>4232</v>
      </c>
      <c r="B560" s="99" t="s">
        <v>4849</v>
      </c>
      <c r="C560" s="99" t="s">
        <v>4232</v>
      </c>
      <c r="D560" s="100">
        <v>-1.682E-4</v>
      </c>
      <c r="E560" s="100">
        <v>4.6199999999999998E-5</v>
      </c>
      <c r="F560" s="99">
        <v>1501</v>
      </c>
      <c r="G560" s="99">
        <v>1048</v>
      </c>
      <c r="H560" s="99">
        <v>2.8829000000000002E-4</v>
      </c>
      <c r="I560" s="99">
        <v>1.8716110000000001E-2</v>
      </c>
      <c r="J560" s="99" t="s">
        <v>4157</v>
      </c>
      <c r="K560" s="101" t="s">
        <v>4157</v>
      </c>
    </row>
    <row r="561" spans="1:11" x14ac:dyDescent="0.25">
      <c r="A561" s="98" t="s">
        <v>4175</v>
      </c>
      <c r="B561" s="99" t="s">
        <v>4815</v>
      </c>
      <c r="C561" s="99" t="s">
        <v>4177</v>
      </c>
      <c r="D561" s="100">
        <v>4.5781700000000003E-3</v>
      </c>
      <c r="E561" s="100">
        <v>1.2595200000000001E-3</v>
      </c>
      <c r="F561" s="99">
        <v>1501</v>
      </c>
      <c r="G561" s="99">
        <v>1159</v>
      </c>
      <c r="H561" s="99">
        <v>2.9003999999999998E-4</v>
      </c>
      <c r="I561" s="99">
        <v>1.8796029999999998E-2</v>
      </c>
      <c r="J561" s="99" t="s">
        <v>4174</v>
      </c>
      <c r="K561" s="101" t="s">
        <v>4467</v>
      </c>
    </row>
    <row r="562" spans="1:11" x14ac:dyDescent="0.25">
      <c r="A562" s="98" t="s">
        <v>4184</v>
      </c>
      <c r="B562" s="99" t="s">
        <v>4850</v>
      </c>
      <c r="C562" s="99" t="b">
        <v>1</v>
      </c>
      <c r="D562" s="100">
        <v>9.9284000000000004E-4</v>
      </c>
      <c r="E562" s="100">
        <v>2.7321000000000002E-4</v>
      </c>
      <c r="F562" s="99">
        <v>1501</v>
      </c>
      <c r="G562" s="99">
        <v>510</v>
      </c>
      <c r="H562" s="99">
        <v>2.9102000000000002E-4</v>
      </c>
      <c r="I562" s="99">
        <v>1.882526E-2</v>
      </c>
      <c r="J562" s="99" t="s">
        <v>4157</v>
      </c>
      <c r="K562" s="101" t="s">
        <v>4157</v>
      </c>
    </row>
    <row r="563" spans="1:11" x14ac:dyDescent="0.25">
      <c r="A563" s="98" t="s">
        <v>4166</v>
      </c>
      <c r="B563" s="99" t="s">
        <v>4851</v>
      </c>
      <c r="C563" s="99" t="s">
        <v>4168</v>
      </c>
      <c r="D563" s="100">
        <v>-3.5629999999999999E-4</v>
      </c>
      <c r="E563" s="100">
        <v>9.8400000000000007E-5</v>
      </c>
      <c r="F563" s="99">
        <v>1501</v>
      </c>
      <c r="G563" s="99">
        <v>1451</v>
      </c>
      <c r="H563" s="99">
        <v>3.0742999999999998E-4</v>
      </c>
      <c r="I563" s="99">
        <v>1.974795E-2</v>
      </c>
      <c r="J563" s="99" t="s">
        <v>4157</v>
      </c>
      <c r="K563" s="101" t="s">
        <v>4157</v>
      </c>
    </row>
    <row r="564" spans="1:11" x14ac:dyDescent="0.25">
      <c r="A564" s="98" t="s">
        <v>4166</v>
      </c>
      <c r="B564" s="99" t="s">
        <v>4826</v>
      </c>
      <c r="C564" s="99" t="s">
        <v>4168</v>
      </c>
      <c r="D564" s="100">
        <v>1.42E-6</v>
      </c>
      <c r="E564" s="100">
        <v>3.8000000000000001E-7</v>
      </c>
      <c r="F564" s="99">
        <v>1501</v>
      </c>
      <c r="G564" s="99">
        <v>448</v>
      </c>
      <c r="H564" s="99">
        <v>3.0706E-4</v>
      </c>
      <c r="I564" s="99">
        <v>1.974795E-2</v>
      </c>
      <c r="J564" s="99" t="s">
        <v>4157</v>
      </c>
      <c r="K564" s="101" t="s">
        <v>4157</v>
      </c>
    </row>
    <row r="565" spans="1:11" x14ac:dyDescent="0.25">
      <c r="A565" s="98" t="s">
        <v>4184</v>
      </c>
      <c r="B565" s="99" t="s">
        <v>4488</v>
      </c>
      <c r="C565" s="99" t="b">
        <v>1</v>
      </c>
      <c r="D565" s="100">
        <v>6.1299999999999999E-5</v>
      </c>
      <c r="E565" s="100">
        <v>1.6900000000000001E-5</v>
      </c>
      <c r="F565" s="99">
        <v>1501</v>
      </c>
      <c r="G565" s="99">
        <v>111</v>
      </c>
      <c r="H565" s="99">
        <v>3.0747000000000001E-4</v>
      </c>
      <c r="I565" s="99">
        <v>1.974795E-2</v>
      </c>
      <c r="J565" s="99" t="s">
        <v>4157</v>
      </c>
      <c r="K565" s="101" t="s">
        <v>4157</v>
      </c>
    </row>
    <row r="566" spans="1:11" x14ac:dyDescent="0.25">
      <c r="A566" s="98" t="s">
        <v>4175</v>
      </c>
      <c r="B566" s="99" t="s">
        <v>4852</v>
      </c>
      <c r="C566" s="99" t="s">
        <v>4177</v>
      </c>
      <c r="D566" s="100">
        <v>8.4300000000000006E-6</v>
      </c>
      <c r="E566" s="100">
        <v>2.34E-6</v>
      </c>
      <c r="F566" s="99">
        <v>1501</v>
      </c>
      <c r="G566" s="99">
        <v>237</v>
      </c>
      <c r="H566" s="99">
        <v>3.0678999999999998E-4</v>
      </c>
      <c r="I566" s="99">
        <v>1.974795E-2</v>
      </c>
      <c r="J566" s="99" t="s">
        <v>4157</v>
      </c>
      <c r="K566" s="101" t="s">
        <v>4157</v>
      </c>
    </row>
    <row r="567" spans="1:11" x14ac:dyDescent="0.25">
      <c r="A567" s="98" t="s">
        <v>4163</v>
      </c>
      <c r="B567" s="99" t="s">
        <v>4853</v>
      </c>
      <c r="C567" s="99" t="s">
        <v>275</v>
      </c>
      <c r="D567" s="100">
        <v>-1.4334E-3</v>
      </c>
      <c r="E567" s="100">
        <v>3.9619999999999998E-4</v>
      </c>
      <c r="F567" s="99">
        <v>1501</v>
      </c>
      <c r="G567" s="99">
        <v>893</v>
      </c>
      <c r="H567" s="99">
        <v>3.0948999999999999E-4</v>
      </c>
      <c r="I567" s="99">
        <v>1.9842829999999999E-2</v>
      </c>
      <c r="J567" s="99" t="s">
        <v>4157</v>
      </c>
      <c r="K567" s="101" t="s">
        <v>4467</v>
      </c>
    </row>
    <row r="568" spans="1:11" x14ac:dyDescent="0.25">
      <c r="A568" s="98" t="s">
        <v>4163</v>
      </c>
      <c r="B568" s="99" t="s">
        <v>4854</v>
      </c>
      <c r="C568" s="99" t="s">
        <v>275</v>
      </c>
      <c r="D568" s="100">
        <v>-1.0429E-3</v>
      </c>
      <c r="E568" s="100">
        <v>2.8846999999999998E-4</v>
      </c>
      <c r="F568" s="99">
        <v>1501</v>
      </c>
      <c r="G568" s="99">
        <v>1360</v>
      </c>
      <c r="H568" s="99">
        <v>3.1272E-4</v>
      </c>
      <c r="I568" s="99">
        <v>1.9943059999999999E-2</v>
      </c>
      <c r="J568" s="99" t="s">
        <v>4157</v>
      </c>
      <c r="K568" s="101" t="s">
        <v>4467</v>
      </c>
    </row>
    <row r="569" spans="1:11" x14ac:dyDescent="0.25">
      <c r="A569" s="98" t="s">
        <v>4166</v>
      </c>
      <c r="B569" s="99" t="s">
        <v>4855</v>
      </c>
      <c r="C569" s="99" t="s">
        <v>4168</v>
      </c>
      <c r="D569" s="100">
        <v>-4.95E-6</v>
      </c>
      <c r="E569" s="100">
        <v>1.37E-6</v>
      </c>
      <c r="F569" s="99">
        <v>1501</v>
      </c>
      <c r="G569" s="99">
        <v>1180</v>
      </c>
      <c r="H569" s="99">
        <v>3.1262999999999999E-4</v>
      </c>
      <c r="I569" s="99">
        <v>1.9943059999999999E-2</v>
      </c>
      <c r="J569" s="99" t="s">
        <v>4157</v>
      </c>
      <c r="K569" s="101" t="s">
        <v>4157</v>
      </c>
    </row>
    <row r="570" spans="1:11" x14ac:dyDescent="0.25">
      <c r="A570" s="98" t="s">
        <v>4175</v>
      </c>
      <c r="B570" s="99" t="s">
        <v>4792</v>
      </c>
      <c r="C570" s="99" t="s">
        <v>4241</v>
      </c>
      <c r="D570" s="100">
        <v>-5.8612999999999998E-3</v>
      </c>
      <c r="E570" s="100">
        <v>1.62115E-3</v>
      </c>
      <c r="F570" s="99">
        <v>1501</v>
      </c>
      <c r="G570" s="99">
        <v>1473</v>
      </c>
      <c r="H570" s="99">
        <v>3.1231E-4</v>
      </c>
      <c r="I570" s="99">
        <v>1.9943059999999999E-2</v>
      </c>
      <c r="J570" s="99" t="s">
        <v>4174</v>
      </c>
      <c r="K570" s="101" t="s">
        <v>4157</v>
      </c>
    </row>
    <row r="571" spans="1:11" x14ac:dyDescent="0.25">
      <c r="A571" s="98" t="s">
        <v>4163</v>
      </c>
      <c r="B571" s="99" t="s">
        <v>4758</v>
      </c>
      <c r="C571" s="99" t="s">
        <v>275</v>
      </c>
      <c r="D571" s="100">
        <v>-6.6799999999999997E-5</v>
      </c>
      <c r="E571" s="100">
        <v>1.8499999999999999E-5</v>
      </c>
      <c r="F571" s="99">
        <v>1501</v>
      </c>
      <c r="G571" s="99">
        <v>536</v>
      </c>
      <c r="H571" s="99">
        <v>3.1448000000000001E-4</v>
      </c>
      <c r="I571" s="99">
        <v>2.0020219999999998E-2</v>
      </c>
      <c r="J571" s="99" t="s">
        <v>4157</v>
      </c>
      <c r="K571" s="101" t="s">
        <v>4467</v>
      </c>
    </row>
    <row r="572" spans="1:11" x14ac:dyDescent="0.25">
      <c r="A572" s="98" t="s">
        <v>4154</v>
      </c>
      <c r="B572" s="99" t="s">
        <v>4847</v>
      </c>
      <c r="C572" s="99" t="s">
        <v>4161</v>
      </c>
      <c r="D572" s="100">
        <v>-1.6700000000000001E-6</v>
      </c>
      <c r="E572" s="100">
        <v>4.3599999999999999E-7</v>
      </c>
      <c r="F572" s="99">
        <v>1501</v>
      </c>
      <c r="G572" s="99">
        <v>508</v>
      </c>
      <c r="H572" s="99">
        <v>3.1864000000000003E-4</v>
      </c>
      <c r="I572" s="99">
        <v>2.024927E-2</v>
      </c>
      <c r="J572" s="99" t="s">
        <v>4157</v>
      </c>
      <c r="K572" s="101" t="s">
        <v>4157</v>
      </c>
    </row>
    <row r="573" spans="1:11" x14ac:dyDescent="0.25">
      <c r="A573" s="98" t="s">
        <v>4166</v>
      </c>
      <c r="B573" s="99" t="s">
        <v>4856</v>
      </c>
      <c r="C573" s="99" t="s">
        <v>4168</v>
      </c>
      <c r="D573" s="100">
        <v>1.13E-5</v>
      </c>
      <c r="E573" s="100">
        <v>3.1300000000000001E-6</v>
      </c>
      <c r="F573" s="99">
        <v>1501</v>
      </c>
      <c r="G573" s="99">
        <v>1361</v>
      </c>
      <c r="H573" s="99">
        <v>3.2048999999999999E-4</v>
      </c>
      <c r="I573" s="99">
        <v>2.033103E-2</v>
      </c>
      <c r="J573" s="99" t="s">
        <v>4157</v>
      </c>
      <c r="K573" s="101" t="s">
        <v>4157</v>
      </c>
    </row>
    <row r="574" spans="1:11" x14ac:dyDescent="0.25">
      <c r="A574" s="98" t="s">
        <v>4232</v>
      </c>
      <c r="B574" s="99" t="s">
        <v>4857</v>
      </c>
      <c r="C574" s="99" t="s">
        <v>4232</v>
      </c>
      <c r="D574" s="100">
        <v>-8.9300000000000002E-5</v>
      </c>
      <c r="E574" s="100">
        <v>2.48E-5</v>
      </c>
      <c r="F574" s="99">
        <v>1501</v>
      </c>
      <c r="G574" s="99">
        <v>788</v>
      </c>
      <c r="H574" s="99">
        <v>3.2713000000000002E-4</v>
      </c>
      <c r="I574" s="99">
        <v>2.0514060000000001E-2</v>
      </c>
      <c r="J574" s="99" t="s">
        <v>4157</v>
      </c>
      <c r="K574" s="101" t="s">
        <v>4157</v>
      </c>
    </row>
    <row r="575" spans="1:11" x14ac:dyDescent="0.25">
      <c r="A575" s="98" t="s">
        <v>4166</v>
      </c>
      <c r="B575" s="99" t="s">
        <v>4691</v>
      </c>
      <c r="C575" s="99" t="s">
        <v>4168</v>
      </c>
      <c r="D575" s="100">
        <v>-1.159E-4</v>
      </c>
      <c r="E575" s="100">
        <v>3.2199999999999997E-5</v>
      </c>
      <c r="F575" s="99">
        <v>1501</v>
      </c>
      <c r="G575" s="99">
        <v>1295</v>
      </c>
      <c r="H575" s="99">
        <v>3.2623999999999999E-4</v>
      </c>
      <c r="I575" s="99">
        <v>2.0514060000000001E-2</v>
      </c>
      <c r="J575" s="99" t="s">
        <v>4157</v>
      </c>
      <c r="K575" s="101" t="s">
        <v>4157</v>
      </c>
    </row>
    <row r="576" spans="1:11" x14ac:dyDescent="0.25">
      <c r="A576" s="98" t="s">
        <v>4166</v>
      </c>
      <c r="B576" s="99" t="s">
        <v>4858</v>
      </c>
      <c r="C576" s="99" t="s">
        <v>4168</v>
      </c>
      <c r="D576" s="100">
        <v>6.1244000000000001E-4</v>
      </c>
      <c r="E576" s="100">
        <v>1.6992999999999999E-4</v>
      </c>
      <c r="F576" s="99">
        <v>1501</v>
      </c>
      <c r="G576" s="99">
        <v>1227</v>
      </c>
      <c r="H576" s="99">
        <v>3.2633E-4</v>
      </c>
      <c r="I576" s="99">
        <v>2.0514060000000001E-2</v>
      </c>
      <c r="J576" s="99" t="s">
        <v>4157</v>
      </c>
      <c r="K576" s="101" t="s">
        <v>4157</v>
      </c>
    </row>
    <row r="577" spans="1:11" x14ac:dyDescent="0.25">
      <c r="A577" s="98" t="s">
        <v>4184</v>
      </c>
      <c r="B577" s="99" t="s">
        <v>4859</v>
      </c>
      <c r="C577" s="99" t="b">
        <v>1</v>
      </c>
      <c r="D577" s="100">
        <v>1.0741E-4</v>
      </c>
      <c r="E577" s="100">
        <v>2.9799999999999999E-5</v>
      </c>
      <c r="F577" s="99">
        <v>1501</v>
      </c>
      <c r="G577" s="99">
        <v>239</v>
      </c>
      <c r="H577" s="99">
        <v>3.2431000000000002E-4</v>
      </c>
      <c r="I577" s="99">
        <v>2.0514060000000001E-2</v>
      </c>
      <c r="J577" s="99" t="s">
        <v>4157</v>
      </c>
      <c r="K577" s="101" t="s">
        <v>4157</v>
      </c>
    </row>
    <row r="578" spans="1:11" x14ac:dyDescent="0.25">
      <c r="A578" s="98" t="s">
        <v>4163</v>
      </c>
      <c r="B578" s="99" t="s">
        <v>4554</v>
      </c>
      <c r="C578" s="99" t="s">
        <v>275</v>
      </c>
      <c r="D578" s="100">
        <v>3.3516999999999998E-4</v>
      </c>
      <c r="E578" s="100">
        <v>9.2999999999999997E-5</v>
      </c>
      <c r="F578" s="99">
        <v>1501</v>
      </c>
      <c r="G578" s="99">
        <v>1107</v>
      </c>
      <c r="H578" s="99">
        <v>3.2663000000000001E-4</v>
      </c>
      <c r="I578" s="99">
        <v>2.0514060000000001E-2</v>
      </c>
      <c r="J578" s="99" t="s">
        <v>4157</v>
      </c>
      <c r="K578" s="101" t="s">
        <v>4467</v>
      </c>
    </row>
    <row r="579" spans="1:11" x14ac:dyDescent="0.25">
      <c r="A579" s="98" t="s">
        <v>4166</v>
      </c>
      <c r="B579" s="99" t="s">
        <v>4600</v>
      </c>
      <c r="C579" s="99" t="s">
        <v>4168</v>
      </c>
      <c r="D579" s="100">
        <v>-1.5500000000000001E-5</v>
      </c>
      <c r="E579" s="100">
        <v>4.3000000000000003E-6</v>
      </c>
      <c r="F579" s="99">
        <v>1501</v>
      </c>
      <c r="G579" s="99">
        <v>1156</v>
      </c>
      <c r="H579" s="99">
        <v>3.2735000000000002E-4</v>
      </c>
      <c r="I579" s="99">
        <v>2.0514060000000001E-2</v>
      </c>
      <c r="J579" s="99" t="s">
        <v>4157</v>
      </c>
      <c r="K579" s="101" t="s">
        <v>4157</v>
      </c>
    </row>
    <row r="580" spans="1:11" x14ac:dyDescent="0.25">
      <c r="A580" s="98" t="s">
        <v>4163</v>
      </c>
      <c r="B580" s="99" t="s">
        <v>4860</v>
      </c>
      <c r="C580" s="99" t="s">
        <v>275</v>
      </c>
      <c r="D580" s="100">
        <v>-1.4568999999999999E-3</v>
      </c>
      <c r="E580" s="100">
        <v>4.0416999999999997E-4</v>
      </c>
      <c r="F580" s="99">
        <v>1501</v>
      </c>
      <c r="G580" s="99">
        <v>553</v>
      </c>
      <c r="H580" s="99">
        <v>3.2560999999999999E-4</v>
      </c>
      <c r="I580" s="99">
        <v>2.0514060000000001E-2</v>
      </c>
      <c r="J580" s="99" t="s">
        <v>4157</v>
      </c>
      <c r="K580" s="101" t="s">
        <v>4467</v>
      </c>
    </row>
    <row r="581" spans="1:11" x14ac:dyDescent="0.25">
      <c r="A581" s="98" t="s">
        <v>4166</v>
      </c>
      <c r="B581" s="99" t="s">
        <v>4861</v>
      </c>
      <c r="C581" s="99" t="s">
        <v>4208</v>
      </c>
      <c r="D581" s="100">
        <v>6.3500000000000002E-6</v>
      </c>
      <c r="E581" s="100">
        <v>1.7600000000000001E-6</v>
      </c>
      <c r="F581" s="99">
        <v>1501</v>
      </c>
      <c r="G581" s="99">
        <v>210</v>
      </c>
      <c r="H581" s="99">
        <v>3.2894E-4</v>
      </c>
      <c r="I581" s="99">
        <v>2.0578099999999998E-2</v>
      </c>
      <c r="J581" s="99" t="s">
        <v>4157</v>
      </c>
      <c r="K581" s="101" t="s">
        <v>4157</v>
      </c>
    </row>
    <row r="582" spans="1:11" x14ac:dyDescent="0.25">
      <c r="A582" s="98" t="s">
        <v>4158</v>
      </c>
      <c r="B582" s="99" t="s">
        <v>4862</v>
      </c>
      <c r="C582" s="99" t="b">
        <v>1</v>
      </c>
      <c r="D582" s="100">
        <v>3.1099999999999997E-5</v>
      </c>
      <c r="E582" s="100">
        <v>8.6400000000000003E-6</v>
      </c>
      <c r="F582" s="99">
        <v>1501</v>
      </c>
      <c r="G582" s="99">
        <v>1232</v>
      </c>
      <c r="H582" s="99">
        <v>3.3355E-4</v>
      </c>
      <c r="I582" s="99">
        <v>2.0829960000000002E-2</v>
      </c>
      <c r="J582" s="99" t="s">
        <v>4157</v>
      </c>
      <c r="K582" s="101" t="s">
        <v>4157</v>
      </c>
    </row>
    <row r="583" spans="1:11" x14ac:dyDescent="0.25">
      <c r="A583" s="98" t="s">
        <v>4154</v>
      </c>
      <c r="B583" s="99" t="s">
        <v>4803</v>
      </c>
      <c r="C583" s="99" t="s">
        <v>4156</v>
      </c>
      <c r="D583" s="100">
        <v>-7.8359999999999996E-4</v>
      </c>
      <c r="E583" s="100">
        <v>2.1802E-4</v>
      </c>
      <c r="F583" s="99">
        <v>1501</v>
      </c>
      <c r="G583" s="99">
        <v>1198</v>
      </c>
      <c r="H583" s="99">
        <v>3.3887000000000001E-4</v>
      </c>
      <c r="I583" s="99">
        <v>2.1089239999999999E-2</v>
      </c>
      <c r="J583" s="99" t="s">
        <v>4157</v>
      </c>
      <c r="K583" s="101" t="s">
        <v>4157</v>
      </c>
    </row>
    <row r="584" spans="1:11" x14ac:dyDescent="0.25">
      <c r="A584" s="98" t="s">
        <v>4166</v>
      </c>
      <c r="B584" s="99" t="s">
        <v>4768</v>
      </c>
      <c r="C584" s="99" t="s">
        <v>4168</v>
      </c>
      <c r="D584" s="100">
        <v>1.2799999999999999E-5</v>
      </c>
      <c r="E584" s="100">
        <v>3.5700000000000001E-6</v>
      </c>
      <c r="F584" s="99">
        <v>1501</v>
      </c>
      <c r="G584" s="99">
        <v>425</v>
      </c>
      <c r="H584" s="99">
        <v>3.3877000000000001E-4</v>
      </c>
      <c r="I584" s="99">
        <v>2.1089239999999999E-2</v>
      </c>
      <c r="J584" s="99" t="s">
        <v>4157</v>
      </c>
      <c r="K584" s="101" t="s">
        <v>4157</v>
      </c>
    </row>
    <row r="585" spans="1:11" x14ac:dyDescent="0.25">
      <c r="A585" s="98" t="s">
        <v>4163</v>
      </c>
      <c r="B585" s="99" t="s">
        <v>4705</v>
      </c>
      <c r="C585" s="99" t="s">
        <v>275</v>
      </c>
      <c r="D585" s="100">
        <v>-5.2299999999999997E-5</v>
      </c>
      <c r="E585" s="100">
        <v>1.45E-5</v>
      </c>
      <c r="F585" s="99">
        <v>1501</v>
      </c>
      <c r="G585" s="99">
        <v>530</v>
      </c>
      <c r="H585" s="99">
        <v>3.3970000000000002E-4</v>
      </c>
      <c r="I585" s="99">
        <v>2.110478E-2</v>
      </c>
      <c r="J585" s="99" t="s">
        <v>4157</v>
      </c>
      <c r="K585" s="101" t="s">
        <v>4467</v>
      </c>
    </row>
    <row r="586" spans="1:11" x14ac:dyDescent="0.25">
      <c r="A586" s="98" t="s">
        <v>4154</v>
      </c>
      <c r="B586" s="99" t="s">
        <v>4863</v>
      </c>
      <c r="C586" s="99" t="s">
        <v>4161</v>
      </c>
      <c r="D586" s="100">
        <v>-8.6899999999999998E-5</v>
      </c>
      <c r="E586" s="100">
        <v>2.4199999999999999E-5</v>
      </c>
      <c r="F586" s="99">
        <v>1501</v>
      </c>
      <c r="G586" s="99">
        <v>1093</v>
      </c>
      <c r="H586" s="99">
        <v>3.413E-4</v>
      </c>
      <c r="I586" s="99">
        <v>2.110478E-2</v>
      </c>
      <c r="J586" s="99" t="s">
        <v>4157</v>
      </c>
      <c r="K586" s="101" t="s">
        <v>4157</v>
      </c>
    </row>
    <row r="587" spans="1:11" x14ac:dyDescent="0.25">
      <c r="A587" s="98" t="s">
        <v>4166</v>
      </c>
      <c r="B587" s="99" t="s">
        <v>4864</v>
      </c>
      <c r="C587" s="99" t="s">
        <v>4168</v>
      </c>
      <c r="D587" s="100">
        <v>8.8900000000000006E-5</v>
      </c>
      <c r="E587" s="100">
        <v>2.48E-5</v>
      </c>
      <c r="F587" s="99">
        <v>1501</v>
      </c>
      <c r="G587" s="99">
        <v>1382</v>
      </c>
      <c r="H587" s="99">
        <v>3.4145999999999997E-4</v>
      </c>
      <c r="I587" s="99">
        <v>2.110478E-2</v>
      </c>
      <c r="J587" s="99" t="s">
        <v>4157</v>
      </c>
      <c r="K587" s="101" t="s">
        <v>4157</v>
      </c>
    </row>
    <row r="588" spans="1:11" x14ac:dyDescent="0.25">
      <c r="A588" s="98" t="s">
        <v>4175</v>
      </c>
      <c r="B588" s="99" t="s">
        <v>4865</v>
      </c>
      <c r="C588" s="99" t="s">
        <v>4177</v>
      </c>
      <c r="D588" s="100">
        <v>7.4199999999999995E-7</v>
      </c>
      <c r="E588" s="100">
        <v>1.7499999999999999E-7</v>
      </c>
      <c r="F588" s="99">
        <v>1501</v>
      </c>
      <c r="G588" s="99">
        <v>451</v>
      </c>
      <c r="H588" s="99">
        <v>3.4120999999999999E-4</v>
      </c>
      <c r="I588" s="99">
        <v>2.110478E-2</v>
      </c>
      <c r="J588" s="99" t="s">
        <v>4157</v>
      </c>
      <c r="K588" s="101" t="s">
        <v>4157</v>
      </c>
    </row>
    <row r="589" spans="1:11" x14ac:dyDescent="0.25">
      <c r="A589" s="98" t="s">
        <v>4166</v>
      </c>
      <c r="B589" s="99" t="s">
        <v>4866</v>
      </c>
      <c r="C589" s="99" t="s">
        <v>4168</v>
      </c>
      <c r="D589" s="100">
        <v>-1.3258E-3</v>
      </c>
      <c r="E589" s="100">
        <v>3.6928999999999998E-4</v>
      </c>
      <c r="F589" s="99">
        <v>1501</v>
      </c>
      <c r="G589" s="99">
        <v>1478</v>
      </c>
      <c r="H589" s="99">
        <v>3.4403999999999999E-4</v>
      </c>
      <c r="I589" s="99">
        <v>2.1191870000000002E-2</v>
      </c>
      <c r="J589" s="99" t="s">
        <v>4157</v>
      </c>
      <c r="K589" s="101" t="s">
        <v>4157</v>
      </c>
    </row>
    <row r="590" spans="1:11" x14ac:dyDescent="0.25">
      <c r="A590" s="98" t="s">
        <v>4166</v>
      </c>
      <c r="B590" s="99" t="s">
        <v>4560</v>
      </c>
      <c r="C590" s="99" t="s">
        <v>4168</v>
      </c>
      <c r="D590" s="100">
        <v>4.14548E-3</v>
      </c>
      <c r="E590" s="100">
        <v>1.15464E-3</v>
      </c>
      <c r="F590" s="99">
        <v>1501</v>
      </c>
      <c r="G590" s="99">
        <v>668</v>
      </c>
      <c r="H590" s="99">
        <v>3.4381E-4</v>
      </c>
      <c r="I590" s="99">
        <v>2.1191870000000002E-2</v>
      </c>
      <c r="J590" s="99" t="s">
        <v>4157</v>
      </c>
      <c r="K590" s="101" t="s">
        <v>4467</v>
      </c>
    </row>
    <row r="591" spans="1:11" x14ac:dyDescent="0.25">
      <c r="A591" s="98" t="s">
        <v>4163</v>
      </c>
      <c r="B591" s="99" t="s">
        <v>4867</v>
      </c>
      <c r="C591" s="99" t="s">
        <v>275</v>
      </c>
      <c r="D591" s="100">
        <v>-2.6599999999999999E-6</v>
      </c>
      <c r="E591" s="100">
        <v>7.4000000000000001E-7</v>
      </c>
      <c r="F591" s="99">
        <v>1501</v>
      </c>
      <c r="G591" s="99">
        <v>874</v>
      </c>
      <c r="H591" s="99">
        <v>3.4536000000000001E-4</v>
      </c>
      <c r="I591" s="99">
        <v>2.1236830000000002E-2</v>
      </c>
      <c r="J591" s="99" t="s">
        <v>4157</v>
      </c>
      <c r="K591" s="101" t="s">
        <v>4467</v>
      </c>
    </row>
    <row r="592" spans="1:11" x14ac:dyDescent="0.25">
      <c r="A592" s="98" t="s">
        <v>4166</v>
      </c>
      <c r="B592" s="99" t="s">
        <v>4868</v>
      </c>
      <c r="C592" s="99" t="s">
        <v>4168</v>
      </c>
      <c r="D592" s="100">
        <v>-4.5585000000000001E-3</v>
      </c>
      <c r="E592" s="100">
        <v>1.2714E-3</v>
      </c>
      <c r="F592" s="99">
        <v>1501</v>
      </c>
      <c r="G592" s="99">
        <v>1240</v>
      </c>
      <c r="H592" s="99">
        <v>3.5026000000000002E-4</v>
      </c>
      <c r="I592" s="99">
        <v>2.146547E-2</v>
      </c>
      <c r="J592" s="99" t="s">
        <v>4157</v>
      </c>
      <c r="K592" s="101" t="s">
        <v>4467</v>
      </c>
    </row>
    <row r="593" spans="1:11" x14ac:dyDescent="0.25">
      <c r="A593" s="98" t="s">
        <v>4154</v>
      </c>
      <c r="B593" s="99" t="s">
        <v>4869</v>
      </c>
      <c r="C593" s="99" t="s">
        <v>4161</v>
      </c>
      <c r="D593" s="100">
        <v>-8.3100000000000001E-5</v>
      </c>
      <c r="E593" s="100">
        <v>2.3200000000000001E-5</v>
      </c>
      <c r="F593" s="99">
        <v>1501</v>
      </c>
      <c r="G593" s="99">
        <v>1010</v>
      </c>
      <c r="H593" s="99">
        <v>3.5019000000000001E-4</v>
      </c>
      <c r="I593" s="99">
        <v>2.146547E-2</v>
      </c>
      <c r="J593" s="99" t="s">
        <v>4157</v>
      </c>
      <c r="K593" s="101" t="s">
        <v>4157</v>
      </c>
    </row>
    <row r="594" spans="1:11" x14ac:dyDescent="0.25">
      <c r="A594" s="98" t="s">
        <v>4163</v>
      </c>
      <c r="B594" s="99" t="s">
        <v>4870</v>
      </c>
      <c r="C594" s="99" t="s">
        <v>275</v>
      </c>
      <c r="D594" s="100">
        <v>-2.8649000000000001E-3</v>
      </c>
      <c r="E594" s="100">
        <v>7.9969000000000004E-4</v>
      </c>
      <c r="F594" s="99">
        <v>1501</v>
      </c>
      <c r="G594" s="99">
        <v>1460</v>
      </c>
      <c r="H594" s="99">
        <v>3.5408999999999999E-4</v>
      </c>
      <c r="I594" s="99">
        <v>2.166266E-2</v>
      </c>
      <c r="J594" s="99" t="s">
        <v>4174</v>
      </c>
      <c r="K594" s="101" t="s">
        <v>4157</v>
      </c>
    </row>
    <row r="595" spans="1:11" x14ac:dyDescent="0.25">
      <c r="A595" s="98" t="s">
        <v>4175</v>
      </c>
      <c r="B595" s="99" t="s">
        <v>4871</v>
      </c>
      <c r="C595" s="99" t="s">
        <v>4261</v>
      </c>
      <c r="D595" s="100">
        <v>6.7100000000000001E-6</v>
      </c>
      <c r="E595" s="100">
        <v>1.8700000000000001E-6</v>
      </c>
      <c r="F595" s="99">
        <v>1501</v>
      </c>
      <c r="G595" s="99">
        <v>702</v>
      </c>
      <c r="H595" s="99">
        <v>3.5468000000000001E-4</v>
      </c>
      <c r="I595" s="99">
        <v>2.166266E-2</v>
      </c>
      <c r="J595" s="99" t="s">
        <v>4157</v>
      </c>
      <c r="K595" s="101" t="s">
        <v>4157</v>
      </c>
    </row>
    <row r="596" spans="1:11" x14ac:dyDescent="0.25">
      <c r="A596" s="98" t="s">
        <v>4184</v>
      </c>
      <c r="B596" s="99" t="s">
        <v>4872</v>
      </c>
      <c r="C596" s="99" t="b">
        <v>1</v>
      </c>
      <c r="D596" s="100">
        <v>6.2569000000000004E-4</v>
      </c>
      <c r="E596" s="100">
        <v>1.7474E-4</v>
      </c>
      <c r="F596" s="99">
        <v>1501</v>
      </c>
      <c r="G596" s="99">
        <v>712</v>
      </c>
      <c r="H596" s="99">
        <v>3.5647000000000001E-4</v>
      </c>
      <c r="I596" s="99">
        <v>2.1735009999999999E-2</v>
      </c>
      <c r="J596" s="99" t="s">
        <v>4157</v>
      </c>
      <c r="K596" s="101" t="s">
        <v>4157</v>
      </c>
    </row>
    <row r="597" spans="1:11" x14ac:dyDescent="0.25">
      <c r="A597" s="98" t="s">
        <v>4166</v>
      </c>
      <c r="B597" s="99" t="s">
        <v>4873</v>
      </c>
      <c r="C597" s="99" t="s">
        <v>4168</v>
      </c>
      <c r="D597" s="100">
        <v>6.1662999999999996E-4</v>
      </c>
      <c r="E597" s="100">
        <v>1.7244999999999999E-4</v>
      </c>
      <c r="F597" s="99">
        <v>1501</v>
      </c>
      <c r="G597" s="99">
        <v>1110</v>
      </c>
      <c r="H597" s="99">
        <v>3.6330999999999999E-4</v>
      </c>
      <c r="I597" s="99">
        <v>2.211484E-2</v>
      </c>
      <c r="J597" s="99" t="s">
        <v>4157</v>
      </c>
      <c r="K597" s="101" t="s">
        <v>4467</v>
      </c>
    </row>
    <row r="598" spans="1:11" x14ac:dyDescent="0.25">
      <c r="A598" s="98" t="s">
        <v>4154</v>
      </c>
      <c r="B598" s="99" t="s">
        <v>4874</v>
      </c>
      <c r="C598" s="99" t="s">
        <v>4161</v>
      </c>
      <c r="D598" s="100">
        <v>-8.0800000000000006E-6</v>
      </c>
      <c r="E598" s="100">
        <v>2.2699999999999999E-6</v>
      </c>
      <c r="F598" s="99">
        <v>1501</v>
      </c>
      <c r="G598" s="99">
        <v>838</v>
      </c>
      <c r="H598" s="99">
        <v>3.6875999999999999E-4</v>
      </c>
      <c r="I598" s="99">
        <v>2.2371209999999999E-2</v>
      </c>
      <c r="J598" s="99" t="s">
        <v>4157</v>
      </c>
      <c r="K598" s="101" t="s">
        <v>4157</v>
      </c>
    </row>
    <row r="599" spans="1:11" x14ac:dyDescent="0.25">
      <c r="A599" s="98" t="s">
        <v>4163</v>
      </c>
      <c r="B599" s="99" t="s">
        <v>4875</v>
      </c>
      <c r="C599" s="99" t="s">
        <v>275</v>
      </c>
      <c r="D599" s="100">
        <v>5.5922000000000003E-4</v>
      </c>
      <c r="E599" s="100">
        <v>1.5656000000000001E-4</v>
      </c>
      <c r="F599" s="99">
        <v>1501</v>
      </c>
      <c r="G599" s="99">
        <v>1486</v>
      </c>
      <c r="H599" s="99">
        <v>3.6848000000000002E-4</v>
      </c>
      <c r="I599" s="99">
        <v>2.2371209999999999E-2</v>
      </c>
      <c r="J599" s="99" t="s">
        <v>4157</v>
      </c>
      <c r="K599" s="101" t="s">
        <v>4157</v>
      </c>
    </row>
    <row r="600" spans="1:11" x14ac:dyDescent="0.25">
      <c r="A600" s="98" t="s">
        <v>4154</v>
      </c>
      <c r="B600" s="99" t="s">
        <v>4876</v>
      </c>
      <c r="C600" s="99" t="s">
        <v>4161</v>
      </c>
      <c r="D600" s="100">
        <v>-1.04E-6</v>
      </c>
      <c r="E600" s="100">
        <v>2.5899999999999998E-7</v>
      </c>
      <c r="F600" s="99">
        <v>1501</v>
      </c>
      <c r="G600" s="99">
        <v>303</v>
      </c>
      <c r="H600" s="99">
        <v>3.6982999999999997E-4</v>
      </c>
      <c r="I600" s="99">
        <v>2.239818E-2</v>
      </c>
      <c r="J600" s="99" t="s">
        <v>4157</v>
      </c>
      <c r="K600" s="101" t="s">
        <v>4157</v>
      </c>
    </row>
    <row r="601" spans="1:11" x14ac:dyDescent="0.25">
      <c r="A601" s="98" t="s">
        <v>4166</v>
      </c>
      <c r="B601" s="99" t="s">
        <v>4877</v>
      </c>
      <c r="C601" s="99" t="s">
        <v>4168</v>
      </c>
      <c r="D601" s="100">
        <v>1.25439E-3</v>
      </c>
      <c r="E601" s="100">
        <v>3.5220999999999999E-4</v>
      </c>
      <c r="F601" s="99">
        <v>1501</v>
      </c>
      <c r="G601" s="99">
        <v>1476</v>
      </c>
      <c r="H601" s="99">
        <v>3.8338000000000001E-4</v>
      </c>
      <c r="I601" s="99">
        <v>2.31799E-2</v>
      </c>
      <c r="J601" s="99" t="s">
        <v>4157</v>
      </c>
      <c r="K601" s="101" t="s">
        <v>4157</v>
      </c>
    </row>
    <row r="602" spans="1:11" x14ac:dyDescent="0.25">
      <c r="A602" s="98" t="s">
        <v>4163</v>
      </c>
      <c r="B602" s="99" t="s">
        <v>4878</v>
      </c>
      <c r="C602" s="99" t="s">
        <v>275</v>
      </c>
      <c r="D602" s="100">
        <v>1.1773E-3</v>
      </c>
      <c r="E602" s="100">
        <v>3.3064999999999999E-4</v>
      </c>
      <c r="F602" s="99">
        <v>1501</v>
      </c>
      <c r="G602" s="99">
        <v>1485</v>
      </c>
      <c r="H602" s="99">
        <v>3.8475E-4</v>
      </c>
      <c r="I602" s="99">
        <v>2.3224209999999999E-2</v>
      </c>
      <c r="J602" s="99" t="s">
        <v>4157</v>
      </c>
      <c r="K602" s="101" t="s">
        <v>4157</v>
      </c>
    </row>
    <row r="603" spans="1:11" x14ac:dyDescent="0.25">
      <c r="A603" s="98" t="s">
        <v>4166</v>
      </c>
      <c r="B603" s="99" t="s">
        <v>4552</v>
      </c>
      <c r="C603" s="99" t="s">
        <v>4168</v>
      </c>
      <c r="D603" s="100">
        <v>3.9717600000000004E-3</v>
      </c>
      <c r="E603" s="100">
        <v>1.1165599999999999E-3</v>
      </c>
      <c r="F603" s="99">
        <v>1501</v>
      </c>
      <c r="G603" s="99">
        <v>630</v>
      </c>
      <c r="H603" s="99">
        <v>3.8969999999999999E-4</v>
      </c>
      <c r="I603" s="99">
        <v>2.3483360000000002E-2</v>
      </c>
      <c r="J603" s="99" t="s">
        <v>4157</v>
      </c>
      <c r="K603" s="101" t="s">
        <v>4157</v>
      </c>
    </row>
    <row r="604" spans="1:11" x14ac:dyDescent="0.25">
      <c r="A604" s="98" t="s">
        <v>4175</v>
      </c>
      <c r="B604" s="99" t="s">
        <v>4879</v>
      </c>
      <c r="C604" s="99" t="s">
        <v>4261</v>
      </c>
      <c r="D604" s="100">
        <v>-1.7799999999999999E-6</v>
      </c>
      <c r="E604" s="100">
        <v>4.8500000000000002E-7</v>
      </c>
      <c r="F604" s="99">
        <v>1501</v>
      </c>
      <c r="G604" s="99">
        <v>711</v>
      </c>
      <c r="H604" s="99">
        <v>3.9091000000000001E-4</v>
      </c>
      <c r="I604" s="99">
        <v>2.3517349999999999E-2</v>
      </c>
      <c r="J604" s="99" t="s">
        <v>4157</v>
      </c>
      <c r="K604" s="101" t="s">
        <v>4157</v>
      </c>
    </row>
    <row r="605" spans="1:11" x14ac:dyDescent="0.25">
      <c r="A605" s="98" t="s">
        <v>4175</v>
      </c>
      <c r="B605" s="99" t="s">
        <v>4880</v>
      </c>
      <c r="C605" s="99" t="s">
        <v>4261</v>
      </c>
      <c r="D605" s="100">
        <v>-8.3750000000000003E-4</v>
      </c>
      <c r="E605" s="100">
        <v>2.3559000000000001E-4</v>
      </c>
      <c r="F605" s="99">
        <v>1501</v>
      </c>
      <c r="G605" s="99">
        <v>1207</v>
      </c>
      <c r="H605" s="99">
        <v>3.9315999999999998E-4</v>
      </c>
      <c r="I605" s="99">
        <v>2.36133E-2</v>
      </c>
      <c r="J605" s="99" t="s">
        <v>4157</v>
      </c>
      <c r="K605" s="101" t="s">
        <v>4157</v>
      </c>
    </row>
    <row r="606" spans="1:11" x14ac:dyDescent="0.25">
      <c r="A606" s="98" t="s">
        <v>4232</v>
      </c>
      <c r="B606" s="99" t="s">
        <v>4881</v>
      </c>
      <c r="C606" s="99" t="s">
        <v>4232</v>
      </c>
      <c r="D606" s="100">
        <v>4.0500000000000002E-5</v>
      </c>
      <c r="E606" s="100">
        <v>1.1399999999999999E-5</v>
      </c>
      <c r="F606" s="99">
        <v>1501</v>
      </c>
      <c r="G606" s="99">
        <v>1242</v>
      </c>
      <c r="H606" s="99">
        <v>4.1056000000000003E-4</v>
      </c>
      <c r="I606" s="99">
        <v>2.459569E-2</v>
      </c>
      <c r="J606" s="99" t="s">
        <v>4157</v>
      </c>
      <c r="K606" s="101" t="s">
        <v>4157</v>
      </c>
    </row>
    <row r="607" spans="1:11" x14ac:dyDescent="0.25">
      <c r="A607" s="98" t="s">
        <v>4184</v>
      </c>
      <c r="B607" s="99" t="s">
        <v>4551</v>
      </c>
      <c r="C607" s="99" t="b">
        <v>1</v>
      </c>
      <c r="D607" s="100">
        <v>1.0369000000000001E-4</v>
      </c>
      <c r="E607" s="100">
        <v>2.9300000000000001E-5</v>
      </c>
      <c r="F607" s="99">
        <v>1501</v>
      </c>
      <c r="G607" s="99">
        <v>457</v>
      </c>
      <c r="H607" s="99">
        <v>4.1088000000000002E-4</v>
      </c>
      <c r="I607" s="99">
        <v>2.459569E-2</v>
      </c>
      <c r="J607" s="99" t="s">
        <v>4157</v>
      </c>
      <c r="K607" s="101" t="s">
        <v>4467</v>
      </c>
    </row>
    <row r="608" spans="1:11" x14ac:dyDescent="0.25">
      <c r="A608" s="98" t="s">
        <v>4154</v>
      </c>
      <c r="B608" s="99" t="s">
        <v>4882</v>
      </c>
      <c r="C608" s="99" t="s">
        <v>4156</v>
      </c>
      <c r="D608" s="100">
        <v>-1.56E-5</v>
      </c>
      <c r="E608" s="100">
        <v>4.42E-6</v>
      </c>
      <c r="F608" s="99">
        <v>1501</v>
      </c>
      <c r="G608" s="99">
        <v>521</v>
      </c>
      <c r="H608" s="99">
        <v>4.1332000000000001E-4</v>
      </c>
      <c r="I608" s="99">
        <v>2.4700409999999999E-2</v>
      </c>
      <c r="J608" s="99" t="s">
        <v>4157</v>
      </c>
      <c r="K608" s="101" t="s">
        <v>4157</v>
      </c>
    </row>
    <row r="609" spans="1:11" x14ac:dyDescent="0.25">
      <c r="A609" s="98" t="s">
        <v>4184</v>
      </c>
      <c r="B609" s="99" t="s">
        <v>4496</v>
      </c>
      <c r="C609" s="99" t="b">
        <v>1</v>
      </c>
      <c r="D609" s="100">
        <v>1.0862E-4</v>
      </c>
      <c r="E609" s="100">
        <v>3.0700000000000001E-5</v>
      </c>
      <c r="F609" s="99">
        <v>1501</v>
      </c>
      <c r="G609" s="99">
        <v>179</v>
      </c>
      <c r="H609" s="99">
        <v>4.2308999999999999E-4</v>
      </c>
      <c r="I609" s="99">
        <v>2.524295E-2</v>
      </c>
      <c r="J609" s="99" t="s">
        <v>4157</v>
      </c>
      <c r="K609" s="101" t="s">
        <v>4157</v>
      </c>
    </row>
    <row r="610" spans="1:11" x14ac:dyDescent="0.25">
      <c r="A610" s="98" t="s">
        <v>4184</v>
      </c>
      <c r="B610" s="99" t="s">
        <v>4883</v>
      </c>
      <c r="C610" s="99" t="b">
        <v>1</v>
      </c>
      <c r="D610" s="100">
        <v>1.40182E-3</v>
      </c>
      <c r="E610" s="100">
        <v>3.9733999999999999E-4</v>
      </c>
      <c r="F610" s="99">
        <v>1501</v>
      </c>
      <c r="G610" s="99">
        <v>1418</v>
      </c>
      <c r="H610" s="99">
        <v>4.3473999999999997E-4</v>
      </c>
      <c r="I610" s="99">
        <v>2.585221E-2</v>
      </c>
      <c r="J610" s="99" t="s">
        <v>4157</v>
      </c>
      <c r="K610" s="101" t="s">
        <v>4157</v>
      </c>
    </row>
    <row r="611" spans="1:11" x14ac:dyDescent="0.25">
      <c r="A611" s="98" t="s">
        <v>4166</v>
      </c>
      <c r="B611" s="99" t="s">
        <v>4884</v>
      </c>
      <c r="C611" s="99" t="s">
        <v>4168</v>
      </c>
      <c r="D611" s="100">
        <v>-1.3679999999999999E-4</v>
      </c>
      <c r="E611" s="100">
        <v>3.8800000000000001E-5</v>
      </c>
      <c r="F611" s="99">
        <v>1501</v>
      </c>
      <c r="G611" s="99">
        <v>1162</v>
      </c>
      <c r="H611" s="99">
        <v>4.3422000000000003E-4</v>
      </c>
      <c r="I611" s="99">
        <v>2.585221E-2</v>
      </c>
      <c r="J611" s="99" t="s">
        <v>4157</v>
      </c>
      <c r="K611" s="101" t="s">
        <v>4157</v>
      </c>
    </row>
    <row r="612" spans="1:11" x14ac:dyDescent="0.25">
      <c r="A612" s="98" t="s">
        <v>4175</v>
      </c>
      <c r="B612" s="99" t="s">
        <v>4885</v>
      </c>
      <c r="C612" s="99" t="s">
        <v>4177</v>
      </c>
      <c r="D612" s="100">
        <v>3.9242999999999998E-4</v>
      </c>
      <c r="E612" s="100">
        <v>1.1129999999999999E-4</v>
      </c>
      <c r="F612" s="99">
        <v>1501</v>
      </c>
      <c r="G612" s="99">
        <v>720</v>
      </c>
      <c r="H612" s="99">
        <v>4.3863000000000002E-4</v>
      </c>
      <c r="I612" s="99">
        <v>2.6040489999999999E-2</v>
      </c>
      <c r="J612" s="99" t="s">
        <v>4157</v>
      </c>
      <c r="K612" s="101" t="s">
        <v>4157</v>
      </c>
    </row>
    <row r="613" spans="1:11" x14ac:dyDescent="0.25">
      <c r="A613" s="98" t="s">
        <v>4175</v>
      </c>
      <c r="B613" s="99" t="s">
        <v>4886</v>
      </c>
      <c r="C613" s="99" t="s">
        <v>4177</v>
      </c>
      <c r="D613" s="100">
        <v>5.0599999999999998E-6</v>
      </c>
      <c r="E613" s="100">
        <v>1.4300000000000001E-6</v>
      </c>
      <c r="F613" s="99">
        <v>1501</v>
      </c>
      <c r="G613" s="99">
        <v>412</v>
      </c>
      <c r="H613" s="99">
        <v>4.4022000000000001E-4</v>
      </c>
      <c r="I613" s="99">
        <v>2.6092069999999998E-2</v>
      </c>
      <c r="J613" s="99" t="s">
        <v>4157</v>
      </c>
      <c r="K613" s="101" t="s">
        <v>4157</v>
      </c>
    </row>
    <row r="614" spans="1:11" x14ac:dyDescent="0.25">
      <c r="A614" s="98" t="s">
        <v>4184</v>
      </c>
      <c r="B614" s="99" t="s">
        <v>4887</v>
      </c>
      <c r="C614" s="99" t="b">
        <v>1</v>
      </c>
      <c r="D614" s="100">
        <v>5.1099999999999996E-7</v>
      </c>
      <c r="E614" s="100">
        <v>1.1600000000000001E-7</v>
      </c>
      <c r="F614" s="99">
        <v>1501</v>
      </c>
      <c r="G614" s="99">
        <v>89</v>
      </c>
      <c r="H614" s="99">
        <v>4.4161E-4</v>
      </c>
      <c r="I614" s="99">
        <v>2.6131999999999999E-2</v>
      </c>
      <c r="J614" s="99" t="s">
        <v>4157</v>
      </c>
      <c r="K614" s="101" t="s">
        <v>4157</v>
      </c>
    </row>
    <row r="615" spans="1:11" x14ac:dyDescent="0.25">
      <c r="A615" s="98" t="s">
        <v>4158</v>
      </c>
      <c r="B615" s="99" t="s">
        <v>4888</v>
      </c>
      <c r="C615" s="99" t="b">
        <v>1</v>
      </c>
      <c r="D615" s="100">
        <v>9.7299999999999993E-5</v>
      </c>
      <c r="E615" s="100">
        <v>2.76E-5</v>
      </c>
      <c r="F615" s="99">
        <v>1501</v>
      </c>
      <c r="G615" s="99">
        <v>1336</v>
      </c>
      <c r="H615" s="99">
        <v>4.4453E-4</v>
      </c>
      <c r="I615" s="99">
        <v>2.6261590000000001E-2</v>
      </c>
      <c r="J615" s="99" t="s">
        <v>4157</v>
      </c>
      <c r="K615" s="101" t="s">
        <v>4157</v>
      </c>
    </row>
    <row r="616" spans="1:11" x14ac:dyDescent="0.25">
      <c r="A616" s="98" t="s">
        <v>4158</v>
      </c>
      <c r="B616" s="99" t="s">
        <v>4889</v>
      </c>
      <c r="C616" s="99" t="b">
        <v>1</v>
      </c>
      <c r="D616" s="100">
        <v>1.1800000000000001E-5</v>
      </c>
      <c r="E616" s="100">
        <v>3.36E-6</v>
      </c>
      <c r="F616" s="99">
        <v>1501</v>
      </c>
      <c r="G616" s="99">
        <v>250</v>
      </c>
      <c r="H616" s="99">
        <v>4.4548E-4</v>
      </c>
      <c r="I616" s="99">
        <v>2.6274479999999999E-2</v>
      </c>
      <c r="J616" s="99" t="s">
        <v>4157</v>
      </c>
      <c r="K616" s="101" t="s">
        <v>4157</v>
      </c>
    </row>
    <row r="617" spans="1:11" x14ac:dyDescent="0.25">
      <c r="A617" s="98" t="s">
        <v>4184</v>
      </c>
      <c r="B617" s="99" t="s">
        <v>4497</v>
      </c>
      <c r="C617" s="99" t="b">
        <v>1</v>
      </c>
      <c r="D617" s="100">
        <v>1.0009E-4</v>
      </c>
      <c r="E617" s="100">
        <v>2.8399999999999999E-5</v>
      </c>
      <c r="F617" s="99">
        <v>1501</v>
      </c>
      <c r="G617" s="99">
        <v>155</v>
      </c>
      <c r="H617" s="99">
        <v>4.4691000000000002E-4</v>
      </c>
      <c r="I617" s="99">
        <v>2.6316019999999999E-2</v>
      </c>
      <c r="J617" s="99" t="s">
        <v>4157</v>
      </c>
      <c r="K617" s="101" t="s">
        <v>4157</v>
      </c>
    </row>
    <row r="618" spans="1:11" x14ac:dyDescent="0.25">
      <c r="A618" s="98" t="s">
        <v>4163</v>
      </c>
      <c r="B618" s="99" t="s">
        <v>4631</v>
      </c>
      <c r="C618" s="99" t="s">
        <v>275</v>
      </c>
      <c r="D618" s="100">
        <v>-4.0400000000000003E-6</v>
      </c>
      <c r="E618" s="100">
        <v>1.15E-6</v>
      </c>
      <c r="F618" s="99">
        <v>1501</v>
      </c>
      <c r="G618" s="99">
        <v>550</v>
      </c>
      <c r="H618" s="99">
        <v>4.5195000000000001E-4</v>
      </c>
      <c r="I618" s="99">
        <v>2.6569539999999999E-2</v>
      </c>
      <c r="J618" s="99" t="s">
        <v>4157</v>
      </c>
      <c r="K618" s="101" t="s">
        <v>4157</v>
      </c>
    </row>
    <row r="619" spans="1:11" x14ac:dyDescent="0.25">
      <c r="A619" s="98" t="s">
        <v>4166</v>
      </c>
      <c r="B619" s="99" t="s">
        <v>4890</v>
      </c>
      <c r="C619" s="99" t="s">
        <v>4168</v>
      </c>
      <c r="D619" s="100">
        <v>-1.4500000000000001E-6</v>
      </c>
      <c r="E619" s="100">
        <v>4.01E-7</v>
      </c>
      <c r="F619" s="99">
        <v>1501</v>
      </c>
      <c r="G619" s="99">
        <v>1213</v>
      </c>
      <c r="H619" s="99">
        <v>4.5313999999999999E-4</v>
      </c>
      <c r="I619" s="99">
        <v>2.659601E-2</v>
      </c>
      <c r="J619" s="99" t="s">
        <v>4157</v>
      </c>
      <c r="K619" s="101" t="s">
        <v>4157</v>
      </c>
    </row>
    <row r="620" spans="1:11" x14ac:dyDescent="0.25">
      <c r="A620" s="98" t="s">
        <v>4163</v>
      </c>
      <c r="B620" s="99" t="s">
        <v>4801</v>
      </c>
      <c r="C620" s="99" t="s">
        <v>275</v>
      </c>
      <c r="D620" s="100">
        <v>2.27E-5</v>
      </c>
      <c r="E620" s="100">
        <v>6.4500000000000001E-6</v>
      </c>
      <c r="F620" s="99">
        <v>1501</v>
      </c>
      <c r="G620" s="99">
        <v>1373</v>
      </c>
      <c r="H620" s="99">
        <v>4.5806999999999998E-4</v>
      </c>
      <c r="I620" s="99">
        <v>2.6841670000000002E-2</v>
      </c>
      <c r="J620" s="99" t="s">
        <v>4157</v>
      </c>
      <c r="K620" s="101" t="s">
        <v>4157</v>
      </c>
    </row>
    <row r="621" spans="1:11" x14ac:dyDescent="0.25">
      <c r="A621" s="98" t="s">
        <v>4163</v>
      </c>
      <c r="B621" s="99" t="s">
        <v>4734</v>
      </c>
      <c r="C621" s="99" t="s">
        <v>275</v>
      </c>
      <c r="D621" s="100">
        <v>-8.3509999999999997E-4</v>
      </c>
      <c r="E621" s="100">
        <v>2.3777999999999999E-4</v>
      </c>
      <c r="F621" s="99">
        <v>1501</v>
      </c>
      <c r="G621" s="99">
        <v>1279</v>
      </c>
      <c r="H621" s="99">
        <v>4.6167000000000002E-4</v>
      </c>
      <c r="I621" s="99">
        <v>2.696496E-2</v>
      </c>
      <c r="J621" s="99" t="s">
        <v>4157</v>
      </c>
      <c r="K621" s="101" t="s">
        <v>4157</v>
      </c>
    </row>
    <row r="622" spans="1:11" x14ac:dyDescent="0.25">
      <c r="A622" s="98" t="s">
        <v>4166</v>
      </c>
      <c r="B622" s="99" t="s">
        <v>4891</v>
      </c>
      <c r="C622" s="99" t="s">
        <v>4168</v>
      </c>
      <c r="D622" s="100">
        <v>8.23E-7</v>
      </c>
      <c r="E622" s="100">
        <v>2.2499999999999999E-7</v>
      </c>
      <c r="F622" s="99">
        <v>1501</v>
      </c>
      <c r="G622" s="99">
        <v>254</v>
      </c>
      <c r="H622" s="99">
        <v>4.6124000000000002E-4</v>
      </c>
      <c r="I622" s="99">
        <v>2.696496E-2</v>
      </c>
      <c r="J622" s="99" t="s">
        <v>4157</v>
      </c>
      <c r="K622" s="101" t="s">
        <v>4157</v>
      </c>
    </row>
    <row r="623" spans="1:11" x14ac:dyDescent="0.25">
      <c r="A623" s="98" t="s">
        <v>4175</v>
      </c>
      <c r="B623" s="99" t="s">
        <v>4804</v>
      </c>
      <c r="C623" s="99" t="s">
        <v>4177</v>
      </c>
      <c r="D623" s="100">
        <v>1.98E-5</v>
      </c>
      <c r="E623" s="100">
        <v>5.6500000000000001E-6</v>
      </c>
      <c r="F623" s="99">
        <v>1501</v>
      </c>
      <c r="G623" s="99">
        <v>655</v>
      </c>
      <c r="H623" s="99">
        <v>4.6312000000000002E-4</v>
      </c>
      <c r="I623" s="99">
        <v>2.700607E-2</v>
      </c>
      <c r="J623" s="99" t="s">
        <v>4157</v>
      </c>
      <c r="K623" s="101" t="s">
        <v>4157</v>
      </c>
    </row>
    <row r="624" spans="1:11" x14ac:dyDescent="0.25">
      <c r="A624" s="98" t="s">
        <v>4175</v>
      </c>
      <c r="B624" s="99" t="s">
        <v>4892</v>
      </c>
      <c r="C624" s="99" t="s">
        <v>4177</v>
      </c>
      <c r="D624" s="100">
        <v>7.7700000000000001E-6</v>
      </c>
      <c r="E624" s="100">
        <v>2.2199999999999999E-6</v>
      </c>
      <c r="F624" s="99">
        <v>1501</v>
      </c>
      <c r="G624" s="99">
        <v>316</v>
      </c>
      <c r="H624" s="99">
        <v>4.6703000000000001E-4</v>
      </c>
      <c r="I624" s="99">
        <v>2.7189979999999999E-2</v>
      </c>
      <c r="J624" s="99" t="s">
        <v>4157</v>
      </c>
      <c r="K624" s="101" t="s">
        <v>4157</v>
      </c>
    </row>
    <row r="625" spans="1:11" x14ac:dyDescent="0.25">
      <c r="A625" s="98" t="s">
        <v>4250</v>
      </c>
      <c r="B625" s="99" t="s">
        <v>4888</v>
      </c>
      <c r="C625" s="99" t="s">
        <v>4252</v>
      </c>
      <c r="D625" s="100">
        <v>-2.3600000000000001E-5</v>
      </c>
      <c r="E625" s="100">
        <v>6.72E-6</v>
      </c>
      <c r="F625" s="99">
        <v>1501</v>
      </c>
      <c r="G625" s="99">
        <v>1336</v>
      </c>
      <c r="H625" s="99">
        <v>4.6812999999999998E-4</v>
      </c>
      <c r="I625" s="99">
        <v>2.7210539999999998E-2</v>
      </c>
      <c r="J625" s="99" t="s">
        <v>4157</v>
      </c>
      <c r="K625" s="101" t="s">
        <v>4157</v>
      </c>
    </row>
    <row r="626" spans="1:11" x14ac:dyDescent="0.25">
      <c r="A626" s="98" t="s">
        <v>4154</v>
      </c>
      <c r="B626" s="99" t="s">
        <v>4643</v>
      </c>
      <c r="C626" s="99" t="s">
        <v>4156</v>
      </c>
      <c r="D626" s="100">
        <v>-6.1206999999999998E-3</v>
      </c>
      <c r="E626" s="100">
        <v>1.74607E-3</v>
      </c>
      <c r="F626" s="99">
        <v>1501</v>
      </c>
      <c r="G626" s="99">
        <v>824</v>
      </c>
      <c r="H626" s="99">
        <v>4.7292999999999999E-4</v>
      </c>
      <c r="I626" s="99">
        <v>2.7444909999999999E-2</v>
      </c>
      <c r="J626" s="99" t="s">
        <v>4157</v>
      </c>
      <c r="K626" s="101" t="s">
        <v>4157</v>
      </c>
    </row>
    <row r="627" spans="1:11" x14ac:dyDescent="0.25">
      <c r="A627" s="98" t="s">
        <v>4154</v>
      </c>
      <c r="B627" s="99" t="s">
        <v>4692</v>
      </c>
      <c r="C627" s="99" t="s">
        <v>4161</v>
      </c>
      <c r="D627" s="100">
        <v>-1.5099999999999999E-5</v>
      </c>
      <c r="E627" s="100">
        <v>4.3100000000000002E-6</v>
      </c>
      <c r="F627" s="99">
        <v>1501</v>
      </c>
      <c r="G627" s="99">
        <v>615</v>
      </c>
      <c r="H627" s="99">
        <v>4.7917000000000001E-4</v>
      </c>
      <c r="I627" s="99">
        <v>2.7738349999999998E-2</v>
      </c>
      <c r="J627" s="99" t="s">
        <v>4157</v>
      </c>
      <c r="K627" s="101" t="s">
        <v>4157</v>
      </c>
    </row>
    <row r="628" spans="1:11" x14ac:dyDescent="0.25">
      <c r="A628" s="98" t="s">
        <v>4184</v>
      </c>
      <c r="B628" s="99" t="s">
        <v>4893</v>
      </c>
      <c r="C628" s="99" t="b">
        <v>1</v>
      </c>
      <c r="D628" s="100">
        <v>1.6500000000000001E-5</v>
      </c>
      <c r="E628" s="100">
        <v>4.6999999999999999E-6</v>
      </c>
      <c r="F628" s="99">
        <v>1501</v>
      </c>
      <c r="G628" s="99">
        <v>28</v>
      </c>
      <c r="H628" s="99">
        <v>4.7951999999999999E-4</v>
      </c>
      <c r="I628" s="99">
        <v>2.7738349999999998E-2</v>
      </c>
      <c r="J628" s="99" t="s">
        <v>4157</v>
      </c>
      <c r="K628" s="101" t="s">
        <v>4157</v>
      </c>
    </row>
    <row r="629" spans="1:11" x14ac:dyDescent="0.25">
      <c r="A629" s="98" t="s">
        <v>4184</v>
      </c>
      <c r="B629" s="99" t="s">
        <v>4495</v>
      </c>
      <c r="C629" s="99" t="b">
        <v>1</v>
      </c>
      <c r="D629" s="100">
        <v>1.0053E-4</v>
      </c>
      <c r="E629" s="100">
        <v>2.8799999999999999E-5</v>
      </c>
      <c r="F629" s="99">
        <v>1501</v>
      </c>
      <c r="G629" s="99">
        <v>1276</v>
      </c>
      <c r="H629" s="99">
        <v>4.8828000000000001E-4</v>
      </c>
      <c r="I629" s="99">
        <v>2.8065389999999999E-2</v>
      </c>
      <c r="J629" s="99" t="s">
        <v>4157</v>
      </c>
      <c r="K629" s="101" t="s">
        <v>4157</v>
      </c>
    </row>
    <row r="630" spans="1:11" x14ac:dyDescent="0.25">
      <c r="A630" s="98" t="s">
        <v>4166</v>
      </c>
      <c r="B630" s="99" t="s">
        <v>4894</v>
      </c>
      <c r="C630" s="99" t="s">
        <v>4168</v>
      </c>
      <c r="D630" s="100">
        <v>-1.571E-4</v>
      </c>
      <c r="E630" s="100">
        <v>4.49E-5</v>
      </c>
      <c r="F630" s="99">
        <v>1501</v>
      </c>
      <c r="G630" s="99">
        <v>1300</v>
      </c>
      <c r="H630" s="99">
        <v>4.8744000000000001E-4</v>
      </c>
      <c r="I630" s="99">
        <v>2.8065389999999999E-2</v>
      </c>
      <c r="J630" s="99" t="s">
        <v>4157</v>
      </c>
      <c r="K630" s="101" t="s">
        <v>4157</v>
      </c>
    </row>
    <row r="631" spans="1:11" x14ac:dyDescent="0.25">
      <c r="A631" s="98" t="s">
        <v>4175</v>
      </c>
      <c r="B631" s="99" t="s">
        <v>4895</v>
      </c>
      <c r="C631" s="99" t="s">
        <v>4177</v>
      </c>
      <c r="D631" s="100">
        <v>4.3800000000000004E-6</v>
      </c>
      <c r="E631" s="100">
        <v>1.2300000000000001E-6</v>
      </c>
      <c r="F631" s="99">
        <v>1501</v>
      </c>
      <c r="G631" s="99">
        <v>938</v>
      </c>
      <c r="H631" s="99">
        <v>4.8749999999999998E-4</v>
      </c>
      <c r="I631" s="99">
        <v>2.8065389999999999E-2</v>
      </c>
      <c r="J631" s="99" t="s">
        <v>4157</v>
      </c>
      <c r="K631" s="101" t="s">
        <v>4157</v>
      </c>
    </row>
    <row r="632" spans="1:11" x14ac:dyDescent="0.25">
      <c r="A632" s="98" t="s">
        <v>4166</v>
      </c>
      <c r="B632" s="99" t="s">
        <v>4827</v>
      </c>
      <c r="C632" s="99" t="s">
        <v>4168</v>
      </c>
      <c r="D632" s="100">
        <v>3.4300000000000002E-6</v>
      </c>
      <c r="E632" s="100">
        <v>9.8400000000000002E-7</v>
      </c>
      <c r="F632" s="99">
        <v>1501</v>
      </c>
      <c r="G632" s="99">
        <v>952</v>
      </c>
      <c r="H632" s="99">
        <v>4.8751000000000003E-4</v>
      </c>
      <c r="I632" s="99">
        <v>2.8065389999999999E-2</v>
      </c>
      <c r="J632" s="99" t="s">
        <v>4157</v>
      </c>
      <c r="K632" s="101" t="s">
        <v>4157</v>
      </c>
    </row>
    <row r="633" spans="1:11" x14ac:dyDescent="0.25">
      <c r="A633" s="98" t="s">
        <v>4163</v>
      </c>
      <c r="B633" s="99" t="s">
        <v>4896</v>
      </c>
      <c r="C633" s="99" t="s">
        <v>275</v>
      </c>
      <c r="D633" s="100">
        <v>3.6197999999999997E-4</v>
      </c>
      <c r="E633" s="100">
        <v>1.0354E-4</v>
      </c>
      <c r="F633" s="99">
        <v>1501</v>
      </c>
      <c r="G633" s="99">
        <v>1465</v>
      </c>
      <c r="H633" s="99">
        <v>4.8952000000000002E-4</v>
      </c>
      <c r="I633" s="99">
        <v>2.8091919999999999E-2</v>
      </c>
      <c r="J633" s="99" t="s">
        <v>4157</v>
      </c>
      <c r="K633" s="101" t="s">
        <v>4157</v>
      </c>
    </row>
    <row r="634" spans="1:11" x14ac:dyDescent="0.25">
      <c r="A634" s="98" t="s">
        <v>4166</v>
      </c>
      <c r="B634" s="99" t="s">
        <v>4897</v>
      </c>
      <c r="C634" s="99" t="s">
        <v>4168</v>
      </c>
      <c r="D634" s="100">
        <v>9.6099999999999995E-6</v>
      </c>
      <c r="E634" s="100">
        <v>2.7499999999999999E-6</v>
      </c>
      <c r="F634" s="99">
        <v>1501</v>
      </c>
      <c r="G634" s="99">
        <v>959</v>
      </c>
      <c r="H634" s="99">
        <v>4.9490999999999999E-4</v>
      </c>
      <c r="I634" s="99">
        <v>2.81426E-2</v>
      </c>
      <c r="J634" s="99" t="s">
        <v>4157</v>
      </c>
      <c r="K634" s="101" t="s">
        <v>4467</v>
      </c>
    </row>
    <row r="635" spans="1:11" x14ac:dyDescent="0.25">
      <c r="A635" s="98" t="s">
        <v>4232</v>
      </c>
      <c r="B635" s="99" t="s">
        <v>4898</v>
      </c>
      <c r="C635" s="99" t="s">
        <v>4232</v>
      </c>
      <c r="D635" s="100">
        <v>-5.3140000000000001E-4</v>
      </c>
      <c r="E635" s="100">
        <v>1.5207E-4</v>
      </c>
      <c r="F635" s="99">
        <v>1501</v>
      </c>
      <c r="G635" s="99">
        <v>810</v>
      </c>
      <c r="H635" s="99">
        <v>4.9315000000000003E-4</v>
      </c>
      <c r="I635" s="99">
        <v>2.81426E-2</v>
      </c>
      <c r="J635" s="99" t="s">
        <v>4157</v>
      </c>
      <c r="K635" s="101" t="s">
        <v>4467</v>
      </c>
    </row>
    <row r="636" spans="1:11" x14ac:dyDescent="0.25">
      <c r="A636" s="98" t="s">
        <v>4232</v>
      </c>
      <c r="B636" s="99" t="s">
        <v>4899</v>
      </c>
      <c r="C636" s="99" t="s">
        <v>4232</v>
      </c>
      <c r="D636" s="100">
        <v>-1.7650000000000001E-4</v>
      </c>
      <c r="E636" s="100">
        <v>5.0500000000000001E-5</v>
      </c>
      <c r="F636" s="99">
        <v>1501</v>
      </c>
      <c r="G636" s="99">
        <v>989</v>
      </c>
      <c r="H636" s="99">
        <v>4.9507999999999996E-4</v>
      </c>
      <c r="I636" s="99">
        <v>2.81426E-2</v>
      </c>
      <c r="J636" s="99" t="s">
        <v>4169</v>
      </c>
      <c r="K636" s="101" t="s">
        <v>4157</v>
      </c>
    </row>
    <row r="637" spans="1:11" x14ac:dyDescent="0.25">
      <c r="A637" s="98" t="s">
        <v>4232</v>
      </c>
      <c r="B637" s="99" t="s">
        <v>4623</v>
      </c>
      <c r="C637" s="99" t="s">
        <v>4232</v>
      </c>
      <c r="D637" s="100">
        <v>-2.3839999999999999E-4</v>
      </c>
      <c r="E637" s="100">
        <v>6.8200000000000004E-5</v>
      </c>
      <c r="F637" s="99">
        <v>1501</v>
      </c>
      <c r="G637" s="99">
        <v>1449</v>
      </c>
      <c r="H637" s="99">
        <v>4.9363E-4</v>
      </c>
      <c r="I637" s="99">
        <v>2.81426E-2</v>
      </c>
      <c r="J637" s="99" t="s">
        <v>4157</v>
      </c>
      <c r="K637" s="101" t="s">
        <v>4157</v>
      </c>
    </row>
    <row r="638" spans="1:11" x14ac:dyDescent="0.25">
      <c r="A638" s="98" t="s">
        <v>4232</v>
      </c>
      <c r="B638" s="99" t="s">
        <v>4436</v>
      </c>
      <c r="C638" s="99" t="s">
        <v>4232</v>
      </c>
      <c r="D638" s="100">
        <v>-8.2799999999999993E-5</v>
      </c>
      <c r="E638" s="100">
        <v>2.37E-5</v>
      </c>
      <c r="F638" s="99">
        <v>1501</v>
      </c>
      <c r="G638" s="99">
        <v>833</v>
      </c>
      <c r="H638" s="99">
        <v>4.9401999999999996E-4</v>
      </c>
      <c r="I638" s="99">
        <v>2.81426E-2</v>
      </c>
      <c r="J638" s="99" t="s">
        <v>4157</v>
      </c>
      <c r="K638" s="101" t="s">
        <v>4157</v>
      </c>
    </row>
    <row r="639" spans="1:11" x14ac:dyDescent="0.25">
      <c r="A639" s="98" t="s">
        <v>4175</v>
      </c>
      <c r="B639" s="99" t="s">
        <v>4900</v>
      </c>
      <c r="C639" s="99" t="s">
        <v>4241</v>
      </c>
      <c r="D639" s="100">
        <v>-2.1399999999999998E-6</v>
      </c>
      <c r="E639" s="100">
        <v>5.9999999999999997E-7</v>
      </c>
      <c r="F639" s="99">
        <v>1501</v>
      </c>
      <c r="G639" s="99">
        <v>243</v>
      </c>
      <c r="H639" s="99">
        <v>4.9275999999999996E-4</v>
      </c>
      <c r="I639" s="99">
        <v>2.81426E-2</v>
      </c>
      <c r="J639" s="99" t="s">
        <v>4157</v>
      </c>
      <c r="K639" s="101" t="s">
        <v>4157</v>
      </c>
    </row>
    <row r="640" spans="1:11" x14ac:dyDescent="0.25">
      <c r="A640" s="98" t="s">
        <v>4154</v>
      </c>
      <c r="B640" s="99" t="s">
        <v>4901</v>
      </c>
      <c r="C640" s="99" t="s">
        <v>4156</v>
      </c>
      <c r="D640" s="100">
        <v>-1.2300000000000001E-5</v>
      </c>
      <c r="E640" s="100">
        <v>3.5300000000000001E-6</v>
      </c>
      <c r="F640" s="99">
        <v>1501</v>
      </c>
      <c r="G640" s="99">
        <v>917</v>
      </c>
      <c r="H640" s="99">
        <v>4.9826000000000004E-4</v>
      </c>
      <c r="I640" s="99">
        <v>2.8255189999999999E-2</v>
      </c>
      <c r="J640" s="99" t="s">
        <v>4157</v>
      </c>
      <c r="K640" s="101" t="s">
        <v>4157</v>
      </c>
    </row>
    <row r="641" spans="1:11" x14ac:dyDescent="0.25">
      <c r="A641" s="98" t="s">
        <v>4166</v>
      </c>
      <c r="B641" s="99" t="s">
        <v>4902</v>
      </c>
      <c r="C641" s="99" t="s">
        <v>4168</v>
      </c>
      <c r="D641" s="100">
        <v>-3.1419999999999999E-4</v>
      </c>
      <c r="E641" s="100">
        <v>9.0000000000000006E-5</v>
      </c>
      <c r="F641" s="99">
        <v>1501</v>
      </c>
      <c r="G641" s="99">
        <v>1308</v>
      </c>
      <c r="H641" s="99">
        <v>4.9863000000000002E-4</v>
      </c>
      <c r="I641" s="99">
        <v>2.8255189999999999E-2</v>
      </c>
      <c r="J641" s="99" t="s">
        <v>4157</v>
      </c>
      <c r="K641" s="101" t="s">
        <v>4157</v>
      </c>
    </row>
    <row r="642" spans="1:11" x14ac:dyDescent="0.25">
      <c r="A642" s="98" t="s">
        <v>4166</v>
      </c>
      <c r="B642" s="99" t="s">
        <v>4903</v>
      </c>
      <c r="C642" s="99" t="s">
        <v>4168</v>
      </c>
      <c r="D642" s="100">
        <v>-2.2780000000000001E-4</v>
      </c>
      <c r="E642" s="100">
        <v>6.5400000000000004E-5</v>
      </c>
      <c r="F642" s="99">
        <v>1501</v>
      </c>
      <c r="G642" s="99">
        <v>1453</v>
      </c>
      <c r="H642" s="99">
        <v>5.1656E-4</v>
      </c>
      <c r="I642" s="99">
        <v>2.9179360000000001E-2</v>
      </c>
      <c r="J642" s="99" t="s">
        <v>4157</v>
      </c>
      <c r="K642" s="101" t="s">
        <v>4157</v>
      </c>
    </row>
    <row r="643" spans="1:11" x14ac:dyDescent="0.25">
      <c r="A643" s="98" t="s">
        <v>4154</v>
      </c>
      <c r="B643" s="99" t="s">
        <v>4904</v>
      </c>
      <c r="C643" s="99" t="s">
        <v>4161</v>
      </c>
      <c r="D643" s="100">
        <v>-1.06E-6</v>
      </c>
      <c r="E643" s="100">
        <v>2.7399999999999999E-7</v>
      </c>
      <c r="F643" s="99">
        <v>1501</v>
      </c>
      <c r="G643" s="99">
        <v>781</v>
      </c>
      <c r="H643" s="99">
        <v>5.1599999999999997E-4</v>
      </c>
      <c r="I643" s="99">
        <v>2.9179360000000001E-2</v>
      </c>
      <c r="J643" s="99" t="s">
        <v>4157</v>
      </c>
      <c r="K643" s="101" t="s">
        <v>4157</v>
      </c>
    </row>
    <row r="644" spans="1:11" x14ac:dyDescent="0.25">
      <c r="A644" s="98" t="s">
        <v>4166</v>
      </c>
      <c r="B644" s="99" t="s">
        <v>4905</v>
      </c>
      <c r="C644" s="99" t="s">
        <v>4208</v>
      </c>
      <c r="D644" s="100">
        <v>-1.3022000000000001E-3</v>
      </c>
      <c r="E644" s="100">
        <v>3.7436000000000001E-4</v>
      </c>
      <c r="F644" s="99">
        <v>1501</v>
      </c>
      <c r="G644" s="99">
        <v>1222</v>
      </c>
      <c r="H644" s="99">
        <v>5.2254000000000005E-4</v>
      </c>
      <c r="I644" s="99">
        <v>2.9471199999999999E-2</v>
      </c>
      <c r="J644" s="99" t="s">
        <v>4169</v>
      </c>
      <c r="K644" s="101" t="s">
        <v>4157</v>
      </c>
    </row>
    <row r="645" spans="1:11" x14ac:dyDescent="0.25">
      <c r="A645" s="98" t="s">
        <v>4163</v>
      </c>
      <c r="B645" s="99" t="s">
        <v>4756</v>
      </c>
      <c r="C645" s="99" t="s">
        <v>275</v>
      </c>
      <c r="D645" s="100">
        <v>-8.3199999999999995E-4</v>
      </c>
      <c r="E645" s="100">
        <v>2.3932000000000001E-4</v>
      </c>
      <c r="F645" s="99">
        <v>1501</v>
      </c>
      <c r="G645" s="99">
        <v>1281</v>
      </c>
      <c r="H645" s="99">
        <v>5.2676000000000003E-4</v>
      </c>
      <c r="I645" s="99">
        <v>2.9570720000000002E-2</v>
      </c>
      <c r="J645" s="99" t="s">
        <v>4157</v>
      </c>
      <c r="K645" s="101" t="s">
        <v>4157</v>
      </c>
    </row>
    <row r="646" spans="1:11" x14ac:dyDescent="0.25">
      <c r="A646" s="98" t="s">
        <v>4175</v>
      </c>
      <c r="B646" s="99" t="s">
        <v>4906</v>
      </c>
      <c r="C646" s="99" t="s">
        <v>4261</v>
      </c>
      <c r="D646" s="100">
        <v>-1.0340000000000001E-4</v>
      </c>
      <c r="E646" s="100">
        <v>2.97E-5</v>
      </c>
      <c r="F646" s="99">
        <v>1501</v>
      </c>
      <c r="G646" s="99">
        <v>1199</v>
      </c>
      <c r="H646" s="99">
        <v>5.2672999999999999E-4</v>
      </c>
      <c r="I646" s="99">
        <v>2.9570720000000002E-2</v>
      </c>
      <c r="J646" s="99" t="s">
        <v>4157</v>
      </c>
      <c r="K646" s="101" t="s">
        <v>4157</v>
      </c>
    </row>
    <row r="647" spans="1:11" x14ac:dyDescent="0.25">
      <c r="A647" s="98" t="s">
        <v>4158</v>
      </c>
      <c r="B647" s="99" t="s">
        <v>4858</v>
      </c>
      <c r="C647" s="99" t="b">
        <v>1</v>
      </c>
      <c r="D647" s="100">
        <v>1.9724299999999998E-3</v>
      </c>
      <c r="E647" s="100">
        <v>5.6724E-4</v>
      </c>
      <c r="F647" s="99">
        <v>1501</v>
      </c>
      <c r="G647" s="99">
        <v>1227</v>
      </c>
      <c r="H647" s="99">
        <v>5.2521000000000002E-4</v>
      </c>
      <c r="I647" s="99">
        <v>2.9570720000000002E-2</v>
      </c>
      <c r="J647" s="99" t="s">
        <v>4157</v>
      </c>
      <c r="K647" s="101" t="s">
        <v>4157</v>
      </c>
    </row>
    <row r="648" spans="1:11" x14ac:dyDescent="0.25">
      <c r="A648" s="98" t="s">
        <v>4163</v>
      </c>
      <c r="B648" s="99" t="s">
        <v>4907</v>
      </c>
      <c r="C648" s="99" t="s">
        <v>275</v>
      </c>
      <c r="D648" s="100">
        <v>9.2643999999999995E-4</v>
      </c>
      <c r="E648" s="100">
        <v>2.6667999999999999E-4</v>
      </c>
      <c r="F648" s="99">
        <v>1501</v>
      </c>
      <c r="G648" s="99">
        <v>1490</v>
      </c>
      <c r="H648" s="99">
        <v>5.3160000000000002E-4</v>
      </c>
      <c r="I648" s="99">
        <v>2.9796110000000001E-2</v>
      </c>
      <c r="J648" s="99" t="s">
        <v>4157</v>
      </c>
      <c r="K648" s="101" t="s">
        <v>4157</v>
      </c>
    </row>
    <row r="649" spans="1:11" x14ac:dyDescent="0.25">
      <c r="A649" s="98" t="s">
        <v>4166</v>
      </c>
      <c r="B649" s="99" t="s">
        <v>4908</v>
      </c>
      <c r="C649" s="99" t="s">
        <v>4168</v>
      </c>
      <c r="D649" s="100">
        <v>3.23E-6</v>
      </c>
      <c r="E649" s="100">
        <v>9.3399999999999997E-7</v>
      </c>
      <c r="F649" s="99">
        <v>1501</v>
      </c>
      <c r="G649" s="99">
        <v>1138</v>
      </c>
      <c r="H649" s="99">
        <v>5.4295999999999999E-4</v>
      </c>
      <c r="I649" s="99">
        <v>3.0338469999999999E-2</v>
      </c>
      <c r="J649" s="99" t="s">
        <v>4157</v>
      </c>
      <c r="K649" s="101" t="s">
        <v>4157</v>
      </c>
    </row>
    <row r="650" spans="1:11" x14ac:dyDescent="0.25">
      <c r="A650" s="98" t="s">
        <v>4175</v>
      </c>
      <c r="B650" s="99" t="s">
        <v>4515</v>
      </c>
      <c r="C650" s="99" t="s">
        <v>4177</v>
      </c>
      <c r="D650" s="100">
        <v>6.69E-5</v>
      </c>
      <c r="E650" s="100">
        <v>1.9300000000000002E-5</v>
      </c>
      <c r="F650" s="99">
        <v>1501</v>
      </c>
      <c r="G650" s="99">
        <v>44</v>
      </c>
      <c r="H650" s="99">
        <v>5.4237000000000003E-4</v>
      </c>
      <c r="I650" s="99">
        <v>3.0338469999999999E-2</v>
      </c>
      <c r="J650" s="99" t="s">
        <v>4157</v>
      </c>
      <c r="K650" s="101" t="s">
        <v>4157</v>
      </c>
    </row>
    <row r="651" spans="1:11" x14ac:dyDescent="0.25">
      <c r="A651" s="98" t="s">
        <v>4184</v>
      </c>
      <c r="B651" s="99" t="s">
        <v>4909</v>
      </c>
      <c r="C651" s="99" t="b">
        <v>1</v>
      </c>
      <c r="D651" s="100">
        <v>1.4030999999999999E-4</v>
      </c>
      <c r="E651" s="100">
        <v>4.0500000000000002E-5</v>
      </c>
      <c r="F651" s="99">
        <v>1501</v>
      </c>
      <c r="G651" s="99">
        <v>1399</v>
      </c>
      <c r="H651" s="99">
        <v>5.5035000000000001E-4</v>
      </c>
      <c r="I651" s="99">
        <v>3.066112E-2</v>
      </c>
      <c r="J651" s="99" t="s">
        <v>4157</v>
      </c>
      <c r="K651" s="101" t="s">
        <v>4157</v>
      </c>
    </row>
    <row r="652" spans="1:11" x14ac:dyDescent="0.25">
      <c r="A652" s="98" t="s">
        <v>4175</v>
      </c>
      <c r="B652" s="99" t="s">
        <v>4616</v>
      </c>
      <c r="C652" s="99" t="s">
        <v>4177</v>
      </c>
      <c r="D652" s="100">
        <v>2.1100000000000001E-6</v>
      </c>
      <c r="E652" s="100">
        <v>5.8899999999999999E-7</v>
      </c>
      <c r="F652" s="99">
        <v>1501</v>
      </c>
      <c r="G652" s="99">
        <v>215</v>
      </c>
      <c r="H652" s="99">
        <v>5.5042999999999997E-4</v>
      </c>
      <c r="I652" s="99">
        <v>3.066112E-2</v>
      </c>
      <c r="J652" s="99" t="s">
        <v>4157</v>
      </c>
      <c r="K652" s="101" t="s">
        <v>4157</v>
      </c>
    </row>
    <row r="653" spans="1:11" x14ac:dyDescent="0.25">
      <c r="A653" s="98" t="s">
        <v>4184</v>
      </c>
      <c r="B653" s="99" t="s">
        <v>4910</v>
      </c>
      <c r="C653" s="99" t="b">
        <v>1</v>
      </c>
      <c r="D653" s="100">
        <v>1.4716999999999999E-4</v>
      </c>
      <c r="E653" s="100">
        <v>4.2500000000000003E-5</v>
      </c>
      <c r="F653" s="99">
        <v>1501</v>
      </c>
      <c r="G653" s="99">
        <v>702</v>
      </c>
      <c r="H653" s="99">
        <v>5.5551999999999999E-4</v>
      </c>
      <c r="I653" s="99">
        <v>3.0849129999999999E-2</v>
      </c>
      <c r="J653" s="99" t="s">
        <v>4157</v>
      </c>
      <c r="K653" s="101" t="s">
        <v>4467</v>
      </c>
    </row>
    <row r="654" spans="1:11" x14ac:dyDescent="0.25">
      <c r="A654" s="98" t="s">
        <v>4166</v>
      </c>
      <c r="B654" s="99" t="s">
        <v>4885</v>
      </c>
      <c r="C654" s="99" t="s">
        <v>4168</v>
      </c>
      <c r="D654" s="100">
        <v>1.7466000000000001E-4</v>
      </c>
      <c r="E654" s="100">
        <v>5.0399999999999999E-5</v>
      </c>
      <c r="F654" s="99">
        <v>1501</v>
      </c>
      <c r="G654" s="99">
        <v>720</v>
      </c>
      <c r="H654" s="99">
        <v>5.5475999999999995E-4</v>
      </c>
      <c r="I654" s="99">
        <v>3.0849129999999999E-2</v>
      </c>
      <c r="J654" s="99" t="s">
        <v>4157</v>
      </c>
      <c r="K654" s="101" t="s">
        <v>4157</v>
      </c>
    </row>
    <row r="655" spans="1:11" x14ac:dyDescent="0.25">
      <c r="A655" s="98" t="s">
        <v>4166</v>
      </c>
      <c r="B655" s="99" t="s">
        <v>4551</v>
      </c>
      <c r="C655" s="99" t="s">
        <v>4168</v>
      </c>
      <c r="D655" s="100">
        <v>5.5500000000000001E-5</v>
      </c>
      <c r="E655" s="100">
        <v>1.5999999999999999E-5</v>
      </c>
      <c r="F655" s="99">
        <v>1501</v>
      </c>
      <c r="G655" s="99">
        <v>457</v>
      </c>
      <c r="H655" s="99">
        <v>5.5809999999999996E-4</v>
      </c>
      <c r="I655" s="99">
        <v>3.0944889999999999E-2</v>
      </c>
      <c r="J655" s="99" t="s">
        <v>4157</v>
      </c>
      <c r="K655" s="101" t="s">
        <v>4467</v>
      </c>
    </row>
    <row r="656" spans="1:11" x14ac:dyDescent="0.25">
      <c r="A656" s="98" t="s">
        <v>4163</v>
      </c>
      <c r="B656" s="99" t="s">
        <v>4911</v>
      </c>
      <c r="C656" s="99" t="s">
        <v>275</v>
      </c>
      <c r="D656" s="100">
        <v>4.4508999999999998E-4</v>
      </c>
      <c r="E656" s="100">
        <v>1.2870000000000001E-4</v>
      </c>
      <c r="F656" s="99">
        <v>1501</v>
      </c>
      <c r="G656" s="99">
        <v>1470</v>
      </c>
      <c r="H656" s="99">
        <v>5.6280999999999996E-4</v>
      </c>
      <c r="I656" s="99">
        <v>3.1038039999999999E-2</v>
      </c>
      <c r="J656" s="99" t="s">
        <v>4157</v>
      </c>
      <c r="K656" s="101" t="s">
        <v>4157</v>
      </c>
    </row>
    <row r="657" spans="1:11" x14ac:dyDescent="0.25">
      <c r="A657" s="98" t="s">
        <v>4154</v>
      </c>
      <c r="B657" s="99" t="s">
        <v>4912</v>
      </c>
      <c r="C657" s="99" t="s">
        <v>4156</v>
      </c>
      <c r="D657" s="100">
        <v>-1.2100000000000001E-6</v>
      </c>
      <c r="E657" s="100">
        <v>3.27E-7</v>
      </c>
      <c r="F657" s="99">
        <v>1501</v>
      </c>
      <c r="G657" s="99">
        <v>572</v>
      </c>
      <c r="H657" s="99">
        <v>5.6236999999999997E-4</v>
      </c>
      <c r="I657" s="99">
        <v>3.1038039999999999E-2</v>
      </c>
      <c r="J657" s="99" t="s">
        <v>4157</v>
      </c>
      <c r="K657" s="101" t="s">
        <v>4157</v>
      </c>
    </row>
    <row r="658" spans="1:11" x14ac:dyDescent="0.25">
      <c r="A658" s="98" t="s">
        <v>4232</v>
      </c>
      <c r="B658" s="99" t="s">
        <v>4642</v>
      </c>
      <c r="C658" s="99" t="s">
        <v>4232</v>
      </c>
      <c r="D658" s="100">
        <v>-3.5359999999999998E-4</v>
      </c>
      <c r="E658" s="100">
        <v>1.0223E-4</v>
      </c>
      <c r="F658" s="99">
        <v>1501</v>
      </c>
      <c r="G658" s="99">
        <v>1393</v>
      </c>
      <c r="H658" s="99">
        <v>5.6238999999999996E-4</v>
      </c>
      <c r="I658" s="99">
        <v>3.1038039999999999E-2</v>
      </c>
      <c r="J658" s="99" t="s">
        <v>4157</v>
      </c>
      <c r="K658" s="101" t="s">
        <v>4157</v>
      </c>
    </row>
    <row r="659" spans="1:11" x14ac:dyDescent="0.25">
      <c r="A659" s="98" t="s">
        <v>4166</v>
      </c>
      <c r="B659" s="99" t="s">
        <v>4649</v>
      </c>
      <c r="C659" s="99" t="s">
        <v>4208</v>
      </c>
      <c r="D659" s="100">
        <v>-1.22E-6</v>
      </c>
      <c r="E659" s="100">
        <v>3.4299999999999999E-7</v>
      </c>
      <c r="F659" s="99">
        <v>1501</v>
      </c>
      <c r="G659" s="99">
        <v>688</v>
      </c>
      <c r="H659" s="99">
        <v>5.6322000000000002E-4</v>
      </c>
      <c r="I659" s="99">
        <v>3.1038039999999999E-2</v>
      </c>
      <c r="J659" s="99" t="s">
        <v>4157</v>
      </c>
      <c r="K659" s="101" t="s">
        <v>4157</v>
      </c>
    </row>
    <row r="660" spans="1:11" x14ac:dyDescent="0.25">
      <c r="A660" s="98" t="s">
        <v>4166</v>
      </c>
      <c r="B660" s="99" t="s">
        <v>4913</v>
      </c>
      <c r="C660" s="99" t="s">
        <v>4168</v>
      </c>
      <c r="D660" s="100">
        <v>5.2291999999999996E-4</v>
      </c>
      <c r="E660" s="100">
        <v>1.5142000000000001E-4</v>
      </c>
      <c r="F660" s="99">
        <v>1501</v>
      </c>
      <c r="G660" s="99">
        <v>1491</v>
      </c>
      <c r="H660" s="99">
        <v>5.7315000000000003E-4</v>
      </c>
      <c r="I660" s="99">
        <v>3.153707E-2</v>
      </c>
      <c r="J660" s="99" t="s">
        <v>4157</v>
      </c>
      <c r="K660" s="101" t="s">
        <v>4157</v>
      </c>
    </row>
    <row r="661" spans="1:11" x14ac:dyDescent="0.25">
      <c r="A661" s="98" t="s">
        <v>4158</v>
      </c>
      <c r="B661" s="99" t="s">
        <v>4914</v>
      </c>
      <c r="C661" s="99" t="b">
        <v>1</v>
      </c>
      <c r="D661" s="100">
        <v>1.0483599999999999E-3</v>
      </c>
      <c r="E661" s="100">
        <v>3.0364999999999998E-4</v>
      </c>
      <c r="F661" s="99">
        <v>1501</v>
      </c>
      <c r="G661" s="99">
        <v>1249</v>
      </c>
      <c r="H661" s="99">
        <v>5.7505000000000002E-4</v>
      </c>
      <c r="I661" s="99">
        <v>3.1593639999999999E-2</v>
      </c>
      <c r="J661" s="99" t="s">
        <v>4157</v>
      </c>
      <c r="K661" s="101" t="s">
        <v>4157</v>
      </c>
    </row>
    <row r="662" spans="1:11" x14ac:dyDescent="0.25">
      <c r="A662" s="98" t="s">
        <v>4163</v>
      </c>
      <c r="B662" s="99" t="s">
        <v>4914</v>
      </c>
      <c r="C662" s="99" t="s">
        <v>275</v>
      </c>
      <c r="D662" s="100">
        <v>3.4249999999999998E-4</v>
      </c>
      <c r="E662" s="100">
        <v>9.9300000000000001E-5</v>
      </c>
      <c r="F662" s="99">
        <v>1501</v>
      </c>
      <c r="G662" s="99">
        <v>1249</v>
      </c>
      <c r="H662" s="99">
        <v>5.8144999999999996E-4</v>
      </c>
      <c r="I662" s="99">
        <v>3.1800050000000003E-2</v>
      </c>
      <c r="J662" s="99" t="s">
        <v>4157</v>
      </c>
      <c r="K662" s="101" t="s">
        <v>4157</v>
      </c>
    </row>
    <row r="663" spans="1:11" x14ac:dyDescent="0.25">
      <c r="A663" s="98" t="s">
        <v>4163</v>
      </c>
      <c r="B663" s="99" t="s">
        <v>4915</v>
      </c>
      <c r="C663" s="99" t="s">
        <v>275</v>
      </c>
      <c r="D663" s="100">
        <v>5.3777000000000002E-4</v>
      </c>
      <c r="E663" s="100">
        <v>1.5589999999999999E-4</v>
      </c>
      <c r="F663" s="99">
        <v>1501</v>
      </c>
      <c r="G663" s="99">
        <v>1480</v>
      </c>
      <c r="H663" s="99">
        <v>5.8137E-4</v>
      </c>
      <c r="I663" s="99">
        <v>3.1800050000000003E-2</v>
      </c>
      <c r="J663" s="99" t="s">
        <v>4157</v>
      </c>
      <c r="K663" s="101" t="s">
        <v>4157</v>
      </c>
    </row>
    <row r="664" spans="1:11" x14ac:dyDescent="0.25">
      <c r="A664" s="98" t="s">
        <v>4158</v>
      </c>
      <c r="B664" s="99" t="s">
        <v>4916</v>
      </c>
      <c r="C664" s="99" t="b">
        <v>1</v>
      </c>
      <c r="D664" s="100">
        <v>1.2273000000000001E-4</v>
      </c>
      <c r="E664" s="100">
        <v>3.5599999999999998E-5</v>
      </c>
      <c r="F664" s="99">
        <v>1501</v>
      </c>
      <c r="G664" s="99">
        <v>598</v>
      </c>
      <c r="H664" s="99">
        <v>5.8124000000000001E-4</v>
      </c>
      <c r="I664" s="99">
        <v>3.1800050000000003E-2</v>
      </c>
      <c r="J664" s="99" t="s">
        <v>4157</v>
      </c>
      <c r="K664" s="101" t="s">
        <v>4157</v>
      </c>
    </row>
    <row r="665" spans="1:11" x14ac:dyDescent="0.25">
      <c r="A665" s="98" t="s">
        <v>4154</v>
      </c>
      <c r="B665" s="99" t="s">
        <v>4876</v>
      </c>
      <c r="C665" s="99" t="s">
        <v>4156</v>
      </c>
      <c r="D665" s="100">
        <v>-9.0699999999999996E-7</v>
      </c>
      <c r="E665" s="100">
        <v>2.35E-7</v>
      </c>
      <c r="F665" s="99">
        <v>1501</v>
      </c>
      <c r="G665" s="99">
        <v>303</v>
      </c>
      <c r="H665" s="99">
        <v>5.8514999999999999E-4</v>
      </c>
      <c r="I665" s="99">
        <v>3.1954169999999997E-2</v>
      </c>
      <c r="J665" s="99" t="s">
        <v>4157</v>
      </c>
      <c r="K665" s="101" t="s">
        <v>4157</v>
      </c>
    </row>
    <row r="666" spans="1:11" x14ac:dyDescent="0.25">
      <c r="A666" s="98" t="s">
        <v>4166</v>
      </c>
      <c r="B666" s="99" t="s">
        <v>4917</v>
      </c>
      <c r="C666" s="99" t="s">
        <v>4168</v>
      </c>
      <c r="D666" s="100">
        <v>-1.2300000000000001E-5</v>
      </c>
      <c r="E666" s="100">
        <v>3.58E-6</v>
      </c>
      <c r="F666" s="99">
        <v>1501</v>
      </c>
      <c r="G666" s="99">
        <v>1333</v>
      </c>
      <c r="H666" s="99">
        <v>5.9497E-4</v>
      </c>
      <c r="I666" s="99">
        <v>3.2441270000000001E-2</v>
      </c>
      <c r="J666" s="99" t="s">
        <v>4157</v>
      </c>
      <c r="K666" s="101" t="s">
        <v>4157</v>
      </c>
    </row>
    <row r="667" spans="1:11" x14ac:dyDescent="0.25">
      <c r="A667" s="98" t="s">
        <v>4232</v>
      </c>
      <c r="B667" s="99" t="s">
        <v>4873</v>
      </c>
      <c r="C667" s="99" t="s">
        <v>4232</v>
      </c>
      <c r="D667" s="100">
        <v>2.4194E-4</v>
      </c>
      <c r="E667" s="100">
        <v>7.0300000000000001E-5</v>
      </c>
      <c r="F667" s="99">
        <v>1501</v>
      </c>
      <c r="G667" s="99">
        <v>1110</v>
      </c>
      <c r="H667" s="99">
        <v>5.9752000000000004E-4</v>
      </c>
      <c r="I667" s="99">
        <v>3.2531049999999999E-2</v>
      </c>
      <c r="J667" s="99" t="s">
        <v>4157</v>
      </c>
      <c r="K667" s="101" t="s">
        <v>4467</v>
      </c>
    </row>
    <row r="668" spans="1:11" x14ac:dyDescent="0.25">
      <c r="A668" s="98" t="s">
        <v>4166</v>
      </c>
      <c r="B668" s="99" t="s">
        <v>4918</v>
      </c>
      <c r="C668" s="99" t="s">
        <v>4168</v>
      </c>
      <c r="D668" s="100">
        <v>-2.2919999999999999E-4</v>
      </c>
      <c r="E668" s="100">
        <v>6.6600000000000006E-5</v>
      </c>
      <c r="F668" s="99">
        <v>1501</v>
      </c>
      <c r="G668" s="99">
        <v>1454</v>
      </c>
      <c r="H668" s="99">
        <v>6.0404999999999996E-4</v>
      </c>
      <c r="I668" s="99">
        <v>3.2704049999999998E-2</v>
      </c>
      <c r="J668" s="99" t="s">
        <v>4157</v>
      </c>
      <c r="K668" s="101" t="s">
        <v>4157</v>
      </c>
    </row>
    <row r="669" spans="1:11" x14ac:dyDescent="0.25">
      <c r="A669" s="98" t="s">
        <v>4232</v>
      </c>
      <c r="B669" s="99" t="s">
        <v>4919</v>
      </c>
      <c r="C669" s="99" t="s">
        <v>4232</v>
      </c>
      <c r="D669" s="100">
        <v>4.07E-5</v>
      </c>
      <c r="E669" s="100">
        <v>1.1800000000000001E-5</v>
      </c>
      <c r="F669" s="99">
        <v>1501</v>
      </c>
      <c r="G669" s="99">
        <v>1235</v>
      </c>
      <c r="H669" s="99">
        <v>6.0333000000000001E-4</v>
      </c>
      <c r="I669" s="99">
        <v>3.2704049999999998E-2</v>
      </c>
      <c r="J669" s="99" t="s">
        <v>4157</v>
      </c>
      <c r="K669" s="101" t="s">
        <v>4157</v>
      </c>
    </row>
    <row r="670" spans="1:11" x14ac:dyDescent="0.25">
      <c r="A670" s="98" t="s">
        <v>4163</v>
      </c>
      <c r="B670" s="99" t="s">
        <v>4731</v>
      </c>
      <c r="C670" s="99" t="s">
        <v>275</v>
      </c>
      <c r="D670" s="100">
        <v>-2.9740000000000002E-4</v>
      </c>
      <c r="E670" s="100">
        <v>8.6500000000000002E-5</v>
      </c>
      <c r="F670" s="99">
        <v>1501</v>
      </c>
      <c r="G670" s="99">
        <v>1259</v>
      </c>
      <c r="H670" s="99">
        <v>6.0431999999999999E-4</v>
      </c>
      <c r="I670" s="99">
        <v>3.2704049999999998E-2</v>
      </c>
      <c r="J670" s="99" t="s">
        <v>4157</v>
      </c>
      <c r="K670" s="101" t="s">
        <v>4467</v>
      </c>
    </row>
    <row r="671" spans="1:11" x14ac:dyDescent="0.25">
      <c r="A671" s="98" t="s">
        <v>4154</v>
      </c>
      <c r="B671" s="99" t="s">
        <v>4920</v>
      </c>
      <c r="C671" s="99" t="s">
        <v>4156</v>
      </c>
      <c r="D671" s="100">
        <v>-5.7199999999999999E-7</v>
      </c>
      <c r="E671" s="100">
        <v>1.1600000000000001E-7</v>
      </c>
      <c r="F671" s="99">
        <v>1501</v>
      </c>
      <c r="G671" s="99">
        <v>30</v>
      </c>
      <c r="H671" s="99">
        <v>6.0227000000000002E-4</v>
      </c>
      <c r="I671" s="99">
        <v>3.2704049999999998E-2</v>
      </c>
      <c r="J671" s="99" t="s">
        <v>4157</v>
      </c>
      <c r="K671" s="101" t="s">
        <v>4157</v>
      </c>
    </row>
    <row r="672" spans="1:11" x14ac:dyDescent="0.25">
      <c r="A672" s="98" t="s">
        <v>4166</v>
      </c>
      <c r="B672" s="99" t="s">
        <v>4921</v>
      </c>
      <c r="C672" s="99" t="s">
        <v>4168</v>
      </c>
      <c r="D672" s="100">
        <v>3.1379999999999998E-4</v>
      </c>
      <c r="E672" s="100">
        <v>9.1299999999999997E-5</v>
      </c>
      <c r="F672" s="99">
        <v>1501</v>
      </c>
      <c r="G672" s="99">
        <v>1248</v>
      </c>
      <c r="H672" s="99">
        <v>6.0842999999999997E-4</v>
      </c>
      <c r="I672" s="99">
        <v>3.2872560000000002E-2</v>
      </c>
      <c r="J672" s="99" t="s">
        <v>4157</v>
      </c>
      <c r="K672" s="101" t="s">
        <v>4157</v>
      </c>
    </row>
    <row r="673" spans="1:11" x14ac:dyDescent="0.25">
      <c r="A673" s="98" t="s">
        <v>4163</v>
      </c>
      <c r="B673" s="99" t="s">
        <v>4790</v>
      </c>
      <c r="C673" s="99" t="s">
        <v>275</v>
      </c>
      <c r="D673" s="100">
        <v>-1.63E-5</v>
      </c>
      <c r="E673" s="100">
        <v>4.7500000000000003E-6</v>
      </c>
      <c r="F673" s="99">
        <v>1501</v>
      </c>
      <c r="G673" s="99">
        <v>900</v>
      </c>
      <c r="H673" s="99">
        <v>6.0926000000000003E-4</v>
      </c>
      <c r="I673" s="99">
        <v>3.2872560000000002E-2</v>
      </c>
      <c r="J673" s="99" t="s">
        <v>4157</v>
      </c>
      <c r="K673" s="101" t="s">
        <v>4157</v>
      </c>
    </row>
    <row r="674" spans="1:11" x14ac:dyDescent="0.25">
      <c r="A674" s="98" t="s">
        <v>4163</v>
      </c>
      <c r="B674" s="99" t="s">
        <v>4921</v>
      </c>
      <c r="C674" s="99" t="s">
        <v>275</v>
      </c>
      <c r="D674" s="100">
        <v>3.4266E-4</v>
      </c>
      <c r="E674" s="100">
        <v>9.9699999999999998E-5</v>
      </c>
      <c r="F674" s="99">
        <v>1501</v>
      </c>
      <c r="G674" s="99">
        <v>1248</v>
      </c>
      <c r="H674" s="99">
        <v>6.1030000000000004E-4</v>
      </c>
      <c r="I674" s="99">
        <v>3.2879560000000002E-2</v>
      </c>
      <c r="J674" s="99" t="s">
        <v>4157</v>
      </c>
      <c r="K674" s="101" t="s">
        <v>4157</v>
      </c>
    </row>
    <row r="675" spans="1:11" x14ac:dyDescent="0.25">
      <c r="A675" s="98" t="s">
        <v>4158</v>
      </c>
      <c r="B675" s="99" t="s">
        <v>4922</v>
      </c>
      <c r="C675" s="99" t="b">
        <v>1</v>
      </c>
      <c r="D675" s="100">
        <v>2.02E-4</v>
      </c>
      <c r="E675" s="100">
        <v>5.8799999999999999E-5</v>
      </c>
      <c r="F675" s="99">
        <v>1501</v>
      </c>
      <c r="G675" s="99">
        <v>541</v>
      </c>
      <c r="H675" s="99">
        <v>6.1147999999999997E-4</v>
      </c>
      <c r="I675" s="99">
        <v>3.2894340000000001E-2</v>
      </c>
      <c r="J675" s="99" t="s">
        <v>4157</v>
      </c>
      <c r="K675" s="101" t="s">
        <v>4157</v>
      </c>
    </row>
    <row r="676" spans="1:11" x14ac:dyDescent="0.25">
      <c r="A676" s="98" t="s">
        <v>4154</v>
      </c>
      <c r="B676" s="99" t="s">
        <v>4745</v>
      </c>
      <c r="C676" s="99" t="s">
        <v>4161</v>
      </c>
      <c r="D676" s="100">
        <v>-1.04E-5</v>
      </c>
      <c r="E676" s="100">
        <v>3.0199999999999999E-6</v>
      </c>
      <c r="F676" s="99">
        <v>1501</v>
      </c>
      <c r="G676" s="99">
        <v>849</v>
      </c>
      <c r="H676" s="99">
        <v>6.1280000000000004E-4</v>
      </c>
      <c r="I676" s="99">
        <v>3.291612E-2</v>
      </c>
      <c r="J676" s="99" t="s">
        <v>4157</v>
      </c>
      <c r="K676" s="101" t="s">
        <v>4157</v>
      </c>
    </row>
    <row r="677" spans="1:11" x14ac:dyDescent="0.25">
      <c r="A677" s="98" t="s">
        <v>4232</v>
      </c>
      <c r="B677" s="99" t="s">
        <v>4923</v>
      </c>
      <c r="C677" s="99" t="s">
        <v>4232</v>
      </c>
      <c r="D677" s="100">
        <v>3.9100000000000002E-5</v>
      </c>
      <c r="E677" s="100">
        <v>1.1399999999999999E-5</v>
      </c>
      <c r="F677" s="99">
        <v>1501</v>
      </c>
      <c r="G677" s="99">
        <v>1239</v>
      </c>
      <c r="H677" s="99">
        <v>6.1479000000000004E-4</v>
      </c>
      <c r="I677" s="99">
        <v>3.294971E-2</v>
      </c>
      <c r="J677" s="99" t="s">
        <v>4157</v>
      </c>
      <c r="K677" s="101" t="s">
        <v>4157</v>
      </c>
    </row>
    <row r="678" spans="1:11" x14ac:dyDescent="0.25">
      <c r="A678" s="98" t="s">
        <v>4250</v>
      </c>
      <c r="B678" s="99" t="s">
        <v>4786</v>
      </c>
      <c r="C678" s="99" t="s">
        <v>4252</v>
      </c>
      <c r="D678" s="100">
        <v>-1.5400000000000002E-5</v>
      </c>
      <c r="E678" s="100">
        <v>4.4700000000000004E-6</v>
      </c>
      <c r="F678" s="99">
        <v>1501</v>
      </c>
      <c r="G678" s="99">
        <v>1056</v>
      </c>
      <c r="H678" s="99">
        <v>6.1525000000000002E-4</v>
      </c>
      <c r="I678" s="99">
        <v>3.294971E-2</v>
      </c>
      <c r="J678" s="99" t="s">
        <v>4157</v>
      </c>
      <c r="K678" s="101" t="s">
        <v>4157</v>
      </c>
    </row>
    <row r="679" spans="1:11" x14ac:dyDescent="0.25">
      <c r="A679" s="98" t="s">
        <v>4166</v>
      </c>
      <c r="B679" s="99" t="s">
        <v>4914</v>
      </c>
      <c r="C679" s="99" t="s">
        <v>4168</v>
      </c>
      <c r="D679" s="100">
        <v>3.1203999999999997E-4</v>
      </c>
      <c r="E679" s="100">
        <v>9.09E-5</v>
      </c>
      <c r="F679" s="99">
        <v>1501</v>
      </c>
      <c r="G679" s="99">
        <v>1249</v>
      </c>
      <c r="H679" s="99">
        <v>6.1848999999999997E-4</v>
      </c>
      <c r="I679" s="99">
        <v>3.3025310000000002E-2</v>
      </c>
      <c r="J679" s="99" t="s">
        <v>4157</v>
      </c>
      <c r="K679" s="101" t="s">
        <v>4157</v>
      </c>
    </row>
    <row r="680" spans="1:11" x14ac:dyDescent="0.25">
      <c r="A680" s="98" t="s">
        <v>4166</v>
      </c>
      <c r="B680" s="99" t="s">
        <v>4924</v>
      </c>
      <c r="C680" s="99" t="s">
        <v>4168</v>
      </c>
      <c r="D680" s="100">
        <v>4.2500000000000003E-5</v>
      </c>
      <c r="E680" s="100">
        <v>1.24E-5</v>
      </c>
      <c r="F680" s="99">
        <v>1501</v>
      </c>
      <c r="G680" s="99">
        <v>1256</v>
      </c>
      <c r="H680" s="99">
        <v>6.1782000000000004E-4</v>
      </c>
      <c r="I680" s="99">
        <v>3.3025310000000002E-2</v>
      </c>
      <c r="J680" s="99" t="s">
        <v>4157</v>
      </c>
      <c r="K680" s="101" t="s">
        <v>4467</v>
      </c>
    </row>
    <row r="681" spans="1:11" x14ac:dyDescent="0.25">
      <c r="A681" s="98" t="s">
        <v>4154</v>
      </c>
      <c r="B681" s="99" t="s">
        <v>4904</v>
      </c>
      <c r="C681" s="99" t="s">
        <v>4156</v>
      </c>
      <c r="D681" s="100">
        <v>-9.4499999999999995E-7</v>
      </c>
      <c r="E681" s="100">
        <v>2.48E-7</v>
      </c>
      <c r="F681" s="99">
        <v>1501</v>
      </c>
      <c r="G681" s="99">
        <v>781</v>
      </c>
      <c r="H681" s="99">
        <v>6.2113999999999995E-4</v>
      </c>
      <c r="I681" s="99">
        <v>3.3068819999999999E-2</v>
      </c>
      <c r="J681" s="99" t="s">
        <v>4157</v>
      </c>
      <c r="K681" s="101" t="s">
        <v>4157</v>
      </c>
    </row>
    <row r="682" spans="1:11" x14ac:dyDescent="0.25">
      <c r="A682" s="98" t="s">
        <v>4184</v>
      </c>
      <c r="B682" s="99" t="s">
        <v>4925</v>
      </c>
      <c r="C682" s="99" t="b">
        <v>1</v>
      </c>
      <c r="D682" s="100">
        <v>7.8400000000000003E-7</v>
      </c>
      <c r="E682" s="100">
        <v>2.1E-7</v>
      </c>
      <c r="F682" s="99">
        <v>1501</v>
      </c>
      <c r="G682" s="99">
        <v>254</v>
      </c>
      <c r="H682" s="99">
        <v>6.2036000000000003E-4</v>
      </c>
      <c r="I682" s="99">
        <v>3.3068819999999999E-2</v>
      </c>
      <c r="J682" s="99" t="s">
        <v>4157</v>
      </c>
      <c r="K682" s="101" t="s">
        <v>4157</v>
      </c>
    </row>
    <row r="683" spans="1:11" x14ac:dyDescent="0.25">
      <c r="A683" s="98" t="s">
        <v>4154</v>
      </c>
      <c r="B683" s="99" t="s">
        <v>4869</v>
      </c>
      <c r="C683" s="99" t="s">
        <v>4156</v>
      </c>
      <c r="D683" s="100">
        <v>-7.2200000000000007E-5</v>
      </c>
      <c r="E683" s="100">
        <v>2.0999999999999999E-5</v>
      </c>
      <c r="F683" s="99">
        <v>1501</v>
      </c>
      <c r="G683" s="99">
        <v>1010</v>
      </c>
      <c r="H683" s="99">
        <v>6.2691999999999999E-4</v>
      </c>
      <c r="I683" s="99">
        <v>3.3327629999999997E-2</v>
      </c>
      <c r="J683" s="99" t="s">
        <v>4157</v>
      </c>
      <c r="K683" s="101" t="s">
        <v>4157</v>
      </c>
    </row>
    <row r="684" spans="1:11" x14ac:dyDescent="0.25">
      <c r="A684" s="98" t="s">
        <v>4166</v>
      </c>
      <c r="B684" s="99" t="s">
        <v>4926</v>
      </c>
      <c r="C684" s="99" t="s">
        <v>4168</v>
      </c>
      <c r="D684" s="100">
        <v>-2.8390000000000002E-4</v>
      </c>
      <c r="E684" s="100">
        <v>8.2899999999999996E-5</v>
      </c>
      <c r="F684" s="99">
        <v>1501</v>
      </c>
      <c r="G684" s="99">
        <v>1350</v>
      </c>
      <c r="H684" s="99">
        <v>6.3131999999999999E-4</v>
      </c>
      <c r="I684" s="99">
        <v>3.3512100000000003E-2</v>
      </c>
      <c r="J684" s="99" t="s">
        <v>4157</v>
      </c>
      <c r="K684" s="101" t="s">
        <v>4157</v>
      </c>
    </row>
    <row r="685" spans="1:11" x14ac:dyDescent="0.25">
      <c r="A685" s="98" t="s">
        <v>4175</v>
      </c>
      <c r="B685" s="99" t="s">
        <v>4495</v>
      </c>
      <c r="C685" s="99" t="s">
        <v>4177</v>
      </c>
      <c r="D685" s="100">
        <v>1.1903E-4</v>
      </c>
      <c r="E685" s="100">
        <v>3.4700000000000003E-5</v>
      </c>
      <c r="F685" s="99">
        <v>1501</v>
      </c>
      <c r="G685" s="99">
        <v>1276</v>
      </c>
      <c r="H685" s="99">
        <v>6.3471999999999997E-4</v>
      </c>
      <c r="I685" s="99">
        <v>3.3593379999999999E-2</v>
      </c>
      <c r="J685" s="99" t="s">
        <v>4157</v>
      </c>
      <c r="K685" s="101" t="s">
        <v>4157</v>
      </c>
    </row>
    <row r="686" spans="1:11" x14ac:dyDescent="0.25">
      <c r="A686" s="98" t="s">
        <v>4154</v>
      </c>
      <c r="B686" s="99" t="s">
        <v>4770</v>
      </c>
      <c r="C686" s="99" t="s">
        <v>4161</v>
      </c>
      <c r="D686" s="100">
        <v>-5.4500000000000003E-5</v>
      </c>
      <c r="E686" s="100">
        <v>1.59E-5</v>
      </c>
      <c r="F686" s="99">
        <v>1501</v>
      </c>
      <c r="G686" s="99">
        <v>607</v>
      </c>
      <c r="H686" s="99">
        <v>6.3425999999999999E-4</v>
      </c>
      <c r="I686" s="99">
        <v>3.3593379999999999E-2</v>
      </c>
      <c r="J686" s="99" t="s">
        <v>4157</v>
      </c>
      <c r="K686" s="101" t="s">
        <v>4157</v>
      </c>
    </row>
    <row r="687" spans="1:11" x14ac:dyDescent="0.25">
      <c r="A687" s="98" t="s">
        <v>4163</v>
      </c>
      <c r="B687" s="99" t="s">
        <v>4927</v>
      </c>
      <c r="C687" s="99" t="s">
        <v>275</v>
      </c>
      <c r="D687" s="100">
        <v>1.02E-6</v>
      </c>
      <c r="E687" s="100">
        <v>2.8700000000000002E-7</v>
      </c>
      <c r="F687" s="99">
        <v>1501</v>
      </c>
      <c r="G687" s="99">
        <v>761</v>
      </c>
      <c r="H687" s="99">
        <v>6.3644000000000005E-4</v>
      </c>
      <c r="I687" s="99">
        <v>3.3635230000000002E-2</v>
      </c>
      <c r="J687" s="99" t="s">
        <v>4157</v>
      </c>
      <c r="K687" s="101" t="s">
        <v>4157</v>
      </c>
    </row>
    <row r="688" spans="1:11" x14ac:dyDescent="0.25">
      <c r="A688" s="98" t="s">
        <v>4158</v>
      </c>
      <c r="B688" s="99" t="s">
        <v>4928</v>
      </c>
      <c r="C688" s="99" t="b">
        <v>1</v>
      </c>
      <c r="D688" s="100">
        <v>5.2700000000000004E-6</v>
      </c>
      <c r="E688" s="100">
        <v>1.5E-6</v>
      </c>
      <c r="F688" s="99">
        <v>1501</v>
      </c>
      <c r="G688" s="99">
        <v>653</v>
      </c>
      <c r="H688" s="99">
        <v>6.3781000000000005E-4</v>
      </c>
      <c r="I688" s="99">
        <v>3.3658269999999997E-2</v>
      </c>
      <c r="J688" s="99" t="s">
        <v>4157</v>
      </c>
      <c r="K688" s="101" t="s">
        <v>4157</v>
      </c>
    </row>
    <row r="689" spans="1:11" x14ac:dyDescent="0.25">
      <c r="A689" s="98" t="s">
        <v>4154</v>
      </c>
      <c r="B689" s="99" t="s">
        <v>4929</v>
      </c>
      <c r="C689" s="99" t="s">
        <v>4156</v>
      </c>
      <c r="D689" s="100">
        <v>-5.8199999999999998E-5</v>
      </c>
      <c r="E689" s="100">
        <v>1.7E-5</v>
      </c>
      <c r="F689" s="99">
        <v>1501</v>
      </c>
      <c r="G689" s="99">
        <v>826</v>
      </c>
      <c r="H689" s="99">
        <v>6.3922999999999996E-4</v>
      </c>
      <c r="I689" s="99">
        <v>3.3684079999999998E-2</v>
      </c>
      <c r="J689" s="99" t="s">
        <v>4157</v>
      </c>
      <c r="K689" s="101" t="s">
        <v>4157</v>
      </c>
    </row>
    <row r="690" spans="1:11" x14ac:dyDescent="0.25">
      <c r="A690" s="98" t="s">
        <v>4163</v>
      </c>
      <c r="B690" s="99" t="s">
        <v>4506</v>
      </c>
      <c r="C690" s="99" t="s">
        <v>275</v>
      </c>
      <c r="D690" s="100">
        <v>-3.1418000000000001E-3</v>
      </c>
      <c r="E690" s="100">
        <v>9.1832000000000003E-4</v>
      </c>
      <c r="F690" s="99">
        <v>1501</v>
      </c>
      <c r="G690" s="99">
        <v>1252</v>
      </c>
      <c r="H690" s="99">
        <v>6.4451999999999999E-4</v>
      </c>
      <c r="I690" s="99">
        <v>3.391338E-2</v>
      </c>
      <c r="J690" s="99" t="s">
        <v>4157</v>
      </c>
      <c r="K690" s="101" t="s">
        <v>4467</v>
      </c>
    </row>
    <row r="691" spans="1:11" x14ac:dyDescent="0.25">
      <c r="A691" s="98" t="s">
        <v>4184</v>
      </c>
      <c r="B691" s="99" t="s">
        <v>4930</v>
      </c>
      <c r="C691" s="99" t="b">
        <v>1</v>
      </c>
      <c r="D691" s="100">
        <v>5.1E-5</v>
      </c>
      <c r="E691" s="100">
        <v>1.49E-5</v>
      </c>
      <c r="F691" s="99">
        <v>1501</v>
      </c>
      <c r="G691" s="99">
        <v>925</v>
      </c>
      <c r="H691" s="99">
        <v>6.5050000000000004E-4</v>
      </c>
      <c r="I691" s="99">
        <v>3.4178210000000001E-2</v>
      </c>
      <c r="J691" s="99" t="s">
        <v>4157</v>
      </c>
      <c r="K691" s="101" t="s">
        <v>4157</v>
      </c>
    </row>
    <row r="692" spans="1:11" x14ac:dyDescent="0.25">
      <c r="A692" s="98" t="s">
        <v>4166</v>
      </c>
      <c r="B692" s="99" t="s">
        <v>4569</v>
      </c>
      <c r="C692" s="99" t="s">
        <v>4168</v>
      </c>
      <c r="D692" s="100">
        <v>1.3599999999999999E-6</v>
      </c>
      <c r="E692" s="100">
        <v>3.8799999999999998E-7</v>
      </c>
      <c r="F692" s="99">
        <v>1501</v>
      </c>
      <c r="G692" s="99">
        <v>626</v>
      </c>
      <c r="H692" s="99">
        <v>6.5799999999999995E-4</v>
      </c>
      <c r="I692" s="99">
        <v>3.4521860000000001E-2</v>
      </c>
      <c r="J692" s="99" t="s">
        <v>4157</v>
      </c>
      <c r="K692" s="101" t="s">
        <v>4157</v>
      </c>
    </row>
    <row r="693" spans="1:11" x14ac:dyDescent="0.25">
      <c r="A693" s="98" t="s">
        <v>4163</v>
      </c>
      <c r="B693" s="99" t="s">
        <v>4880</v>
      </c>
      <c r="C693" s="99" t="s">
        <v>275</v>
      </c>
      <c r="D693" s="100">
        <v>7.6006000000000001E-4</v>
      </c>
      <c r="E693" s="100">
        <v>2.2279E-4</v>
      </c>
      <c r="F693" s="99">
        <v>1501</v>
      </c>
      <c r="G693" s="99">
        <v>1207</v>
      </c>
      <c r="H693" s="99">
        <v>6.6764999999999999E-4</v>
      </c>
      <c r="I693" s="99">
        <v>3.4977519999999998E-2</v>
      </c>
      <c r="J693" s="99" t="s">
        <v>4157</v>
      </c>
      <c r="K693" s="101" t="s">
        <v>4157</v>
      </c>
    </row>
    <row r="694" spans="1:11" x14ac:dyDescent="0.25">
      <c r="A694" s="98" t="s">
        <v>4163</v>
      </c>
      <c r="B694" s="99" t="s">
        <v>4931</v>
      </c>
      <c r="C694" s="99" t="s">
        <v>275</v>
      </c>
      <c r="D694" s="100">
        <v>-5.2299999999999997E-5</v>
      </c>
      <c r="E694" s="100">
        <v>1.5400000000000002E-5</v>
      </c>
      <c r="F694" s="99">
        <v>1501</v>
      </c>
      <c r="G694" s="99">
        <v>687</v>
      </c>
      <c r="H694" s="99">
        <v>6.7241999999999996E-4</v>
      </c>
      <c r="I694" s="99">
        <v>3.517617E-2</v>
      </c>
      <c r="J694" s="99" t="s">
        <v>4157</v>
      </c>
      <c r="K694" s="101" t="s">
        <v>4467</v>
      </c>
    </row>
    <row r="695" spans="1:11" x14ac:dyDescent="0.25">
      <c r="A695" s="98" t="s">
        <v>4175</v>
      </c>
      <c r="B695" s="99" t="s">
        <v>4932</v>
      </c>
      <c r="C695" s="99" t="s">
        <v>4177</v>
      </c>
      <c r="D695" s="100">
        <v>6.75E-7</v>
      </c>
      <c r="E695" s="100">
        <v>1.6899999999999999E-7</v>
      </c>
      <c r="F695" s="99">
        <v>1501</v>
      </c>
      <c r="G695" s="99">
        <v>117</v>
      </c>
      <c r="H695" s="99">
        <v>6.8159000000000004E-4</v>
      </c>
      <c r="I695" s="99">
        <v>3.560464E-2</v>
      </c>
      <c r="J695" s="99" t="s">
        <v>4157</v>
      </c>
      <c r="K695" s="101" t="s">
        <v>4157</v>
      </c>
    </row>
    <row r="696" spans="1:11" x14ac:dyDescent="0.25">
      <c r="A696" s="98" t="s">
        <v>4154</v>
      </c>
      <c r="B696" s="99" t="s">
        <v>4863</v>
      </c>
      <c r="C696" s="99" t="s">
        <v>4156</v>
      </c>
      <c r="D696" s="100">
        <v>-7.4800000000000002E-5</v>
      </c>
      <c r="E696" s="100">
        <v>2.1999999999999999E-5</v>
      </c>
      <c r="F696" s="99">
        <v>1501</v>
      </c>
      <c r="G696" s="99">
        <v>1093</v>
      </c>
      <c r="H696" s="99">
        <v>6.8499000000000001E-4</v>
      </c>
      <c r="I696" s="99">
        <v>3.573051E-2</v>
      </c>
      <c r="J696" s="99" t="s">
        <v>4157</v>
      </c>
      <c r="K696" s="101" t="s">
        <v>4157</v>
      </c>
    </row>
    <row r="697" spans="1:11" x14ac:dyDescent="0.25">
      <c r="A697" s="98" t="s">
        <v>4175</v>
      </c>
      <c r="B697" s="99" t="s">
        <v>4478</v>
      </c>
      <c r="C697" s="99" t="s">
        <v>4177</v>
      </c>
      <c r="D697" s="100">
        <v>7.3599999999999998E-6</v>
      </c>
      <c r="E697" s="100">
        <v>2.17E-6</v>
      </c>
      <c r="F697" s="99">
        <v>1501</v>
      </c>
      <c r="G697" s="99">
        <v>1228</v>
      </c>
      <c r="H697" s="99">
        <v>6.8747000000000003E-4</v>
      </c>
      <c r="I697" s="99">
        <v>3.5808130000000001E-2</v>
      </c>
      <c r="J697" s="99" t="s">
        <v>4157</v>
      </c>
      <c r="K697" s="101" t="s">
        <v>4157</v>
      </c>
    </row>
    <row r="698" spans="1:11" x14ac:dyDescent="0.25">
      <c r="A698" s="98" t="s">
        <v>4166</v>
      </c>
      <c r="B698" s="99" t="s">
        <v>4933</v>
      </c>
      <c r="C698" s="99" t="s">
        <v>4208</v>
      </c>
      <c r="D698" s="100">
        <v>-1.2914999999999999E-3</v>
      </c>
      <c r="E698" s="100">
        <v>3.7985999999999998E-4</v>
      </c>
      <c r="F698" s="99">
        <v>1501</v>
      </c>
      <c r="G698" s="99">
        <v>1166</v>
      </c>
      <c r="H698" s="99">
        <v>6.9622E-4</v>
      </c>
      <c r="I698" s="99">
        <v>3.5927540000000001E-2</v>
      </c>
      <c r="J698" s="99" t="s">
        <v>4157</v>
      </c>
      <c r="K698" s="101" t="s">
        <v>4157</v>
      </c>
    </row>
    <row r="699" spans="1:11" x14ac:dyDescent="0.25">
      <c r="A699" s="98" t="s">
        <v>4163</v>
      </c>
      <c r="B699" s="99" t="s">
        <v>4934</v>
      </c>
      <c r="C699" s="99" t="s">
        <v>275</v>
      </c>
      <c r="D699" s="100">
        <v>-3.5504E-3</v>
      </c>
      <c r="E699" s="100">
        <v>1.04441E-3</v>
      </c>
      <c r="F699" s="99">
        <v>1501</v>
      </c>
      <c r="G699" s="99">
        <v>528</v>
      </c>
      <c r="H699" s="99">
        <v>6.9773000000000003E-4</v>
      </c>
      <c r="I699" s="99">
        <v>3.5927540000000001E-2</v>
      </c>
      <c r="J699" s="99" t="s">
        <v>4157</v>
      </c>
      <c r="K699" s="101" t="s">
        <v>4467</v>
      </c>
    </row>
    <row r="700" spans="1:11" x14ac:dyDescent="0.25">
      <c r="A700" s="98" t="s">
        <v>4166</v>
      </c>
      <c r="B700" s="99" t="s">
        <v>4935</v>
      </c>
      <c r="C700" s="99" t="s">
        <v>4208</v>
      </c>
      <c r="D700" s="100">
        <v>-2.5917000000000002E-3</v>
      </c>
      <c r="E700" s="100">
        <v>7.6208999999999999E-4</v>
      </c>
      <c r="F700" s="99">
        <v>1501</v>
      </c>
      <c r="G700" s="99">
        <v>1472</v>
      </c>
      <c r="H700" s="99">
        <v>6.9419999999999996E-4</v>
      </c>
      <c r="I700" s="99">
        <v>3.5927540000000001E-2</v>
      </c>
      <c r="J700" s="99" t="s">
        <v>4157</v>
      </c>
      <c r="K700" s="101" t="s">
        <v>4157</v>
      </c>
    </row>
    <row r="701" spans="1:11" x14ac:dyDescent="0.25">
      <c r="A701" s="98" t="s">
        <v>4163</v>
      </c>
      <c r="B701" s="99" t="s">
        <v>4936</v>
      </c>
      <c r="C701" s="99" t="s">
        <v>275</v>
      </c>
      <c r="D701" s="100">
        <v>-9.5058E-3</v>
      </c>
      <c r="E701" s="100">
        <v>2.7957300000000002E-3</v>
      </c>
      <c r="F701" s="99">
        <v>1501</v>
      </c>
      <c r="G701" s="99">
        <v>1486</v>
      </c>
      <c r="H701" s="99">
        <v>6.9607000000000002E-4</v>
      </c>
      <c r="I701" s="99">
        <v>3.5927540000000001E-2</v>
      </c>
      <c r="J701" s="99" t="s">
        <v>4157</v>
      </c>
      <c r="K701" s="101" t="s">
        <v>4157</v>
      </c>
    </row>
    <row r="702" spans="1:11" x14ac:dyDescent="0.25">
      <c r="A702" s="98" t="s">
        <v>4154</v>
      </c>
      <c r="B702" s="99" t="s">
        <v>4937</v>
      </c>
      <c r="C702" s="99" t="s">
        <v>4156</v>
      </c>
      <c r="D702" s="100">
        <v>-1.0234E-3</v>
      </c>
      <c r="E702" s="100">
        <v>3.0087000000000001E-4</v>
      </c>
      <c r="F702" s="99">
        <v>1501</v>
      </c>
      <c r="G702" s="99">
        <v>319</v>
      </c>
      <c r="H702" s="99">
        <v>6.9306999999999995E-4</v>
      </c>
      <c r="I702" s="99">
        <v>3.5927540000000001E-2</v>
      </c>
      <c r="J702" s="99" t="s">
        <v>4157</v>
      </c>
      <c r="K702" s="101" t="s">
        <v>4157</v>
      </c>
    </row>
    <row r="703" spans="1:11" x14ac:dyDescent="0.25">
      <c r="A703" s="98" t="s">
        <v>4154</v>
      </c>
      <c r="B703" s="99" t="s">
        <v>4938</v>
      </c>
      <c r="C703" s="99" t="s">
        <v>4156</v>
      </c>
      <c r="D703" s="100">
        <v>-6.5099999999999997E-5</v>
      </c>
      <c r="E703" s="100">
        <v>1.9199999999999999E-5</v>
      </c>
      <c r="F703" s="99">
        <v>1501</v>
      </c>
      <c r="G703" s="99">
        <v>1261</v>
      </c>
      <c r="H703" s="99">
        <v>6.9766000000000001E-4</v>
      </c>
      <c r="I703" s="99">
        <v>3.5927540000000001E-2</v>
      </c>
      <c r="J703" s="99" t="s">
        <v>4157</v>
      </c>
      <c r="K703" s="101" t="s">
        <v>4157</v>
      </c>
    </row>
    <row r="704" spans="1:11" x14ac:dyDescent="0.25">
      <c r="A704" s="98" t="s">
        <v>4175</v>
      </c>
      <c r="B704" s="99" t="s">
        <v>4939</v>
      </c>
      <c r="C704" s="99" t="s">
        <v>4177</v>
      </c>
      <c r="D704" s="100">
        <v>4.07E-5</v>
      </c>
      <c r="E704" s="100">
        <v>1.2E-5</v>
      </c>
      <c r="F704" s="99">
        <v>1501</v>
      </c>
      <c r="G704" s="99">
        <v>44</v>
      </c>
      <c r="H704" s="99">
        <v>6.9516999999999995E-4</v>
      </c>
      <c r="I704" s="99">
        <v>3.5927540000000001E-2</v>
      </c>
      <c r="J704" s="99" t="s">
        <v>4157</v>
      </c>
      <c r="K704" s="101" t="s">
        <v>4157</v>
      </c>
    </row>
    <row r="705" spans="1:11" x14ac:dyDescent="0.25">
      <c r="A705" s="98" t="s">
        <v>4154</v>
      </c>
      <c r="B705" s="99" t="s">
        <v>4840</v>
      </c>
      <c r="C705" s="99" t="s">
        <v>4156</v>
      </c>
      <c r="D705" s="100">
        <v>-1.64E-6</v>
      </c>
      <c r="E705" s="100">
        <v>4.6199999999999998E-7</v>
      </c>
      <c r="F705" s="99">
        <v>1501</v>
      </c>
      <c r="G705" s="99">
        <v>95</v>
      </c>
      <c r="H705" s="99">
        <v>6.9592999999999999E-4</v>
      </c>
      <c r="I705" s="99">
        <v>3.5927540000000001E-2</v>
      </c>
      <c r="J705" s="99" t="s">
        <v>4157</v>
      </c>
      <c r="K705" s="101" t="s">
        <v>4157</v>
      </c>
    </row>
    <row r="706" spans="1:11" x14ac:dyDescent="0.25">
      <c r="A706" s="98" t="s">
        <v>4166</v>
      </c>
      <c r="B706" s="99" t="s">
        <v>4940</v>
      </c>
      <c r="C706" s="99" t="s">
        <v>4168</v>
      </c>
      <c r="D706" s="100">
        <v>-5.8100000000000003E-7</v>
      </c>
      <c r="E706" s="100">
        <v>1.6199999999999999E-7</v>
      </c>
      <c r="F706" s="99">
        <v>1501</v>
      </c>
      <c r="G706" s="99">
        <v>239</v>
      </c>
      <c r="H706" s="99">
        <v>7.0056999999999997E-4</v>
      </c>
      <c r="I706" s="99">
        <v>3.602226E-2</v>
      </c>
      <c r="J706" s="99" t="s">
        <v>4157</v>
      </c>
      <c r="K706" s="101" t="s">
        <v>4157</v>
      </c>
    </row>
    <row r="707" spans="1:11" x14ac:dyDescent="0.25">
      <c r="A707" s="98" t="s">
        <v>4158</v>
      </c>
      <c r="B707" s="99" t="s">
        <v>4866</v>
      </c>
      <c r="C707" s="99" t="b">
        <v>1</v>
      </c>
      <c r="D707" s="100">
        <v>4.18301E-3</v>
      </c>
      <c r="E707" s="100">
        <v>1.2311799999999999E-3</v>
      </c>
      <c r="F707" s="99">
        <v>1501</v>
      </c>
      <c r="G707" s="99">
        <v>1478</v>
      </c>
      <c r="H707" s="99">
        <v>7.0324999999999999E-4</v>
      </c>
      <c r="I707" s="99">
        <v>3.6108620000000001E-2</v>
      </c>
      <c r="J707" s="99" t="s">
        <v>4157</v>
      </c>
      <c r="K707" s="101" t="s">
        <v>4157</v>
      </c>
    </row>
    <row r="708" spans="1:11" x14ac:dyDescent="0.25">
      <c r="A708" s="98" t="s">
        <v>4175</v>
      </c>
      <c r="B708" s="99" t="s">
        <v>4665</v>
      </c>
      <c r="C708" s="99" t="s">
        <v>4177</v>
      </c>
      <c r="D708" s="100">
        <v>1.1883E-4</v>
      </c>
      <c r="E708" s="100">
        <v>3.4999999999999997E-5</v>
      </c>
      <c r="F708" s="99">
        <v>1501</v>
      </c>
      <c r="G708" s="99">
        <v>1378</v>
      </c>
      <c r="H708" s="99">
        <v>7.0558999999999997E-4</v>
      </c>
      <c r="I708" s="99">
        <v>3.6177689999999998E-2</v>
      </c>
      <c r="J708" s="99" t="s">
        <v>4157</v>
      </c>
      <c r="K708" s="101" t="s">
        <v>4157</v>
      </c>
    </row>
    <row r="709" spans="1:11" x14ac:dyDescent="0.25">
      <c r="A709" s="98" t="s">
        <v>4166</v>
      </c>
      <c r="B709" s="99" t="s">
        <v>4941</v>
      </c>
      <c r="C709" s="99" t="s">
        <v>4168</v>
      </c>
      <c r="D709" s="100">
        <v>-1.9400000000000001E-6</v>
      </c>
      <c r="E709" s="100">
        <v>5.6400000000000002E-7</v>
      </c>
      <c r="F709" s="99">
        <v>1501</v>
      </c>
      <c r="G709" s="99">
        <v>553</v>
      </c>
      <c r="H709" s="99">
        <v>7.1502000000000002E-4</v>
      </c>
      <c r="I709" s="99">
        <v>3.6609179999999998E-2</v>
      </c>
      <c r="J709" s="99" t="s">
        <v>4157</v>
      </c>
      <c r="K709" s="101" t="s">
        <v>4157</v>
      </c>
    </row>
    <row r="710" spans="1:11" x14ac:dyDescent="0.25">
      <c r="A710" s="98" t="s">
        <v>4175</v>
      </c>
      <c r="B710" s="99" t="s">
        <v>4942</v>
      </c>
      <c r="C710" s="99" t="s">
        <v>4177</v>
      </c>
      <c r="D710" s="100">
        <v>2.6054699999999999E-3</v>
      </c>
      <c r="E710" s="100">
        <v>7.6811999999999996E-4</v>
      </c>
      <c r="F710" s="99">
        <v>1501</v>
      </c>
      <c r="G710" s="99">
        <v>173</v>
      </c>
      <c r="H710" s="99">
        <v>7.1690999999999996E-4</v>
      </c>
      <c r="I710" s="99">
        <v>3.665392E-2</v>
      </c>
      <c r="J710" s="99" t="s">
        <v>4157</v>
      </c>
      <c r="K710" s="101" t="s">
        <v>4157</v>
      </c>
    </row>
    <row r="711" spans="1:11" x14ac:dyDescent="0.25">
      <c r="A711" s="98" t="s">
        <v>4175</v>
      </c>
      <c r="B711" s="99" t="s">
        <v>4859</v>
      </c>
      <c r="C711" s="99" t="s">
        <v>4177</v>
      </c>
      <c r="D711" s="100">
        <v>1.2197E-4</v>
      </c>
      <c r="E711" s="100">
        <v>3.6000000000000001E-5</v>
      </c>
      <c r="F711" s="99">
        <v>1501</v>
      </c>
      <c r="G711" s="99">
        <v>239</v>
      </c>
      <c r="H711" s="99">
        <v>7.2331999999999995E-4</v>
      </c>
      <c r="I711" s="99">
        <v>3.6929299999999998E-2</v>
      </c>
      <c r="J711" s="99" t="s">
        <v>4157</v>
      </c>
      <c r="K711" s="101" t="s">
        <v>4157</v>
      </c>
    </row>
    <row r="712" spans="1:11" x14ac:dyDescent="0.25">
      <c r="A712" s="98" t="s">
        <v>4184</v>
      </c>
      <c r="B712" s="99" t="s">
        <v>4943</v>
      </c>
      <c r="C712" s="99" t="b">
        <v>1</v>
      </c>
      <c r="D712" s="100">
        <v>6.3234999999999995E-4</v>
      </c>
      <c r="E712" s="100">
        <v>1.8658999999999999E-4</v>
      </c>
      <c r="F712" s="99">
        <v>1501</v>
      </c>
      <c r="G712" s="99">
        <v>1048</v>
      </c>
      <c r="H712" s="99">
        <v>7.2449999999999999E-4</v>
      </c>
      <c r="I712" s="99">
        <v>3.693697E-2</v>
      </c>
      <c r="J712" s="99" t="s">
        <v>4157</v>
      </c>
      <c r="K712" s="101" t="s">
        <v>4157</v>
      </c>
    </row>
    <row r="713" spans="1:11" x14ac:dyDescent="0.25">
      <c r="A713" s="98" t="s">
        <v>4175</v>
      </c>
      <c r="B713" s="99" t="s">
        <v>4944</v>
      </c>
      <c r="C713" s="99" t="s">
        <v>4177</v>
      </c>
      <c r="D713" s="100">
        <v>2.9899999999999998E-5</v>
      </c>
      <c r="E713" s="100">
        <v>8.8100000000000004E-6</v>
      </c>
      <c r="F713" s="99">
        <v>1501</v>
      </c>
      <c r="G713" s="99">
        <v>169</v>
      </c>
      <c r="H713" s="99">
        <v>7.2711E-4</v>
      </c>
      <c r="I713" s="99">
        <v>3.7018009999999997E-2</v>
      </c>
      <c r="J713" s="99" t="s">
        <v>4157</v>
      </c>
      <c r="K713" s="101" t="s">
        <v>4157</v>
      </c>
    </row>
    <row r="714" spans="1:11" x14ac:dyDescent="0.25">
      <c r="A714" s="98" t="s">
        <v>4166</v>
      </c>
      <c r="B714" s="99" t="s">
        <v>4945</v>
      </c>
      <c r="C714" s="99" t="s">
        <v>4168</v>
      </c>
      <c r="D714" s="100">
        <v>2.3700000000000002E-6</v>
      </c>
      <c r="E714" s="100">
        <v>7.0100000000000004E-7</v>
      </c>
      <c r="F714" s="99">
        <v>1501</v>
      </c>
      <c r="G714" s="99">
        <v>413</v>
      </c>
      <c r="H714" s="99">
        <v>7.2950999999999995E-4</v>
      </c>
      <c r="I714" s="99">
        <v>3.708769E-2</v>
      </c>
      <c r="J714" s="99" t="s">
        <v>4157</v>
      </c>
      <c r="K714" s="101" t="s">
        <v>4157</v>
      </c>
    </row>
    <row r="715" spans="1:11" x14ac:dyDescent="0.25">
      <c r="A715" s="98" t="s">
        <v>4175</v>
      </c>
      <c r="B715" s="99" t="s">
        <v>4946</v>
      </c>
      <c r="C715" s="99" t="s">
        <v>4177</v>
      </c>
      <c r="D715" s="100">
        <v>1.27933E-3</v>
      </c>
      <c r="E715" s="100">
        <v>3.7780000000000002E-4</v>
      </c>
      <c r="F715" s="99">
        <v>1501</v>
      </c>
      <c r="G715" s="99">
        <v>427</v>
      </c>
      <c r="H715" s="99">
        <v>7.3165999999999997E-4</v>
      </c>
      <c r="I715" s="99">
        <v>3.7144719999999999E-2</v>
      </c>
      <c r="J715" s="99" t="s">
        <v>4157</v>
      </c>
      <c r="K715" s="101" t="s">
        <v>4157</v>
      </c>
    </row>
    <row r="716" spans="1:11" x14ac:dyDescent="0.25">
      <c r="A716" s="98" t="s">
        <v>4166</v>
      </c>
      <c r="B716" s="99" t="s">
        <v>4947</v>
      </c>
      <c r="C716" s="99" t="s">
        <v>4168</v>
      </c>
      <c r="D716" s="100">
        <v>1.6814E-4</v>
      </c>
      <c r="E716" s="100">
        <v>4.9700000000000002E-5</v>
      </c>
      <c r="F716" s="99">
        <v>1501</v>
      </c>
      <c r="G716" s="99">
        <v>1259</v>
      </c>
      <c r="H716" s="99">
        <v>7.4416E-4</v>
      </c>
      <c r="I716" s="99">
        <v>3.7638449999999997E-2</v>
      </c>
      <c r="J716" s="99" t="s">
        <v>4157</v>
      </c>
      <c r="K716" s="101" t="s">
        <v>4467</v>
      </c>
    </row>
    <row r="717" spans="1:11" x14ac:dyDescent="0.25">
      <c r="A717" s="98" t="s">
        <v>4175</v>
      </c>
      <c r="B717" s="99" t="s">
        <v>4948</v>
      </c>
      <c r="C717" s="99" t="s">
        <v>4241</v>
      </c>
      <c r="D717" s="100">
        <v>-1.26E-6</v>
      </c>
      <c r="E717" s="100">
        <v>3.6100000000000002E-7</v>
      </c>
      <c r="F717" s="99">
        <v>1501</v>
      </c>
      <c r="G717" s="99">
        <v>881</v>
      </c>
      <c r="H717" s="99">
        <v>7.4450999999999999E-4</v>
      </c>
      <c r="I717" s="99">
        <v>3.7638449999999997E-2</v>
      </c>
      <c r="J717" s="99" t="s">
        <v>4157</v>
      </c>
      <c r="K717" s="101" t="s">
        <v>4157</v>
      </c>
    </row>
    <row r="718" spans="1:11" x14ac:dyDescent="0.25">
      <c r="A718" s="98" t="s">
        <v>4166</v>
      </c>
      <c r="B718" s="99" t="s">
        <v>4949</v>
      </c>
      <c r="C718" s="99" t="s">
        <v>4168</v>
      </c>
      <c r="D718" s="100">
        <v>-1.2099999999999999E-5</v>
      </c>
      <c r="E718" s="100">
        <v>3.58E-6</v>
      </c>
      <c r="F718" s="99">
        <v>1501</v>
      </c>
      <c r="G718" s="99">
        <v>905</v>
      </c>
      <c r="H718" s="99">
        <v>7.4399999999999998E-4</v>
      </c>
      <c r="I718" s="99">
        <v>3.7638449999999997E-2</v>
      </c>
      <c r="J718" s="99" t="s">
        <v>4157</v>
      </c>
      <c r="K718" s="101" t="s">
        <v>4157</v>
      </c>
    </row>
    <row r="719" spans="1:11" x14ac:dyDescent="0.25">
      <c r="A719" s="98" t="s">
        <v>4166</v>
      </c>
      <c r="B719" s="99" t="s">
        <v>4700</v>
      </c>
      <c r="C719" s="99" t="s">
        <v>4208</v>
      </c>
      <c r="D719" s="100">
        <v>-2.27E-5</v>
      </c>
      <c r="E719" s="100">
        <v>6.7299999999999999E-6</v>
      </c>
      <c r="F719" s="99">
        <v>1501</v>
      </c>
      <c r="G719" s="99">
        <v>1224</v>
      </c>
      <c r="H719" s="99">
        <v>7.5409000000000001E-4</v>
      </c>
      <c r="I719" s="99">
        <v>3.8069180000000001E-2</v>
      </c>
      <c r="J719" s="99" t="s">
        <v>4157</v>
      </c>
      <c r="K719" s="101" t="s">
        <v>4157</v>
      </c>
    </row>
    <row r="720" spans="1:11" x14ac:dyDescent="0.25">
      <c r="A720" s="98" t="s">
        <v>4163</v>
      </c>
      <c r="B720" s="99" t="s">
        <v>4950</v>
      </c>
      <c r="C720" s="99" t="s">
        <v>275</v>
      </c>
      <c r="D720" s="100">
        <v>5.5889999999999998E-4</v>
      </c>
      <c r="E720" s="100">
        <v>1.6566000000000001E-4</v>
      </c>
      <c r="F720" s="99">
        <v>1501</v>
      </c>
      <c r="G720" s="99">
        <v>1476</v>
      </c>
      <c r="H720" s="99">
        <v>7.6526000000000003E-4</v>
      </c>
      <c r="I720" s="99">
        <v>3.8579580000000002E-2</v>
      </c>
      <c r="J720" s="99" t="s">
        <v>4174</v>
      </c>
      <c r="K720" s="101" t="s">
        <v>4157</v>
      </c>
    </row>
    <row r="721" spans="1:11" x14ac:dyDescent="0.25">
      <c r="A721" s="98" t="s">
        <v>4163</v>
      </c>
      <c r="B721" s="99" t="s">
        <v>4858</v>
      </c>
      <c r="C721" s="99" t="s">
        <v>275</v>
      </c>
      <c r="D721" s="100">
        <v>6.2567999999999999E-4</v>
      </c>
      <c r="E721" s="100">
        <v>1.8562E-4</v>
      </c>
      <c r="F721" s="99">
        <v>1501</v>
      </c>
      <c r="G721" s="99">
        <v>1227</v>
      </c>
      <c r="H721" s="99">
        <v>7.7364000000000003E-4</v>
      </c>
      <c r="I721" s="99">
        <v>3.8947339999999997E-2</v>
      </c>
      <c r="J721" s="99" t="s">
        <v>4157</v>
      </c>
      <c r="K721" s="101" t="s">
        <v>4157</v>
      </c>
    </row>
    <row r="722" spans="1:11" x14ac:dyDescent="0.25">
      <c r="A722" s="98" t="s">
        <v>4163</v>
      </c>
      <c r="B722" s="99" t="s">
        <v>4951</v>
      </c>
      <c r="C722" s="99" t="s">
        <v>275</v>
      </c>
      <c r="D722" s="100">
        <v>-5.2544000000000002E-3</v>
      </c>
      <c r="E722" s="100">
        <v>1.56003E-3</v>
      </c>
      <c r="F722" s="99">
        <v>1501</v>
      </c>
      <c r="G722" s="99">
        <v>1403</v>
      </c>
      <c r="H722" s="99">
        <v>7.8107999999999997E-4</v>
      </c>
      <c r="I722" s="99">
        <v>3.9170440000000001E-2</v>
      </c>
      <c r="J722" s="99" t="s">
        <v>4174</v>
      </c>
      <c r="K722" s="101" t="s">
        <v>4467</v>
      </c>
    </row>
    <row r="723" spans="1:11" x14ac:dyDescent="0.25">
      <c r="A723" s="98" t="s">
        <v>4166</v>
      </c>
      <c r="B723" s="99" t="s">
        <v>4952</v>
      </c>
      <c r="C723" s="99" t="s">
        <v>4208</v>
      </c>
      <c r="D723" s="100">
        <v>5.1199999999999998E-5</v>
      </c>
      <c r="E723" s="100">
        <v>1.52E-5</v>
      </c>
      <c r="F723" s="99">
        <v>1501</v>
      </c>
      <c r="G723" s="99">
        <v>1022</v>
      </c>
      <c r="H723" s="99">
        <v>7.7977999999999999E-4</v>
      </c>
      <c r="I723" s="99">
        <v>3.9170440000000001E-2</v>
      </c>
      <c r="J723" s="99" t="s">
        <v>4157</v>
      </c>
      <c r="K723" s="101" t="s">
        <v>4157</v>
      </c>
    </row>
    <row r="724" spans="1:11" x14ac:dyDescent="0.25">
      <c r="A724" s="98" t="s">
        <v>4154</v>
      </c>
      <c r="B724" s="99" t="s">
        <v>4953</v>
      </c>
      <c r="C724" s="99" t="s">
        <v>4156</v>
      </c>
      <c r="D724" s="100">
        <v>-5.0000000000000002E-5</v>
      </c>
      <c r="E724" s="100">
        <v>1.4800000000000001E-5</v>
      </c>
      <c r="F724" s="99">
        <v>1501</v>
      </c>
      <c r="G724" s="99">
        <v>624</v>
      </c>
      <c r="H724" s="99">
        <v>7.8133E-4</v>
      </c>
      <c r="I724" s="99">
        <v>3.9170440000000001E-2</v>
      </c>
      <c r="J724" s="99" t="s">
        <v>4157</v>
      </c>
      <c r="K724" s="101" t="s">
        <v>4157</v>
      </c>
    </row>
    <row r="725" spans="1:11" x14ac:dyDescent="0.25">
      <c r="A725" s="98" t="s">
        <v>4154</v>
      </c>
      <c r="B725" s="99" t="s">
        <v>4954</v>
      </c>
      <c r="C725" s="99" t="s">
        <v>4161</v>
      </c>
      <c r="D725" s="100">
        <v>-1.515E-4</v>
      </c>
      <c r="E725" s="100">
        <v>4.5000000000000003E-5</v>
      </c>
      <c r="F725" s="99">
        <v>1501</v>
      </c>
      <c r="G725" s="99">
        <v>673</v>
      </c>
      <c r="H725" s="99">
        <v>7.8330000000000001E-4</v>
      </c>
      <c r="I725" s="99">
        <v>3.9214779999999998E-2</v>
      </c>
      <c r="J725" s="99" t="s">
        <v>4157</v>
      </c>
      <c r="K725" s="101" t="s">
        <v>4157</v>
      </c>
    </row>
    <row r="726" spans="1:11" x14ac:dyDescent="0.25">
      <c r="A726" s="98" t="s">
        <v>4166</v>
      </c>
      <c r="B726" s="99" t="s">
        <v>4911</v>
      </c>
      <c r="C726" s="99" t="s">
        <v>4168</v>
      </c>
      <c r="D726" s="100">
        <v>3.9679E-4</v>
      </c>
      <c r="E726" s="100">
        <v>1.1790000000000001E-4</v>
      </c>
      <c r="F726" s="99">
        <v>1501</v>
      </c>
      <c r="G726" s="99">
        <v>1470</v>
      </c>
      <c r="H726" s="99">
        <v>7.8815999999999999E-4</v>
      </c>
      <c r="I726" s="99">
        <v>3.9403840000000002E-2</v>
      </c>
      <c r="J726" s="99" t="s">
        <v>4157</v>
      </c>
      <c r="K726" s="101" t="s">
        <v>4157</v>
      </c>
    </row>
    <row r="727" spans="1:11" x14ac:dyDescent="0.25">
      <c r="A727" s="98" t="s">
        <v>4184</v>
      </c>
      <c r="B727" s="99" t="s">
        <v>4955</v>
      </c>
      <c r="C727" s="99" t="b">
        <v>1</v>
      </c>
      <c r="D727" s="100">
        <v>5.6649999999999995E-4</v>
      </c>
      <c r="E727" s="100">
        <v>1.684E-4</v>
      </c>
      <c r="F727" s="99">
        <v>1501</v>
      </c>
      <c r="G727" s="99">
        <v>1013</v>
      </c>
      <c r="H727" s="99">
        <v>7.9254E-4</v>
      </c>
      <c r="I727" s="99">
        <v>3.9567699999999997E-2</v>
      </c>
      <c r="J727" s="99" t="s">
        <v>4157</v>
      </c>
      <c r="K727" s="101" t="s">
        <v>4157</v>
      </c>
    </row>
    <row r="728" spans="1:11" x14ac:dyDescent="0.25">
      <c r="A728" s="98" t="s">
        <v>4163</v>
      </c>
      <c r="B728" s="99" t="s">
        <v>4760</v>
      </c>
      <c r="C728" s="99" t="s">
        <v>275</v>
      </c>
      <c r="D728" s="100">
        <v>-2.9099999999999999E-5</v>
      </c>
      <c r="E728" s="100">
        <v>8.6600000000000001E-6</v>
      </c>
      <c r="F728" s="99">
        <v>1501</v>
      </c>
      <c r="G728" s="99">
        <v>444</v>
      </c>
      <c r="H728" s="99">
        <v>8.0548000000000002E-4</v>
      </c>
      <c r="I728" s="99">
        <v>4.0158470000000002E-2</v>
      </c>
      <c r="J728" s="99" t="s">
        <v>4157</v>
      </c>
      <c r="K728" s="101" t="s">
        <v>4157</v>
      </c>
    </row>
    <row r="729" spans="1:11" x14ac:dyDescent="0.25">
      <c r="A729" s="98" t="s">
        <v>4154</v>
      </c>
      <c r="B729" s="99" t="s">
        <v>4954</v>
      </c>
      <c r="C729" s="99" t="s">
        <v>4156</v>
      </c>
      <c r="D729" s="100">
        <v>-1.373E-4</v>
      </c>
      <c r="E729" s="100">
        <v>4.0899999999999998E-5</v>
      </c>
      <c r="F729" s="99">
        <v>1501</v>
      </c>
      <c r="G729" s="99">
        <v>673</v>
      </c>
      <c r="H729" s="99">
        <v>8.0809999999999996E-4</v>
      </c>
      <c r="I729" s="99">
        <v>4.0233169999999999E-2</v>
      </c>
      <c r="J729" s="99" t="s">
        <v>4157</v>
      </c>
      <c r="K729" s="101" t="s">
        <v>4157</v>
      </c>
    </row>
    <row r="730" spans="1:11" x14ac:dyDescent="0.25">
      <c r="A730" s="98" t="s">
        <v>4175</v>
      </c>
      <c r="B730" s="99" t="s">
        <v>4956</v>
      </c>
      <c r="C730" s="99" t="s">
        <v>4177</v>
      </c>
      <c r="D730" s="100">
        <v>9.0300000000000005E-4</v>
      </c>
      <c r="E730" s="100">
        <v>2.6907999999999999E-4</v>
      </c>
      <c r="F730" s="99">
        <v>1501</v>
      </c>
      <c r="G730" s="99">
        <v>593</v>
      </c>
      <c r="H730" s="99">
        <v>8.1625999999999997E-4</v>
      </c>
      <c r="I730" s="99">
        <v>4.0527779999999999E-2</v>
      </c>
      <c r="J730" s="99" t="s">
        <v>4157</v>
      </c>
      <c r="K730" s="101" t="s">
        <v>4467</v>
      </c>
    </row>
    <row r="731" spans="1:11" x14ac:dyDescent="0.25">
      <c r="A731" s="98" t="s">
        <v>4154</v>
      </c>
      <c r="B731" s="99" t="s">
        <v>4697</v>
      </c>
      <c r="C731" s="99" t="s">
        <v>4161</v>
      </c>
      <c r="D731" s="100">
        <v>-1.5299999999999999E-5</v>
      </c>
      <c r="E731" s="100">
        <v>4.5499999999999996E-6</v>
      </c>
      <c r="F731" s="99">
        <v>1501</v>
      </c>
      <c r="G731" s="99">
        <v>215</v>
      </c>
      <c r="H731" s="99">
        <v>8.1536E-4</v>
      </c>
      <c r="I731" s="99">
        <v>4.0527779999999999E-2</v>
      </c>
      <c r="J731" s="99" t="s">
        <v>4157</v>
      </c>
      <c r="K731" s="101" t="s">
        <v>4157</v>
      </c>
    </row>
    <row r="732" spans="1:11" x14ac:dyDescent="0.25">
      <c r="A732" s="98" t="s">
        <v>4166</v>
      </c>
      <c r="B732" s="99" t="s">
        <v>4957</v>
      </c>
      <c r="C732" s="99" t="s">
        <v>4168</v>
      </c>
      <c r="D732" s="100">
        <v>-2.1835000000000001E-3</v>
      </c>
      <c r="E732" s="100">
        <v>6.5151E-4</v>
      </c>
      <c r="F732" s="99">
        <v>1501</v>
      </c>
      <c r="G732" s="99">
        <v>1470</v>
      </c>
      <c r="H732" s="99">
        <v>8.2916999999999995E-4</v>
      </c>
      <c r="I732" s="99">
        <v>4.1051789999999998E-2</v>
      </c>
      <c r="J732" s="99" t="s">
        <v>4157</v>
      </c>
      <c r="K732" s="101" t="s">
        <v>4157</v>
      </c>
    </row>
    <row r="733" spans="1:11" x14ac:dyDescent="0.25">
      <c r="A733" s="98" t="s">
        <v>4175</v>
      </c>
      <c r="B733" s="99" t="s">
        <v>4958</v>
      </c>
      <c r="C733" s="99" t="s">
        <v>4177</v>
      </c>
      <c r="D733" s="100">
        <v>2.3714999999999999E-4</v>
      </c>
      <c r="E733" s="100">
        <v>7.08E-5</v>
      </c>
      <c r="F733" s="99">
        <v>1501</v>
      </c>
      <c r="G733" s="99">
        <v>1064</v>
      </c>
      <c r="H733" s="99">
        <v>8.2899999999999998E-4</v>
      </c>
      <c r="I733" s="99">
        <v>4.1051789999999998E-2</v>
      </c>
      <c r="J733" s="99" t="s">
        <v>4157</v>
      </c>
      <c r="K733" s="101" t="s">
        <v>4157</v>
      </c>
    </row>
    <row r="734" spans="1:11" x14ac:dyDescent="0.25">
      <c r="A734" s="98" t="s">
        <v>4166</v>
      </c>
      <c r="B734" s="99" t="s">
        <v>4959</v>
      </c>
      <c r="C734" s="99" t="s">
        <v>4208</v>
      </c>
      <c r="D734" s="100">
        <v>1.6900000000000001E-5</v>
      </c>
      <c r="E734" s="100">
        <v>5.0499999999999999E-6</v>
      </c>
      <c r="F734" s="99">
        <v>1501</v>
      </c>
      <c r="G734" s="99">
        <v>934</v>
      </c>
      <c r="H734" s="99">
        <v>8.3023000000000005E-4</v>
      </c>
      <c r="I734" s="99">
        <v>4.1051789999999998E-2</v>
      </c>
      <c r="J734" s="99" t="s">
        <v>4157</v>
      </c>
      <c r="K734" s="101" t="s">
        <v>4157</v>
      </c>
    </row>
    <row r="735" spans="1:11" x14ac:dyDescent="0.25">
      <c r="A735" s="98" t="s">
        <v>4163</v>
      </c>
      <c r="B735" s="99" t="s">
        <v>4960</v>
      </c>
      <c r="C735" s="99" t="s">
        <v>275</v>
      </c>
      <c r="D735" s="100">
        <v>-8.8094999999999996E-3</v>
      </c>
      <c r="E735" s="100">
        <v>2.6311300000000002E-3</v>
      </c>
      <c r="F735" s="99">
        <v>1501</v>
      </c>
      <c r="G735" s="99">
        <v>1493</v>
      </c>
      <c r="H735" s="99">
        <v>8.3900999999999995E-4</v>
      </c>
      <c r="I735" s="99">
        <v>4.1429319999999999E-2</v>
      </c>
      <c r="J735" s="99" t="s">
        <v>4157</v>
      </c>
      <c r="K735" s="101" t="s">
        <v>4157</v>
      </c>
    </row>
    <row r="736" spans="1:11" x14ac:dyDescent="0.25">
      <c r="A736" s="98" t="s">
        <v>4154</v>
      </c>
      <c r="B736" s="99" t="s">
        <v>4961</v>
      </c>
      <c r="C736" s="99" t="s">
        <v>4156</v>
      </c>
      <c r="D736" s="100">
        <v>-1.5019999999999999E-4</v>
      </c>
      <c r="E736" s="100">
        <v>4.49E-5</v>
      </c>
      <c r="F736" s="99">
        <v>1501</v>
      </c>
      <c r="G736" s="99">
        <v>461</v>
      </c>
      <c r="H736" s="99">
        <v>8.4274999999999997E-4</v>
      </c>
      <c r="I736" s="99">
        <v>4.15571E-2</v>
      </c>
      <c r="J736" s="99" t="s">
        <v>4157</v>
      </c>
      <c r="K736" s="101" t="s">
        <v>4157</v>
      </c>
    </row>
    <row r="737" spans="1:11" x14ac:dyDescent="0.25">
      <c r="A737" s="98" t="s">
        <v>4184</v>
      </c>
      <c r="B737" s="99" t="s">
        <v>4962</v>
      </c>
      <c r="C737" s="99" t="b">
        <v>1</v>
      </c>
      <c r="D737" s="100">
        <v>5.3138000000000003E-4</v>
      </c>
      <c r="E737" s="100">
        <v>1.5886000000000001E-4</v>
      </c>
      <c r="F737" s="99">
        <v>1501</v>
      </c>
      <c r="G737" s="99">
        <v>1063</v>
      </c>
      <c r="H737" s="99">
        <v>8.4889999999999998E-4</v>
      </c>
      <c r="I737" s="99">
        <v>4.1693649999999999E-2</v>
      </c>
      <c r="J737" s="99" t="s">
        <v>4157</v>
      </c>
      <c r="K737" s="101" t="s">
        <v>4467</v>
      </c>
    </row>
    <row r="738" spans="1:11" x14ac:dyDescent="0.25">
      <c r="A738" s="98" t="s">
        <v>4166</v>
      </c>
      <c r="B738" s="99" t="s">
        <v>4538</v>
      </c>
      <c r="C738" s="99" t="s">
        <v>4168</v>
      </c>
      <c r="D738" s="100">
        <v>-1.59E-5</v>
      </c>
      <c r="E738" s="100">
        <v>4.7600000000000002E-6</v>
      </c>
      <c r="F738" s="99">
        <v>1501</v>
      </c>
      <c r="G738" s="99">
        <v>1315</v>
      </c>
      <c r="H738" s="99">
        <v>8.4727000000000001E-4</v>
      </c>
      <c r="I738" s="99">
        <v>4.1693649999999999E-2</v>
      </c>
      <c r="J738" s="99" t="s">
        <v>4157</v>
      </c>
      <c r="K738" s="101" t="s">
        <v>4157</v>
      </c>
    </row>
    <row r="739" spans="1:11" x14ac:dyDescent="0.25">
      <c r="A739" s="98" t="s">
        <v>4175</v>
      </c>
      <c r="B739" s="99" t="s">
        <v>4963</v>
      </c>
      <c r="C739" s="99" t="s">
        <v>4177</v>
      </c>
      <c r="D739" s="100">
        <v>2.1299999999999999E-5</v>
      </c>
      <c r="E739" s="100">
        <v>6.37E-6</v>
      </c>
      <c r="F739" s="99">
        <v>1501</v>
      </c>
      <c r="G739" s="99">
        <v>83</v>
      </c>
      <c r="H739" s="99">
        <v>8.4898000000000005E-4</v>
      </c>
      <c r="I739" s="99">
        <v>4.1693649999999999E-2</v>
      </c>
      <c r="J739" s="99" t="s">
        <v>4157</v>
      </c>
      <c r="K739" s="101" t="s">
        <v>4157</v>
      </c>
    </row>
    <row r="740" spans="1:11" x14ac:dyDescent="0.25">
      <c r="A740" s="98" t="s">
        <v>4175</v>
      </c>
      <c r="B740" s="99" t="s">
        <v>4779</v>
      </c>
      <c r="C740" s="99" t="s">
        <v>4261</v>
      </c>
      <c r="D740" s="100">
        <v>-9.4400000000000004E-5</v>
      </c>
      <c r="E740" s="100">
        <v>2.8200000000000001E-5</v>
      </c>
      <c r="F740" s="99">
        <v>1501</v>
      </c>
      <c r="G740" s="99">
        <v>1101</v>
      </c>
      <c r="H740" s="99">
        <v>8.5318000000000004E-4</v>
      </c>
      <c r="I740" s="99">
        <v>4.1822610000000003E-2</v>
      </c>
      <c r="J740" s="99" t="s">
        <v>4157</v>
      </c>
      <c r="K740" s="101" t="s">
        <v>4157</v>
      </c>
    </row>
    <row r="741" spans="1:11" x14ac:dyDescent="0.25">
      <c r="A741" s="98" t="s">
        <v>4154</v>
      </c>
      <c r="B741" s="99" t="s">
        <v>4708</v>
      </c>
      <c r="C741" s="99" t="s">
        <v>4161</v>
      </c>
      <c r="D741" s="100">
        <v>-6.6099999999999994E-5</v>
      </c>
      <c r="E741" s="100">
        <v>1.98E-5</v>
      </c>
      <c r="F741" s="99">
        <v>1501</v>
      </c>
      <c r="G741" s="99">
        <v>1199</v>
      </c>
      <c r="H741" s="99">
        <v>8.5391999999999998E-4</v>
      </c>
      <c r="I741" s="99">
        <v>4.1822610000000003E-2</v>
      </c>
      <c r="J741" s="99" t="s">
        <v>4157</v>
      </c>
      <c r="K741" s="101" t="s">
        <v>4157</v>
      </c>
    </row>
    <row r="742" spans="1:11" x14ac:dyDescent="0.25">
      <c r="A742" s="98" t="s">
        <v>4166</v>
      </c>
      <c r="B742" s="99" t="s">
        <v>4964</v>
      </c>
      <c r="C742" s="99" t="s">
        <v>4168</v>
      </c>
      <c r="D742" s="100">
        <v>-2.2285E-3</v>
      </c>
      <c r="E742" s="100">
        <v>6.6695999999999997E-4</v>
      </c>
      <c r="F742" s="99">
        <v>1501</v>
      </c>
      <c r="G742" s="99">
        <v>1483</v>
      </c>
      <c r="H742" s="99">
        <v>8.5996E-4</v>
      </c>
      <c r="I742" s="99">
        <v>4.2017539999999999E-2</v>
      </c>
      <c r="J742" s="99" t="s">
        <v>4157</v>
      </c>
      <c r="K742" s="101" t="s">
        <v>4157</v>
      </c>
    </row>
    <row r="743" spans="1:11" x14ac:dyDescent="0.25">
      <c r="A743" s="98" t="s">
        <v>4166</v>
      </c>
      <c r="B743" s="99" t="s">
        <v>4965</v>
      </c>
      <c r="C743" s="99" t="s">
        <v>4168</v>
      </c>
      <c r="D743" s="100">
        <v>6.86E-5</v>
      </c>
      <c r="E743" s="100">
        <v>2.05E-5</v>
      </c>
      <c r="F743" s="99">
        <v>1501</v>
      </c>
      <c r="G743" s="99">
        <v>1375</v>
      </c>
      <c r="H743" s="99">
        <v>8.6023000000000002E-4</v>
      </c>
      <c r="I743" s="99">
        <v>4.2017539999999999E-2</v>
      </c>
      <c r="J743" s="99" t="s">
        <v>4157</v>
      </c>
      <c r="K743" s="101" t="s">
        <v>4157</v>
      </c>
    </row>
    <row r="744" spans="1:11" x14ac:dyDescent="0.25">
      <c r="A744" s="98" t="s">
        <v>4163</v>
      </c>
      <c r="B744" s="99" t="s">
        <v>4966</v>
      </c>
      <c r="C744" s="99" t="s">
        <v>275</v>
      </c>
      <c r="D744" s="100">
        <v>4.7514999999999998E-4</v>
      </c>
      <c r="E744" s="100">
        <v>1.4234999999999999E-4</v>
      </c>
      <c r="F744" s="99">
        <v>1501</v>
      </c>
      <c r="G744" s="99">
        <v>1200</v>
      </c>
      <c r="H744" s="99">
        <v>8.7031000000000001E-4</v>
      </c>
      <c r="I744" s="99">
        <v>4.2452160000000003E-2</v>
      </c>
      <c r="J744" s="99" t="s">
        <v>4157</v>
      </c>
      <c r="K744" s="101" t="s">
        <v>4157</v>
      </c>
    </row>
    <row r="745" spans="1:11" x14ac:dyDescent="0.25">
      <c r="A745" s="98" t="s">
        <v>4184</v>
      </c>
      <c r="B745" s="99" t="s">
        <v>4967</v>
      </c>
      <c r="C745" s="99" t="b">
        <v>1</v>
      </c>
      <c r="D745" s="100">
        <v>6.6306000000000004E-4</v>
      </c>
      <c r="E745" s="100">
        <v>1.9866999999999999E-4</v>
      </c>
      <c r="F745" s="99">
        <v>1501</v>
      </c>
      <c r="G745" s="99">
        <v>1102</v>
      </c>
      <c r="H745" s="99">
        <v>8.7160999999999998E-4</v>
      </c>
      <c r="I745" s="99">
        <v>4.245844E-2</v>
      </c>
      <c r="J745" s="99" t="s">
        <v>4157</v>
      </c>
      <c r="K745" s="101" t="s">
        <v>4157</v>
      </c>
    </row>
    <row r="746" spans="1:11" x14ac:dyDescent="0.25">
      <c r="A746" s="98" t="s">
        <v>4154</v>
      </c>
      <c r="B746" s="99" t="s">
        <v>4929</v>
      </c>
      <c r="C746" s="99" t="s">
        <v>4161</v>
      </c>
      <c r="D746" s="100">
        <v>-6.2399999999999999E-5</v>
      </c>
      <c r="E746" s="100">
        <v>1.8700000000000001E-5</v>
      </c>
      <c r="F746" s="99">
        <v>1501</v>
      </c>
      <c r="G746" s="99">
        <v>826</v>
      </c>
      <c r="H746" s="99">
        <v>8.765E-4</v>
      </c>
      <c r="I746" s="99">
        <v>4.2639030000000001E-2</v>
      </c>
      <c r="J746" s="99" t="s">
        <v>4157</v>
      </c>
      <c r="K746" s="101" t="s">
        <v>4157</v>
      </c>
    </row>
    <row r="747" spans="1:11" x14ac:dyDescent="0.25">
      <c r="A747" s="98" t="s">
        <v>4154</v>
      </c>
      <c r="B747" s="99" t="s">
        <v>4968</v>
      </c>
      <c r="C747" s="99" t="s">
        <v>4156</v>
      </c>
      <c r="D747" s="100">
        <v>-2.8100000000000002E-6</v>
      </c>
      <c r="E747" s="100">
        <v>8.1800000000000005E-7</v>
      </c>
      <c r="F747" s="99">
        <v>1501</v>
      </c>
      <c r="G747" s="99">
        <v>277</v>
      </c>
      <c r="H747" s="99">
        <v>8.8360999999999995E-4</v>
      </c>
      <c r="I747" s="99">
        <v>4.2927079999999999E-2</v>
      </c>
      <c r="J747" s="99" t="s">
        <v>4157</v>
      </c>
      <c r="K747" s="101" t="s">
        <v>4157</v>
      </c>
    </row>
    <row r="748" spans="1:11" x14ac:dyDescent="0.25">
      <c r="A748" s="98" t="s">
        <v>4163</v>
      </c>
      <c r="B748" s="99" t="s">
        <v>4969</v>
      </c>
      <c r="C748" s="99" t="s">
        <v>275</v>
      </c>
      <c r="D748" s="100">
        <v>1.3102E-4</v>
      </c>
      <c r="E748" s="100">
        <v>3.93E-5</v>
      </c>
      <c r="F748" s="99">
        <v>1501</v>
      </c>
      <c r="G748" s="99">
        <v>1445</v>
      </c>
      <c r="H748" s="99">
        <v>8.8486000000000001E-4</v>
      </c>
      <c r="I748" s="99">
        <v>4.2929889999999998E-2</v>
      </c>
      <c r="J748" s="99" t="s">
        <v>4157</v>
      </c>
      <c r="K748" s="101" t="s">
        <v>4157</v>
      </c>
    </row>
    <row r="749" spans="1:11" x14ac:dyDescent="0.25">
      <c r="A749" s="98" t="s">
        <v>4175</v>
      </c>
      <c r="B749" s="99" t="s">
        <v>4970</v>
      </c>
      <c r="C749" s="99" t="s">
        <v>4241</v>
      </c>
      <c r="D749" s="100">
        <v>-2.7099999999999999E-6</v>
      </c>
      <c r="E749" s="100">
        <v>8.1500000000000003E-7</v>
      </c>
      <c r="F749" s="99">
        <v>1501</v>
      </c>
      <c r="G749" s="99">
        <v>207</v>
      </c>
      <c r="H749" s="99">
        <v>8.8646999999999999E-4</v>
      </c>
      <c r="I749" s="99">
        <v>4.2950460000000003E-2</v>
      </c>
      <c r="J749" s="99" t="s">
        <v>4157</v>
      </c>
      <c r="K749" s="101" t="s">
        <v>4157</v>
      </c>
    </row>
    <row r="750" spans="1:11" x14ac:dyDescent="0.25">
      <c r="A750" s="98" t="s">
        <v>4175</v>
      </c>
      <c r="B750" s="99" t="s">
        <v>4971</v>
      </c>
      <c r="C750" s="99" t="s">
        <v>4177</v>
      </c>
      <c r="D750" s="100">
        <v>1.5999999999999999E-5</v>
      </c>
      <c r="E750" s="100">
        <v>4.7899999999999999E-6</v>
      </c>
      <c r="F750" s="99">
        <v>1501</v>
      </c>
      <c r="G750" s="99">
        <v>846</v>
      </c>
      <c r="H750" s="99">
        <v>8.9112999999999996E-4</v>
      </c>
      <c r="I750" s="99">
        <v>4.3118280000000002E-2</v>
      </c>
      <c r="J750" s="99" t="s">
        <v>4157</v>
      </c>
      <c r="K750" s="101" t="s">
        <v>4157</v>
      </c>
    </row>
    <row r="751" spans="1:11" x14ac:dyDescent="0.25">
      <c r="A751" s="98" t="s">
        <v>4154</v>
      </c>
      <c r="B751" s="99" t="s">
        <v>4912</v>
      </c>
      <c r="C751" s="99" t="s">
        <v>4161</v>
      </c>
      <c r="D751" s="100">
        <v>-1.28E-6</v>
      </c>
      <c r="E751" s="100">
        <v>3.5999999999999999E-7</v>
      </c>
      <c r="F751" s="99">
        <v>1501</v>
      </c>
      <c r="G751" s="99">
        <v>572</v>
      </c>
      <c r="H751" s="99">
        <v>9.0262999999999997E-4</v>
      </c>
      <c r="I751" s="99">
        <v>4.3616200000000001E-2</v>
      </c>
      <c r="J751" s="99" t="s">
        <v>4157</v>
      </c>
      <c r="K751" s="101" t="s">
        <v>4157</v>
      </c>
    </row>
    <row r="752" spans="1:11" x14ac:dyDescent="0.25">
      <c r="A752" s="98" t="s">
        <v>4166</v>
      </c>
      <c r="B752" s="99" t="s">
        <v>4972</v>
      </c>
      <c r="C752" s="99" t="s">
        <v>4208</v>
      </c>
      <c r="D752" s="100">
        <v>5.1499999999999998E-5</v>
      </c>
      <c r="E752" s="100">
        <v>1.5500000000000001E-5</v>
      </c>
      <c r="F752" s="99">
        <v>1501</v>
      </c>
      <c r="G752" s="99">
        <v>1022</v>
      </c>
      <c r="H752" s="99">
        <v>9.0457999999999999E-4</v>
      </c>
      <c r="I752" s="99">
        <v>4.3651799999999998E-2</v>
      </c>
      <c r="J752" s="99" t="s">
        <v>4157</v>
      </c>
      <c r="K752" s="101" t="s">
        <v>4157</v>
      </c>
    </row>
    <row r="753" spans="1:11" x14ac:dyDescent="0.25">
      <c r="A753" s="98" t="s">
        <v>4154</v>
      </c>
      <c r="B753" s="99" t="s">
        <v>4973</v>
      </c>
      <c r="C753" s="99" t="s">
        <v>4161</v>
      </c>
      <c r="D753" s="100">
        <v>-1.1400000000000001E-6</v>
      </c>
      <c r="E753" s="100">
        <v>3.1600000000000002E-7</v>
      </c>
      <c r="F753" s="99">
        <v>1501</v>
      </c>
      <c r="G753" s="99">
        <v>486</v>
      </c>
      <c r="H753" s="99">
        <v>9.0762999999999998E-4</v>
      </c>
      <c r="I753" s="99">
        <v>4.37407E-2</v>
      </c>
      <c r="J753" s="99" t="s">
        <v>4157</v>
      </c>
      <c r="K753" s="101" t="s">
        <v>4157</v>
      </c>
    </row>
    <row r="754" spans="1:11" x14ac:dyDescent="0.25">
      <c r="A754" s="98" t="s">
        <v>4166</v>
      </c>
      <c r="B754" s="99" t="s">
        <v>4974</v>
      </c>
      <c r="C754" s="99" t="s">
        <v>4168</v>
      </c>
      <c r="D754" s="100">
        <v>-1.417E-4</v>
      </c>
      <c r="E754" s="100">
        <v>4.2599999999999999E-5</v>
      </c>
      <c r="F754" s="99">
        <v>1501</v>
      </c>
      <c r="G754" s="99">
        <v>1059</v>
      </c>
      <c r="H754" s="99">
        <v>9.144E-4</v>
      </c>
      <c r="I754" s="99">
        <v>4.4008140000000001E-2</v>
      </c>
      <c r="J754" s="99" t="s">
        <v>4157</v>
      </c>
      <c r="K754" s="101" t="s">
        <v>4467</v>
      </c>
    </row>
    <row r="755" spans="1:11" x14ac:dyDescent="0.25">
      <c r="A755" s="98" t="s">
        <v>4166</v>
      </c>
      <c r="B755" s="99" t="s">
        <v>4975</v>
      </c>
      <c r="C755" s="99" t="s">
        <v>4168</v>
      </c>
      <c r="D755" s="100">
        <v>-2.9090000000000002E-4</v>
      </c>
      <c r="E755" s="100">
        <v>8.7600000000000002E-5</v>
      </c>
      <c r="F755" s="99">
        <v>1501</v>
      </c>
      <c r="G755" s="99">
        <v>1457</v>
      </c>
      <c r="H755" s="99">
        <v>9.2597999999999997E-4</v>
      </c>
      <c r="I755" s="99">
        <v>4.4387889999999999E-2</v>
      </c>
      <c r="J755" s="99" t="s">
        <v>4157</v>
      </c>
      <c r="K755" s="101" t="s">
        <v>4157</v>
      </c>
    </row>
    <row r="756" spans="1:11" x14ac:dyDescent="0.25">
      <c r="A756" s="98" t="s">
        <v>4166</v>
      </c>
      <c r="B756" s="99" t="s">
        <v>4976</v>
      </c>
      <c r="C756" s="99" t="s">
        <v>4168</v>
      </c>
      <c r="D756" s="100">
        <v>-6.4590000000000003E-4</v>
      </c>
      <c r="E756" s="100">
        <v>1.9448999999999999E-4</v>
      </c>
      <c r="F756" s="99">
        <v>1501</v>
      </c>
      <c r="G756" s="99">
        <v>1431</v>
      </c>
      <c r="H756" s="99">
        <v>9.2482999999999997E-4</v>
      </c>
      <c r="I756" s="99">
        <v>4.4387889999999999E-2</v>
      </c>
      <c r="J756" s="99" t="s">
        <v>4157</v>
      </c>
      <c r="K756" s="101" t="s">
        <v>4157</v>
      </c>
    </row>
    <row r="757" spans="1:11" x14ac:dyDescent="0.25">
      <c r="A757" s="98" t="s">
        <v>4166</v>
      </c>
      <c r="B757" s="99" t="s">
        <v>4631</v>
      </c>
      <c r="C757" s="99" t="s">
        <v>4168</v>
      </c>
      <c r="D757" s="100">
        <v>3.49E-6</v>
      </c>
      <c r="E757" s="100">
        <v>1.0499999999999999E-6</v>
      </c>
      <c r="F757" s="99">
        <v>1501</v>
      </c>
      <c r="G757" s="99">
        <v>550</v>
      </c>
      <c r="H757" s="99">
        <v>9.2595000000000004E-4</v>
      </c>
      <c r="I757" s="99">
        <v>4.4387889999999999E-2</v>
      </c>
      <c r="J757" s="99" t="s">
        <v>4157</v>
      </c>
      <c r="K757" s="101" t="s">
        <v>4157</v>
      </c>
    </row>
    <row r="758" spans="1:11" x14ac:dyDescent="0.25">
      <c r="A758" s="98" t="s">
        <v>4158</v>
      </c>
      <c r="B758" s="99" t="s">
        <v>4502</v>
      </c>
      <c r="C758" s="99" t="b">
        <v>1</v>
      </c>
      <c r="D758" s="100">
        <v>3.069146E-2</v>
      </c>
      <c r="E758" s="100">
        <v>9.2449000000000003E-3</v>
      </c>
      <c r="F758" s="99">
        <v>1501</v>
      </c>
      <c r="G758" s="99">
        <v>1273</v>
      </c>
      <c r="H758" s="99">
        <v>9.2807999999999996E-4</v>
      </c>
      <c r="I758" s="99">
        <v>4.4401500000000003E-2</v>
      </c>
      <c r="J758" s="99" t="s">
        <v>4157</v>
      </c>
      <c r="K758" s="101" t="s">
        <v>4157</v>
      </c>
    </row>
    <row r="759" spans="1:11" x14ac:dyDescent="0.25">
      <c r="A759" s="98" t="s">
        <v>4175</v>
      </c>
      <c r="B759" s="99" t="s">
        <v>4977</v>
      </c>
      <c r="C759" s="99" t="s">
        <v>4177</v>
      </c>
      <c r="D759" s="100">
        <v>8.7389E-4</v>
      </c>
      <c r="E759" s="100">
        <v>2.6324999999999997E-4</v>
      </c>
      <c r="F759" s="99">
        <v>1501</v>
      </c>
      <c r="G759" s="99">
        <v>606</v>
      </c>
      <c r="H759" s="99">
        <v>9.2871999999999996E-4</v>
      </c>
      <c r="I759" s="99">
        <v>4.4401500000000003E-2</v>
      </c>
      <c r="J759" s="99" t="s">
        <v>4157</v>
      </c>
      <c r="K759" s="101" t="s">
        <v>4157</v>
      </c>
    </row>
    <row r="760" spans="1:11" x14ac:dyDescent="0.25">
      <c r="A760" s="98" t="s">
        <v>4154</v>
      </c>
      <c r="B760" s="99" t="s">
        <v>4978</v>
      </c>
      <c r="C760" s="99" t="s">
        <v>4161</v>
      </c>
      <c r="D760" s="100">
        <v>-1.098E-4</v>
      </c>
      <c r="E760" s="100">
        <v>3.3099999999999998E-5</v>
      </c>
      <c r="F760" s="99">
        <v>1501</v>
      </c>
      <c r="G760" s="99">
        <v>1062</v>
      </c>
      <c r="H760" s="99">
        <v>9.3243000000000004E-4</v>
      </c>
      <c r="I760" s="99">
        <v>4.4519990000000002E-2</v>
      </c>
      <c r="J760" s="99" t="s">
        <v>4157</v>
      </c>
      <c r="K760" s="101" t="s">
        <v>4157</v>
      </c>
    </row>
    <row r="761" spans="1:11" x14ac:dyDescent="0.25">
      <c r="A761" s="98" t="s">
        <v>4166</v>
      </c>
      <c r="B761" s="99" t="s">
        <v>4979</v>
      </c>
      <c r="C761" s="99" t="s">
        <v>4208</v>
      </c>
      <c r="D761" s="100">
        <v>1.0900000000000001E-5</v>
      </c>
      <c r="E761" s="100">
        <v>3.3000000000000002E-6</v>
      </c>
      <c r="F761" s="99">
        <v>1501</v>
      </c>
      <c r="G761" s="99">
        <v>416</v>
      </c>
      <c r="H761" s="99">
        <v>9.3844999999999996E-4</v>
      </c>
      <c r="I761" s="99">
        <v>4.474798E-2</v>
      </c>
      <c r="J761" s="99" t="s">
        <v>4157</v>
      </c>
      <c r="K761" s="101" t="s">
        <v>4157</v>
      </c>
    </row>
    <row r="762" spans="1:11" x14ac:dyDescent="0.25">
      <c r="A762" s="98" t="s">
        <v>4175</v>
      </c>
      <c r="B762" s="99" t="s">
        <v>4980</v>
      </c>
      <c r="C762" s="99" t="s">
        <v>4177</v>
      </c>
      <c r="D762" s="100">
        <v>4.0267999999999999E-4</v>
      </c>
      <c r="E762" s="100">
        <v>1.2157E-4</v>
      </c>
      <c r="F762" s="99">
        <v>1501</v>
      </c>
      <c r="G762" s="99">
        <v>1402</v>
      </c>
      <c r="H762" s="99">
        <v>9.5363000000000002E-4</v>
      </c>
      <c r="I762" s="99">
        <v>4.5412019999999997E-2</v>
      </c>
      <c r="J762" s="99" t="s">
        <v>4157</v>
      </c>
      <c r="K762" s="101" t="s">
        <v>4157</v>
      </c>
    </row>
    <row r="763" spans="1:11" x14ac:dyDescent="0.25">
      <c r="A763" s="98" t="s">
        <v>4158</v>
      </c>
      <c r="B763" s="99" t="s">
        <v>4981</v>
      </c>
      <c r="C763" s="99" t="b">
        <v>1</v>
      </c>
      <c r="D763" s="100">
        <v>6.9700000000000002E-6</v>
      </c>
      <c r="E763" s="100">
        <v>2.0999999999999998E-6</v>
      </c>
      <c r="F763" s="99">
        <v>1501</v>
      </c>
      <c r="G763" s="99">
        <v>207</v>
      </c>
      <c r="H763" s="99">
        <v>9.5962E-4</v>
      </c>
      <c r="I763" s="99">
        <v>4.5636969999999999E-2</v>
      </c>
      <c r="J763" s="99" t="s">
        <v>4157</v>
      </c>
      <c r="K763" s="101" t="s">
        <v>4157</v>
      </c>
    </row>
    <row r="764" spans="1:11" x14ac:dyDescent="0.25">
      <c r="A764" s="98" t="s">
        <v>4184</v>
      </c>
      <c r="B764" s="99" t="s">
        <v>4982</v>
      </c>
      <c r="C764" s="99" t="b">
        <v>1</v>
      </c>
      <c r="D764" s="100">
        <v>6.0004999999999998E-4</v>
      </c>
      <c r="E764" s="100">
        <v>1.8129999999999999E-4</v>
      </c>
      <c r="F764" s="99">
        <v>1501</v>
      </c>
      <c r="G764" s="99">
        <v>1119</v>
      </c>
      <c r="H764" s="99">
        <v>9.6223999999999995E-4</v>
      </c>
      <c r="I764" s="99">
        <v>4.5654300000000002E-2</v>
      </c>
      <c r="J764" s="99" t="s">
        <v>4157</v>
      </c>
      <c r="K764" s="101" t="s">
        <v>4157</v>
      </c>
    </row>
    <row r="765" spans="1:11" x14ac:dyDescent="0.25">
      <c r="A765" s="98" t="s">
        <v>4166</v>
      </c>
      <c r="B765" s="99" t="s">
        <v>4966</v>
      </c>
      <c r="C765" s="99" t="s">
        <v>4168</v>
      </c>
      <c r="D765" s="100">
        <v>4.3135999999999999E-4</v>
      </c>
      <c r="E765" s="100">
        <v>1.3034E-4</v>
      </c>
      <c r="F765" s="99">
        <v>1501</v>
      </c>
      <c r="G765" s="99">
        <v>1200</v>
      </c>
      <c r="H765" s="99">
        <v>9.6250999999999997E-4</v>
      </c>
      <c r="I765" s="99">
        <v>4.5654300000000002E-2</v>
      </c>
      <c r="J765" s="99" t="s">
        <v>4157</v>
      </c>
      <c r="K765" s="101" t="s">
        <v>4157</v>
      </c>
    </row>
    <row r="766" spans="1:11" x14ac:dyDescent="0.25">
      <c r="A766" s="98" t="s">
        <v>4175</v>
      </c>
      <c r="B766" s="99" t="s">
        <v>4983</v>
      </c>
      <c r="C766" s="99" t="s">
        <v>4241</v>
      </c>
      <c r="D766" s="100">
        <v>-1.4829999999999999E-3</v>
      </c>
      <c r="E766" s="100">
        <v>4.4819E-4</v>
      </c>
      <c r="F766" s="99">
        <v>1501</v>
      </c>
      <c r="G766" s="99">
        <v>1401</v>
      </c>
      <c r="H766" s="99">
        <v>9.6506999999999995E-4</v>
      </c>
      <c r="I766" s="99">
        <v>4.5655609999999999E-2</v>
      </c>
      <c r="J766" s="99" t="s">
        <v>4157</v>
      </c>
      <c r="K766" s="101" t="s">
        <v>4157</v>
      </c>
    </row>
    <row r="767" spans="1:11" x14ac:dyDescent="0.25">
      <c r="A767" s="98" t="s">
        <v>4166</v>
      </c>
      <c r="B767" s="99" t="s">
        <v>4984</v>
      </c>
      <c r="C767" s="99" t="s">
        <v>4168</v>
      </c>
      <c r="D767" s="100">
        <v>-2.5168E-3</v>
      </c>
      <c r="E767" s="100">
        <v>7.6059000000000001E-4</v>
      </c>
      <c r="F767" s="99">
        <v>1501</v>
      </c>
      <c r="G767" s="99">
        <v>1011</v>
      </c>
      <c r="H767" s="99">
        <v>9.6420000000000002E-4</v>
      </c>
      <c r="I767" s="99">
        <v>4.5655609999999999E-2</v>
      </c>
      <c r="J767" s="99" t="s">
        <v>4157</v>
      </c>
      <c r="K767" s="101" t="s">
        <v>4157</v>
      </c>
    </row>
    <row r="768" spans="1:11" x14ac:dyDescent="0.25">
      <c r="A768" s="98" t="s">
        <v>4163</v>
      </c>
      <c r="B768" s="99" t="s">
        <v>4985</v>
      </c>
      <c r="C768" s="99" t="s">
        <v>275</v>
      </c>
      <c r="D768" s="100">
        <v>-4.3070000000000001E-4</v>
      </c>
      <c r="E768" s="100">
        <v>1.3023000000000001E-4</v>
      </c>
      <c r="F768" s="99">
        <v>1501</v>
      </c>
      <c r="G768" s="99">
        <v>1449</v>
      </c>
      <c r="H768" s="99">
        <v>9.6982000000000004E-4</v>
      </c>
      <c r="I768" s="99">
        <v>4.576011E-2</v>
      </c>
      <c r="J768" s="99" t="s">
        <v>4157</v>
      </c>
      <c r="K768" s="101" t="s">
        <v>4157</v>
      </c>
    </row>
    <row r="769" spans="1:11" x14ac:dyDescent="0.25">
      <c r="A769" s="98" t="s">
        <v>4175</v>
      </c>
      <c r="B769" s="99" t="s">
        <v>4986</v>
      </c>
      <c r="C769" s="99" t="s">
        <v>4177</v>
      </c>
      <c r="D769" s="100">
        <v>3.2399999999999999E-6</v>
      </c>
      <c r="E769" s="100">
        <v>9.540000000000001E-7</v>
      </c>
      <c r="F769" s="99">
        <v>1501</v>
      </c>
      <c r="G769" s="99">
        <v>399</v>
      </c>
      <c r="H769" s="99">
        <v>9.6893000000000001E-4</v>
      </c>
      <c r="I769" s="99">
        <v>4.576011E-2</v>
      </c>
      <c r="J769" s="99" t="s">
        <v>4157</v>
      </c>
      <c r="K769" s="101" t="s">
        <v>4157</v>
      </c>
    </row>
    <row r="770" spans="1:11" x14ac:dyDescent="0.25">
      <c r="A770" s="98" t="s">
        <v>4166</v>
      </c>
      <c r="B770" s="99" t="s">
        <v>4987</v>
      </c>
      <c r="C770" s="99" t="s">
        <v>4168</v>
      </c>
      <c r="D770" s="100">
        <v>-8.8000000000000004E-6</v>
      </c>
      <c r="E770" s="100">
        <v>2.6599999999999999E-6</v>
      </c>
      <c r="F770" s="99">
        <v>1501</v>
      </c>
      <c r="G770" s="99">
        <v>1175</v>
      </c>
      <c r="H770" s="99">
        <v>9.8298999999999999E-4</v>
      </c>
      <c r="I770" s="99">
        <v>4.6321349999999997E-2</v>
      </c>
      <c r="J770" s="99" t="s">
        <v>4157</v>
      </c>
      <c r="K770" s="101" t="s">
        <v>4157</v>
      </c>
    </row>
    <row r="771" spans="1:11" x14ac:dyDescent="0.25">
      <c r="A771" s="98" t="s">
        <v>4175</v>
      </c>
      <c r="B771" s="99" t="s">
        <v>4988</v>
      </c>
      <c r="C771" s="99" t="s">
        <v>4177</v>
      </c>
      <c r="D771" s="100">
        <v>1.5299999999999999E-5</v>
      </c>
      <c r="E771" s="100">
        <v>4.6199999999999998E-6</v>
      </c>
      <c r="F771" s="99">
        <v>1501</v>
      </c>
      <c r="G771" s="99">
        <v>436</v>
      </c>
      <c r="H771" s="99">
        <v>9.8752999999999992E-4</v>
      </c>
      <c r="I771" s="99">
        <v>4.6474540000000002E-2</v>
      </c>
      <c r="J771" s="99" t="s">
        <v>4157</v>
      </c>
      <c r="K771" s="101" t="s">
        <v>4157</v>
      </c>
    </row>
    <row r="772" spans="1:11" x14ac:dyDescent="0.25">
      <c r="A772" s="98" t="s">
        <v>4175</v>
      </c>
      <c r="B772" s="99" t="s">
        <v>4628</v>
      </c>
      <c r="C772" s="99" t="s">
        <v>4261</v>
      </c>
      <c r="D772" s="100">
        <v>-5.1263000000000003E-3</v>
      </c>
      <c r="E772" s="100">
        <v>1.5554900000000001E-3</v>
      </c>
      <c r="F772" s="99">
        <v>1501</v>
      </c>
      <c r="G772" s="99">
        <v>1490</v>
      </c>
      <c r="H772" s="99">
        <v>1.0111300000000001E-3</v>
      </c>
      <c r="I772" s="99">
        <v>4.7523200000000002E-2</v>
      </c>
      <c r="J772" s="99" t="s">
        <v>4157</v>
      </c>
      <c r="K772" s="101" t="s">
        <v>4157</v>
      </c>
    </row>
    <row r="773" spans="1:11" x14ac:dyDescent="0.25">
      <c r="A773" s="98" t="s">
        <v>4232</v>
      </c>
      <c r="B773" s="99" t="s">
        <v>4989</v>
      </c>
      <c r="C773" s="99" t="s">
        <v>4232</v>
      </c>
      <c r="D773" s="100">
        <v>4.7500000000000003E-5</v>
      </c>
      <c r="E773" s="100">
        <v>1.4399999999999999E-5</v>
      </c>
      <c r="F773" s="99">
        <v>1501</v>
      </c>
      <c r="G773" s="99">
        <v>1193</v>
      </c>
      <c r="H773" s="99">
        <v>1.02473E-3</v>
      </c>
      <c r="I773" s="99">
        <v>4.8037110000000001E-2</v>
      </c>
      <c r="J773" s="99" t="s">
        <v>4157</v>
      </c>
      <c r="K773" s="101" t="s">
        <v>4157</v>
      </c>
    </row>
    <row r="774" spans="1:11" x14ac:dyDescent="0.25">
      <c r="A774" s="98" t="s">
        <v>4166</v>
      </c>
      <c r="B774" s="99" t="s">
        <v>4990</v>
      </c>
      <c r="C774" s="99" t="s">
        <v>4168</v>
      </c>
      <c r="D774" s="100">
        <v>5.7196000000000005E-4</v>
      </c>
      <c r="E774" s="100">
        <v>1.7374E-4</v>
      </c>
      <c r="F774" s="99">
        <v>1501</v>
      </c>
      <c r="G774" s="99">
        <v>1164</v>
      </c>
      <c r="H774" s="99">
        <v>1.02407E-3</v>
      </c>
      <c r="I774" s="99">
        <v>4.8037110000000001E-2</v>
      </c>
      <c r="J774" s="99" t="s">
        <v>4157</v>
      </c>
      <c r="K774" s="101" t="s">
        <v>4157</v>
      </c>
    </row>
    <row r="775" spans="1:11" x14ac:dyDescent="0.25">
      <c r="A775" s="98" t="s">
        <v>4166</v>
      </c>
      <c r="B775" s="99" t="s">
        <v>4991</v>
      </c>
      <c r="C775" s="99" t="s">
        <v>4168</v>
      </c>
      <c r="D775" s="100">
        <v>-1.227E-4</v>
      </c>
      <c r="E775" s="100">
        <v>3.7299999999999999E-5</v>
      </c>
      <c r="F775" s="99">
        <v>1501</v>
      </c>
      <c r="G775" s="99">
        <v>1059</v>
      </c>
      <c r="H775" s="99">
        <v>1.03206E-3</v>
      </c>
      <c r="I775" s="99">
        <v>4.8318229999999997E-2</v>
      </c>
      <c r="J775" s="99" t="s">
        <v>4157</v>
      </c>
      <c r="K775" s="101" t="s">
        <v>4467</v>
      </c>
    </row>
    <row r="776" spans="1:11" x14ac:dyDescent="0.25">
      <c r="A776" s="98" t="s">
        <v>4175</v>
      </c>
      <c r="B776" s="99" t="s">
        <v>4879</v>
      </c>
      <c r="C776" s="99" t="s">
        <v>4241</v>
      </c>
      <c r="D776" s="100">
        <v>-1.64E-6</v>
      </c>
      <c r="E776" s="100">
        <v>4.8500000000000002E-7</v>
      </c>
      <c r="F776" s="99">
        <v>1501</v>
      </c>
      <c r="G776" s="99">
        <v>711</v>
      </c>
      <c r="H776" s="99">
        <v>1.0378799999999999E-3</v>
      </c>
      <c r="I776" s="99">
        <v>4.852766E-2</v>
      </c>
      <c r="J776" s="99" t="s">
        <v>4157</v>
      </c>
      <c r="K776" s="101" t="s">
        <v>4157</v>
      </c>
    </row>
    <row r="777" spans="1:11" x14ac:dyDescent="0.25">
      <c r="A777" s="98" t="s">
        <v>4163</v>
      </c>
      <c r="B777" s="99" t="s">
        <v>4992</v>
      </c>
      <c r="C777" s="99" t="s">
        <v>275</v>
      </c>
      <c r="D777" s="100">
        <v>-8.7589999999999994E-3</v>
      </c>
      <c r="E777" s="100">
        <v>2.66417E-3</v>
      </c>
      <c r="F777" s="99">
        <v>1501</v>
      </c>
      <c r="G777" s="99">
        <v>1492</v>
      </c>
      <c r="H777" s="99">
        <v>1.03987E-3</v>
      </c>
      <c r="I777" s="99">
        <v>4.8557599999999999E-2</v>
      </c>
      <c r="J777" s="99" t="s">
        <v>4174</v>
      </c>
      <c r="K777" s="101" t="s">
        <v>4157</v>
      </c>
    </row>
    <row r="778" spans="1:11" x14ac:dyDescent="0.25">
      <c r="A778" s="98" t="s">
        <v>4154</v>
      </c>
      <c r="B778" s="99" t="s">
        <v>4978</v>
      </c>
      <c r="C778" s="99" t="s">
        <v>4156</v>
      </c>
      <c r="D778" s="100">
        <v>-9.87E-5</v>
      </c>
      <c r="E778" s="100">
        <v>3.01E-5</v>
      </c>
      <c r="F778" s="99">
        <v>1501</v>
      </c>
      <c r="G778" s="99">
        <v>1062</v>
      </c>
      <c r="H778" s="99">
        <v>1.0631900000000001E-3</v>
      </c>
      <c r="I778" s="99">
        <v>4.9391169999999998E-2</v>
      </c>
      <c r="J778" s="99" t="s">
        <v>4157</v>
      </c>
      <c r="K778" s="101" t="s">
        <v>4157</v>
      </c>
    </row>
    <row r="779" spans="1:11" x14ac:dyDescent="0.25">
      <c r="A779" s="98" t="s">
        <v>4158</v>
      </c>
      <c r="B779" s="99" t="s">
        <v>4921</v>
      </c>
      <c r="C779" s="99" t="b">
        <v>1</v>
      </c>
      <c r="D779" s="100">
        <v>1.00091E-3</v>
      </c>
      <c r="E779" s="100">
        <v>3.0496000000000001E-4</v>
      </c>
      <c r="F779" s="99">
        <v>1501</v>
      </c>
      <c r="G779" s="99">
        <v>1248</v>
      </c>
      <c r="H779" s="99">
        <v>1.0607500000000001E-3</v>
      </c>
      <c r="I779" s="99">
        <v>4.9391169999999998E-2</v>
      </c>
      <c r="J779" s="99" t="s">
        <v>4157</v>
      </c>
      <c r="K779" s="101" t="s">
        <v>4157</v>
      </c>
    </row>
    <row r="780" spans="1:11" x14ac:dyDescent="0.25">
      <c r="A780" s="98" t="s">
        <v>4250</v>
      </c>
      <c r="B780" s="99" t="s">
        <v>4993</v>
      </c>
      <c r="C780" s="99" t="s">
        <v>4252</v>
      </c>
      <c r="D780" s="100">
        <v>1.11E-5</v>
      </c>
      <c r="E780" s="100">
        <v>3.3699999999999999E-6</v>
      </c>
      <c r="F780" s="99">
        <v>1501</v>
      </c>
      <c r="G780" s="99">
        <v>964</v>
      </c>
      <c r="H780" s="99">
        <v>1.0625000000000001E-3</v>
      </c>
      <c r="I780" s="99">
        <v>4.9391169999999998E-2</v>
      </c>
      <c r="J780" s="99" t="s">
        <v>4157</v>
      </c>
      <c r="K780" s="101" t="s">
        <v>4157</v>
      </c>
    </row>
    <row r="781" spans="1:11" x14ac:dyDescent="0.25">
      <c r="A781" s="98" t="s">
        <v>4163</v>
      </c>
      <c r="B781" s="99" t="s">
        <v>4994</v>
      </c>
      <c r="C781" s="99" t="s">
        <v>275</v>
      </c>
      <c r="D781" s="100">
        <v>8.4099999999999997E-7</v>
      </c>
      <c r="E781" s="100">
        <v>2.48E-7</v>
      </c>
      <c r="F781" s="99">
        <v>1501</v>
      </c>
      <c r="G781" s="99">
        <v>651</v>
      </c>
      <c r="H781" s="99">
        <v>1.0617599999999999E-3</v>
      </c>
      <c r="I781" s="99">
        <v>4.9391169999999998E-2</v>
      </c>
      <c r="J781" s="99" t="s">
        <v>4157</v>
      </c>
      <c r="K781" s="101" t="s">
        <v>4157</v>
      </c>
    </row>
    <row r="782" spans="1:11" x14ac:dyDescent="0.25">
      <c r="A782" s="98" t="s">
        <v>4154</v>
      </c>
      <c r="B782" s="99" t="s">
        <v>4995</v>
      </c>
      <c r="C782" s="99" t="s">
        <v>4156</v>
      </c>
      <c r="D782" s="100">
        <v>-7.36E-4</v>
      </c>
      <c r="E782" s="100">
        <v>2.2439000000000001E-4</v>
      </c>
      <c r="F782" s="99">
        <v>1501</v>
      </c>
      <c r="G782" s="99">
        <v>1365</v>
      </c>
      <c r="H782" s="99">
        <v>1.06744E-3</v>
      </c>
      <c r="I782" s="99">
        <v>4.946118E-2</v>
      </c>
      <c r="J782" s="99" t="s">
        <v>4157</v>
      </c>
      <c r="K782" s="101" t="s">
        <v>4157</v>
      </c>
    </row>
    <row r="783" spans="1:11" x14ac:dyDescent="0.25">
      <c r="A783" s="98" t="s">
        <v>4175</v>
      </c>
      <c r="B783" s="99" t="s">
        <v>4996</v>
      </c>
      <c r="C783" s="99" t="s">
        <v>4177</v>
      </c>
      <c r="D783" s="100">
        <v>6.2799999999999995E-5</v>
      </c>
      <c r="E783" s="100">
        <v>1.91E-5</v>
      </c>
      <c r="F783" s="99">
        <v>1501</v>
      </c>
      <c r="G783" s="99">
        <v>1204</v>
      </c>
      <c r="H783" s="99">
        <v>1.0669799999999999E-3</v>
      </c>
      <c r="I783" s="99">
        <v>4.946118E-2</v>
      </c>
      <c r="J783" s="99" t="s">
        <v>4157</v>
      </c>
      <c r="K783" s="101" t="s">
        <v>4467</v>
      </c>
    </row>
    <row r="784" spans="1:11" x14ac:dyDescent="0.25">
      <c r="A784" s="98" t="s">
        <v>4184</v>
      </c>
      <c r="B784" s="99" t="s">
        <v>4997</v>
      </c>
      <c r="C784" s="99" t="b">
        <v>1</v>
      </c>
      <c r="D784" s="100">
        <v>6.1638999999999997E-4</v>
      </c>
      <c r="E784" s="100">
        <v>1.8799999999999999E-4</v>
      </c>
      <c r="F784" s="99">
        <v>1501</v>
      </c>
      <c r="G784" s="99">
        <v>995</v>
      </c>
      <c r="H784" s="99">
        <v>1.0734099999999999E-3</v>
      </c>
      <c r="I784" s="99">
        <v>4.962971E-2</v>
      </c>
      <c r="J784" s="99" t="s">
        <v>4157</v>
      </c>
      <c r="K784" s="101" t="s">
        <v>4157</v>
      </c>
    </row>
    <row r="785" spans="1:11" x14ac:dyDescent="0.25">
      <c r="A785" s="98" t="s">
        <v>4163</v>
      </c>
      <c r="B785" s="99" t="s">
        <v>4998</v>
      </c>
      <c r="C785" s="99" t="s">
        <v>275</v>
      </c>
      <c r="D785" s="100">
        <v>-1.4300000000000001E-6</v>
      </c>
      <c r="E785" s="100">
        <v>4.2500000000000001E-7</v>
      </c>
      <c r="F785" s="99">
        <v>1501</v>
      </c>
      <c r="G785" s="99">
        <v>1183</v>
      </c>
      <c r="H785" s="99">
        <v>1.07383E-3</v>
      </c>
      <c r="I785" s="99">
        <v>4.962971E-2</v>
      </c>
      <c r="J785" s="99" t="s">
        <v>4157</v>
      </c>
      <c r="K785" s="101" t="s">
        <v>4157</v>
      </c>
    </row>
    <row r="786" spans="1:11" x14ac:dyDescent="0.25">
      <c r="A786" s="98" t="s">
        <v>4175</v>
      </c>
      <c r="B786" s="99" t="s">
        <v>4999</v>
      </c>
      <c r="C786" s="99" t="s">
        <v>4177</v>
      </c>
      <c r="D786" s="100">
        <v>1.37E-6</v>
      </c>
      <c r="E786" s="100">
        <v>3.9999999999999998E-7</v>
      </c>
      <c r="F786" s="99">
        <v>1501</v>
      </c>
      <c r="G786" s="99">
        <v>680</v>
      </c>
      <c r="H786" s="99">
        <v>1.0766300000000001E-3</v>
      </c>
      <c r="I786" s="99">
        <v>4.9695490000000002E-2</v>
      </c>
      <c r="J786" s="99" t="s">
        <v>4157</v>
      </c>
      <c r="K786" s="101" t="s">
        <v>4157</v>
      </c>
    </row>
    <row r="787" spans="1:11" x14ac:dyDescent="0.25">
      <c r="A787" s="98" t="s">
        <v>4175</v>
      </c>
      <c r="B787" s="99" t="s">
        <v>4427</v>
      </c>
      <c r="C787" s="99" t="s">
        <v>4241</v>
      </c>
      <c r="D787" s="100">
        <v>-4.4700000000000004E-6</v>
      </c>
      <c r="E787" s="100">
        <v>1.37E-6</v>
      </c>
      <c r="F787" s="99">
        <v>1501</v>
      </c>
      <c r="G787" s="99">
        <v>61</v>
      </c>
      <c r="H787" s="99">
        <v>1.0802299999999999E-3</v>
      </c>
      <c r="I787" s="99">
        <v>4.979832E-2</v>
      </c>
      <c r="J787" s="99" t="s">
        <v>4157</v>
      </c>
      <c r="K787" s="101" t="s">
        <v>4157</v>
      </c>
    </row>
    <row r="788" spans="1:11" x14ac:dyDescent="0.25">
      <c r="A788" s="98" t="s">
        <v>4166</v>
      </c>
      <c r="B788" s="99" t="s">
        <v>5000</v>
      </c>
      <c r="C788" s="99" t="s">
        <v>4208</v>
      </c>
      <c r="D788" s="100">
        <v>4.6999999999999999E-6</v>
      </c>
      <c r="E788" s="100">
        <v>1.44E-6</v>
      </c>
      <c r="F788" s="99">
        <v>1501</v>
      </c>
      <c r="G788" s="99">
        <v>132</v>
      </c>
      <c r="H788" s="99">
        <v>1.08942E-3</v>
      </c>
      <c r="I788" s="99">
        <v>5.0158010000000003E-2</v>
      </c>
      <c r="J788" s="99" t="s">
        <v>4157</v>
      </c>
      <c r="K788" s="101" t="s">
        <v>4157</v>
      </c>
    </row>
    <row r="789" spans="1:11" x14ac:dyDescent="0.25">
      <c r="A789" s="98" t="s">
        <v>4166</v>
      </c>
      <c r="B789" s="99" t="s">
        <v>4598</v>
      </c>
      <c r="C789" s="99" t="s">
        <v>4168</v>
      </c>
      <c r="D789" s="100">
        <v>-4.8900000000000003E-5</v>
      </c>
      <c r="E789" s="100">
        <v>1.49E-5</v>
      </c>
      <c r="F789" s="99">
        <v>1501</v>
      </c>
      <c r="G789" s="99">
        <v>868</v>
      </c>
      <c r="H789" s="99">
        <v>1.09184E-3</v>
      </c>
      <c r="I789" s="99">
        <v>5.0205060000000003E-2</v>
      </c>
      <c r="J789" s="99" t="s">
        <v>4157</v>
      </c>
      <c r="K789" s="101" t="s">
        <v>4157</v>
      </c>
    </row>
    <row r="790" spans="1:11" x14ac:dyDescent="0.25">
      <c r="A790" s="98" t="s">
        <v>4154</v>
      </c>
      <c r="B790" s="99" t="s">
        <v>5001</v>
      </c>
      <c r="C790" s="99" t="s">
        <v>4156</v>
      </c>
      <c r="D790" s="100">
        <v>-3.7385000000000001E-3</v>
      </c>
      <c r="E790" s="100">
        <v>1.14266E-3</v>
      </c>
      <c r="F790" s="99">
        <v>1501</v>
      </c>
      <c r="G790" s="99">
        <v>1461</v>
      </c>
      <c r="H790" s="99">
        <v>1.09968E-3</v>
      </c>
      <c r="I790" s="99">
        <v>5.0309230000000003E-2</v>
      </c>
      <c r="J790" s="99" t="s">
        <v>4157</v>
      </c>
      <c r="K790" s="101" t="s">
        <v>4157</v>
      </c>
    </row>
    <row r="791" spans="1:11" x14ac:dyDescent="0.25">
      <c r="A791" s="98" t="s">
        <v>4166</v>
      </c>
      <c r="B791" s="99" t="s">
        <v>4751</v>
      </c>
      <c r="C791" s="99" t="s">
        <v>4208</v>
      </c>
      <c r="D791" s="100">
        <v>-1.3430000000000001E-4</v>
      </c>
      <c r="E791" s="100">
        <v>4.1E-5</v>
      </c>
      <c r="F791" s="99">
        <v>1501</v>
      </c>
      <c r="G791" s="99">
        <v>1456</v>
      </c>
      <c r="H791" s="99">
        <v>1.09633E-3</v>
      </c>
      <c r="I791" s="99">
        <v>5.0309230000000003E-2</v>
      </c>
      <c r="J791" s="99" t="s">
        <v>4157</v>
      </c>
      <c r="K791" s="101" t="s">
        <v>4157</v>
      </c>
    </row>
    <row r="792" spans="1:11" x14ac:dyDescent="0.25">
      <c r="A792" s="98" t="s">
        <v>4232</v>
      </c>
      <c r="B792" s="99" t="s">
        <v>5002</v>
      </c>
      <c r="C792" s="99" t="s">
        <v>4232</v>
      </c>
      <c r="D792" s="100">
        <v>1.8099999999999999E-7</v>
      </c>
      <c r="E792" s="100">
        <v>5.1800000000000001E-8</v>
      </c>
      <c r="F792" s="99">
        <v>1501</v>
      </c>
      <c r="G792" s="99">
        <v>290</v>
      </c>
      <c r="H792" s="99">
        <v>1.0973000000000001E-3</v>
      </c>
      <c r="I792" s="99">
        <v>5.0309230000000003E-2</v>
      </c>
      <c r="J792" s="99" t="s">
        <v>4157</v>
      </c>
      <c r="K792" s="101" t="s">
        <v>4157</v>
      </c>
    </row>
    <row r="793" spans="1:11" x14ac:dyDescent="0.25">
      <c r="A793" s="98" t="s">
        <v>4175</v>
      </c>
      <c r="B793" s="99" t="s">
        <v>4893</v>
      </c>
      <c r="C793" s="99" t="s">
        <v>4177</v>
      </c>
      <c r="D793" s="100">
        <v>1.8600000000000001E-5</v>
      </c>
      <c r="E793" s="100">
        <v>5.6799999999999998E-6</v>
      </c>
      <c r="F793" s="99">
        <v>1501</v>
      </c>
      <c r="G793" s="99">
        <v>28</v>
      </c>
      <c r="H793" s="99">
        <v>1.0991E-3</v>
      </c>
      <c r="I793" s="99">
        <v>5.0309230000000003E-2</v>
      </c>
      <c r="J793" s="99" t="s">
        <v>4157</v>
      </c>
      <c r="K793" s="101" t="s">
        <v>4157</v>
      </c>
    </row>
    <row r="794" spans="1:11" x14ac:dyDescent="0.25">
      <c r="A794" s="98" t="s">
        <v>4154</v>
      </c>
      <c r="B794" s="99" t="s">
        <v>5003</v>
      </c>
      <c r="C794" s="99" t="s">
        <v>4156</v>
      </c>
      <c r="D794" s="100">
        <v>-1.42E-5</v>
      </c>
      <c r="E794" s="100">
        <v>4.34E-6</v>
      </c>
      <c r="F794" s="99">
        <v>1501</v>
      </c>
      <c r="G794" s="99">
        <v>738</v>
      </c>
      <c r="H794" s="99">
        <v>1.10435E-3</v>
      </c>
      <c r="I794" s="99">
        <v>5.0395229999999999E-2</v>
      </c>
      <c r="J794" s="99" t="s">
        <v>4157</v>
      </c>
      <c r="K794" s="101" t="s">
        <v>4157</v>
      </c>
    </row>
    <row r="795" spans="1:11" x14ac:dyDescent="0.25">
      <c r="A795" s="98" t="s">
        <v>4166</v>
      </c>
      <c r="B795" s="99" t="s">
        <v>5004</v>
      </c>
      <c r="C795" s="99" t="s">
        <v>4168</v>
      </c>
      <c r="D795" s="100">
        <v>5.7899999999999998E-7</v>
      </c>
      <c r="E795" s="100">
        <v>1.6899999999999999E-7</v>
      </c>
      <c r="F795" s="99">
        <v>1501</v>
      </c>
      <c r="G795" s="99">
        <v>521</v>
      </c>
      <c r="H795" s="99">
        <v>1.10315E-3</v>
      </c>
      <c r="I795" s="99">
        <v>5.0395229999999999E-2</v>
      </c>
      <c r="J795" s="99" t="s">
        <v>4157</v>
      </c>
      <c r="K795" s="101" t="s">
        <v>4157</v>
      </c>
    </row>
    <row r="796" spans="1:11" x14ac:dyDescent="0.25">
      <c r="A796" s="98" t="s">
        <v>4158</v>
      </c>
      <c r="B796" s="99" t="s">
        <v>4789</v>
      </c>
      <c r="C796" s="99" t="b">
        <v>1</v>
      </c>
      <c r="D796" s="100">
        <v>4.3488900000000002E-3</v>
      </c>
      <c r="E796" s="100">
        <v>1.33008E-3</v>
      </c>
      <c r="F796" s="99">
        <v>1501</v>
      </c>
      <c r="G796" s="99">
        <v>1470</v>
      </c>
      <c r="H796" s="99">
        <v>1.1077400000000001E-3</v>
      </c>
      <c r="I796" s="99">
        <v>5.0422649999999999E-2</v>
      </c>
      <c r="J796" s="99" t="s">
        <v>4157</v>
      </c>
      <c r="K796" s="101" t="s">
        <v>4157</v>
      </c>
    </row>
    <row r="797" spans="1:11" x14ac:dyDescent="0.25">
      <c r="A797" s="98" t="s">
        <v>4166</v>
      </c>
      <c r="B797" s="99" t="s">
        <v>5005</v>
      </c>
      <c r="C797" s="99" t="s">
        <v>4168</v>
      </c>
      <c r="D797" s="100">
        <v>-5.0740000000000004E-3</v>
      </c>
      <c r="E797" s="100">
        <v>1.5517199999999999E-3</v>
      </c>
      <c r="F797" s="99">
        <v>1501</v>
      </c>
      <c r="G797" s="99">
        <v>1065</v>
      </c>
      <c r="H797" s="99">
        <v>1.10681E-3</v>
      </c>
      <c r="I797" s="99">
        <v>5.0422649999999999E-2</v>
      </c>
      <c r="J797" s="99" t="s">
        <v>4174</v>
      </c>
      <c r="K797" s="101" t="s">
        <v>4157</v>
      </c>
    </row>
    <row r="798" spans="1:11" x14ac:dyDescent="0.25">
      <c r="A798" s="98" t="s">
        <v>4175</v>
      </c>
      <c r="B798" s="99" t="s">
        <v>5006</v>
      </c>
      <c r="C798" s="99" t="s">
        <v>4177</v>
      </c>
      <c r="D798" s="100">
        <v>1.6099999999999998E-5</v>
      </c>
      <c r="E798" s="100">
        <v>4.9100000000000004E-6</v>
      </c>
      <c r="F798" s="99">
        <v>1501</v>
      </c>
      <c r="G798" s="99">
        <v>914</v>
      </c>
      <c r="H798" s="99">
        <v>1.11152E-3</v>
      </c>
      <c r="I798" s="99">
        <v>5.0530690000000003E-2</v>
      </c>
      <c r="J798" s="99" t="s">
        <v>4157</v>
      </c>
      <c r="K798" s="101" t="s">
        <v>4157</v>
      </c>
    </row>
    <row r="799" spans="1:11" x14ac:dyDescent="0.25">
      <c r="A799" s="98" t="s">
        <v>4175</v>
      </c>
      <c r="B799" s="99" t="s">
        <v>5007</v>
      </c>
      <c r="C799" s="99" t="s">
        <v>4177</v>
      </c>
      <c r="D799" s="100">
        <v>5.7599999999999999E-6</v>
      </c>
      <c r="E799" s="100">
        <v>1.77E-6</v>
      </c>
      <c r="F799" s="99">
        <v>1501</v>
      </c>
      <c r="G799" s="99">
        <v>370</v>
      </c>
      <c r="H799" s="99">
        <v>1.1146000000000001E-3</v>
      </c>
      <c r="I799" s="99">
        <v>5.0543480000000002E-2</v>
      </c>
      <c r="J799" s="99" t="s">
        <v>4157</v>
      </c>
      <c r="K799" s="101" t="s">
        <v>4157</v>
      </c>
    </row>
    <row r="800" spans="1:11" x14ac:dyDescent="0.25">
      <c r="A800" s="98" t="s">
        <v>4175</v>
      </c>
      <c r="B800" s="99" t="s">
        <v>5008</v>
      </c>
      <c r="C800" s="99" t="s">
        <v>4177</v>
      </c>
      <c r="D800" s="100">
        <v>1.22E-5</v>
      </c>
      <c r="E800" s="100">
        <v>3.72E-6</v>
      </c>
      <c r="F800" s="99">
        <v>1501</v>
      </c>
      <c r="G800" s="99">
        <v>528</v>
      </c>
      <c r="H800" s="99">
        <v>1.1134199999999999E-3</v>
      </c>
      <c r="I800" s="99">
        <v>5.0543480000000002E-2</v>
      </c>
      <c r="J800" s="99" t="s">
        <v>4157</v>
      </c>
      <c r="K800" s="101" t="s">
        <v>4157</v>
      </c>
    </row>
    <row r="801" spans="1:11" x14ac:dyDescent="0.25">
      <c r="A801" s="98" t="s">
        <v>4250</v>
      </c>
      <c r="B801" s="99" t="s">
        <v>5009</v>
      </c>
      <c r="C801" s="99" t="s">
        <v>4252</v>
      </c>
      <c r="D801" s="100">
        <v>2.6999999999999999E-5</v>
      </c>
      <c r="E801" s="100">
        <v>8.2800000000000003E-6</v>
      </c>
      <c r="F801" s="99">
        <v>1501</v>
      </c>
      <c r="G801" s="99">
        <v>682</v>
      </c>
      <c r="H801" s="99">
        <v>1.1302599999999999E-3</v>
      </c>
      <c r="I801" s="99">
        <v>5.1189489999999997E-2</v>
      </c>
      <c r="J801" s="99" t="s">
        <v>4157</v>
      </c>
      <c r="K801" s="101" t="s">
        <v>4157</v>
      </c>
    </row>
    <row r="802" spans="1:11" x14ac:dyDescent="0.25">
      <c r="A802" s="98" t="s">
        <v>4163</v>
      </c>
      <c r="B802" s="99" t="s">
        <v>5010</v>
      </c>
      <c r="C802" s="99" t="s">
        <v>275</v>
      </c>
      <c r="D802" s="100">
        <v>2.86681E-3</v>
      </c>
      <c r="E802" s="100">
        <v>8.7845999999999996E-4</v>
      </c>
      <c r="F802" s="99">
        <v>1501</v>
      </c>
      <c r="G802" s="99">
        <v>1478</v>
      </c>
      <c r="H802" s="99">
        <v>1.1321899999999999E-3</v>
      </c>
      <c r="I802" s="99">
        <v>5.1212300000000002E-2</v>
      </c>
      <c r="J802" s="99" t="s">
        <v>4157</v>
      </c>
      <c r="K802" s="101" t="s">
        <v>4157</v>
      </c>
    </row>
    <row r="803" spans="1:11" x14ac:dyDescent="0.25">
      <c r="A803" s="98" t="s">
        <v>4175</v>
      </c>
      <c r="B803" s="99" t="s">
        <v>5011</v>
      </c>
      <c r="C803" s="99" t="s">
        <v>4241</v>
      </c>
      <c r="D803" s="100">
        <v>-4.1899999999999997E-6</v>
      </c>
      <c r="E803" s="100">
        <v>1.2899999999999999E-6</v>
      </c>
      <c r="F803" s="99">
        <v>1501</v>
      </c>
      <c r="G803" s="99">
        <v>450</v>
      </c>
      <c r="H803" s="99">
        <v>1.1349400000000001E-3</v>
      </c>
      <c r="I803" s="99">
        <v>5.1272720000000001E-2</v>
      </c>
      <c r="J803" s="99" t="s">
        <v>4157</v>
      </c>
      <c r="K803" s="101" t="s">
        <v>4157</v>
      </c>
    </row>
    <row r="804" spans="1:11" x14ac:dyDescent="0.25">
      <c r="A804" s="98" t="s">
        <v>4154</v>
      </c>
      <c r="B804" s="99" t="s">
        <v>5012</v>
      </c>
      <c r="C804" s="99" t="s">
        <v>4156</v>
      </c>
      <c r="D804" s="100">
        <v>-9.1299999999999997E-5</v>
      </c>
      <c r="E804" s="100">
        <v>2.8E-5</v>
      </c>
      <c r="F804" s="99">
        <v>1501</v>
      </c>
      <c r="G804" s="99">
        <v>1114</v>
      </c>
      <c r="H804" s="99">
        <v>1.1366900000000001E-3</v>
      </c>
      <c r="I804" s="99">
        <v>5.1287359999999997E-2</v>
      </c>
      <c r="J804" s="99" t="s">
        <v>4157</v>
      </c>
      <c r="K804" s="101" t="s">
        <v>4157</v>
      </c>
    </row>
    <row r="805" spans="1:11" x14ac:dyDescent="0.25">
      <c r="A805" s="98" t="s">
        <v>4166</v>
      </c>
      <c r="B805" s="99" t="s">
        <v>4757</v>
      </c>
      <c r="C805" s="99" t="s">
        <v>4208</v>
      </c>
      <c r="D805" s="100">
        <v>-2.2500000000000001E-6</v>
      </c>
      <c r="E805" s="100">
        <v>6.8400000000000004E-7</v>
      </c>
      <c r="F805" s="99">
        <v>1501</v>
      </c>
      <c r="G805" s="99">
        <v>673</v>
      </c>
      <c r="H805" s="99">
        <v>1.13945E-3</v>
      </c>
      <c r="I805" s="99">
        <v>5.1347589999999999E-2</v>
      </c>
      <c r="J805" s="99" t="s">
        <v>4157</v>
      </c>
      <c r="K805" s="101" t="s">
        <v>4157</v>
      </c>
    </row>
    <row r="806" spans="1:11" x14ac:dyDescent="0.25">
      <c r="A806" s="98" t="s">
        <v>4184</v>
      </c>
      <c r="B806" s="99" t="s">
        <v>5013</v>
      </c>
      <c r="C806" s="99" t="b">
        <v>1</v>
      </c>
      <c r="D806" s="100">
        <v>6.3389999999999996E-4</v>
      </c>
      <c r="E806" s="100">
        <v>1.9445000000000001E-4</v>
      </c>
      <c r="F806" s="99">
        <v>1501</v>
      </c>
      <c r="G806" s="99">
        <v>1008</v>
      </c>
      <c r="H806" s="99">
        <v>1.1459199999999999E-3</v>
      </c>
      <c r="I806" s="99">
        <v>5.1575000000000003E-2</v>
      </c>
      <c r="J806" s="99" t="s">
        <v>4157</v>
      </c>
      <c r="K806" s="101" t="s">
        <v>4157</v>
      </c>
    </row>
    <row r="807" spans="1:11" x14ac:dyDescent="0.25">
      <c r="A807" s="98" t="s">
        <v>4232</v>
      </c>
      <c r="B807" s="99" t="s">
        <v>5014</v>
      </c>
      <c r="C807" s="99" t="s">
        <v>4232</v>
      </c>
      <c r="D807" s="100">
        <v>-9.8099999999999999E-5</v>
      </c>
      <c r="E807" s="100">
        <v>3.01E-5</v>
      </c>
      <c r="F807" s="99">
        <v>1501</v>
      </c>
      <c r="G807" s="99">
        <v>899</v>
      </c>
      <c r="H807" s="99">
        <v>1.1537299999999999E-3</v>
      </c>
      <c r="I807" s="99">
        <v>5.1861940000000002E-2</v>
      </c>
      <c r="J807" s="99" t="s">
        <v>4157</v>
      </c>
      <c r="K807" s="101" t="s">
        <v>4157</v>
      </c>
    </row>
    <row r="808" spans="1:11" x14ac:dyDescent="0.25">
      <c r="A808" s="98" t="s">
        <v>4232</v>
      </c>
      <c r="B808" s="99" t="s">
        <v>5015</v>
      </c>
      <c r="C808" s="99" t="s">
        <v>4232</v>
      </c>
      <c r="D808" s="100">
        <v>-6.3999999999999997E-6</v>
      </c>
      <c r="E808" s="100">
        <v>1.9599999999999999E-6</v>
      </c>
      <c r="F808" s="99">
        <v>1501</v>
      </c>
      <c r="G808" s="99">
        <v>336</v>
      </c>
      <c r="H808" s="99">
        <v>1.1615099999999999E-3</v>
      </c>
      <c r="I808" s="99">
        <v>5.2146770000000002E-2</v>
      </c>
      <c r="J808" s="99" t="s">
        <v>4157</v>
      </c>
      <c r="K808" s="101" t="s">
        <v>4157</v>
      </c>
    </row>
    <row r="809" spans="1:11" x14ac:dyDescent="0.25">
      <c r="A809" s="98" t="s">
        <v>4166</v>
      </c>
      <c r="B809" s="99" t="s">
        <v>5016</v>
      </c>
      <c r="C809" s="99" t="s">
        <v>4168</v>
      </c>
      <c r="D809" s="100">
        <v>1.0900000000000001E-5</v>
      </c>
      <c r="E809" s="100">
        <v>3.3400000000000002E-6</v>
      </c>
      <c r="F809" s="99">
        <v>1501</v>
      </c>
      <c r="G809" s="99">
        <v>1392</v>
      </c>
      <c r="H809" s="99">
        <v>1.1635300000000001E-3</v>
      </c>
      <c r="I809" s="99">
        <v>5.2172589999999998E-2</v>
      </c>
      <c r="J809" s="99" t="s">
        <v>4157</v>
      </c>
      <c r="K809" s="101" t="s">
        <v>4157</v>
      </c>
    </row>
    <row r="810" spans="1:11" x14ac:dyDescent="0.25">
      <c r="A810" s="98" t="s">
        <v>4166</v>
      </c>
      <c r="B810" s="99" t="s">
        <v>5017</v>
      </c>
      <c r="C810" s="99" t="s">
        <v>4168</v>
      </c>
      <c r="D810" s="100">
        <v>-4.0600000000000001E-7</v>
      </c>
      <c r="E810" s="100">
        <v>1.1600000000000001E-7</v>
      </c>
      <c r="F810" s="99">
        <v>1501</v>
      </c>
      <c r="G810" s="99">
        <v>884</v>
      </c>
      <c r="H810" s="99">
        <v>1.1666300000000001E-3</v>
      </c>
      <c r="I810" s="99">
        <v>5.2208539999999998E-2</v>
      </c>
      <c r="J810" s="99" t="s">
        <v>4157</v>
      </c>
      <c r="K810" s="101" t="s">
        <v>4157</v>
      </c>
    </row>
    <row r="811" spans="1:11" x14ac:dyDescent="0.25">
      <c r="A811" s="98" t="s">
        <v>4175</v>
      </c>
      <c r="B811" s="99" t="s">
        <v>5018</v>
      </c>
      <c r="C811" s="99" t="s">
        <v>4177</v>
      </c>
      <c r="D811" s="100">
        <v>3.2799999999999999E-6</v>
      </c>
      <c r="E811" s="100">
        <v>9.8400000000000002E-7</v>
      </c>
      <c r="F811" s="99">
        <v>1501</v>
      </c>
      <c r="G811" s="99">
        <v>197</v>
      </c>
      <c r="H811" s="99">
        <v>1.16723E-3</v>
      </c>
      <c r="I811" s="99">
        <v>5.2208539999999998E-2</v>
      </c>
      <c r="J811" s="99" t="s">
        <v>4157</v>
      </c>
      <c r="K811" s="101" t="s">
        <v>4157</v>
      </c>
    </row>
    <row r="812" spans="1:11" x14ac:dyDescent="0.25">
      <c r="A812" s="98" t="s">
        <v>4154</v>
      </c>
      <c r="B812" s="99" t="s">
        <v>5019</v>
      </c>
      <c r="C812" s="99" t="s">
        <v>4156</v>
      </c>
      <c r="D812" s="100">
        <v>-3.7582000000000002E-3</v>
      </c>
      <c r="E812" s="100">
        <v>1.1548800000000001E-3</v>
      </c>
      <c r="F812" s="99">
        <v>1501</v>
      </c>
      <c r="G812" s="99">
        <v>1462</v>
      </c>
      <c r="H812" s="99">
        <v>1.1691500000000001E-3</v>
      </c>
      <c r="I812" s="99">
        <v>5.2229860000000003E-2</v>
      </c>
      <c r="J812" s="99" t="s">
        <v>4157</v>
      </c>
      <c r="K812" s="101" t="s">
        <v>4157</v>
      </c>
    </row>
    <row r="813" spans="1:11" x14ac:dyDescent="0.25">
      <c r="A813" s="98" t="s">
        <v>4166</v>
      </c>
      <c r="B813" s="99" t="s">
        <v>4950</v>
      </c>
      <c r="C813" s="99" t="s">
        <v>4168</v>
      </c>
      <c r="D813" s="100">
        <v>4.9364000000000005E-4</v>
      </c>
      <c r="E813" s="100">
        <v>1.5175E-4</v>
      </c>
      <c r="F813" s="99">
        <v>1501</v>
      </c>
      <c r="G813" s="99">
        <v>1476</v>
      </c>
      <c r="H813" s="99">
        <v>1.17416E-3</v>
      </c>
      <c r="I813" s="99">
        <v>5.2271070000000003E-2</v>
      </c>
      <c r="J813" s="99" t="s">
        <v>4174</v>
      </c>
      <c r="K813" s="101" t="s">
        <v>4157</v>
      </c>
    </row>
    <row r="814" spans="1:11" x14ac:dyDescent="0.25">
      <c r="A814" s="98" t="s">
        <v>4175</v>
      </c>
      <c r="B814" s="99" t="s">
        <v>4633</v>
      </c>
      <c r="C814" s="99" t="s">
        <v>4177</v>
      </c>
      <c r="D814" s="100">
        <v>-8.0975999999999999E-3</v>
      </c>
      <c r="E814" s="100">
        <v>2.4896100000000002E-3</v>
      </c>
      <c r="F814" s="99">
        <v>1501</v>
      </c>
      <c r="G814" s="99">
        <v>1490</v>
      </c>
      <c r="H814" s="99">
        <v>1.1758700000000001E-3</v>
      </c>
      <c r="I814" s="99">
        <v>5.2271070000000003E-2</v>
      </c>
      <c r="J814" s="99" t="s">
        <v>4157</v>
      </c>
      <c r="K814" s="101" t="s">
        <v>4157</v>
      </c>
    </row>
    <row r="815" spans="1:11" x14ac:dyDescent="0.25">
      <c r="A815" s="98" t="s">
        <v>4154</v>
      </c>
      <c r="B815" s="99" t="s">
        <v>5020</v>
      </c>
      <c r="C815" s="99" t="s">
        <v>4156</v>
      </c>
      <c r="D815" s="100">
        <v>-6.1799999999999998E-5</v>
      </c>
      <c r="E815" s="100">
        <v>1.9000000000000001E-5</v>
      </c>
      <c r="F815" s="99">
        <v>1501</v>
      </c>
      <c r="G815" s="99">
        <v>1298</v>
      </c>
      <c r="H815" s="99">
        <v>1.1754000000000001E-3</v>
      </c>
      <c r="I815" s="99">
        <v>5.2271070000000003E-2</v>
      </c>
      <c r="J815" s="99" t="s">
        <v>4157</v>
      </c>
      <c r="K815" s="101" t="s">
        <v>4157</v>
      </c>
    </row>
    <row r="816" spans="1:11" x14ac:dyDescent="0.25">
      <c r="A816" s="98" t="s">
        <v>4175</v>
      </c>
      <c r="B816" s="99" t="s">
        <v>5021</v>
      </c>
      <c r="C816" s="99" t="s">
        <v>4177</v>
      </c>
      <c r="D816" s="100">
        <v>4.49E-5</v>
      </c>
      <c r="E816" s="100">
        <v>1.38E-5</v>
      </c>
      <c r="F816" s="99">
        <v>1501</v>
      </c>
      <c r="G816" s="99">
        <v>36</v>
      </c>
      <c r="H816" s="99">
        <v>1.17523E-3</v>
      </c>
      <c r="I816" s="99">
        <v>5.2271070000000003E-2</v>
      </c>
      <c r="J816" s="99" t="s">
        <v>4157</v>
      </c>
      <c r="K816" s="101" t="s">
        <v>4157</v>
      </c>
    </row>
    <row r="817" spans="1:11" x14ac:dyDescent="0.25">
      <c r="A817" s="98" t="s">
        <v>4166</v>
      </c>
      <c r="B817" s="99" t="s">
        <v>5022</v>
      </c>
      <c r="C817" s="99" t="s">
        <v>4168</v>
      </c>
      <c r="D817" s="100">
        <v>3.2500000000000001E-7</v>
      </c>
      <c r="E817" s="100">
        <v>8.9400000000000006E-8</v>
      </c>
      <c r="F817" s="99">
        <v>1501</v>
      </c>
      <c r="G817" s="99">
        <v>402</v>
      </c>
      <c r="H817" s="99">
        <v>1.1788899999999999E-3</v>
      </c>
      <c r="I817" s="99">
        <v>5.2341039999999998E-2</v>
      </c>
      <c r="J817" s="99" t="s">
        <v>4157</v>
      </c>
      <c r="K817" s="101" t="s">
        <v>4157</v>
      </c>
    </row>
    <row r="818" spans="1:11" x14ac:dyDescent="0.25">
      <c r="A818" s="98" t="s">
        <v>4184</v>
      </c>
      <c r="B818" s="99" t="s">
        <v>5023</v>
      </c>
      <c r="C818" s="99" t="b">
        <v>1</v>
      </c>
      <c r="D818" s="100">
        <v>2.3754800000000001E-3</v>
      </c>
      <c r="E818" s="100">
        <v>7.3098E-4</v>
      </c>
      <c r="F818" s="99">
        <v>1501</v>
      </c>
      <c r="G818" s="99">
        <v>874</v>
      </c>
      <c r="H818" s="99">
        <v>1.18768E-3</v>
      </c>
      <c r="I818" s="99">
        <v>5.2666530000000003E-2</v>
      </c>
      <c r="J818" s="99" t="s">
        <v>4157</v>
      </c>
      <c r="K818" s="101" t="s">
        <v>4157</v>
      </c>
    </row>
    <row r="819" spans="1:11" x14ac:dyDescent="0.25">
      <c r="A819" s="98" t="s">
        <v>4163</v>
      </c>
      <c r="B819" s="99" t="s">
        <v>4743</v>
      </c>
      <c r="C819" s="99" t="s">
        <v>275</v>
      </c>
      <c r="D819" s="100">
        <v>1.5283000000000001E-4</v>
      </c>
      <c r="E819" s="100">
        <v>4.6999999999999997E-5</v>
      </c>
      <c r="F819" s="99">
        <v>1501</v>
      </c>
      <c r="G819" s="99">
        <v>914</v>
      </c>
      <c r="H819" s="99">
        <v>1.1893299999999999E-3</v>
      </c>
      <c r="I819" s="99">
        <v>5.267496E-2</v>
      </c>
      <c r="J819" s="99" t="s">
        <v>4157</v>
      </c>
      <c r="K819" s="101" t="s">
        <v>4467</v>
      </c>
    </row>
    <row r="820" spans="1:11" x14ac:dyDescent="0.25">
      <c r="A820" s="98" t="s">
        <v>4158</v>
      </c>
      <c r="B820" s="99" t="s">
        <v>5024</v>
      </c>
      <c r="C820" s="99" t="b">
        <v>1</v>
      </c>
      <c r="D820" s="100">
        <v>3.01E-5</v>
      </c>
      <c r="E820" s="100">
        <v>9.2599999999999994E-6</v>
      </c>
      <c r="F820" s="99">
        <v>1501</v>
      </c>
      <c r="G820" s="99">
        <v>296</v>
      </c>
      <c r="H820" s="99">
        <v>1.19742E-3</v>
      </c>
      <c r="I820" s="99">
        <v>5.2968290000000001E-2</v>
      </c>
      <c r="J820" s="99" t="s">
        <v>4157</v>
      </c>
      <c r="K820" s="101" t="s">
        <v>4157</v>
      </c>
    </row>
    <row r="821" spans="1:11" x14ac:dyDescent="0.25">
      <c r="A821" s="98" t="s">
        <v>4175</v>
      </c>
      <c r="B821" s="99" t="s">
        <v>4537</v>
      </c>
      <c r="C821" s="99" t="s">
        <v>4177</v>
      </c>
      <c r="D821" s="100">
        <v>2.16E-5</v>
      </c>
      <c r="E821" s="100">
        <v>6.64E-6</v>
      </c>
      <c r="F821" s="99">
        <v>1501</v>
      </c>
      <c r="G821" s="99">
        <v>823</v>
      </c>
      <c r="H821" s="99">
        <v>1.20012E-3</v>
      </c>
      <c r="I821" s="99">
        <v>5.3022529999999998E-2</v>
      </c>
      <c r="J821" s="99" t="s">
        <v>4157</v>
      </c>
      <c r="K821" s="101" t="s">
        <v>4157</v>
      </c>
    </row>
    <row r="822" spans="1:11" x14ac:dyDescent="0.25">
      <c r="A822" s="98" t="s">
        <v>4166</v>
      </c>
      <c r="B822" s="99" t="s">
        <v>5025</v>
      </c>
      <c r="C822" s="99" t="s">
        <v>4168</v>
      </c>
      <c r="D822" s="100">
        <v>-5.0399999999999999E-5</v>
      </c>
      <c r="E822" s="100">
        <v>1.5500000000000001E-5</v>
      </c>
      <c r="F822" s="99">
        <v>1501</v>
      </c>
      <c r="G822" s="99">
        <v>1375</v>
      </c>
      <c r="H822" s="99">
        <v>1.2083E-3</v>
      </c>
      <c r="I822" s="99">
        <v>5.331872E-2</v>
      </c>
      <c r="J822" s="99" t="s">
        <v>4157</v>
      </c>
      <c r="K822" s="101" t="s">
        <v>4157</v>
      </c>
    </row>
    <row r="823" spans="1:11" x14ac:dyDescent="0.25">
      <c r="A823" s="98" t="s">
        <v>4166</v>
      </c>
      <c r="B823" s="99" t="s">
        <v>5026</v>
      </c>
      <c r="C823" s="99" t="s">
        <v>4168</v>
      </c>
      <c r="D823" s="100">
        <v>-1.46E-6</v>
      </c>
      <c r="E823" s="100">
        <v>4.3799999999999998E-7</v>
      </c>
      <c r="F823" s="99">
        <v>1501</v>
      </c>
      <c r="G823" s="99">
        <v>322</v>
      </c>
      <c r="H823" s="99">
        <v>1.2143799999999999E-3</v>
      </c>
      <c r="I823" s="99">
        <v>5.352167E-2</v>
      </c>
      <c r="J823" s="99" t="s">
        <v>4157</v>
      </c>
      <c r="K823" s="101" t="s">
        <v>4157</v>
      </c>
    </row>
    <row r="824" spans="1:11" x14ac:dyDescent="0.25">
      <c r="A824" s="98" t="s">
        <v>4154</v>
      </c>
      <c r="B824" s="99" t="s">
        <v>5027</v>
      </c>
      <c r="C824" s="99" t="s">
        <v>4161</v>
      </c>
      <c r="D824" s="100">
        <v>-1.4100000000000001E-5</v>
      </c>
      <c r="E824" s="100">
        <v>4.33E-6</v>
      </c>
      <c r="F824" s="99">
        <v>1501</v>
      </c>
      <c r="G824" s="99">
        <v>1357</v>
      </c>
      <c r="H824" s="99">
        <v>1.21845E-3</v>
      </c>
      <c r="I824" s="99">
        <v>5.3635469999999998E-2</v>
      </c>
      <c r="J824" s="99" t="s">
        <v>4157</v>
      </c>
      <c r="K824" s="101" t="s">
        <v>4157</v>
      </c>
    </row>
    <row r="825" spans="1:11" x14ac:dyDescent="0.25">
      <c r="A825" s="98" t="s">
        <v>4175</v>
      </c>
      <c r="B825" s="99" t="s">
        <v>5028</v>
      </c>
      <c r="C825" s="99" t="s">
        <v>4241</v>
      </c>
      <c r="D825" s="100">
        <v>-8.9099999999999994E-6</v>
      </c>
      <c r="E825" s="100">
        <v>2.7499999999999999E-6</v>
      </c>
      <c r="F825" s="99">
        <v>1501</v>
      </c>
      <c r="G825" s="99">
        <v>436</v>
      </c>
      <c r="H825" s="99">
        <v>1.24872E-3</v>
      </c>
      <c r="I825" s="99">
        <v>5.4900930000000001E-2</v>
      </c>
      <c r="J825" s="99" t="s">
        <v>4157</v>
      </c>
      <c r="K825" s="101" t="s">
        <v>4157</v>
      </c>
    </row>
    <row r="826" spans="1:11" x14ac:dyDescent="0.25">
      <c r="A826" s="98" t="s">
        <v>4175</v>
      </c>
      <c r="B826" s="99" t="s">
        <v>5029</v>
      </c>
      <c r="C826" s="99" t="s">
        <v>4177</v>
      </c>
      <c r="D826" s="100">
        <v>1.42084E-3</v>
      </c>
      <c r="E826" s="100">
        <v>4.3946000000000002E-4</v>
      </c>
      <c r="F826" s="99">
        <v>1501</v>
      </c>
      <c r="G826" s="99">
        <v>1056</v>
      </c>
      <c r="H826" s="99">
        <v>1.2584199999999999E-3</v>
      </c>
      <c r="I826" s="99">
        <v>5.51812E-2</v>
      </c>
      <c r="J826" s="99" t="s">
        <v>4157</v>
      </c>
      <c r="K826" s="101" t="s">
        <v>4157</v>
      </c>
    </row>
    <row r="827" spans="1:11" x14ac:dyDescent="0.25">
      <c r="A827" s="98" t="s">
        <v>4154</v>
      </c>
      <c r="B827" s="99" t="s">
        <v>5030</v>
      </c>
      <c r="C827" s="99" t="s">
        <v>4156</v>
      </c>
      <c r="D827" s="100">
        <v>-4.42E-6</v>
      </c>
      <c r="E827" s="100">
        <v>1.35E-6</v>
      </c>
      <c r="F827" s="99">
        <v>1501</v>
      </c>
      <c r="G827" s="99">
        <v>277</v>
      </c>
      <c r="H827" s="99">
        <v>1.25968E-3</v>
      </c>
      <c r="I827" s="99">
        <v>5.51812E-2</v>
      </c>
      <c r="J827" s="99" t="s">
        <v>4157</v>
      </c>
      <c r="K827" s="101" t="s">
        <v>4157</v>
      </c>
    </row>
    <row r="828" spans="1:11" x14ac:dyDescent="0.25">
      <c r="A828" s="98" t="s">
        <v>4175</v>
      </c>
      <c r="B828" s="99" t="s">
        <v>5031</v>
      </c>
      <c r="C828" s="99" t="s">
        <v>4177</v>
      </c>
      <c r="D828" s="100">
        <v>4.9200000000000003E-6</v>
      </c>
      <c r="E828" s="100">
        <v>1.5200000000000001E-6</v>
      </c>
      <c r="F828" s="99">
        <v>1501</v>
      </c>
      <c r="G828" s="99">
        <v>305</v>
      </c>
      <c r="H828" s="99">
        <v>1.2587399999999999E-3</v>
      </c>
      <c r="I828" s="99">
        <v>5.51812E-2</v>
      </c>
      <c r="J828" s="99" t="s">
        <v>4157</v>
      </c>
      <c r="K828" s="101" t="s">
        <v>4157</v>
      </c>
    </row>
    <row r="829" spans="1:11" x14ac:dyDescent="0.25">
      <c r="A829" s="98" t="s">
        <v>4154</v>
      </c>
      <c r="B829" s="99" t="s">
        <v>4973</v>
      </c>
      <c r="C829" s="99" t="s">
        <v>4156</v>
      </c>
      <c r="D829" s="100">
        <v>-9.9900000000000009E-7</v>
      </c>
      <c r="E829" s="100">
        <v>2.8700000000000002E-7</v>
      </c>
      <c r="F829" s="99">
        <v>1501</v>
      </c>
      <c r="G829" s="99">
        <v>486</v>
      </c>
      <c r="H829" s="99">
        <v>1.2621900000000001E-3</v>
      </c>
      <c r="I829" s="99">
        <v>5.5224380000000003E-2</v>
      </c>
      <c r="J829" s="99" t="s">
        <v>4157</v>
      </c>
      <c r="K829" s="101" t="s">
        <v>4157</v>
      </c>
    </row>
    <row r="830" spans="1:11" x14ac:dyDescent="0.25">
      <c r="A830" s="98" t="s">
        <v>4166</v>
      </c>
      <c r="B830" s="99" t="s">
        <v>5032</v>
      </c>
      <c r="C830" s="99" t="s">
        <v>4208</v>
      </c>
      <c r="D830" s="100">
        <v>1.278953E-2</v>
      </c>
      <c r="E830" s="100">
        <v>3.9601999999999997E-3</v>
      </c>
      <c r="F830" s="99">
        <v>1501</v>
      </c>
      <c r="G830" s="99">
        <v>894</v>
      </c>
      <c r="H830" s="99">
        <v>1.2739400000000001E-3</v>
      </c>
      <c r="I830" s="99">
        <v>5.5670860000000003E-2</v>
      </c>
      <c r="J830" s="99" t="s">
        <v>4174</v>
      </c>
      <c r="K830" s="101" t="s">
        <v>4467</v>
      </c>
    </row>
    <row r="831" spans="1:11" x14ac:dyDescent="0.25">
      <c r="A831" s="98" t="s">
        <v>4166</v>
      </c>
      <c r="B831" s="99" t="s">
        <v>4762</v>
      </c>
      <c r="C831" s="99" t="s">
        <v>4208</v>
      </c>
      <c r="D831" s="100">
        <v>1.0692999999999999E-4</v>
      </c>
      <c r="E831" s="100">
        <v>3.3099999999999998E-5</v>
      </c>
      <c r="F831" s="99">
        <v>1501</v>
      </c>
      <c r="G831" s="99">
        <v>1269</v>
      </c>
      <c r="H831" s="99">
        <v>1.27955E-3</v>
      </c>
      <c r="I831" s="99">
        <v>5.584832E-2</v>
      </c>
      <c r="J831" s="99" t="s">
        <v>4157</v>
      </c>
      <c r="K831" s="101" t="s">
        <v>4157</v>
      </c>
    </row>
    <row r="832" spans="1:11" x14ac:dyDescent="0.25">
      <c r="A832" s="98" t="s">
        <v>4175</v>
      </c>
      <c r="B832" s="99" t="s">
        <v>5033</v>
      </c>
      <c r="C832" s="99" t="s">
        <v>4261</v>
      </c>
      <c r="D832" s="100">
        <v>-5.75E-6</v>
      </c>
      <c r="E832" s="100">
        <v>1.7799999999999999E-6</v>
      </c>
      <c r="F832" s="99">
        <v>1501</v>
      </c>
      <c r="G832" s="99">
        <v>1111</v>
      </c>
      <c r="H832" s="99">
        <v>1.2902300000000001E-3</v>
      </c>
      <c r="I832" s="99">
        <v>5.6246379999999999E-2</v>
      </c>
      <c r="J832" s="99" t="s">
        <v>4157</v>
      </c>
      <c r="K832" s="101" t="s">
        <v>4157</v>
      </c>
    </row>
    <row r="833" spans="1:11" x14ac:dyDescent="0.25">
      <c r="A833" s="98" t="s">
        <v>4184</v>
      </c>
      <c r="B833" s="99" t="s">
        <v>5034</v>
      </c>
      <c r="C833" s="99" t="b">
        <v>1</v>
      </c>
      <c r="D833" s="100">
        <v>6.2735999999999998E-4</v>
      </c>
      <c r="E833" s="100">
        <v>1.9452E-4</v>
      </c>
      <c r="F833" s="99">
        <v>1501</v>
      </c>
      <c r="G833" s="99">
        <v>1154</v>
      </c>
      <c r="H833" s="99">
        <v>1.29317E-3</v>
      </c>
      <c r="I833" s="99">
        <v>5.6306639999999998E-2</v>
      </c>
      <c r="J833" s="99" t="s">
        <v>4157</v>
      </c>
      <c r="K833" s="101" t="s">
        <v>4157</v>
      </c>
    </row>
    <row r="834" spans="1:11" x14ac:dyDescent="0.25">
      <c r="A834" s="98" t="s">
        <v>4163</v>
      </c>
      <c r="B834" s="99" t="s">
        <v>4990</v>
      </c>
      <c r="C834" s="99" t="s">
        <v>275</v>
      </c>
      <c r="D834" s="100">
        <v>6.1185000000000005E-4</v>
      </c>
      <c r="E834" s="100">
        <v>1.8977999999999999E-4</v>
      </c>
      <c r="F834" s="99">
        <v>1501</v>
      </c>
      <c r="G834" s="99">
        <v>1164</v>
      </c>
      <c r="H834" s="99">
        <v>1.29835E-3</v>
      </c>
      <c r="I834" s="99">
        <v>5.6464300000000002E-2</v>
      </c>
      <c r="J834" s="99" t="s">
        <v>4157</v>
      </c>
      <c r="K834" s="101" t="s">
        <v>4157</v>
      </c>
    </row>
    <row r="835" spans="1:11" x14ac:dyDescent="0.25">
      <c r="A835" s="98" t="s">
        <v>4163</v>
      </c>
      <c r="B835" s="99" t="s">
        <v>5035</v>
      </c>
      <c r="C835" s="99" t="s">
        <v>275</v>
      </c>
      <c r="D835" s="100">
        <v>5.3499999999999999E-4</v>
      </c>
      <c r="E835" s="100">
        <v>1.6602000000000001E-4</v>
      </c>
      <c r="F835" s="99">
        <v>1501</v>
      </c>
      <c r="G835" s="99">
        <v>1474</v>
      </c>
      <c r="H835" s="99">
        <v>1.3058E-3</v>
      </c>
      <c r="I835" s="99">
        <v>5.671992E-2</v>
      </c>
      <c r="J835" s="99" t="s">
        <v>4174</v>
      </c>
      <c r="K835" s="101" t="s">
        <v>4157</v>
      </c>
    </row>
    <row r="836" spans="1:11" x14ac:dyDescent="0.25">
      <c r="A836" s="98" t="s">
        <v>4166</v>
      </c>
      <c r="B836" s="99" t="s">
        <v>5036</v>
      </c>
      <c r="C836" s="99" t="s">
        <v>4208</v>
      </c>
      <c r="D836" s="100">
        <v>-1.33E-6</v>
      </c>
      <c r="E836" s="100">
        <v>4.03E-7</v>
      </c>
      <c r="F836" s="99">
        <v>1501</v>
      </c>
      <c r="G836" s="99">
        <v>366</v>
      </c>
      <c r="H836" s="99">
        <v>1.3089600000000001E-3</v>
      </c>
      <c r="I836" s="99">
        <v>5.6779980000000001E-2</v>
      </c>
      <c r="J836" s="99" t="s">
        <v>4157</v>
      </c>
      <c r="K836" s="101" t="s">
        <v>4467</v>
      </c>
    </row>
    <row r="837" spans="1:11" x14ac:dyDescent="0.25">
      <c r="A837" s="98" t="s">
        <v>4154</v>
      </c>
      <c r="B837" s="99" t="s">
        <v>5037</v>
      </c>
      <c r="C837" s="99" t="s">
        <v>4156</v>
      </c>
      <c r="D837" s="100">
        <v>-1.7999999999999999E-6</v>
      </c>
      <c r="E837" s="100">
        <v>5.3900000000000005E-7</v>
      </c>
      <c r="F837" s="99">
        <v>1501</v>
      </c>
      <c r="G837" s="99">
        <v>578</v>
      </c>
      <c r="H837" s="99">
        <v>1.31124E-3</v>
      </c>
      <c r="I837" s="99">
        <v>5.6779980000000001E-2</v>
      </c>
      <c r="J837" s="99" t="s">
        <v>4157</v>
      </c>
      <c r="K837" s="101" t="s">
        <v>4157</v>
      </c>
    </row>
    <row r="838" spans="1:11" x14ac:dyDescent="0.25">
      <c r="A838" s="98" t="s">
        <v>4175</v>
      </c>
      <c r="B838" s="99" t="s">
        <v>5038</v>
      </c>
      <c r="C838" s="99" t="s">
        <v>4177</v>
      </c>
      <c r="D838" s="100">
        <v>2.8200000000000001E-5</v>
      </c>
      <c r="E838" s="100">
        <v>8.7399999999999993E-6</v>
      </c>
      <c r="F838" s="99">
        <v>1501</v>
      </c>
      <c r="G838" s="99">
        <v>174</v>
      </c>
      <c r="H838" s="99">
        <v>1.3119E-3</v>
      </c>
      <c r="I838" s="99">
        <v>5.6779980000000001E-2</v>
      </c>
      <c r="J838" s="99" t="s">
        <v>4157</v>
      </c>
      <c r="K838" s="101" t="s">
        <v>4157</v>
      </c>
    </row>
    <row r="839" spans="1:11" x14ac:dyDescent="0.25">
      <c r="A839" s="98" t="s">
        <v>4175</v>
      </c>
      <c r="B839" s="99" t="s">
        <v>5033</v>
      </c>
      <c r="C839" s="99" t="s">
        <v>4241</v>
      </c>
      <c r="D839" s="100">
        <v>-5.7200000000000003E-6</v>
      </c>
      <c r="E839" s="100">
        <v>1.7799999999999999E-6</v>
      </c>
      <c r="F839" s="99">
        <v>1501</v>
      </c>
      <c r="G839" s="99">
        <v>1111</v>
      </c>
      <c r="H839" s="99">
        <v>1.31712E-3</v>
      </c>
      <c r="I839" s="99">
        <v>5.693753E-2</v>
      </c>
      <c r="J839" s="99" t="s">
        <v>4157</v>
      </c>
      <c r="K839" s="101" t="s">
        <v>4157</v>
      </c>
    </row>
    <row r="840" spans="1:11" x14ac:dyDescent="0.25">
      <c r="A840" s="98" t="s">
        <v>4154</v>
      </c>
      <c r="B840" s="99" t="s">
        <v>4920</v>
      </c>
      <c r="C840" s="99" t="s">
        <v>4161</v>
      </c>
      <c r="D840" s="100">
        <v>-5.6199999999999998E-7</v>
      </c>
      <c r="E840" s="100">
        <v>1.2700000000000001E-7</v>
      </c>
      <c r="F840" s="99">
        <v>1501</v>
      </c>
      <c r="G840" s="99">
        <v>30</v>
      </c>
      <c r="H840" s="99">
        <v>1.32985E-3</v>
      </c>
      <c r="I840" s="99">
        <v>5.741885E-2</v>
      </c>
      <c r="J840" s="99" t="s">
        <v>4157</v>
      </c>
      <c r="K840" s="101" t="s">
        <v>4157</v>
      </c>
    </row>
    <row r="841" spans="1:11" x14ac:dyDescent="0.25">
      <c r="A841" s="98" t="s">
        <v>4175</v>
      </c>
      <c r="B841" s="99" t="s">
        <v>4571</v>
      </c>
      <c r="C841" s="99" t="s">
        <v>4261</v>
      </c>
      <c r="D841" s="100">
        <v>-4.3949999999999996E-3</v>
      </c>
      <c r="E841" s="100">
        <v>1.36702E-3</v>
      </c>
      <c r="F841" s="99">
        <v>1501</v>
      </c>
      <c r="G841" s="99">
        <v>1478</v>
      </c>
      <c r="H841" s="99">
        <v>1.33957E-3</v>
      </c>
      <c r="I841" s="99">
        <v>5.7769620000000001E-2</v>
      </c>
      <c r="J841" s="99" t="s">
        <v>4169</v>
      </c>
      <c r="K841" s="101" t="s">
        <v>4157</v>
      </c>
    </row>
    <row r="842" spans="1:11" x14ac:dyDescent="0.25">
      <c r="A842" s="98" t="s">
        <v>4158</v>
      </c>
      <c r="B842" s="99" t="s">
        <v>5039</v>
      </c>
      <c r="C842" s="99" t="b">
        <v>1</v>
      </c>
      <c r="D842" s="100">
        <v>3.2945000000000001E-4</v>
      </c>
      <c r="E842" s="100">
        <v>1.0253E-4</v>
      </c>
      <c r="F842" s="99">
        <v>1501</v>
      </c>
      <c r="G842" s="99">
        <v>1106</v>
      </c>
      <c r="H842" s="99">
        <v>1.34749E-3</v>
      </c>
      <c r="I842" s="99">
        <v>5.8041950000000002E-2</v>
      </c>
      <c r="J842" s="99" t="s">
        <v>4157</v>
      </c>
      <c r="K842" s="101" t="s">
        <v>4157</v>
      </c>
    </row>
    <row r="843" spans="1:11" x14ac:dyDescent="0.25">
      <c r="A843" s="98" t="s">
        <v>4154</v>
      </c>
      <c r="B843" s="99" t="s">
        <v>4565</v>
      </c>
      <c r="C843" s="99" t="s">
        <v>4161</v>
      </c>
      <c r="D843" s="100">
        <v>7.0746999999999997E-4</v>
      </c>
      <c r="E843" s="100">
        <v>2.2033E-4</v>
      </c>
      <c r="F843" s="99">
        <v>1501</v>
      </c>
      <c r="G843" s="99">
        <v>1070</v>
      </c>
      <c r="H843" s="99">
        <v>1.3584599999999999E-3</v>
      </c>
      <c r="I843" s="99">
        <v>5.8441630000000001E-2</v>
      </c>
      <c r="J843" s="99" t="s">
        <v>4157</v>
      </c>
      <c r="K843" s="101" t="s">
        <v>4467</v>
      </c>
    </row>
    <row r="844" spans="1:11" x14ac:dyDescent="0.25">
      <c r="A844" s="98" t="s">
        <v>4166</v>
      </c>
      <c r="B844" s="99" t="s">
        <v>4949</v>
      </c>
      <c r="C844" s="99" t="s">
        <v>4208</v>
      </c>
      <c r="D844" s="100">
        <v>1.34E-5</v>
      </c>
      <c r="E844" s="100">
        <v>4.1799999999999998E-6</v>
      </c>
      <c r="F844" s="99">
        <v>1501</v>
      </c>
      <c r="G844" s="99">
        <v>905</v>
      </c>
      <c r="H844" s="99">
        <v>1.36001E-3</v>
      </c>
      <c r="I844" s="99">
        <v>5.8441630000000001E-2</v>
      </c>
      <c r="J844" s="99" t="s">
        <v>4157</v>
      </c>
      <c r="K844" s="101" t="s">
        <v>4157</v>
      </c>
    </row>
    <row r="845" spans="1:11" x14ac:dyDescent="0.25">
      <c r="A845" s="98" t="s">
        <v>4184</v>
      </c>
      <c r="B845" s="99" t="s">
        <v>5040</v>
      </c>
      <c r="C845" s="99" t="b">
        <v>1</v>
      </c>
      <c r="D845" s="100">
        <v>1.2882E-3</v>
      </c>
      <c r="E845" s="100">
        <v>4.0140999999999999E-4</v>
      </c>
      <c r="F845" s="99">
        <v>1501</v>
      </c>
      <c r="G845" s="99">
        <v>1371</v>
      </c>
      <c r="H845" s="99">
        <v>1.36677E-3</v>
      </c>
      <c r="I845" s="99">
        <v>5.8655869999999999E-2</v>
      </c>
      <c r="J845" s="99" t="s">
        <v>4174</v>
      </c>
      <c r="K845" s="101" t="s">
        <v>4157</v>
      </c>
    </row>
    <row r="846" spans="1:11" x14ac:dyDescent="0.25">
      <c r="A846" s="98" t="s">
        <v>4166</v>
      </c>
      <c r="B846" s="99" t="s">
        <v>5041</v>
      </c>
      <c r="C846" s="99" t="s">
        <v>4208</v>
      </c>
      <c r="D846" s="100">
        <v>1.7099999999999999E-5</v>
      </c>
      <c r="E846" s="100">
        <v>5.3199999999999999E-6</v>
      </c>
      <c r="F846" s="99">
        <v>1501</v>
      </c>
      <c r="G846" s="99">
        <v>643</v>
      </c>
      <c r="H846" s="99">
        <v>1.3682499999999999E-3</v>
      </c>
      <c r="I846" s="99">
        <v>5.8655869999999999E-2</v>
      </c>
      <c r="J846" s="99" t="s">
        <v>4157</v>
      </c>
      <c r="K846" s="101" t="s">
        <v>4157</v>
      </c>
    </row>
    <row r="847" spans="1:11" x14ac:dyDescent="0.25">
      <c r="A847" s="98" t="s">
        <v>4232</v>
      </c>
      <c r="B847" s="99" t="s">
        <v>5042</v>
      </c>
      <c r="C847" s="99" t="s">
        <v>4232</v>
      </c>
      <c r="D847" s="100">
        <v>-1.047E-4</v>
      </c>
      <c r="E847" s="100">
        <v>3.26E-5</v>
      </c>
      <c r="F847" s="99">
        <v>1501</v>
      </c>
      <c r="G847" s="99">
        <v>1262</v>
      </c>
      <c r="H847" s="99">
        <v>1.3701E-3</v>
      </c>
      <c r="I847" s="99">
        <v>5.866565E-2</v>
      </c>
      <c r="J847" s="99" t="s">
        <v>4157</v>
      </c>
      <c r="K847" s="101" t="s">
        <v>4157</v>
      </c>
    </row>
    <row r="848" spans="1:11" x14ac:dyDescent="0.25">
      <c r="A848" s="98" t="s">
        <v>4166</v>
      </c>
      <c r="B848" s="99" t="s">
        <v>5043</v>
      </c>
      <c r="C848" s="99" t="s">
        <v>4168</v>
      </c>
      <c r="D848" s="100">
        <v>8.7700000000000004E-5</v>
      </c>
      <c r="E848" s="100">
        <v>2.73E-5</v>
      </c>
      <c r="F848" s="99">
        <v>1501</v>
      </c>
      <c r="G848" s="99">
        <v>1370</v>
      </c>
      <c r="H848" s="99">
        <v>1.37269E-3</v>
      </c>
      <c r="I848" s="99">
        <v>5.8707080000000002E-2</v>
      </c>
      <c r="J848" s="99" t="s">
        <v>4157</v>
      </c>
      <c r="K848" s="101" t="s">
        <v>4157</v>
      </c>
    </row>
    <row r="849" spans="1:11" x14ac:dyDescent="0.25">
      <c r="A849" s="98" t="s">
        <v>4175</v>
      </c>
      <c r="B849" s="99" t="s">
        <v>5044</v>
      </c>
      <c r="C849" s="99" t="s">
        <v>4241</v>
      </c>
      <c r="D849" s="100">
        <v>-7.6000000000000003E-7</v>
      </c>
      <c r="E849" s="100">
        <v>2.28E-7</v>
      </c>
      <c r="F849" s="99">
        <v>1501</v>
      </c>
      <c r="G849" s="99">
        <v>836</v>
      </c>
      <c r="H849" s="99">
        <v>1.3813199999999999E-3</v>
      </c>
      <c r="I849" s="99">
        <v>5.9005910000000002E-2</v>
      </c>
      <c r="J849" s="99" t="s">
        <v>4157</v>
      </c>
      <c r="K849" s="101" t="s">
        <v>4157</v>
      </c>
    </row>
    <row r="850" spans="1:11" x14ac:dyDescent="0.25">
      <c r="A850" s="98" t="s">
        <v>4232</v>
      </c>
      <c r="B850" s="99" t="s">
        <v>4694</v>
      </c>
      <c r="C850" s="99" t="s">
        <v>4232</v>
      </c>
      <c r="D850" s="100">
        <v>-3.1809999999999998E-4</v>
      </c>
      <c r="E850" s="100">
        <v>9.9199999999999999E-5</v>
      </c>
      <c r="F850" s="99">
        <v>1501</v>
      </c>
      <c r="G850" s="99">
        <v>1363</v>
      </c>
      <c r="H850" s="99">
        <v>1.38382E-3</v>
      </c>
      <c r="I850" s="99">
        <v>5.9029470000000001E-2</v>
      </c>
      <c r="J850" s="99" t="s">
        <v>4174</v>
      </c>
      <c r="K850" s="101" t="s">
        <v>4157</v>
      </c>
    </row>
    <row r="851" spans="1:11" x14ac:dyDescent="0.25">
      <c r="A851" s="98" t="s">
        <v>4163</v>
      </c>
      <c r="B851" s="99" t="s">
        <v>4845</v>
      </c>
      <c r="C851" s="99" t="s">
        <v>275</v>
      </c>
      <c r="D851" s="100">
        <v>3.7744699999999998E-3</v>
      </c>
      <c r="E851" s="100">
        <v>1.1775500000000001E-3</v>
      </c>
      <c r="F851" s="99">
        <v>1501</v>
      </c>
      <c r="G851" s="99">
        <v>1486</v>
      </c>
      <c r="H851" s="99">
        <v>1.38514E-3</v>
      </c>
      <c r="I851" s="99">
        <v>5.9029470000000001E-2</v>
      </c>
      <c r="J851" s="99" t="s">
        <v>4169</v>
      </c>
      <c r="K851" s="101" t="s">
        <v>4157</v>
      </c>
    </row>
    <row r="852" spans="1:11" x14ac:dyDescent="0.25">
      <c r="A852" s="98" t="s">
        <v>4175</v>
      </c>
      <c r="B852" s="99" t="s">
        <v>5045</v>
      </c>
      <c r="C852" s="99" t="s">
        <v>4177</v>
      </c>
      <c r="D852" s="100">
        <v>1.3866900000000001E-3</v>
      </c>
      <c r="E852" s="100">
        <v>4.3274999999999997E-4</v>
      </c>
      <c r="F852" s="99">
        <v>1501</v>
      </c>
      <c r="G852" s="99">
        <v>1181</v>
      </c>
      <c r="H852" s="99">
        <v>1.3901199999999999E-3</v>
      </c>
      <c r="I852" s="99">
        <v>5.9172019999999999E-2</v>
      </c>
      <c r="J852" s="99" t="s">
        <v>4157</v>
      </c>
      <c r="K852" s="101" t="s">
        <v>4157</v>
      </c>
    </row>
    <row r="853" spans="1:11" x14ac:dyDescent="0.25">
      <c r="A853" s="98" t="s">
        <v>4175</v>
      </c>
      <c r="B853" s="99" t="s">
        <v>5046</v>
      </c>
      <c r="C853" s="99" t="s">
        <v>4177</v>
      </c>
      <c r="D853" s="100">
        <v>3.7697000000000002E-4</v>
      </c>
      <c r="E853" s="100">
        <v>1.1768E-4</v>
      </c>
      <c r="F853" s="99">
        <v>1501</v>
      </c>
      <c r="G853" s="99">
        <v>1365</v>
      </c>
      <c r="H853" s="99">
        <v>1.3941400000000001E-3</v>
      </c>
      <c r="I853" s="99">
        <v>5.9273300000000001E-2</v>
      </c>
      <c r="J853" s="99" t="s">
        <v>4174</v>
      </c>
      <c r="K853" s="101" t="s">
        <v>4157</v>
      </c>
    </row>
    <row r="854" spans="1:11" x14ac:dyDescent="0.25">
      <c r="A854" s="98" t="s">
        <v>4158</v>
      </c>
      <c r="B854" s="99" t="s">
        <v>5047</v>
      </c>
      <c r="C854" s="99" t="b">
        <v>1</v>
      </c>
      <c r="D854" s="100">
        <v>6.4499999999999997E-7</v>
      </c>
      <c r="E854" s="100">
        <v>1.09E-7</v>
      </c>
      <c r="F854" s="99">
        <v>1501</v>
      </c>
      <c r="G854" s="99">
        <v>223</v>
      </c>
      <c r="H854" s="99">
        <v>1.39953E-3</v>
      </c>
      <c r="I854" s="99">
        <v>5.9432289999999999E-2</v>
      </c>
      <c r="J854" s="99" t="s">
        <v>4157</v>
      </c>
      <c r="K854" s="101" t="s">
        <v>4157</v>
      </c>
    </row>
    <row r="855" spans="1:11" x14ac:dyDescent="0.25">
      <c r="A855" s="98" t="s">
        <v>4158</v>
      </c>
      <c r="B855" s="99" t="s">
        <v>5015</v>
      </c>
      <c r="C855" s="99" t="b">
        <v>1</v>
      </c>
      <c r="D855" s="100">
        <v>5.1400000000000003E-5</v>
      </c>
      <c r="E855" s="100">
        <v>1.6099999999999998E-5</v>
      </c>
      <c r="F855" s="99">
        <v>1501</v>
      </c>
      <c r="G855" s="99">
        <v>336</v>
      </c>
      <c r="H855" s="99">
        <v>1.40215E-3</v>
      </c>
      <c r="I855" s="99">
        <v>5.9438379999999999E-2</v>
      </c>
      <c r="J855" s="99" t="s">
        <v>4157</v>
      </c>
      <c r="K855" s="101" t="s">
        <v>4157</v>
      </c>
    </row>
    <row r="856" spans="1:11" x14ac:dyDescent="0.25">
      <c r="A856" s="98" t="s">
        <v>4175</v>
      </c>
      <c r="B856" s="99" t="s">
        <v>5041</v>
      </c>
      <c r="C856" s="99" t="s">
        <v>4241</v>
      </c>
      <c r="D856" s="100">
        <v>-1.6799999999999998E-5</v>
      </c>
      <c r="E856" s="100">
        <v>5.2599999999999996E-6</v>
      </c>
      <c r="F856" s="99">
        <v>1501</v>
      </c>
      <c r="G856" s="99">
        <v>643</v>
      </c>
      <c r="H856" s="99">
        <v>1.4029699999999999E-3</v>
      </c>
      <c r="I856" s="99">
        <v>5.9438379999999999E-2</v>
      </c>
      <c r="J856" s="99" t="s">
        <v>4157</v>
      </c>
      <c r="K856" s="101" t="s">
        <v>4157</v>
      </c>
    </row>
    <row r="857" spans="1:11" x14ac:dyDescent="0.25">
      <c r="A857" s="98" t="s">
        <v>4175</v>
      </c>
      <c r="B857" s="99" t="s">
        <v>4758</v>
      </c>
      <c r="C857" s="99" t="s">
        <v>4177</v>
      </c>
      <c r="D857" s="100">
        <v>1.1938E-4</v>
      </c>
      <c r="E857" s="100">
        <v>3.7299999999999999E-5</v>
      </c>
      <c r="F857" s="99">
        <v>1501</v>
      </c>
      <c r="G857" s="99">
        <v>536</v>
      </c>
      <c r="H857" s="99">
        <v>1.4088600000000001E-3</v>
      </c>
      <c r="I857" s="99">
        <v>5.9618049999999999E-2</v>
      </c>
      <c r="J857" s="99" t="s">
        <v>4157</v>
      </c>
      <c r="K857" s="101" t="s">
        <v>4467</v>
      </c>
    </row>
    <row r="858" spans="1:11" x14ac:dyDescent="0.25">
      <c r="A858" s="98" t="s">
        <v>4232</v>
      </c>
      <c r="B858" s="99" t="s">
        <v>4924</v>
      </c>
      <c r="C858" s="99" t="s">
        <v>4232</v>
      </c>
      <c r="D858" s="100">
        <v>-1.6200000000000001E-5</v>
      </c>
      <c r="E858" s="100">
        <v>5.0499999999999999E-6</v>
      </c>
      <c r="F858" s="99">
        <v>1501</v>
      </c>
      <c r="G858" s="99">
        <v>1256</v>
      </c>
      <c r="H858" s="99">
        <v>1.41169E-3</v>
      </c>
      <c r="I858" s="99">
        <v>5.9667709999999999E-2</v>
      </c>
      <c r="J858" s="99" t="s">
        <v>4157</v>
      </c>
      <c r="K858" s="101" t="s">
        <v>4467</v>
      </c>
    </row>
    <row r="859" spans="1:11" x14ac:dyDescent="0.25">
      <c r="A859" s="98" t="s">
        <v>4154</v>
      </c>
      <c r="B859" s="99" t="s">
        <v>5048</v>
      </c>
      <c r="C859" s="99" t="s">
        <v>4156</v>
      </c>
      <c r="D859" s="100">
        <v>-6.1600000000000007E-5</v>
      </c>
      <c r="E859" s="100">
        <v>1.9300000000000002E-5</v>
      </c>
      <c r="F859" s="99">
        <v>1501</v>
      </c>
      <c r="G859" s="99">
        <v>1268</v>
      </c>
      <c r="H859" s="99">
        <v>1.4156699999999999E-3</v>
      </c>
      <c r="I859" s="99">
        <v>5.9710899999999997E-2</v>
      </c>
      <c r="J859" s="99" t="s">
        <v>4157</v>
      </c>
      <c r="K859" s="101" t="s">
        <v>4157</v>
      </c>
    </row>
    <row r="860" spans="1:11" x14ac:dyDescent="0.25">
      <c r="A860" s="98" t="s">
        <v>4175</v>
      </c>
      <c r="B860" s="99" t="s">
        <v>5049</v>
      </c>
      <c r="C860" s="99" t="s">
        <v>4177</v>
      </c>
      <c r="D860" s="100">
        <v>1.7099999999999999E-5</v>
      </c>
      <c r="E860" s="100">
        <v>5.3499999999999996E-6</v>
      </c>
      <c r="F860" s="99">
        <v>1501</v>
      </c>
      <c r="G860" s="99">
        <v>363</v>
      </c>
      <c r="H860" s="99">
        <v>1.41602E-3</v>
      </c>
      <c r="I860" s="99">
        <v>5.9710899999999997E-2</v>
      </c>
      <c r="J860" s="99" t="s">
        <v>4157</v>
      </c>
      <c r="K860" s="101" t="s">
        <v>4157</v>
      </c>
    </row>
    <row r="861" spans="1:11" x14ac:dyDescent="0.25">
      <c r="A861" s="98" t="s">
        <v>4163</v>
      </c>
      <c r="B861" s="99" t="s">
        <v>5050</v>
      </c>
      <c r="C861" s="99" t="s">
        <v>275</v>
      </c>
      <c r="D861" s="100">
        <v>-8.5979999999999997E-4</v>
      </c>
      <c r="E861" s="100">
        <v>2.6882000000000002E-4</v>
      </c>
      <c r="F861" s="99">
        <v>1501</v>
      </c>
      <c r="G861" s="99">
        <v>1060</v>
      </c>
      <c r="H861" s="99">
        <v>1.4187E-3</v>
      </c>
      <c r="I861" s="99">
        <v>5.975428E-2</v>
      </c>
      <c r="J861" s="99" t="s">
        <v>4157</v>
      </c>
      <c r="K861" s="101" t="s">
        <v>4467</v>
      </c>
    </row>
    <row r="862" spans="1:11" x14ac:dyDescent="0.25">
      <c r="A862" s="98" t="s">
        <v>4232</v>
      </c>
      <c r="B862" s="99" t="s">
        <v>5051</v>
      </c>
      <c r="C862" s="99" t="s">
        <v>4232</v>
      </c>
      <c r="D862" s="100">
        <v>-2.3900000000000001E-4</v>
      </c>
      <c r="E862" s="100">
        <v>7.4800000000000002E-5</v>
      </c>
      <c r="F862" s="99">
        <v>1501</v>
      </c>
      <c r="G862" s="99">
        <v>1217</v>
      </c>
      <c r="H862" s="99">
        <v>1.4228999999999999E-3</v>
      </c>
      <c r="I862" s="99">
        <v>5.9861490000000003E-2</v>
      </c>
      <c r="J862" s="99" t="s">
        <v>4157</v>
      </c>
      <c r="K862" s="101" t="s">
        <v>4157</v>
      </c>
    </row>
    <row r="863" spans="1:11" x14ac:dyDescent="0.25">
      <c r="A863" s="98" t="s">
        <v>4175</v>
      </c>
      <c r="B863" s="99" t="s">
        <v>4612</v>
      </c>
      <c r="C863" s="99" t="s">
        <v>4261</v>
      </c>
      <c r="D863" s="100">
        <v>-7.8499999999999997E-5</v>
      </c>
      <c r="E863" s="100">
        <v>2.4600000000000002E-5</v>
      </c>
      <c r="F863" s="99">
        <v>1501</v>
      </c>
      <c r="G863" s="99">
        <v>914</v>
      </c>
      <c r="H863" s="99">
        <v>1.4300999999999999E-3</v>
      </c>
      <c r="I863" s="99">
        <v>6.0094149999999999E-2</v>
      </c>
      <c r="J863" s="99" t="s">
        <v>4157</v>
      </c>
      <c r="K863" s="101" t="s">
        <v>4157</v>
      </c>
    </row>
    <row r="864" spans="1:11" x14ac:dyDescent="0.25">
      <c r="A864" s="98" t="s">
        <v>4163</v>
      </c>
      <c r="B864" s="99" t="s">
        <v>5052</v>
      </c>
      <c r="C864" s="99" t="s">
        <v>275</v>
      </c>
      <c r="D864" s="100">
        <v>-5.7393000000000001E-3</v>
      </c>
      <c r="E864" s="100">
        <v>1.79729E-3</v>
      </c>
      <c r="F864" s="99">
        <v>1501</v>
      </c>
      <c r="G864" s="99">
        <v>1254</v>
      </c>
      <c r="H864" s="99">
        <v>1.4435299999999999E-3</v>
      </c>
      <c r="I864" s="99">
        <v>6.0551760000000003E-2</v>
      </c>
      <c r="J864" s="99" t="s">
        <v>4157</v>
      </c>
      <c r="K864" s="101" t="s">
        <v>4157</v>
      </c>
    </row>
    <row r="865" spans="1:11" x14ac:dyDescent="0.25">
      <c r="A865" s="98" t="s">
        <v>4166</v>
      </c>
      <c r="B865" s="99" t="s">
        <v>5053</v>
      </c>
      <c r="C865" s="99" t="s">
        <v>4168</v>
      </c>
      <c r="D865" s="100">
        <v>1.1999999999999999E-6</v>
      </c>
      <c r="E865" s="100">
        <v>3.6699999999999999E-7</v>
      </c>
      <c r="F865" s="99">
        <v>1501</v>
      </c>
      <c r="G865" s="99">
        <v>788</v>
      </c>
      <c r="H865" s="99">
        <v>1.4443399999999999E-3</v>
      </c>
      <c r="I865" s="99">
        <v>6.0551760000000003E-2</v>
      </c>
      <c r="J865" s="99" t="s">
        <v>4157</v>
      </c>
      <c r="K865" s="101" t="s">
        <v>4157</v>
      </c>
    </row>
    <row r="866" spans="1:11" x14ac:dyDescent="0.25">
      <c r="A866" s="98" t="s">
        <v>4175</v>
      </c>
      <c r="B866" s="99" t="s">
        <v>4880</v>
      </c>
      <c r="C866" s="99" t="s">
        <v>4241</v>
      </c>
      <c r="D866" s="100">
        <v>-7.4960000000000001E-4</v>
      </c>
      <c r="E866" s="100">
        <v>2.3486000000000001E-4</v>
      </c>
      <c r="F866" s="99">
        <v>1501</v>
      </c>
      <c r="G866" s="99">
        <v>1207</v>
      </c>
      <c r="H866" s="99">
        <v>1.4511599999999999E-3</v>
      </c>
      <c r="I866" s="99">
        <v>6.0737779999999998E-2</v>
      </c>
      <c r="J866" s="99" t="s">
        <v>4157</v>
      </c>
      <c r="K866" s="101" t="s">
        <v>4157</v>
      </c>
    </row>
    <row r="867" spans="1:11" x14ac:dyDescent="0.25">
      <c r="A867" s="98" t="s">
        <v>4184</v>
      </c>
      <c r="B867" s="99" t="s">
        <v>5054</v>
      </c>
      <c r="C867" s="99" t="b">
        <v>1</v>
      </c>
      <c r="D867" s="100">
        <v>2.9786E-4</v>
      </c>
      <c r="E867" s="100">
        <v>9.3300000000000005E-5</v>
      </c>
      <c r="F867" s="99">
        <v>1501</v>
      </c>
      <c r="G867" s="99">
        <v>780</v>
      </c>
      <c r="H867" s="99">
        <v>1.4521499999999999E-3</v>
      </c>
      <c r="I867" s="99">
        <v>6.0737779999999998E-2</v>
      </c>
      <c r="J867" s="99" t="s">
        <v>4157</v>
      </c>
      <c r="K867" s="101" t="s">
        <v>4157</v>
      </c>
    </row>
    <row r="868" spans="1:11" x14ac:dyDescent="0.25">
      <c r="A868" s="98" t="s">
        <v>4250</v>
      </c>
      <c r="B868" s="99" t="s">
        <v>5043</v>
      </c>
      <c r="C868" s="99" t="s">
        <v>4252</v>
      </c>
      <c r="D868" s="100">
        <v>7.0900000000000002E-5</v>
      </c>
      <c r="E868" s="100">
        <v>2.2200000000000001E-5</v>
      </c>
      <c r="F868" s="99">
        <v>1501</v>
      </c>
      <c r="G868" s="99">
        <v>1370</v>
      </c>
      <c r="H868" s="99">
        <v>1.4538999999999999E-3</v>
      </c>
      <c r="I868" s="99">
        <v>6.0740830000000003E-2</v>
      </c>
      <c r="J868" s="99" t="s">
        <v>4157</v>
      </c>
      <c r="K868" s="101" t="s">
        <v>4157</v>
      </c>
    </row>
    <row r="869" spans="1:11" x14ac:dyDescent="0.25">
      <c r="A869" s="98" t="s">
        <v>4175</v>
      </c>
      <c r="B869" s="99" t="s">
        <v>4627</v>
      </c>
      <c r="C869" s="99" t="s">
        <v>4261</v>
      </c>
      <c r="D869" s="100">
        <v>1.8499999999999999E-5</v>
      </c>
      <c r="E869" s="100">
        <v>5.8200000000000002E-6</v>
      </c>
      <c r="F869" s="99">
        <v>1501</v>
      </c>
      <c r="G869" s="99">
        <v>874</v>
      </c>
      <c r="H869" s="99">
        <v>1.4862499999999999E-3</v>
      </c>
      <c r="I869" s="99">
        <v>6.20203E-2</v>
      </c>
      <c r="J869" s="99" t="s">
        <v>4157</v>
      </c>
      <c r="K869" s="101" t="s">
        <v>4467</v>
      </c>
    </row>
    <row r="870" spans="1:11" x14ac:dyDescent="0.25">
      <c r="A870" s="98" t="s">
        <v>4154</v>
      </c>
      <c r="B870" s="99" t="s">
        <v>5019</v>
      </c>
      <c r="C870" s="99" t="s">
        <v>4161</v>
      </c>
      <c r="D870" s="100">
        <v>-4.0435000000000002E-3</v>
      </c>
      <c r="E870" s="100">
        <v>1.27019E-3</v>
      </c>
      <c r="F870" s="99">
        <v>1501</v>
      </c>
      <c r="G870" s="99">
        <v>1462</v>
      </c>
      <c r="H870" s="99">
        <v>1.4935700000000001E-3</v>
      </c>
      <c r="I870" s="99">
        <v>6.2163070000000001E-2</v>
      </c>
      <c r="J870" s="99" t="s">
        <v>4157</v>
      </c>
      <c r="K870" s="101" t="s">
        <v>4157</v>
      </c>
    </row>
    <row r="871" spans="1:11" x14ac:dyDescent="0.25">
      <c r="A871" s="98" t="s">
        <v>4175</v>
      </c>
      <c r="B871" s="99" t="s">
        <v>4635</v>
      </c>
      <c r="C871" s="99" t="s">
        <v>4177</v>
      </c>
      <c r="D871" s="100">
        <v>-7.6655999999999998E-3</v>
      </c>
      <c r="E871" s="100">
        <v>2.40821E-3</v>
      </c>
      <c r="F871" s="99">
        <v>1501</v>
      </c>
      <c r="G871" s="99">
        <v>1491</v>
      </c>
      <c r="H871" s="99">
        <v>1.4948299999999999E-3</v>
      </c>
      <c r="I871" s="99">
        <v>6.2163070000000001E-2</v>
      </c>
      <c r="J871" s="99" t="s">
        <v>4157</v>
      </c>
      <c r="K871" s="101" t="s">
        <v>4157</v>
      </c>
    </row>
    <row r="872" spans="1:11" x14ac:dyDescent="0.25">
      <c r="A872" s="98" t="s">
        <v>4158</v>
      </c>
      <c r="B872" s="99" t="s">
        <v>4507</v>
      </c>
      <c r="C872" s="99" t="b">
        <v>1</v>
      </c>
      <c r="D872" s="100">
        <v>2.6591980000000001E-2</v>
      </c>
      <c r="E872" s="100">
        <v>8.3537400000000001E-3</v>
      </c>
      <c r="F872" s="99">
        <v>1501</v>
      </c>
      <c r="G872" s="99">
        <v>1296</v>
      </c>
      <c r="H872" s="99">
        <v>1.4941500000000001E-3</v>
      </c>
      <c r="I872" s="99">
        <v>6.2163070000000001E-2</v>
      </c>
      <c r="J872" s="99" t="s">
        <v>4157</v>
      </c>
      <c r="K872" s="101" t="s">
        <v>4157</v>
      </c>
    </row>
    <row r="873" spans="1:11" x14ac:dyDescent="0.25">
      <c r="A873" s="98" t="s">
        <v>4166</v>
      </c>
      <c r="B873" s="99" t="s">
        <v>5055</v>
      </c>
      <c r="C873" s="99" t="s">
        <v>4168</v>
      </c>
      <c r="D873" s="100">
        <v>-4.2627000000000003E-3</v>
      </c>
      <c r="E873" s="100">
        <v>1.3395600000000001E-3</v>
      </c>
      <c r="F873" s="99">
        <v>1501</v>
      </c>
      <c r="G873" s="99">
        <v>1184</v>
      </c>
      <c r="H873" s="99">
        <v>1.4996600000000001E-3</v>
      </c>
      <c r="I873" s="99">
        <v>6.2292029999999998E-2</v>
      </c>
      <c r="J873" s="99" t="s">
        <v>4157</v>
      </c>
      <c r="K873" s="101" t="s">
        <v>4157</v>
      </c>
    </row>
    <row r="874" spans="1:11" x14ac:dyDescent="0.25">
      <c r="A874" s="98" t="s">
        <v>4163</v>
      </c>
      <c r="B874" s="99" t="s">
        <v>5056</v>
      </c>
      <c r="C874" s="99" t="s">
        <v>275</v>
      </c>
      <c r="D874" s="100">
        <v>-1.35E-6</v>
      </c>
      <c r="E874" s="100">
        <v>4.1399999999999997E-7</v>
      </c>
      <c r="F874" s="99">
        <v>1501</v>
      </c>
      <c r="G874" s="99">
        <v>300</v>
      </c>
      <c r="H874" s="99">
        <v>1.50264E-3</v>
      </c>
      <c r="I874" s="99">
        <v>6.2343919999999997E-2</v>
      </c>
      <c r="J874" s="99" t="s">
        <v>4157</v>
      </c>
      <c r="K874" s="101" t="s">
        <v>4157</v>
      </c>
    </row>
    <row r="875" spans="1:11" x14ac:dyDescent="0.25">
      <c r="A875" s="98" t="s">
        <v>4232</v>
      </c>
      <c r="B875" s="99" t="s">
        <v>5057</v>
      </c>
      <c r="C875" s="99" t="s">
        <v>4232</v>
      </c>
      <c r="D875" s="100">
        <v>3.5800000000000003E-5</v>
      </c>
      <c r="E875" s="100">
        <v>1.13E-5</v>
      </c>
      <c r="F875" s="99">
        <v>1501</v>
      </c>
      <c r="G875" s="99">
        <v>1311</v>
      </c>
      <c r="H875" s="99">
        <v>1.5064200000000001E-3</v>
      </c>
      <c r="I875" s="99">
        <v>6.2357629999999997E-2</v>
      </c>
      <c r="J875" s="99" t="s">
        <v>4157</v>
      </c>
      <c r="K875" s="101" t="s">
        <v>4157</v>
      </c>
    </row>
    <row r="876" spans="1:11" x14ac:dyDescent="0.25">
      <c r="A876" s="98" t="s">
        <v>4163</v>
      </c>
      <c r="B876" s="99" t="s">
        <v>5058</v>
      </c>
      <c r="C876" s="99" t="s">
        <v>275</v>
      </c>
      <c r="D876" s="100">
        <v>-2.1440999999999999E-3</v>
      </c>
      <c r="E876" s="100">
        <v>6.7403999999999999E-4</v>
      </c>
      <c r="F876" s="99">
        <v>1501</v>
      </c>
      <c r="G876" s="99">
        <v>1445</v>
      </c>
      <c r="H876" s="99">
        <v>1.506E-3</v>
      </c>
      <c r="I876" s="99">
        <v>6.2357629999999997E-2</v>
      </c>
      <c r="J876" s="99" t="s">
        <v>4174</v>
      </c>
      <c r="K876" s="101" t="s">
        <v>4467</v>
      </c>
    </row>
    <row r="877" spans="1:11" x14ac:dyDescent="0.25">
      <c r="A877" s="98" t="s">
        <v>4184</v>
      </c>
      <c r="B877" s="99" t="s">
        <v>4936</v>
      </c>
      <c r="C877" s="99" t="b">
        <v>1</v>
      </c>
      <c r="D877" s="100">
        <v>1.487639E-2</v>
      </c>
      <c r="E877" s="100">
        <v>4.6775499999999999E-3</v>
      </c>
      <c r="F877" s="99">
        <v>1501</v>
      </c>
      <c r="G877" s="99">
        <v>1486</v>
      </c>
      <c r="H877" s="99">
        <v>1.5089400000000001E-3</v>
      </c>
      <c r="I877" s="99">
        <v>6.2390340000000002E-2</v>
      </c>
      <c r="J877" s="99" t="s">
        <v>4157</v>
      </c>
      <c r="K877" s="101" t="s">
        <v>4157</v>
      </c>
    </row>
    <row r="878" spans="1:11" x14ac:dyDescent="0.25">
      <c r="A878" s="98" t="s">
        <v>4166</v>
      </c>
      <c r="B878" s="99" t="s">
        <v>4828</v>
      </c>
      <c r="C878" s="99" t="s">
        <v>4208</v>
      </c>
      <c r="D878" s="100">
        <v>-3.2400000000000001E-5</v>
      </c>
      <c r="E878" s="100">
        <v>1.0200000000000001E-5</v>
      </c>
      <c r="F878" s="99">
        <v>1501</v>
      </c>
      <c r="G878" s="99">
        <v>1324</v>
      </c>
      <c r="H878" s="99">
        <v>1.51323E-3</v>
      </c>
      <c r="I878" s="99">
        <v>6.2496080000000002E-2</v>
      </c>
      <c r="J878" s="99" t="s">
        <v>4157</v>
      </c>
      <c r="K878" s="101" t="s">
        <v>4157</v>
      </c>
    </row>
    <row r="879" spans="1:11" x14ac:dyDescent="0.25">
      <c r="A879" s="98" t="s">
        <v>4154</v>
      </c>
      <c r="B879" s="99" t="s">
        <v>4961</v>
      </c>
      <c r="C879" s="99" t="s">
        <v>4161</v>
      </c>
      <c r="D879" s="100">
        <v>-1.5699999999999999E-4</v>
      </c>
      <c r="E879" s="100">
        <v>4.9400000000000001E-5</v>
      </c>
      <c r="F879" s="99">
        <v>1501</v>
      </c>
      <c r="G879" s="99">
        <v>461</v>
      </c>
      <c r="H879" s="99">
        <v>1.5206900000000001E-3</v>
      </c>
      <c r="I879" s="99">
        <v>6.2732419999999997E-2</v>
      </c>
      <c r="J879" s="99" t="s">
        <v>4157</v>
      </c>
      <c r="K879" s="101" t="s">
        <v>4157</v>
      </c>
    </row>
    <row r="880" spans="1:11" x14ac:dyDescent="0.25">
      <c r="A880" s="98" t="s">
        <v>4184</v>
      </c>
      <c r="B880" s="99" t="s">
        <v>5059</v>
      </c>
      <c r="C880" s="99" t="b">
        <v>1</v>
      </c>
      <c r="D880" s="100">
        <v>1.18297E-3</v>
      </c>
      <c r="E880" s="100">
        <v>3.7229E-4</v>
      </c>
      <c r="F880" s="99">
        <v>1501</v>
      </c>
      <c r="G880" s="99">
        <v>244</v>
      </c>
      <c r="H880" s="99">
        <v>1.52367E-3</v>
      </c>
      <c r="I880" s="99">
        <v>6.2783649999999996E-2</v>
      </c>
      <c r="J880" s="99" t="s">
        <v>4169</v>
      </c>
      <c r="K880" s="101" t="s">
        <v>4157</v>
      </c>
    </row>
    <row r="881" spans="1:11" x14ac:dyDescent="0.25">
      <c r="A881" s="98" t="s">
        <v>4175</v>
      </c>
      <c r="B881" s="99" t="s">
        <v>5060</v>
      </c>
      <c r="C881" s="99" t="s">
        <v>4177</v>
      </c>
      <c r="D881" s="100">
        <v>3.2899999999999998E-6</v>
      </c>
      <c r="E881" s="100">
        <v>1.0100000000000001E-6</v>
      </c>
      <c r="F881" s="99">
        <v>1501</v>
      </c>
      <c r="G881" s="99">
        <v>59</v>
      </c>
      <c r="H881" s="99">
        <v>1.52747E-3</v>
      </c>
      <c r="I881" s="99">
        <v>6.2868259999999995E-2</v>
      </c>
      <c r="J881" s="99" t="s">
        <v>4157</v>
      </c>
      <c r="K881" s="101" t="s">
        <v>4157</v>
      </c>
    </row>
    <row r="882" spans="1:11" x14ac:dyDescent="0.25">
      <c r="A882" s="98" t="s">
        <v>4175</v>
      </c>
      <c r="B882" s="99" t="s">
        <v>4628</v>
      </c>
      <c r="C882" s="99" t="s">
        <v>4177</v>
      </c>
      <c r="D882" s="100">
        <v>-9.4453000000000002E-3</v>
      </c>
      <c r="E882" s="100">
        <v>2.97409E-3</v>
      </c>
      <c r="F882" s="99">
        <v>1501</v>
      </c>
      <c r="G882" s="99">
        <v>1490</v>
      </c>
      <c r="H882" s="99">
        <v>1.5324500000000001E-3</v>
      </c>
      <c r="I882" s="99">
        <v>6.3001489999999993E-2</v>
      </c>
      <c r="J882" s="99" t="s">
        <v>4157</v>
      </c>
      <c r="K882" s="101" t="s">
        <v>4157</v>
      </c>
    </row>
    <row r="883" spans="1:11" x14ac:dyDescent="0.25">
      <c r="A883" s="98" t="s">
        <v>4166</v>
      </c>
      <c r="B883" s="99" t="s">
        <v>5061</v>
      </c>
      <c r="C883" s="99" t="s">
        <v>4168</v>
      </c>
      <c r="D883" s="100">
        <v>9.1399999999999995E-7</v>
      </c>
      <c r="E883" s="100">
        <v>2.8000000000000002E-7</v>
      </c>
      <c r="F883" s="99">
        <v>1501</v>
      </c>
      <c r="G883" s="99">
        <v>904</v>
      </c>
      <c r="H883" s="99">
        <v>1.53779E-3</v>
      </c>
      <c r="I883" s="99">
        <v>6.3149189999999994E-2</v>
      </c>
      <c r="J883" s="99" t="s">
        <v>4157</v>
      </c>
      <c r="K883" s="101" t="s">
        <v>4157</v>
      </c>
    </row>
    <row r="884" spans="1:11" x14ac:dyDescent="0.25">
      <c r="A884" s="98" t="s">
        <v>4166</v>
      </c>
      <c r="B884" s="99" t="s">
        <v>5062</v>
      </c>
      <c r="C884" s="99" t="s">
        <v>4168</v>
      </c>
      <c r="D884" s="100">
        <v>-1.0954999999999999E-3</v>
      </c>
      <c r="E884" s="100">
        <v>3.4517E-4</v>
      </c>
      <c r="F884" s="99">
        <v>1501</v>
      </c>
      <c r="G884" s="99">
        <v>1457</v>
      </c>
      <c r="H884" s="99">
        <v>1.54389E-3</v>
      </c>
      <c r="I884" s="99">
        <v>6.3327519999999998E-2</v>
      </c>
      <c r="J884" s="99" t="s">
        <v>4157</v>
      </c>
      <c r="K884" s="101" t="s">
        <v>4157</v>
      </c>
    </row>
    <row r="885" spans="1:11" x14ac:dyDescent="0.25">
      <c r="A885" s="98" t="s">
        <v>4166</v>
      </c>
      <c r="B885" s="99" t="s">
        <v>5063</v>
      </c>
      <c r="C885" s="99" t="s">
        <v>4168</v>
      </c>
      <c r="D885" s="100">
        <v>1.2699999999999999E-6</v>
      </c>
      <c r="E885" s="100">
        <v>3.9200000000000002E-7</v>
      </c>
      <c r="F885" s="99">
        <v>1501</v>
      </c>
      <c r="G885" s="99">
        <v>585</v>
      </c>
      <c r="H885" s="99">
        <v>1.5463199999999999E-3</v>
      </c>
      <c r="I885" s="99">
        <v>6.3355190000000006E-2</v>
      </c>
      <c r="J885" s="99" t="s">
        <v>4157</v>
      </c>
      <c r="K885" s="101" t="s">
        <v>4157</v>
      </c>
    </row>
    <row r="886" spans="1:11" x14ac:dyDescent="0.25">
      <c r="A886" s="98" t="s">
        <v>4158</v>
      </c>
      <c r="B886" s="99" t="s">
        <v>5064</v>
      </c>
      <c r="C886" s="99" t="b">
        <v>1</v>
      </c>
      <c r="D886" s="100">
        <v>1.8600000000000001E-5</v>
      </c>
      <c r="E886" s="100">
        <v>5.8499999999999999E-6</v>
      </c>
      <c r="F886" s="99">
        <v>1501</v>
      </c>
      <c r="G886" s="99">
        <v>241</v>
      </c>
      <c r="H886" s="99">
        <v>1.5533700000000001E-3</v>
      </c>
      <c r="I886" s="99">
        <v>6.3514050000000002E-2</v>
      </c>
      <c r="J886" s="99" t="s">
        <v>4157</v>
      </c>
      <c r="K886" s="101" t="s">
        <v>4157</v>
      </c>
    </row>
    <row r="887" spans="1:11" x14ac:dyDescent="0.25">
      <c r="A887" s="98" t="s">
        <v>4232</v>
      </c>
      <c r="B887" s="99" t="s">
        <v>4700</v>
      </c>
      <c r="C887" s="99" t="s">
        <v>4232</v>
      </c>
      <c r="D887" s="100">
        <v>-7.4900000000000003E-6</v>
      </c>
      <c r="E887" s="100">
        <v>2.3599999999999999E-6</v>
      </c>
      <c r="F887" s="99">
        <v>1501</v>
      </c>
      <c r="G887" s="99">
        <v>1224</v>
      </c>
      <c r="H887" s="99">
        <v>1.5548300000000001E-3</v>
      </c>
      <c r="I887" s="99">
        <v>6.3514050000000002E-2</v>
      </c>
      <c r="J887" s="99" t="s">
        <v>4157</v>
      </c>
      <c r="K887" s="101" t="s">
        <v>4157</v>
      </c>
    </row>
    <row r="888" spans="1:11" x14ac:dyDescent="0.25">
      <c r="A888" s="98" t="s">
        <v>4166</v>
      </c>
      <c r="B888" s="99" t="s">
        <v>5065</v>
      </c>
      <c r="C888" s="99" t="s">
        <v>4168</v>
      </c>
      <c r="D888" s="100">
        <v>8.6200000000000005E-6</v>
      </c>
      <c r="E888" s="100">
        <v>2.7199999999999998E-6</v>
      </c>
      <c r="F888" s="99">
        <v>1501</v>
      </c>
      <c r="G888" s="99">
        <v>865</v>
      </c>
      <c r="H888" s="99">
        <v>1.55547E-3</v>
      </c>
      <c r="I888" s="99">
        <v>6.3514050000000002E-2</v>
      </c>
      <c r="J888" s="99" t="s">
        <v>4157</v>
      </c>
      <c r="K888" s="101" t="s">
        <v>4157</v>
      </c>
    </row>
    <row r="889" spans="1:11" x14ac:dyDescent="0.25">
      <c r="A889" s="98" t="s">
        <v>4175</v>
      </c>
      <c r="B889" s="99" t="s">
        <v>5066</v>
      </c>
      <c r="C889" s="99" t="s">
        <v>4177</v>
      </c>
      <c r="D889" s="100">
        <v>2.0000000000000002E-5</v>
      </c>
      <c r="E889" s="100">
        <v>6.3199999999999996E-6</v>
      </c>
      <c r="F889" s="99">
        <v>1501</v>
      </c>
      <c r="G889" s="99">
        <v>315</v>
      </c>
      <c r="H889" s="99">
        <v>1.56555E-3</v>
      </c>
      <c r="I889" s="99">
        <v>6.3853179999999995E-2</v>
      </c>
      <c r="J889" s="99" t="s">
        <v>4157</v>
      </c>
      <c r="K889" s="101" t="s">
        <v>4157</v>
      </c>
    </row>
    <row r="890" spans="1:11" x14ac:dyDescent="0.25">
      <c r="A890" s="98" t="s">
        <v>4250</v>
      </c>
      <c r="B890" s="99" t="s">
        <v>5067</v>
      </c>
      <c r="C890" s="99" t="s">
        <v>4252</v>
      </c>
      <c r="D890" s="100">
        <v>-1.9199999999999998E-6</v>
      </c>
      <c r="E890" s="100">
        <v>6.0500000000000003E-7</v>
      </c>
      <c r="F890" s="99">
        <v>1501</v>
      </c>
      <c r="G890" s="99">
        <v>903</v>
      </c>
      <c r="H890" s="99">
        <v>1.56886E-3</v>
      </c>
      <c r="I890" s="99">
        <v>6.3915910000000006E-2</v>
      </c>
      <c r="J890" s="99" t="s">
        <v>4157</v>
      </c>
      <c r="K890" s="101" t="s">
        <v>4157</v>
      </c>
    </row>
    <row r="891" spans="1:11" x14ac:dyDescent="0.25">
      <c r="A891" s="98" t="s">
        <v>4166</v>
      </c>
      <c r="B891" s="99" t="s">
        <v>4999</v>
      </c>
      <c r="C891" s="99" t="s">
        <v>4168</v>
      </c>
      <c r="D891" s="100">
        <v>5.9699999999999996E-7</v>
      </c>
      <c r="E891" s="100">
        <v>1.8099999999999999E-7</v>
      </c>
      <c r="F891" s="99">
        <v>1501</v>
      </c>
      <c r="G891" s="99">
        <v>680</v>
      </c>
      <c r="H891" s="99">
        <v>1.57625E-3</v>
      </c>
      <c r="I891" s="99">
        <v>6.4144640000000003E-2</v>
      </c>
      <c r="J891" s="99" t="s">
        <v>4157</v>
      </c>
      <c r="K891" s="101" t="s">
        <v>4157</v>
      </c>
    </row>
    <row r="892" spans="1:11" x14ac:dyDescent="0.25">
      <c r="A892" s="98" t="s">
        <v>4166</v>
      </c>
      <c r="B892" s="99" t="s">
        <v>5068</v>
      </c>
      <c r="C892" s="99" t="s">
        <v>4168</v>
      </c>
      <c r="D892" s="100">
        <v>-5.7300000000000002E-6</v>
      </c>
      <c r="E892" s="100">
        <v>1.81E-6</v>
      </c>
      <c r="F892" s="99">
        <v>1501</v>
      </c>
      <c r="G892" s="99">
        <v>870</v>
      </c>
      <c r="H892" s="99">
        <v>1.5839999999999999E-3</v>
      </c>
      <c r="I892" s="99">
        <v>6.4387650000000005E-2</v>
      </c>
      <c r="J892" s="99" t="s">
        <v>4157</v>
      </c>
      <c r="K892" s="101" t="s">
        <v>4157</v>
      </c>
    </row>
    <row r="893" spans="1:11" x14ac:dyDescent="0.25">
      <c r="A893" s="98" t="s">
        <v>4166</v>
      </c>
      <c r="B893" s="99" t="s">
        <v>4973</v>
      </c>
      <c r="C893" s="99" t="s">
        <v>4168</v>
      </c>
      <c r="D893" s="100">
        <v>3.9900000000000001E-7</v>
      </c>
      <c r="E893" s="100">
        <v>1.17E-7</v>
      </c>
      <c r="F893" s="99">
        <v>1501</v>
      </c>
      <c r="G893" s="99">
        <v>486</v>
      </c>
      <c r="H893" s="99">
        <v>1.5938599999999999E-3</v>
      </c>
      <c r="I893" s="99">
        <v>6.4642599999999995E-2</v>
      </c>
      <c r="J893" s="99" t="s">
        <v>4157</v>
      </c>
      <c r="K893" s="101" t="s">
        <v>4157</v>
      </c>
    </row>
    <row r="894" spans="1:11" x14ac:dyDescent="0.25">
      <c r="A894" s="98" t="s">
        <v>4175</v>
      </c>
      <c r="B894" s="99" t="s">
        <v>5069</v>
      </c>
      <c r="C894" s="99" t="s">
        <v>4241</v>
      </c>
      <c r="D894" s="100">
        <v>-3.0900000000000001E-6</v>
      </c>
      <c r="E894" s="100">
        <v>9.7699999999999992E-7</v>
      </c>
      <c r="F894" s="99">
        <v>1501</v>
      </c>
      <c r="G894" s="99">
        <v>520</v>
      </c>
      <c r="H894" s="99">
        <v>1.5922600000000001E-3</v>
      </c>
      <c r="I894" s="99">
        <v>6.4642599999999995E-2</v>
      </c>
      <c r="J894" s="99" t="s">
        <v>4157</v>
      </c>
      <c r="K894" s="101" t="s">
        <v>4157</v>
      </c>
    </row>
    <row r="895" spans="1:11" x14ac:dyDescent="0.25">
      <c r="A895" s="98" t="s">
        <v>4250</v>
      </c>
      <c r="B895" s="99" t="s">
        <v>4797</v>
      </c>
      <c r="C895" s="99" t="s">
        <v>4252</v>
      </c>
      <c r="D895" s="100">
        <v>9.4028299999999992E-3</v>
      </c>
      <c r="E895" s="100">
        <v>2.9718499999999998E-3</v>
      </c>
      <c r="F895" s="99">
        <v>1501</v>
      </c>
      <c r="G895" s="99">
        <v>1393</v>
      </c>
      <c r="H895" s="99">
        <v>1.5958299999999999E-3</v>
      </c>
      <c r="I895" s="99">
        <v>6.4650070000000004E-2</v>
      </c>
      <c r="J895" s="99" t="s">
        <v>4169</v>
      </c>
      <c r="K895" s="101" t="s">
        <v>4157</v>
      </c>
    </row>
    <row r="896" spans="1:11" x14ac:dyDescent="0.25">
      <c r="A896" s="98" t="s">
        <v>4154</v>
      </c>
      <c r="B896" s="99" t="s">
        <v>5070</v>
      </c>
      <c r="C896" s="99" t="s">
        <v>4156</v>
      </c>
      <c r="D896" s="100">
        <v>-3.4100000000000002E-5</v>
      </c>
      <c r="E896" s="100">
        <v>1.08E-5</v>
      </c>
      <c r="F896" s="99">
        <v>1501</v>
      </c>
      <c r="G896" s="99">
        <v>295</v>
      </c>
      <c r="H896" s="99">
        <v>1.6007199999999999E-3</v>
      </c>
      <c r="I896" s="99">
        <v>6.4775330000000006E-2</v>
      </c>
      <c r="J896" s="99" t="s">
        <v>4157</v>
      </c>
      <c r="K896" s="101" t="s">
        <v>4157</v>
      </c>
    </row>
    <row r="897" spans="1:11" x14ac:dyDescent="0.25">
      <c r="A897" s="98" t="s">
        <v>4175</v>
      </c>
      <c r="B897" s="99" t="s">
        <v>4578</v>
      </c>
      <c r="C897" s="99" t="s">
        <v>4177</v>
      </c>
      <c r="D897" s="100">
        <v>9.4699999999999998E-5</v>
      </c>
      <c r="E897" s="100">
        <v>2.9899999999999998E-5</v>
      </c>
      <c r="F897" s="99">
        <v>1501</v>
      </c>
      <c r="G897" s="99">
        <v>1215</v>
      </c>
      <c r="H897" s="99">
        <v>1.6037099999999999E-3</v>
      </c>
      <c r="I897" s="99">
        <v>6.4823569999999997E-2</v>
      </c>
      <c r="J897" s="99" t="s">
        <v>4157</v>
      </c>
      <c r="K897" s="101" t="s">
        <v>4157</v>
      </c>
    </row>
    <row r="898" spans="1:11" x14ac:dyDescent="0.25">
      <c r="A898" s="98" t="s">
        <v>4154</v>
      </c>
      <c r="B898" s="99" t="s">
        <v>5071</v>
      </c>
      <c r="C898" s="99" t="s">
        <v>4156</v>
      </c>
      <c r="D898" s="100">
        <v>-6.4599999999999998E-5</v>
      </c>
      <c r="E898" s="100">
        <v>2.0400000000000001E-5</v>
      </c>
      <c r="F898" s="99">
        <v>1501</v>
      </c>
      <c r="G898" s="99">
        <v>1240</v>
      </c>
      <c r="H898" s="99">
        <v>1.6095700000000001E-3</v>
      </c>
      <c r="I898" s="99">
        <v>6.4915029999999999E-2</v>
      </c>
      <c r="J898" s="99" t="s">
        <v>4157</v>
      </c>
      <c r="K898" s="101" t="s">
        <v>4157</v>
      </c>
    </row>
    <row r="899" spans="1:11" x14ac:dyDescent="0.25">
      <c r="A899" s="98" t="s">
        <v>4166</v>
      </c>
      <c r="B899" s="99" t="s">
        <v>5072</v>
      </c>
      <c r="C899" s="99" t="s">
        <v>4208</v>
      </c>
      <c r="D899" s="100">
        <v>1.19E-5</v>
      </c>
      <c r="E899" s="100">
        <v>3.7699999999999999E-6</v>
      </c>
      <c r="F899" s="99">
        <v>1501</v>
      </c>
      <c r="G899" s="99">
        <v>968</v>
      </c>
      <c r="H899" s="99">
        <v>1.6079099999999999E-3</v>
      </c>
      <c r="I899" s="99">
        <v>6.4915029999999999E-2</v>
      </c>
      <c r="J899" s="99" t="s">
        <v>4157</v>
      </c>
      <c r="K899" s="101" t="s">
        <v>4157</v>
      </c>
    </row>
    <row r="900" spans="1:11" x14ac:dyDescent="0.25">
      <c r="A900" s="98" t="s">
        <v>4158</v>
      </c>
      <c r="B900" s="99" t="s">
        <v>4906</v>
      </c>
      <c r="C900" s="99" t="b">
        <v>1</v>
      </c>
      <c r="D900" s="100">
        <v>2.7186000000000002E-4</v>
      </c>
      <c r="E900" s="100">
        <v>8.6000000000000003E-5</v>
      </c>
      <c r="F900" s="99">
        <v>1501</v>
      </c>
      <c r="G900" s="99">
        <v>1199</v>
      </c>
      <c r="H900" s="99">
        <v>1.61824E-3</v>
      </c>
      <c r="I900" s="99">
        <v>6.519192E-2</v>
      </c>
      <c r="J900" s="99" t="s">
        <v>4157</v>
      </c>
      <c r="K900" s="101" t="s">
        <v>4157</v>
      </c>
    </row>
    <row r="901" spans="1:11" x14ac:dyDescent="0.25">
      <c r="A901" s="98" t="s">
        <v>4163</v>
      </c>
      <c r="B901" s="99" t="s">
        <v>4819</v>
      </c>
      <c r="C901" s="99" t="s">
        <v>275</v>
      </c>
      <c r="D901" s="100">
        <v>2.3000000000000001E-4</v>
      </c>
      <c r="E901" s="100">
        <v>7.2899999999999997E-5</v>
      </c>
      <c r="F901" s="99">
        <v>1501</v>
      </c>
      <c r="G901" s="99">
        <v>992</v>
      </c>
      <c r="H901" s="99">
        <v>1.63353E-3</v>
      </c>
      <c r="I901" s="99">
        <v>6.5734490000000007E-2</v>
      </c>
      <c r="J901" s="99" t="s">
        <v>4157</v>
      </c>
      <c r="K901" s="101" t="s">
        <v>4467</v>
      </c>
    </row>
    <row r="902" spans="1:11" x14ac:dyDescent="0.25">
      <c r="A902" s="98" t="s">
        <v>4175</v>
      </c>
      <c r="B902" s="99" t="s">
        <v>4645</v>
      </c>
      <c r="C902" s="99" t="s">
        <v>4241</v>
      </c>
      <c r="D902" s="100">
        <v>-5.0899999999999997E-5</v>
      </c>
      <c r="E902" s="100">
        <v>1.6099999999999998E-5</v>
      </c>
      <c r="F902" s="99">
        <v>1501</v>
      </c>
      <c r="G902" s="99">
        <v>440</v>
      </c>
      <c r="H902" s="99">
        <v>1.6417199999999999E-3</v>
      </c>
      <c r="I902" s="99">
        <v>6.5917100000000006E-2</v>
      </c>
      <c r="J902" s="99" t="s">
        <v>4157</v>
      </c>
      <c r="K902" s="101" t="s">
        <v>4157</v>
      </c>
    </row>
    <row r="903" spans="1:11" x14ac:dyDescent="0.25">
      <c r="A903" s="98" t="s">
        <v>4250</v>
      </c>
      <c r="B903" s="99" t="s">
        <v>5073</v>
      </c>
      <c r="C903" s="99" t="s">
        <v>4252</v>
      </c>
      <c r="D903" s="100">
        <v>6.9599999999999998E-5</v>
      </c>
      <c r="E903" s="100">
        <v>2.2099999999999998E-5</v>
      </c>
      <c r="F903" s="99">
        <v>1501</v>
      </c>
      <c r="G903" s="99">
        <v>1369</v>
      </c>
      <c r="H903" s="99">
        <v>1.6416899999999999E-3</v>
      </c>
      <c r="I903" s="99">
        <v>6.5917100000000006E-2</v>
      </c>
      <c r="J903" s="99" t="s">
        <v>4157</v>
      </c>
      <c r="K903" s="101" t="s">
        <v>4157</v>
      </c>
    </row>
    <row r="904" spans="1:11" x14ac:dyDescent="0.25">
      <c r="A904" s="98" t="s">
        <v>4154</v>
      </c>
      <c r="B904" s="99" t="s">
        <v>5074</v>
      </c>
      <c r="C904" s="99" t="s">
        <v>4156</v>
      </c>
      <c r="D904" s="100">
        <v>-2.4499999999999999E-5</v>
      </c>
      <c r="E904" s="100">
        <v>7.7800000000000001E-6</v>
      </c>
      <c r="F904" s="99">
        <v>1501</v>
      </c>
      <c r="G904" s="99">
        <v>966</v>
      </c>
      <c r="H904" s="99">
        <v>1.66259E-3</v>
      </c>
      <c r="I904" s="99">
        <v>6.6607100000000002E-2</v>
      </c>
      <c r="J904" s="99" t="s">
        <v>4157</v>
      </c>
      <c r="K904" s="101" t="s">
        <v>4157</v>
      </c>
    </row>
    <row r="905" spans="1:11" x14ac:dyDescent="0.25">
      <c r="A905" s="98" t="s">
        <v>4154</v>
      </c>
      <c r="B905" s="99" t="s">
        <v>5075</v>
      </c>
      <c r="C905" s="99" t="s">
        <v>4156</v>
      </c>
      <c r="D905" s="100">
        <v>-6.1199999999999997E-5</v>
      </c>
      <c r="E905" s="100">
        <v>1.9400000000000001E-5</v>
      </c>
      <c r="F905" s="99">
        <v>1501</v>
      </c>
      <c r="G905" s="99">
        <v>800</v>
      </c>
      <c r="H905" s="99">
        <v>1.6625100000000001E-3</v>
      </c>
      <c r="I905" s="99">
        <v>6.6607100000000002E-2</v>
      </c>
      <c r="J905" s="99" t="s">
        <v>4157</v>
      </c>
      <c r="K905" s="101" t="s">
        <v>4157</v>
      </c>
    </row>
    <row r="906" spans="1:11" x14ac:dyDescent="0.25">
      <c r="A906" s="98" t="s">
        <v>4163</v>
      </c>
      <c r="B906" s="99" t="s">
        <v>5076</v>
      </c>
      <c r="C906" s="99" t="s">
        <v>275</v>
      </c>
      <c r="D906" s="100">
        <v>-1.0876E-3</v>
      </c>
      <c r="E906" s="100">
        <v>3.4509999999999999E-4</v>
      </c>
      <c r="F906" s="99">
        <v>1501</v>
      </c>
      <c r="G906" s="99">
        <v>769</v>
      </c>
      <c r="H906" s="99">
        <v>1.6649200000000001E-3</v>
      </c>
      <c r="I906" s="99">
        <v>6.6626130000000006E-2</v>
      </c>
      <c r="J906" s="99" t="s">
        <v>4157</v>
      </c>
      <c r="K906" s="101" t="s">
        <v>4467</v>
      </c>
    </row>
    <row r="907" spans="1:11" x14ac:dyDescent="0.25">
      <c r="A907" s="98" t="s">
        <v>4175</v>
      </c>
      <c r="B907" s="99" t="s">
        <v>5077</v>
      </c>
      <c r="C907" s="99" t="s">
        <v>4261</v>
      </c>
      <c r="D907" s="100">
        <v>-2.0560000000000001E-4</v>
      </c>
      <c r="E907" s="100">
        <v>6.5300000000000002E-5</v>
      </c>
      <c r="F907" s="99">
        <v>1501</v>
      </c>
      <c r="G907" s="99">
        <v>1226</v>
      </c>
      <c r="H907" s="99">
        <v>1.67256E-3</v>
      </c>
      <c r="I907" s="99">
        <v>6.6858039999999994E-2</v>
      </c>
      <c r="J907" s="99" t="s">
        <v>4157</v>
      </c>
      <c r="K907" s="101" t="s">
        <v>4157</v>
      </c>
    </row>
    <row r="908" spans="1:11" x14ac:dyDescent="0.25">
      <c r="A908" s="98" t="s">
        <v>4232</v>
      </c>
      <c r="B908" s="99" t="s">
        <v>5078</v>
      </c>
      <c r="C908" s="99" t="s">
        <v>4232</v>
      </c>
      <c r="D908" s="100">
        <v>4.0500000000000002E-5</v>
      </c>
      <c r="E908" s="100">
        <v>1.29E-5</v>
      </c>
      <c r="F908" s="99">
        <v>1501</v>
      </c>
      <c r="G908" s="99">
        <v>1302</v>
      </c>
      <c r="H908" s="99">
        <v>1.6794799999999999E-3</v>
      </c>
      <c r="I908" s="99">
        <v>6.7055790000000004E-2</v>
      </c>
      <c r="J908" s="99" t="s">
        <v>4157</v>
      </c>
      <c r="K908" s="101" t="s">
        <v>4157</v>
      </c>
    </row>
    <row r="909" spans="1:11" x14ac:dyDescent="0.25">
      <c r="A909" s="98" t="s">
        <v>4166</v>
      </c>
      <c r="B909" s="99" t="s">
        <v>5028</v>
      </c>
      <c r="C909" s="99" t="s">
        <v>4208</v>
      </c>
      <c r="D909" s="100">
        <v>8.8000000000000004E-6</v>
      </c>
      <c r="E909" s="100">
        <v>2.79E-6</v>
      </c>
      <c r="F909" s="99">
        <v>1501</v>
      </c>
      <c r="G909" s="99">
        <v>436</v>
      </c>
      <c r="H909" s="99">
        <v>1.68122E-3</v>
      </c>
      <c r="I909" s="99">
        <v>6.7055790000000004E-2</v>
      </c>
      <c r="J909" s="99" t="s">
        <v>4157</v>
      </c>
      <c r="K909" s="101" t="s">
        <v>4157</v>
      </c>
    </row>
    <row r="910" spans="1:11" x14ac:dyDescent="0.25">
      <c r="A910" s="98" t="s">
        <v>4154</v>
      </c>
      <c r="B910" s="99" t="s">
        <v>5079</v>
      </c>
      <c r="C910" s="99" t="s">
        <v>4161</v>
      </c>
      <c r="D910" s="100">
        <v>-6.7800000000000001E-7</v>
      </c>
      <c r="E910" s="100">
        <v>1.8199999999999999E-7</v>
      </c>
      <c r="F910" s="99">
        <v>1501</v>
      </c>
      <c r="G910" s="99">
        <v>23</v>
      </c>
      <c r="H910" s="99">
        <v>1.68833E-3</v>
      </c>
      <c r="I910" s="99">
        <v>6.72648E-2</v>
      </c>
      <c r="J910" s="99" t="s">
        <v>4157</v>
      </c>
      <c r="K910" s="101" t="s">
        <v>4157</v>
      </c>
    </row>
    <row r="911" spans="1:11" x14ac:dyDescent="0.25">
      <c r="A911" s="98" t="s">
        <v>4158</v>
      </c>
      <c r="B911" s="99" t="s">
        <v>5080</v>
      </c>
      <c r="C911" s="99" t="b">
        <v>1</v>
      </c>
      <c r="D911" s="100">
        <v>1.6300000000000001E-6</v>
      </c>
      <c r="E911" s="100">
        <v>4.9299999999999998E-7</v>
      </c>
      <c r="F911" s="99">
        <v>1501</v>
      </c>
      <c r="G911" s="99">
        <v>198</v>
      </c>
      <c r="H911" s="99">
        <v>1.69257E-3</v>
      </c>
      <c r="I911" s="99">
        <v>6.735961E-2</v>
      </c>
      <c r="J911" s="99" t="s">
        <v>4157</v>
      </c>
      <c r="K911" s="101" t="s">
        <v>4157</v>
      </c>
    </row>
    <row r="912" spans="1:11" x14ac:dyDescent="0.25">
      <c r="A912" s="98" t="s">
        <v>4166</v>
      </c>
      <c r="B912" s="99" t="s">
        <v>5081</v>
      </c>
      <c r="C912" s="99" t="s">
        <v>4168</v>
      </c>
      <c r="D912" s="100">
        <v>3.1470000000000001E-4</v>
      </c>
      <c r="E912" s="100">
        <v>1.0005000000000001E-4</v>
      </c>
      <c r="F912" s="99">
        <v>1501</v>
      </c>
      <c r="G912" s="99">
        <v>764</v>
      </c>
      <c r="H912" s="99">
        <v>1.6996299999999999E-3</v>
      </c>
      <c r="I912" s="99">
        <v>6.7565719999999996E-2</v>
      </c>
      <c r="J912" s="99" t="s">
        <v>4157</v>
      </c>
      <c r="K912" s="101" t="s">
        <v>4157</v>
      </c>
    </row>
    <row r="913" spans="1:11" x14ac:dyDescent="0.25">
      <c r="A913" s="98" t="s">
        <v>4154</v>
      </c>
      <c r="B913" s="99" t="s">
        <v>5079</v>
      </c>
      <c r="C913" s="99" t="s">
        <v>4156</v>
      </c>
      <c r="D913" s="100">
        <v>-6.1600000000000001E-7</v>
      </c>
      <c r="E913" s="100">
        <v>1.66E-7</v>
      </c>
      <c r="F913" s="99">
        <v>1501</v>
      </c>
      <c r="G913" s="99">
        <v>23</v>
      </c>
      <c r="H913" s="99">
        <v>1.70477E-3</v>
      </c>
      <c r="I913" s="99">
        <v>6.7695839999999993E-2</v>
      </c>
      <c r="J913" s="99" t="s">
        <v>4157</v>
      </c>
      <c r="K913" s="101" t="s">
        <v>4157</v>
      </c>
    </row>
    <row r="914" spans="1:11" x14ac:dyDescent="0.25">
      <c r="A914" s="98" t="s">
        <v>4154</v>
      </c>
      <c r="B914" s="99" t="s">
        <v>5082</v>
      </c>
      <c r="C914" s="99" t="s">
        <v>4156</v>
      </c>
      <c r="D914" s="100">
        <v>-4.3599999999999998E-6</v>
      </c>
      <c r="E914" s="100">
        <v>1.37E-6</v>
      </c>
      <c r="F914" s="99">
        <v>1501</v>
      </c>
      <c r="G914" s="99">
        <v>262</v>
      </c>
      <c r="H914" s="99">
        <v>1.7068599999999999E-3</v>
      </c>
      <c r="I914" s="99">
        <v>6.7704219999999996E-2</v>
      </c>
      <c r="J914" s="99" t="s">
        <v>4157</v>
      </c>
      <c r="K914" s="101" t="s">
        <v>4157</v>
      </c>
    </row>
    <row r="915" spans="1:11" x14ac:dyDescent="0.25">
      <c r="A915" s="98" t="s">
        <v>4166</v>
      </c>
      <c r="B915" s="99" t="s">
        <v>5083</v>
      </c>
      <c r="C915" s="99" t="s">
        <v>4208</v>
      </c>
      <c r="D915" s="100">
        <v>-8.42E-5</v>
      </c>
      <c r="E915" s="100">
        <v>2.6800000000000001E-5</v>
      </c>
      <c r="F915" s="99">
        <v>1501</v>
      </c>
      <c r="G915" s="99">
        <v>1454</v>
      </c>
      <c r="H915" s="99">
        <v>1.7091400000000001E-3</v>
      </c>
      <c r="I915" s="99">
        <v>6.7720080000000002E-2</v>
      </c>
      <c r="J915" s="99" t="s">
        <v>4157</v>
      </c>
      <c r="K915" s="101" t="s">
        <v>4157</v>
      </c>
    </row>
    <row r="916" spans="1:11" x14ac:dyDescent="0.25">
      <c r="A916" s="98" t="s">
        <v>4154</v>
      </c>
      <c r="B916" s="99" t="s">
        <v>4874</v>
      </c>
      <c r="C916" s="99" t="s">
        <v>4156</v>
      </c>
      <c r="D916" s="100">
        <v>-6.4799999999999998E-6</v>
      </c>
      <c r="E916" s="100">
        <v>2.0700000000000001E-6</v>
      </c>
      <c r="F916" s="99">
        <v>1501</v>
      </c>
      <c r="G916" s="99">
        <v>838</v>
      </c>
      <c r="H916" s="99">
        <v>1.7131900000000001E-3</v>
      </c>
      <c r="I916" s="99">
        <v>6.7732100000000003E-2</v>
      </c>
      <c r="J916" s="99" t="s">
        <v>4157</v>
      </c>
      <c r="K916" s="101" t="s">
        <v>4157</v>
      </c>
    </row>
    <row r="917" spans="1:11" x14ac:dyDescent="0.25">
      <c r="A917" s="98" t="s">
        <v>4158</v>
      </c>
      <c r="B917" s="99" t="s">
        <v>5084</v>
      </c>
      <c r="C917" s="99" t="b">
        <v>1</v>
      </c>
      <c r="D917" s="100">
        <v>2.06559E-3</v>
      </c>
      <c r="E917" s="100">
        <v>6.5713999999999996E-4</v>
      </c>
      <c r="F917" s="99">
        <v>1501</v>
      </c>
      <c r="G917" s="99">
        <v>883</v>
      </c>
      <c r="H917" s="99">
        <v>1.71211E-3</v>
      </c>
      <c r="I917" s="99">
        <v>6.7732100000000003E-2</v>
      </c>
      <c r="J917" s="99" t="s">
        <v>4174</v>
      </c>
      <c r="K917" s="101" t="s">
        <v>4157</v>
      </c>
    </row>
    <row r="918" spans="1:11" x14ac:dyDescent="0.25">
      <c r="A918" s="98" t="s">
        <v>4175</v>
      </c>
      <c r="B918" s="99" t="s">
        <v>5011</v>
      </c>
      <c r="C918" s="99" t="s">
        <v>4261</v>
      </c>
      <c r="D918" s="100">
        <v>-4.0400000000000003E-6</v>
      </c>
      <c r="E918" s="100">
        <v>1.2899999999999999E-6</v>
      </c>
      <c r="F918" s="99">
        <v>1501</v>
      </c>
      <c r="G918" s="99">
        <v>450</v>
      </c>
      <c r="H918" s="99">
        <v>1.72773E-3</v>
      </c>
      <c r="I918" s="99">
        <v>6.8232139999999997E-2</v>
      </c>
      <c r="J918" s="99" t="s">
        <v>4157</v>
      </c>
      <c r="K918" s="101" t="s">
        <v>4157</v>
      </c>
    </row>
    <row r="919" spans="1:11" x14ac:dyDescent="0.25">
      <c r="A919" s="98" t="s">
        <v>4232</v>
      </c>
      <c r="B919" s="99" t="s">
        <v>5085</v>
      </c>
      <c r="C919" s="99" t="s">
        <v>4232</v>
      </c>
      <c r="D919" s="100">
        <v>3.5599999999999998E-5</v>
      </c>
      <c r="E919" s="100">
        <v>1.13E-5</v>
      </c>
      <c r="F919" s="99">
        <v>1501</v>
      </c>
      <c r="G919" s="99">
        <v>1268</v>
      </c>
      <c r="H919" s="99">
        <v>1.7375299999999999E-3</v>
      </c>
      <c r="I919" s="99">
        <v>6.8540989999999996E-2</v>
      </c>
      <c r="J919" s="99" t="s">
        <v>4157</v>
      </c>
      <c r="K919" s="101" t="s">
        <v>4157</v>
      </c>
    </row>
    <row r="920" spans="1:11" x14ac:dyDescent="0.25">
      <c r="A920" s="98" t="s">
        <v>4166</v>
      </c>
      <c r="B920" s="99" t="s">
        <v>5086</v>
      </c>
      <c r="C920" s="99" t="s">
        <v>4168</v>
      </c>
      <c r="D920" s="100">
        <v>-2.5953999999999999E-3</v>
      </c>
      <c r="E920" s="100">
        <v>8.2691999999999998E-4</v>
      </c>
      <c r="F920" s="99">
        <v>1501</v>
      </c>
      <c r="G920" s="99">
        <v>1229</v>
      </c>
      <c r="H920" s="99">
        <v>1.73935E-3</v>
      </c>
      <c r="I920" s="99">
        <v>6.8540989999999996E-2</v>
      </c>
      <c r="J920" s="99" t="s">
        <v>4157</v>
      </c>
      <c r="K920" s="101" t="s">
        <v>4157</v>
      </c>
    </row>
    <row r="921" spans="1:11" x14ac:dyDescent="0.25">
      <c r="A921" s="98" t="s">
        <v>4163</v>
      </c>
      <c r="B921" s="99" t="s">
        <v>5087</v>
      </c>
      <c r="C921" s="99" t="s">
        <v>275</v>
      </c>
      <c r="D921" s="100">
        <v>8.3914000000000005E-4</v>
      </c>
      <c r="E921" s="100">
        <v>2.6742999999999998E-4</v>
      </c>
      <c r="F921" s="99">
        <v>1501</v>
      </c>
      <c r="G921" s="99">
        <v>1491</v>
      </c>
      <c r="H921" s="99">
        <v>1.7441900000000001E-3</v>
      </c>
      <c r="I921" s="99">
        <v>6.8606730000000005E-2</v>
      </c>
      <c r="J921" s="99" t="s">
        <v>4157</v>
      </c>
      <c r="K921" s="101" t="s">
        <v>4157</v>
      </c>
    </row>
    <row r="922" spans="1:11" x14ac:dyDescent="0.25">
      <c r="A922" s="98" t="s">
        <v>4250</v>
      </c>
      <c r="B922" s="99" t="s">
        <v>5088</v>
      </c>
      <c r="C922" s="99" t="s">
        <v>4252</v>
      </c>
      <c r="D922" s="100">
        <v>6.2299999999999996E-5</v>
      </c>
      <c r="E922" s="100">
        <v>1.98E-5</v>
      </c>
      <c r="F922" s="99">
        <v>1501</v>
      </c>
      <c r="G922" s="99">
        <v>1312</v>
      </c>
      <c r="H922" s="99">
        <v>1.74482E-3</v>
      </c>
      <c r="I922" s="99">
        <v>6.8606730000000005E-2</v>
      </c>
      <c r="J922" s="99" t="s">
        <v>4157</v>
      </c>
      <c r="K922" s="101" t="s">
        <v>4157</v>
      </c>
    </row>
    <row r="923" spans="1:11" x14ac:dyDescent="0.25">
      <c r="A923" s="98" t="s">
        <v>4166</v>
      </c>
      <c r="B923" s="99" t="s">
        <v>4829</v>
      </c>
      <c r="C923" s="99" t="s">
        <v>4168</v>
      </c>
      <c r="D923" s="100">
        <v>9.2399999999999996E-7</v>
      </c>
      <c r="E923" s="100">
        <v>2.8700000000000002E-7</v>
      </c>
      <c r="F923" s="99">
        <v>1501</v>
      </c>
      <c r="G923" s="99">
        <v>718</v>
      </c>
      <c r="H923" s="99">
        <v>1.7511600000000001E-3</v>
      </c>
      <c r="I923" s="99">
        <v>6.8781300000000004E-2</v>
      </c>
      <c r="J923" s="99" t="s">
        <v>4157</v>
      </c>
      <c r="K923" s="101" t="s">
        <v>4157</v>
      </c>
    </row>
    <row r="924" spans="1:11" x14ac:dyDescent="0.25">
      <c r="A924" s="98" t="s">
        <v>4154</v>
      </c>
      <c r="B924" s="99" t="s">
        <v>4805</v>
      </c>
      <c r="C924" s="99" t="s">
        <v>4161</v>
      </c>
      <c r="D924" s="100">
        <v>-8.0399999999999993E-6</v>
      </c>
      <c r="E924" s="100">
        <v>2.57E-6</v>
      </c>
      <c r="F924" s="99">
        <v>1501</v>
      </c>
      <c r="G924" s="99">
        <v>246</v>
      </c>
      <c r="H924" s="99">
        <v>1.76019E-3</v>
      </c>
      <c r="I924" s="99">
        <v>6.9028839999999994E-2</v>
      </c>
      <c r="J924" s="99" t="s">
        <v>4157</v>
      </c>
      <c r="K924" s="101" t="s">
        <v>4157</v>
      </c>
    </row>
    <row r="925" spans="1:11" x14ac:dyDescent="0.25">
      <c r="A925" s="98" t="s">
        <v>4154</v>
      </c>
      <c r="B925" s="99" t="s">
        <v>5089</v>
      </c>
      <c r="C925" s="99" t="s">
        <v>4156</v>
      </c>
      <c r="D925" s="100">
        <v>-1.8600000000000001E-5</v>
      </c>
      <c r="E925" s="100">
        <v>5.93E-6</v>
      </c>
      <c r="F925" s="99">
        <v>1501</v>
      </c>
      <c r="G925" s="99">
        <v>211</v>
      </c>
      <c r="H925" s="99">
        <v>1.76129E-3</v>
      </c>
      <c r="I925" s="99">
        <v>6.9028839999999994E-2</v>
      </c>
      <c r="J925" s="99" t="s">
        <v>4157</v>
      </c>
      <c r="K925" s="101" t="s">
        <v>4157</v>
      </c>
    </row>
    <row r="926" spans="1:11" x14ac:dyDescent="0.25">
      <c r="A926" s="98" t="s">
        <v>4163</v>
      </c>
      <c r="B926" s="99" t="s">
        <v>5090</v>
      </c>
      <c r="C926" s="99" t="s">
        <v>275</v>
      </c>
      <c r="D926" s="100">
        <v>2.55E-5</v>
      </c>
      <c r="E926" s="100">
        <v>8.1499999999999999E-6</v>
      </c>
      <c r="F926" s="99">
        <v>1501</v>
      </c>
      <c r="G926" s="99">
        <v>1387</v>
      </c>
      <c r="H926" s="99">
        <v>1.79283E-3</v>
      </c>
      <c r="I926" s="99">
        <v>7.0188689999999998E-2</v>
      </c>
      <c r="J926" s="99" t="s">
        <v>4157</v>
      </c>
      <c r="K926" s="101" t="s">
        <v>4157</v>
      </c>
    </row>
    <row r="927" spans="1:11" x14ac:dyDescent="0.25">
      <c r="A927" s="98" t="s">
        <v>4166</v>
      </c>
      <c r="B927" s="99" t="s">
        <v>5091</v>
      </c>
      <c r="C927" s="99" t="s">
        <v>4168</v>
      </c>
      <c r="D927" s="100">
        <v>-3.2929000000000001E-3</v>
      </c>
      <c r="E927" s="100">
        <v>1.0525000000000001E-3</v>
      </c>
      <c r="F927" s="99">
        <v>1501</v>
      </c>
      <c r="G927" s="99">
        <v>1281</v>
      </c>
      <c r="H927" s="99">
        <v>1.7986600000000001E-3</v>
      </c>
      <c r="I927" s="99">
        <v>7.0264510000000002E-2</v>
      </c>
      <c r="J927" s="99" t="s">
        <v>4157</v>
      </c>
      <c r="K927" s="101" t="s">
        <v>4157</v>
      </c>
    </row>
    <row r="928" spans="1:11" x14ac:dyDescent="0.25">
      <c r="A928" s="98" t="s">
        <v>4154</v>
      </c>
      <c r="B928" s="99" t="s">
        <v>5001</v>
      </c>
      <c r="C928" s="99" t="s">
        <v>4161</v>
      </c>
      <c r="D928" s="100">
        <v>-3.9322000000000003E-3</v>
      </c>
      <c r="E928" s="100">
        <v>1.2568099999999999E-3</v>
      </c>
      <c r="F928" s="99">
        <v>1501</v>
      </c>
      <c r="G928" s="99">
        <v>1461</v>
      </c>
      <c r="H928" s="99">
        <v>1.79845E-3</v>
      </c>
      <c r="I928" s="99">
        <v>7.0264510000000002E-2</v>
      </c>
      <c r="J928" s="99" t="s">
        <v>4157</v>
      </c>
      <c r="K928" s="101" t="s">
        <v>4157</v>
      </c>
    </row>
    <row r="929" spans="1:11" x14ac:dyDescent="0.25">
      <c r="A929" s="98" t="s">
        <v>4250</v>
      </c>
      <c r="B929" s="99" t="s">
        <v>5092</v>
      </c>
      <c r="C929" s="99" t="s">
        <v>4252</v>
      </c>
      <c r="D929" s="100">
        <v>-1.2099999999999999E-5</v>
      </c>
      <c r="E929" s="100">
        <v>3.8800000000000001E-6</v>
      </c>
      <c r="F929" s="99">
        <v>1501</v>
      </c>
      <c r="G929" s="99">
        <v>1064</v>
      </c>
      <c r="H929" s="99">
        <v>1.8071000000000001E-3</v>
      </c>
      <c r="I929" s="99">
        <v>7.0518079999999997E-2</v>
      </c>
      <c r="J929" s="99" t="s">
        <v>4157</v>
      </c>
      <c r="K929" s="101" t="s">
        <v>4157</v>
      </c>
    </row>
    <row r="930" spans="1:11" x14ac:dyDescent="0.25">
      <c r="A930" s="98" t="s">
        <v>4166</v>
      </c>
      <c r="B930" s="99" t="s">
        <v>5093</v>
      </c>
      <c r="C930" s="99" t="s">
        <v>4208</v>
      </c>
      <c r="D930" s="100">
        <v>-3.1199999999999999E-5</v>
      </c>
      <c r="E930" s="100">
        <v>9.9799999999999993E-6</v>
      </c>
      <c r="F930" s="99">
        <v>1501</v>
      </c>
      <c r="G930" s="99">
        <v>1390</v>
      </c>
      <c r="H930" s="99">
        <v>1.8096399999999999E-3</v>
      </c>
      <c r="I930" s="99">
        <v>7.0540729999999996E-2</v>
      </c>
      <c r="J930" s="99" t="s">
        <v>4157</v>
      </c>
      <c r="K930" s="101" t="s">
        <v>4157</v>
      </c>
    </row>
    <row r="931" spans="1:11" x14ac:dyDescent="0.25">
      <c r="A931" s="98" t="s">
        <v>4232</v>
      </c>
      <c r="B931" s="99" t="s">
        <v>5094</v>
      </c>
      <c r="C931" s="99" t="s">
        <v>4232</v>
      </c>
      <c r="D931" s="100">
        <v>-4.5500000000000001E-5</v>
      </c>
      <c r="E931" s="100">
        <v>1.4600000000000001E-5</v>
      </c>
      <c r="F931" s="99">
        <v>1501</v>
      </c>
      <c r="G931" s="99">
        <v>1400</v>
      </c>
      <c r="H931" s="99">
        <v>1.8198800000000001E-3</v>
      </c>
      <c r="I931" s="99">
        <v>7.0863399999999993E-2</v>
      </c>
      <c r="J931" s="99" t="s">
        <v>4157</v>
      </c>
      <c r="K931" s="101" t="s">
        <v>4157</v>
      </c>
    </row>
    <row r="932" spans="1:11" x14ac:dyDescent="0.25">
      <c r="A932" s="98" t="s">
        <v>4166</v>
      </c>
      <c r="B932" s="99" t="s">
        <v>5095</v>
      </c>
      <c r="C932" s="99" t="s">
        <v>4168</v>
      </c>
      <c r="D932" s="100">
        <v>-9.6799999999999995E-5</v>
      </c>
      <c r="E932" s="100">
        <v>3.1000000000000001E-5</v>
      </c>
      <c r="F932" s="99">
        <v>1501</v>
      </c>
      <c r="G932" s="99">
        <v>1442</v>
      </c>
      <c r="H932" s="99">
        <v>1.82752E-3</v>
      </c>
      <c r="I932" s="99">
        <v>7.1084330000000001E-2</v>
      </c>
      <c r="J932" s="99" t="s">
        <v>4157</v>
      </c>
      <c r="K932" s="101" t="s">
        <v>4157</v>
      </c>
    </row>
    <row r="933" spans="1:11" x14ac:dyDescent="0.25">
      <c r="A933" s="98" t="s">
        <v>4232</v>
      </c>
      <c r="B933" s="99" t="s">
        <v>5046</v>
      </c>
      <c r="C933" s="99" t="s">
        <v>4232</v>
      </c>
      <c r="D933" s="100">
        <v>6.8200000000000004E-5</v>
      </c>
      <c r="E933" s="100">
        <v>2.19E-5</v>
      </c>
      <c r="F933" s="99">
        <v>1501</v>
      </c>
      <c r="G933" s="99">
        <v>1365</v>
      </c>
      <c r="H933" s="99">
        <v>1.8487099999999999E-3</v>
      </c>
      <c r="I933" s="99">
        <v>7.1831130000000007E-2</v>
      </c>
      <c r="J933" s="99" t="s">
        <v>4174</v>
      </c>
      <c r="K933" s="101" t="s">
        <v>4157</v>
      </c>
    </row>
    <row r="934" spans="1:11" x14ac:dyDescent="0.25">
      <c r="A934" s="98" t="s">
        <v>4232</v>
      </c>
      <c r="B934" s="99" t="s">
        <v>5096</v>
      </c>
      <c r="C934" s="99" t="s">
        <v>4232</v>
      </c>
      <c r="D934" s="100">
        <v>-1.025E-4</v>
      </c>
      <c r="E934" s="100">
        <v>3.29E-5</v>
      </c>
      <c r="F934" s="99">
        <v>1501</v>
      </c>
      <c r="G934" s="99">
        <v>1370</v>
      </c>
      <c r="H934" s="99">
        <v>1.85327E-3</v>
      </c>
      <c r="I934" s="99">
        <v>7.1858809999999995E-2</v>
      </c>
      <c r="J934" s="99" t="s">
        <v>4157</v>
      </c>
      <c r="K934" s="101" t="s">
        <v>4157</v>
      </c>
    </row>
    <row r="935" spans="1:11" x14ac:dyDescent="0.25">
      <c r="A935" s="98" t="s">
        <v>4175</v>
      </c>
      <c r="B935" s="99" t="s">
        <v>4633</v>
      </c>
      <c r="C935" s="99" t="s">
        <v>4261</v>
      </c>
      <c r="D935" s="100">
        <v>-4.0628000000000001E-3</v>
      </c>
      <c r="E935" s="100">
        <v>1.3024E-3</v>
      </c>
      <c r="F935" s="99">
        <v>1501</v>
      </c>
      <c r="G935" s="99">
        <v>1490</v>
      </c>
      <c r="H935" s="99">
        <v>1.8554000000000001E-3</v>
      </c>
      <c r="I935" s="99">
        <v>7.1858809999999995E-2</v>
      </c>
      <c r="J935" s="99" t="s">
        <v>4157</v>
      </c>
      <c r="K935" s="101" t="s">
        <v>4157</v>
      </c>
    </row>
    <row r="936" spans="1:11" x14ac:dyDescent="0.25">
      <c r="A936" s="98" t="s">
        <v>4154</v>
      </c>
      <c r="B936" s="99" t="s">
        <v>4995</v>
      </c>
      <c r="C936" s="99" t="s">
        <v>4161</v>
      </c>
      <c r="D936" s="100">
        <v>-7.7070000000000003E-4</v>
      </c>
      <c r="E936" s="100">
        <v>2.4707E-4</v>
      </c>
      <c r="F936" s="99">
        <v>1501</v>
      </c>
      <c r="G936" s="99">
        <v>1365</v>
      </c>
      <c r="H936" s="99">
        <v>1.8547800000000001E-3</v>
      </c>
      <c r="I936" s="99">
        <v>7.1858809999999995E-2</v>
      </c>
      <c r="J936" s="99" t="s">
        <v>4157</v>
      </c>
      <c r="K936" s="101" t="s">
        <v>4157</v>
      </c>
    </row>
    <row r="937" spans="1:11" x14ac:dyDescent="0.25">
      <c r="A937" s="98" t="s">
        <v>4166</v>
      </c>
      <c r="B937" s="99" t="s">
        <v>5097</v>
      </c>
      <c r="C937" s="99" t="s">
        <v>4168</v>
      </c>
      <c r="D937" s="100">
        <v>-6.2200000000000004E-7</v>
      </c>
      <c r="E937" s="100">
        <v>1.92E-7</v>
      </c>
      <c r="F937" s="99">
        <v>1501</v>
      </c>
      <c r="G937" s="99">
        <v>22</v>
      </c>
      <c r="H937" s="99">
        <v>1.87346E-3</v>
      </c>
      <c r="I937" s="99">
        <v>7.2480530000000001E-2</v>
      </c>
      <c r="J937" s="99" t="s">
        <v>4157</v>
      </c>
      <c r="K937" s="101" t="s">
        <v>4157</v>
      </c>
    </row>
    <row r="938" spans="1:11" x14ac:dyDescent="0.25">
      <c r="A938" s="98" t="s">
        <v>4166</v>
      </c>
      <c r="B938" s="99" t="s">
        <v>5098</v>
      </c>
      <c r="C938" s="99" t="s">
        <v>4208</v>
      </c>
      <c r="D938" s="100">
        <v>-5.8499999999999999E-5</v>
      </c>
      <c r="E938" s="100">
        <v>1.88E-5</v>
      </c>
      <c r="F938" s="99">
        <v>1501</v>
      </c>
      <c r="G938" s="99">
        <v>1469</v>
      </c>
      <c r="H938" s="99">
        <v>1.87557E-3</v>
      </c>
      <c r="I938" s="99">
        <v>7.2484729999999997E-2</v>
      </c>
      <c r="J938" s="99" t="s">
        <v>4157</v>
      </c>
      <c r="K938" s="101" t="s">
        <v>4157</v>
      </c>
    </row>
    <row r="939" spans="1:11" x14ac:dyDescent="0.25">
      <c r="A939" s="98" t="s">
        <v>4232</v>
      </c>
      <c r="B939" s="99" t="s">
        <v>5099</v>
      </c>
      <c r="C939" s="99" t="s">
        <v>4232</v>
      </c>
      <c r="D939" s="100">
        <v>-1.0959999999999999E-4</v>
      </c>
      <c r="E939" s="100">
        <v>3.5200000000000002E-5</v>
      </c>
      <c r="F939" s="99">
        <v>1501</v>
      </c>
      <c r="G939" s="99">
        <v>582</v>
      </c>
      <c r="H939" s="99">
        <v>1.88777E-3</v>
      </c>
      <c r="I939" s="99">
        <v>7.2877880000000006E-2</v>
      </c>
      <c r="J939" s="99" t="s">
        <v>4157</v>
      </c>
      <c r="K939" s="101" t="s">
        <v>4157</v>
      </c>
    </row>
    <row r="940" spans="1:11" x14ac:dyDescent="0.25">
      <c r="A940" s="98" t="s">
        <v>4184</v>
      </c>
      <c r="B940" s="99" t="s">
        <v>5100</v>
      </c>
      <c r="C940" s="99" t="b">
        <v>1</v>
      </c>
      <c r="D940" s="100">
        <v>9.6900000000000004E-6</v>
      </c>
      <c r="E940" s="100">
        <v>3.1099999999999999E-6</v>
      </c>
      <c r="F940" s="99">
        <v>1501</v>
      </c>
      <c r="G940" s="99">
        <v>135</v>
      </c>
      <c r="H940" s="99">
        <v>1.8924499999999999E-3</v>
      </c>
      <c r="I940" s="99">
        <v>7.2980519999999993E-2</v>
      </c>
      <c r="J940" s="99" t="s">
        <v>4157</v>
      </c>
      <c r="K940" s="101" t="s">
        <v>4157</v>
      </c>
    </row>
    <row r="941" spans="1:11" x14ac:dyDescent="0.25">
      <c r="A941" s="98" t="s">
        <v>4175</v>
      </c>
      <c r="B941" s="99" t="s">
        <v>5101</v>
      </c>
      <c r="C941" s="99" t="s">
        <v>4177</v>
      </c>
      <c r="D941" s="100">
        <v>6.28E-6</v>
      </c>
      <c r="E941" s="100">
        <v>2.0200000000000001E-6</v>
      </c>
      <c r="F941" s="99">
        <v>1501</v>
      </c>
      <c r="G941" s="99">
        <v>98</v>
      </c>
      <c r="H941" s="99">
        <v>1.90149E-3</v>
      </c>
      <c r="I941" s="99">
        <v>7.3250880000000004E-2</v>
      </c>
      <c r="J941" s="99" t="s">
        <v>4157</v>
      </c>
      <c r="K941" s="101" t="s">
        <v>4157</v>
      </c>
    </row>
    <row r="942" spans="1:11" x14ac:dyDescent="0.25">
      <c r="A942" s="98" t="s">
        <v>4232</v>
      </c>
      <c r="B942" s="99" t="s">
        <v>5102</v>
      </c>
      <c r="C942" s="99" t="s">
        <v>4232</v>
      </c>
      <c r="D942" s="100">
        <v>-1.6799999999999998E-5</v>
      </c>
      <c r="E942" s="100">
        <v>5.3900000000000001E-6</v>
      </c>
      <c r="F942" s="99">
        <v>1501</v>
      </c>
      <c r="G942" s="99">
        <v>865</v>
      </c>
      <c r="H942" s="99">
        <v>1.91315E-3</v>
      </c>
      <c r="I942" s="99">
        <v>7.3621770000000003E-2</v>
      </c>
      <c r="J942" s="99" t="s">
        <v>4157</v>
      </c>
      <c r="K942" s="101" t="s">
        <v>4157</v>
      </c>
    </row>
    <row r="943" spans="1:11" x14ac:dyDescent="0.25">
      <c r="A943" s="98" t="s">
        <v>4166</v>
      </c>
      <c r="B943" s="99" t="s">
        <v>5103</v>
      </c>
      <c r="C943" s="99" t="s">
        <v>4208</v>
      </c>
      <c r="D943" s="100">
        <v>2.4499999999999999E-5</v>
      </c>
      <c r="E943" s="100">
        <v>7.8699999999999992E-6</v>
      </c>
      <c r="F943" s="99">
        <v>1501</v>
      </c>
      <c r="G943" s="99">
        <v>1393</v>
      </c>
      <c r="H943" s="99">
        <v>1.9181999999999999E-3</v>
      </c>
      <c r="I943" s="99">
        <v>7.3737209999999997E-2</v>
      </c>
      <c r="J943" s="99" t="s">
        <v>4157</v>
      </c>
      <c r="K943" s="101" t="s">
        <v>4157</v>
      </c>
    </row>
    <row r="944" spans="1:11" x14ac:dyDescent="0.25">
      <c r="A944" s="98" t="s">
        <v>4175</v>
      </c>
      <c r="B944" s="99" t="s">
        <v>4900</v>
      </c>
      <c r="C944" s="99" t="s">
        <v>4261</v>
      </c>
      <c r="D944" s="100">
        <v>-1.9E-6</v>
      </c>
      <c r="E944" s="100">
        <v>6.0200000000000002E-7</v>
      </c>
      <c r="F944" s="99">
        <v>1501</v>
      </c>
      <c r="G944" s="99">
        <v>243</v>
      </c>
      <c r="H944" s="99">
        <v>1.9230499999999999E-3</v>
      </c>
      <c r="I944" s="99">
        <v>7.3844939999999998E-2</v>
      </c>
      <c r="J944" s="99" t="s">
        <v>4157</v>
      </c>
      <c r="K944" s="101" t="s">
        <v>4157</v>
      </c>
    </row>
    <row r="945" spans="1:11" x14ac:dyDescent="0.25">
      <c r="A945" s="98" t="s">
        <v>4232</v>
      </c>
      <c r="B945" s="99" t="s">
        <v>5104</v>
      </c>
      <c r="C945" s="99" t="s">
        <v>4232</v>
      </c>
      <c r="D945" s="100">
        <v>3.5299999999999997E-5</v>
      </c>
      <c r="E945" s="100">
        <v>1.1399999999999999E-5</v>
      </c>
      <c r="F945" s="99">
        <v>1501</v>
      </c>
      <c r="G945" s="99">
        <v>1294</v>
      </c>
      <c r="H945" s="99">
        <v>1.9326300000000001E-3</v>
      </c>
      <c r="I945" s="99">
        <v>7.4134309999999995E-2</v>
      </c>
      <c r="J945" s="99" t="s">
        <v>4157</v>
      </c>
      <c r="K945" s="101" t="s">
        <v>4157</v>
      </c>
    </row>
    <row r="946" spans="1:11" x14ac:dyDescent="0.25">
      <c r="A946" s="98" t="s">
        <v>4166</v>
      </c>
      <c r="B946" s="99" t="s">
        <v>5105</v>
      </c>
      <c r="C946" s="99" t="s">
        <v>4168</v>
      </c>
      <c r="D946" s="100">
        <v>-1.1849999999999999E-4</v>
      </c>
      <c r="E946" s="100">
        <v>3.8099999999999998E-5</v>
      </c>
      <c r="F946" s="99">
        <v>1501</v>
      </c>
      <c r="G946" s="99">
        <v>1167</v>
      </c>
      <c r="H946" s="99">
        <v>1.93794E-3</v>
      </c>
      <c r="I946" s="99">
        <v>7.4259030000000004E-2</v>
      </c>
      <c r="J946" s="99" t="s">
        <v>4157</v>
      </c>
      <c r="K946" s="101" t="s">
        <v>4157</v>
      </c>
    </row>
    <row r="947" spans="1:11" x14ac:dyDescent="0.25">
      <c r="A947" s="98" t="s">
        <v>4166</v>
      </c>
      <c r="B947" s="99" t="s">
        <v>5106</v>
      </c>
      <c r="C947" s="99" t="s">
        <v>4168</v>
      </c>
      <c r="D947" s="100">
        <v>-2.8399999999999999E-6</v>
      </c>
      <c r="E947" s="100">
        <v>9.16E-7</v>
      </c>
      <c r="F947" s="99">
        <v>1501</v>
      </c>
      <c r="G947" s="99">
        <v>226</v>
      </c>
      <c r="H947" s="99">
        <v>1.96203E-3</v>
      </c>
      <c r="I947" s="99">
        <v>7.5102150000000006E-2</v>
      </c>
      <c r="J947" s="99" t="s">
        <v>4157</v>
      </c>
      <c r="K947" s="101" t="s">
        <v>4157</v>
      </c>
    </row>
    <row r="948" spans="1:11" x14ac:dyDescent="0.25">
      <c r="A948" s="98" t="s">
        <v>4175</v>
      </c>
      <c r="B948" s="99" t="s">
        <v>4921</v>
      </c>
      <c r="C948" s="99" t="s">
        <v>4261</v>
      </c>
      <c r="D948" s="100">
        <v>-3.2709999999999998E-4</v>
      </c>
      <c r="E948" s="100">
        <v>1.0548999999999999E-4</v>
      </c>
      <c r="F948" s="99">
        <v>1501</v>
      </c>
      <c r="G948" s="99">
        <v>1248</v>
      </c>
      <c r="H948" s="99">
        <v>1.9767399999999998E-3</v>
      </c>
      <c r="I948" s="99">
        <v>7.5505059999999999E-2</v>
      </c>
      <c r="J948" s="99" t="s">
        <v>4157</v>
      </c>
      <c r="K948" s="101" t="s">
        <v>4157</v>
      </c>
    </row>
    <row r="949" spans="1:11" x14ac:dyDescent="0.25">
      <c r="A949" s="98" t="s">
        <v>4175</v>
      </c>
      <c r="B949" s="99" t="s">
        <v>5107</v>
      </c>
      <c r="C949" s="99" t="s">
        <v>4261</v>
      </c>
      <c r="D949" s="100">
        <v>-1.2300000000000001E-5</v>
      </c>
      <c r="E949" s="100">
        <v>3.9700000000000001E-6</v>
      </c>
      <c r="F949" s="99">
        <v>1501</v>
      </c>
      <c r="G949" s="99">
        <v>330</v>
      </c>
      <c r="H949" s="99">
        <v>1.9749099999999999E-3</v>
      </c>
      <c r="I949" s="99">
        <v>7.5505059999999999E-2</v>
      </c>
      <c r="J949" s="99" t="s">
        <v>4157</v>
      </c>
      <c r="K949" s="101" t="s">
        <v>4157</v>
      </c>
    </row>
    <row r="950" spans="1:11" x14ac:dyDescent="0.25">
      <c r="A950" s="98" t="s">
        <v>4166</v>
      </c>
      <c r="B950" s="99" t="s">
        <v>5108</v>
      </c>
      <c r="C950" s="99" t="s">
        <v>4168</v>
      </c>
      <c r="D950" s="100">
        <v>2.5299999999999998E-5</v>
      </c>
      <c r="E950" s="100">
        <v>8.1599999999999998E-6</v>
      </c>
      <c r="F950" s="99">
        <v>1501</v>
      </c>
      <c r="G950" s="99">
        <v>1385</v>
      </c>
      <c r="H950" s="99">
        <v>1.9897399999999998E-3</v>
      </c>
      <c r="I950" s="99">
        <v>7.5856590000000002E-2</v>
      </c>
      <c r="J950" s="99" t="s">
        <v>4157</v>
      </c>
      <c r="K950" s="101" t="s">
        <v>4157</v>
      </c>
    </row>
    <row r="951" spans="1:11" x14ac:dyDescent="0.25">
      <c r="A951" s="98" t="s">
        <v>4158</v>
      </c>
      <c r="B951" s="99" t="s">
        <v>5109</v>
      </c>
      <c r="C951" s="99" t="b">
        <v>1</v>
      </c>
      <c r="D951" s="100">
        <v>5.8799999999999999E-5</v>
      </c>
      <c r="E951" s="100">
        <v>1.9000000000000001E-5</v>
      </c>
      <c r="F951" s="99">
        <v>1501</v>
      </c>
      <c r="G951" s="99">
        <v>822</v>
      </c>
      <c r="H951" s="99">
        <v>1.9901400000000001E-3</v>
      </c>
      <c r="I951" s="99">
        <v>7.5856590000000002E-2</v>
      </c>
      <c r="J951" s="99" t="s">
        <v>4157</v>
      </c>
      <c r="K951" s="101" t="s">
        <v>4157</v>
      </c>
    </row>
    <row r="952" spans="1:11" x14ac:dyDescent="0.25">
      <c r="A952" s="98" t="s">
        <v>4166</v>
      </c>
      <c r="B952" s="99" t="s">
        <v>5110</v>
      </c>
      <c r="C952" s="99" t="s">
        <v>4208</v>
      </c>
      <c r="D952" s="100">
        <v>-1.06E-5</v>
      </c>
      <c r="E952" s="100">
        <v>3.4199999999999999E-6</v>
      </c>
      <c r="F952" s="99">
        <v>1501</v>
      </c>
      <c r="G952" s="99">
        <v>1044</v>
      </c>
      <c r="H952" s="99">
        <v>1.9975499999999998E-3</v>
      </c>
      <c r="I952" s="99">
        <v>7.5978370000000003E-2</v>
      </c>
      <c r="J952" s="99" t="s">
        <v>4157</v>
      </c>
      <c r="K952" s="101" t="s">
        <v>4157</v>
      </c>
    </row>
    <row r="953" spans="1:11" x14ac:dyDescent="0.25">
      <c r="A953" s="98" t="s">
        <v>4175</v>
      </c>
      <c r="B953" s="99" t="s">
        <v>5111</v>
      </c>
      <c r="C953" s="99" t="s">
        <v>4261</v>
      </c>
      <c r="D953" s="100">
        <v>-3.32E-6</v>
      </c>
      <c r="E953" s="100">
        <v>1.0699999999999999E-6</v>
      </c>
      <c r="F953" s="99">
        <v>1501</v>
      </c>
      <c r="G953" s="99">
        <v>131</v>
      </c>
      <c r="H953" s="99">
        <v>1.9957199999999999E-3</v>
      </c>
      <c r="I953" s="99">
        <v>7.5978370000000003E-2</v>
      </c>
      <c r="J953" s="99" t="s">
        <v>4157</v>
      </c>
      <c r="K953" s="101" t="s">
        <v>4157</v>
      </c>
    </row>
    <row r="954" spans="1:11" x14ac:dyDescent="0.25">
      <c r="A954" s="98" t="s">
        <v>4163</v>
      </c>
      <c r="B954" s="99" t="s">
        <v>5112</v>
      </c>
      <c r="C954" s="99" t="s">
        <v>275</v>
      </c>
      <c r="D954" s="100">
        <v>-9.3800000000000003E-5</v>
      </c>
      <c r="E954" s="100">
        <v>3.0300000000000001E-5</v>
      </c>
      <c r="F954" s="99">
        <v>1501</v>
      </c>
      <c r="G954" s="99">
        <v>1283</v>
      </c>
      <c r="H954" s="99">
        <v>1.9997299999999999E-3</v>
      </c>
      <c r="I954" s="99">
        <v>7.5981190000000004E-2</v>
      </c>
      <c r="J954" s="99" t="s">
        <v>4157</v>
      </c>
      <c r="K954" s="101" t="s">
        <v>4157</v>
      </c>
    </row>
    <row r="955" spans="1:11" x14ac:dyDescent="0.25">
      <c r="A955" s="98" t="s">
        <v>4175</v>
      </c>
      <c r="B955" s="99" t="s">
        <v>4635</v>
      </c>
      <c r="C955" s="99" t="s">
        <v>4261</v>
      </c>
      <c r="D955" s="100">
        <v>-3.9004E-3</v>
      </c>
      <c r="E955" s="100">
        <v>1.25982E-3</v>
      </c>
      <c r="F955" s="99">
        <v>1501</v>
      </c>
      <c r="G955" s="99">
        <v>1491</v>
      </c>
      <c r="H955" s="99">
        <v>2.0074400000000001E-3</v>
      </c>
      <c r="I955" s="99">
        <v>7.6194250000000005E-2</v>
      </c>
      <c r="J955" s="99" t="s">
        <v>4157</v>
      </c>
      <c r="K955" s="101" t="s">
        <v>4157</v>
      </c>
    </row>
    <row r="956" spans="1:11" x14ac:dyDescent="0.25">
      <c r="A956" s="98" t="s">
        <v>4154</v>
      </c>
      <c r="B956" s="99" t="s">
        <v>5003</v>
      </c>
      <c r="C956" s="99" t="s">
        <v>4161</v>
      </c>
      <c r="D956" s="100">
        <v>-1.4800000000000001E-5</v>
      </c>
      <c r="E956" s="100">
        <v>4.78E-6</v>
      </c>
      <c r="F956" s="99">
        <v>1501</v>
      </c>
      <c r="G956" s="99">
        <v>738</v>
      </c>
      <c r="H956" s="99">
        <v>2.0104799999999998E-3</v>
      </c>
      <c r="I956" s="99">
        <v>7.6218480000000005E-2</v>
      </c>
      <c r="J956" s="99" t="s">
        <v>4157</v>
      </c>
      <c r="K956" s="101" t="s">
        <v>4157</v>
      </c>
    </row>
    <row r="957" spans="1:11" x14ac:dyDescent="0.25">
      <c r="A957" s="98" t="s">
        <v>4166</v>
      </c>
      <c r="B957" s="99" t="s">
        <v>5113</v>
      </c>
      <c r="C957" s="99" t="s">
        <v>4168</v>
      </c>
      <c r="D957" s="100">
        <v>-1.06E-6</v>
      </c>
      <c r="E957" s="100">
        <v>3.3599999999999999E-7</v>
      </c>
      <c r="F957" s="99">
        <v>1501</v>
      </c>
      <c r="G957" s="99">
        <v>241</v>
      </c>
      <c r="H957" s="99">
        <v>2.0123099999999998E-3</v>
      </c>
      <c r="I957" s="99">
        <v>7.6218480000000005E-2</v>
      </c>
      <c r="J957" s="99" t="s">
        <v>4157</v>
      </c>
      <c r="K957" s="101" t="s">
        <v>4157</v>
      </c>
    </row>
    <row r="958" spans="1:11" x14ac:dyDescent="0.25">
      <c r="A958" s="98" t="s">
        <v>4163</v>
      </c>
      <c r="B958" s="99" t="s">
        <v>4612</v>
      </c>
      <c r="C958" s="99" t="s">
        <v>275</v>
      </c>
      <c r="D958" s="100">
        <v>7.1899999999999999E-5</v>
      </c>
      <c r="E958" s="100">
        <v>2.3200000000000001E-5</v>
      </c>
      <c r="F958" s="99">
        <v>1501</v>
      </c>
      <c r="G958" s="99">
        <v>914</v>
      </c>
      <c r="H958" s="99">
        <v>2.0155199999999998E-3</v>
      </c>
      <c r="I958" s="99">
        <v>7.6260040000000001E-2</v>
      </c>
      <c r="J958" s="99" t="s">
        <v>4157</v>
      </c>
      <c r="K958" s="101" t="s">
        <v>4157</v>
      </c>
    </row>
    <row r="959" spans="1:11" x14ac:dyDescent="0.25">
      <c r="A959" s="98" t="s">
        <v>4163</v>
      </c>
      <c r="B959" s="99" t="s">
        <v>5114</v>
      </c>
      <c r="C959" s="99" t="s">
        <v>275</v>
      </c>
      <c r="D959" s="100">
        <v>7.2117000000000004E-4</v>
      </c>
      <c r="E959" s="100">
        <v>2.3315E-4</v>
      </c>
      <c r="F959" s="99">
        <v>1501</v>
      </c>
      <c r="G959" s="99">
        <v>1192</v>
      </c>
      <c r="H959" s="99">
        <v>2.0265499999999998E-3</v>
      </c>
      <c r="I959" s="99">
        <v>7.6516979999999998E-2</v>
      </c>
      <c r="J959" s="99" t="s">
        <v>4169</v>
      </c>
      <c r="K959" s="101" t="s">
        <v>4467</v>
      </c>
    </row>
    <row r="960" spans="1:11" x14ac:dyDescent="0.25">
      <c r="A960" s="98" t="s">
        <v>4175</v>
      </c>
      <c r="B960" s="99" t="s">
        <v>5115</v>
      </c>
      <c r="C960" s="99" t="s">
        <v>4177</v>
      </c>
      <c r="D960" s="100">
        <v>-5.8763000000000001E-3</v>
      </c>
      <c r="E960" s="100">
        <v>1.89964E-3</v>
      </c>
      <c r="F960" s="99">
        <v>1501</v>
      </c>
      <c r="G960" s="99">
        <v>1490</v>
      </c>
      <c r="H960" s="99">
        <v>2.0251599999999998E-3</v>
      </c>
      <c r="I960" s="99">
        <v>7.6516979999999998E-2</v>
      </c>
      <c r="J960" s="99" t="s">
        <v>4157</v>
      </c>
      <c r="K960" s="101" t="s">
        <v>4157</v>
      </c>
    </row>
    <row r="961" spans="1:11" x14ac:dyDescent="0.25">
      <c r="A961" s="98" t="s">
        <v>4154</v>
      </c>
      <c r="B961" s="99" t="s">
        <v>5116</v>
      </c>
      <c r="C961" s="99" t="s">
        <v>4161</v>
      </c>
      <c r="D961" s="100">
        <v>-7.0099999999999998E-6</v>
      </c>
      <c r="E961" s="100">
        <v>2.2699999999999999E-6</v>
      </c>
      <c r="F961" s="99">
        <v>1501</v>
      </c>
      <c r="G961" s="99">
        <v>1080</v>
      </c>
      <c r="H961" s="99">
        <v>2.03075E-3</v>
      </c>
      <c r="I961" s="99">
        <v>7.6595510000000006E-2</v>
      </c>
      <c r="J961" s="99" t="s">
        <v>4157</v>
      </c>
      <c r="K961" s="101" t="s">
        <v>4157</v>
      </c>
    </row>
    <row r="962" spans="1:11" x14ac:dyDescent="0.25">
      <c r="A962" s="98" t="s">
        <v>4175</v>
      </c>
      <c r="B962" s="99" t="s">
        <v>5117</v>
      </c>
      <c r="C962" s="99" t="s">
        <v>4177</v>
      </c>
      <c r="D962" s="100">
        <v>-6.0375000000000003E-3</v>
      </c>
      <c r="E962" s="100">
        <v>1.9537700000000001E-3</v>
      </c>
      <c r="F962" s="99">
        <v>1501</v>
      </c>
      <c r="G962" s="99">
        <v>1492</v>
      </c>
      <c r="H962" s="99">
        <v>2.0467800000000002E-3</v>
      </c>
      <c r="I962" s="99">
        <v>7.7119779999999999E-2</v>
      </c>
      <c r="J962" s="99" t="s">
        <v>4157</v>
      </c>
      <c r="K962" s="101" t="s">
        <v>4157</v>
      </c>
    </row>
    <row r="963" spans="1:11" x14ac:dyDescent="0.25">
      <c r="A963" s="98" t="s">
        <v>4163</v>
      </c>
      <c r="B963" s="99" t="s">
        <v>5118</v>
      </c>
      <c r="C963" s="99" t="s">
        <v>275</v>
      </c>
      <c r="D963" s="100">
        <v>-1.33E-5</v>
      </c>
      <c r="E963" s="100">
        <v>4.3100000000000002E-6</v>
      </c>
      <c r="F963" s="99">
        <v>1501</v>
      </c>
      <c r="G963" s="99">
        <v>814</v>
      </c>
      <c r="H963" s="99">
        <v>2.05456E-3</v>
      </c>
      <c r="I963" s="99">
        <v>7.7255190000000001E-2</v>
      </c>
      <c r="J963" s="99" t="s">
        <v>4157</v>
      </c>
      <c r="K963" s="101" t="s">
        <v>4467</v>
      </c>
    </row>
    <row r="964" spans="1:11" x14ac:dyDescent="0.25">
      <c r="A964" s="98" t="s">
        <v>4166</v>
      </c>
      <c r="B964" s="99" t="s">
        <v>4835</v>
      </c>
      <c r="C964" s="99" t="s">
        <v>4168</v>
      </c>
      <c r="D964" s="100">
        <v>-6.6699999999999997E-6</v>
      </c>
      <c r="E964" s="100">
        <v>2.1600000000000001E-6</v>
      </c>
      <c r="F964" s="99">
        <v>1501</v>
      </c>
      <c r="G964" s="99">
        <v>588</v>
      </c>
      <c r="H964" s="99">
        <v>2.0546599999999998E-3</v>
      </c>
      <c r="I964" s="99">
        <v>7.7255190000000001E-2</v>
      </c>
      <c r="J964" s="99" t="s">
        <v>4157</v>
      </c>
      <c r="K964" s="101" t="s">
        <v>4157</v>
      </c>
    </row>
    <row r="965" spans="1:11" x14ac:dyDescent="0.25">
      <c r="A965" s="98" t="s">
        <v>4163</v>
      </c>
      <c r="B965" s="99" t="s">
        <v>5119</v>
      </c>
      <c r="C965" s="99" t="s">
        <v>275</v>
      </c>
      <c r="D965" s="100">
        <v>5.2119999999999998E-4</v>
      </c>
      <c r="E965" s="100">
        <v>1.6877999999999999E-4</v>
      </c>
      <c r="F965" s="99">
        <v>1501</v>
      </c>
      <c r="G965" s="99">
        <v>1486</v>
      </c>
      <c r="H965" s="99">
        <v>2.0616599999999999E-3</v>
      </c>
      <c r="I965" s="99">
        <v>7.7437679999999995E-2</v>
      </c>
      <c r="J965" s="99" t="s">
        <v>4157</v>
      </c>
      <c r="K965" s="101" t="s">
        <v>4157</v>
      </c>
    </row>
    <row r="966" spans="1:11" x14ac:dyDescent="0.25">
      <c r="A966" s="98" t="s">
        <v>4163</v>
      </c>
      <c r="B966" s="99" t="s">
        <v>5120</v>
      </c>
      <c r="C966" s="99" t="s">
        <v>275</v>
      </c>
      <c r="D966" s="100">
        <v>-3.9419999999999999E-4</v>
      </c>
      <c r="E966" s="100">
        <v>1.2768E-4</v>
      </c>
      <c r="F966" s="99">
        <v>1501</v>
      </c>
      <c r="G966" s="99">
        <v>1441</v>
      </c>
      <c r="H966" s="99">
        <v>2.0665200000000001E-3</v>
      </c>
      <c r="I966" s="99">
        <v>7.7539759999999999E-2</v>
      </c>
      <c r="J966" s="99" t="s">
        <v>4157</v>
      </c>
      <c r="K966" s="101" t="s">
        <v>4157</v>
      </c>
    </row>
    <row r="967" spans="1:11" x14ac:dyDescent="0.25">
      <c r="A967" s="98" t="s">
        <v>4158</v>
      </c>
      <c r="B967" s="99" t="s">
        <v>4798</v>
      </c>
      <c r="C967" s="99" t="b">
        <v>1</v>
      </c>
      <c r="D967" s="100">
        <v>3.9336800000000002E-3</v>
      </c>
      <c r="E967" s="100">
        <v>1.2742299999999999E-3</v>
      </c>
      <c r="F967" s="99">
        <v>1501</v>
      </c>
      <c r="G967" s="99">
        <v>1480</v>
      </c>
      <c r="H967" s="99">
        <v>2.0692599999999998E-3</v>
      </c>
      <c r="I967" s="99">
        <v>7.7561980000000003E-2</v>
      </c>
      <c r="J967" s="99" t="s">
        <v>4157</v>
      </c>
      <c r="K967" s="101" t="s">
        <v>4157</v>
      </c>
    </row>
    <row r="968" spans="1:11" x14ac:dyDescent="0.25">
      <c r="A968" s="98" t="s">
        <v>4166</v>
      </c>
      <c r="B968" s="99" t="s">
        <v>4878</v>
      </c>
      <c r="C968" s="99" t="s">
        <v>4168</v>
      </c>
      <c r="D968" s="100">
        <v>9.3356000000000005E-4</v>
      </c>
      <c r="E968" s="100">
        <v>3.0268E-4</v>
      </c>
      <c r="F968" s="99">
        <v>1501</v>
      </c>
      <c r="G968" s="99">
        <v>1485</v>
      </c>
      <c r="H968" s="99">
        <v>2.0873799999999998E-3</v>
      </c>
      <c r="I968" s="99">
        <v>7.8129180000000006E-2</v>
      </c>
      <c r="J968" s="99" t="s">
        <v>4157</v>
      </c>
      <c r="K968" s="101" t="s">
        <v>4157</v>
      </c>
    </row>
    <row r="969" spans="1:11" x14ac:dyDescent="0.25">
      <c r="A969" s="98" t="s">
        <v>4166</v>
      </c>
      <c r="B969" s="99" t="s">
        <v>5121</v>
      </c>
      <c r="C969" s="99" t="s">
        <v>4168</v>
      </c>
      <c r="D969" s="100">
        <v>1.04E-5</v>
      </c>
      <c r="E969" s="100">
        <v>3.3699999999999999E-6</v>
      </c>
      <c r="F969" s="99">
        <v>1501</v>
      </c>
      <c r="G969" s="99">
        <v>1418</v>
      </c>
      <c r="H969" s="99">
        <v>2.08953E-3</v>
      </c>
      <c r="I969" s="99">
        <v>7.8129180000000006E-2</v>
      </c>
      <c r="J969" s="99" t="s">
        <v>4157</v>
      </c>
      <c r="K969" s="101" t="s">
        <v>4157</v>
      </c>
    </row>
    <row r="970" spans="1:11" x14ac:dyDescent="0.25">
      <c r="A970" s="98" t="s">
        <v>4166</v>
      </c>
      <c r="B970" s="99" t="s">
        <v>4820</v>
      </c>
      <c r="C970" s="99" t="s">
        <v>4168</v>
      </c>
      <c r="D970" s="100">
        <v>4.5200000000000001E-5</v>
      </c>
      <c r="E970" s="100">
        <v>1.47E-5</v>
      </c>
      <c r="F970" s="99">
        <v>1501</v>
      </c>
      <c r="G970" s="99">
        <v>1060</v>
      </c>
      <c r="H970" s="99">
        <v>2.0908900000000002E-3</v>
      </c>
      <c r="I970" s="99">
        <v>7.8129180000000006E-2</v>
      </c>
      <c r="J970" s="99" t="s">
        <v>4157</v>
      </c>
      <c r="K970" s="101" t="s">
        <v>4467</v>
      </c>
    </row>
    <row r="971" spans="1:11" x14ac:dyDescent="0.25">
      <c r="A971" s="98" t="s">
        <v>4154</v>
      </c>
      <c r="B971" s="99" t="s">
        <v>4882</v>
      </c>
      <c r="C971" s="99" t="s">
        <v>4161</v>
      </c>
      <c r="D971" s="100">
        <v>-1.5E-5</v>
      </c>
      <c r="E971" s="100">
        <v>4.8600000000000001E-6</v>
      </c>
      <c r="F971" s="99">
        <v>1501</v>
      </c>
      <c r="G971" s="99">
        <v>521</v>
      </c>
      <c r="H971" s="99">
        <v>2.0981699999999999E-3</v>
      </c>
      <c r="I971" s="99">
        <v>7.8319970000000003E-2</v>
      </c>
      <c r="J971" s="99" t="s">
        <v>4157</v>
      </c>
      <c r="K971" s="101" t="s">
        <v>4157</v>
      </c>
    </row>
    <row r="972" spans="1:11" x14ac:dyDescent="0.25">
      <c r="A972" s="98" t="s">
        <v>4175</v>
      </c>
      <c r="B972" s="99" t="s">
        <v>4524</v>
      </c>
      <c r="C972" s="99" t="s">
        <v>4177</v>
      </c>
      <c r="D972" s="100">
        <v>3.8199999999999998E-6</v>
      </c>
      <c r="E972" s="100">
        <v>1.2300000000000001E-6</v>
      </c>
      <c r="F972" s="99">
        <v>1501</v>
      </c>
      <c r="G972" s="99">
        <v>692</v>
      </c>
      <c r="H972" s="99">
        <v>2.1045700000000001E-3</v>
      </c>
      <c r="I972" s="99">
        <v>7.8478030000000004E-2</v>
      </c>
      <c r="J972" s="99" t="s">
        <v>4157</v>
      </c>
      <c r="K972" s="101" t="s">
        <v>4157</v>
      </c>
    </row>
    <row r="973" spans="1:11" x14ac:dyDescent="0.25">
      <c r="A973" s="98" t="s">
        <v>4175</v>
      </c>
      <c r="B973" s="99" t="s">
        <v>4914</v>
      </c>
      <c r="C973" s="99" t="s">
        <v>4261</v>
      </c>
      <c r="D973" s="100">
        <v>-3.2360000000000001E-4</v>
      </c>
      <c r="E973" s="100">
        <v>1.0503E-4</v>
      </c>
      <c r="F973" s="99">
        <v>1501</v>
      </c>
      <c r="G973" s="99">
        <v>1249</v>
      </c>
      <c r="H973" s="99">
        <v>2.1111200000000002E-3</v>
      </c>
      <c r="I973" s="99">
        <v>7.8640779999999993E-2</v>
      </c>
      <c r="J973" s="99" t="s">
        <v>4157</v>
      </c>
      <c r="K973" s="101" t="s">
        <v>4157</v>
      </c>
    </row>
    <row r="974" spans="1:11" x14ac:dyDescent="0.25">
      <c r="A974" s="98" t="s">
        <v>4154</v>
      </c>
      <c r="B974" s="99" t="s">
        <v>4617</v>
      </c>
      <c r="C974" s="99" t="s">
        <v>4161</v>
      </c>
      <c r="D974" s="100">
        <v>1.6280999999999999E-4</v>
      </c>
      <c r="E974" s="100">
        <v>5.2899999999999998E-5</v>
      </c>
      <c r="F974" s="99">
        <v>1501</v>
      </c>
      <c r="G974" s="99">
        <v>1119</v>
      </c>
      <c r="H974" s="99">
        <v>2.1222200000000002E-3</v>
      </c>
      <c r="I974" s="99">
        <v>7.8972760000000003E-2</v>
      </c>
      <c r="J974" s="99" t="s">
        <v>4157</v>
      </c>
      <c r="K974" s="101" t="s">
        <v>4467</v>
      </c>
    </row>
    <row r="975" spans="1:11" x14ac:dyDescent="0.25">
      <c r="A975" s="98" t="s">
        <v>4158</v>
      </c>
      <c r="B975" s="99" t="s">
        <v>4800</v>
      </c>
      <c r="C975" s="99" t="b">
        <v>1</v>
      </c>
      <c r="D975" s="100">
        <v>3.9353499999999998E-3</v>
      </c>
      <c r="E975" s="100">
        <v>1.2783099999999999E-3</v>
      </c>
      <c r="F975" s="99">
        <v>1501</v>
      </c>
      <c r="G975" s="99">
        <v>1480</v>
      </c>
      <c r="H975" s="99">
        <v>2.1290200000000001E-3</v>
      </c>
      <c r="I975" s="99">
        <v>7.9063019999999998E-2</v>
      </c>
      <c r="J975" s="99" t="s">
        <v>4157</v>
      </c>
      <c r="K975" s="101" t="s">
        <v>4157</v>
      </c>
    </row>
    <row r="976" spans="1:11" x14ac:dyDescent="0.25">
      <c r="A976" s="98" t="s">
        <v>4166</v>
      </c>
      <c r="B976" s="99" t="s">
        <v>5122</v>
      </c>
      <c r="C976" s="99" t="s">
        <v>4208</v>
      </c>
      <c r="D976" s="100">
        <v>3.67E-6</v>
      </c>
      <c r="E976" s="100">
        <v>1.19E-6</v>
      </c>
      <c r="F976" s="99">
        <v>1501</v>
      </c>
      <c r="G976" s="99">
        <v>126</v>
      </c>
      <c r="H976" s="99">
        <v>2.12736E-3</v>
      </c>
      <c r="I976" s="99">
        <v>7.9063019999999998E-2</v>
      </c>
      <c r="J976" s="99" t="s">
        <v>4157</v>
      </c>
      <c r="K976" s="101" t="s">
        <v>4157</v>
      </c>
    </row>
    <row r="977" spans="1:11" x14ac:dyDescent="0.25">
      <c r="A977" s="98" t="s">
        <v>4154</v>
      </c>
      <c r="B977" s="99" t="s">
        <v>5123</v>
      </c>
      <c r="C977" s="99" t="s">
        <v>4156</v>
      </c>
      <c r="D977" s="100">
        <v>-5.8300000000000001E-5</v>
      </c>
      <c r="E977" s="100">
        <v>1.9000000000000001E-5</v>
      </c>
      <c r="F977" s="99">
        <v>1501</v>
      </c>
      <c r="G977" s="99">
        <v>1202</v>
      </c>
      <c r="H977" s="99">
        <v>2.1385200000000001E-3</v>
      </c>
      <c r="I977" s="99">
        <v>7.9252569999999994E-2</v>
      </c>
      <c r="J977" s="99" t="s">
        <v>4157</v>
      </c>
      <c r="K977" s="101" t="s">
        <v>4157</v>
      </c>
    </row>
    <row r="978" spans="1:11" x14ac:dyDescent="0.25">
      <c r="A978" s="98" t="s">
        <v>4166</v>
      </c>
      <c r="B978" s="99" t="s">
        <v>5124</v>
      </c>
      <c r="C978" s="99" t="s">
        <v>4208</v>
      </c>
      <c r="D978" s="100">
        <v>2.1299999999999999E-6</v>
      </c>
      <c r="E978" s="100">
        <v>6.8599999999999998E-7</v>
      </c>
      <c r="F978" s="99">
        <v>1501</v>
      </c>
      <c r="G978" s="99">
        <v>399</v>
      </c>
      <c r="H978" s="99">
        <v>2.1372600000000002E-3</v>
      </c>
      <c r="I978" s="99">
        <v>7.9252569999999994E-2</v>
      </c>
      <c r="J978" s="99" t="s">
        <v>4157</v>
      </c>
      <c r="K978" s="101" t="s">
        <v>4157</v>
      </c>
    </row>
    <row r="979" spans="1:11" x14ac:dyDescent="0.25">
      <c r="A979" s="98" t="s">
        <v>4232</v>
      </c>
      <c r="B979" s="99" t="s">
        <v>5125</v>
      </c>
      <c r="C979" s="99" t="s">
        <v>4232</v>
      </c>
      <c r="D979" s="100">
        <v>3.6999999999999998E-5</v>
      </c>
      <c r="E979" s="100">
        <v>1.2E-5</v>
      </c>
      <c r="F979" s="99">
        <v>1501</v>
      </c>
      <c r="G979" s="99">
        <v>1375</v>
      </c>
      <c r="H979" s="99">
        <v>2.14145E-3</v>
      </c>
      <c r="I979" s="99">
        <v>7.9279600000000006E-2</v>
      </c>
      <c r="J979" s="99" t="s">
        <v>4157</v>
      </c>
      <c r="K979" s="101" t="s">
        <v>4157</v>
      </c>
    </row>
    <row r="980" spans="1:11" x14ac:dyDescent="0.25">
      <c r="A980" s="98" t="s">
        <v>4163</v>
      </c>
      <c r="B980" s="99" t="s">
        <v>5126</v>
      </c>
      <c r="C980" s="99" t="s">
        <v>275</v>
      </c>
      <c r="D980" s="100">
        <v>4.3606E-4</v>
      </c>
      <c r="E980" s="100">
        <v>1.4181E-4</v>
      </c>
      <c r="F980" s="99">
        <v>1501</v>
      </c>
      <c r="G980" s="99">
        <v>1455</v>
      </c>
      <c r="H980" s="99">
        <v>2.15314E-3</v>
      </c>
      <c r="I980" s="99">
        <v>7.9504770000000002E-2</v>
      </c>
      <c r="J980" s="99" t="s">
        <v>4157</v>
      </c>
      <c r="K980" s="101" t="s">
        <v>4157</v>
      </c>
    </row>
    <row r="981" spans="1:11" x14ac:dyDescent="0.25">
      <c r="A981" s="98" t="s">
        <v>4250</v>
      </c>
      <c r="B981" s="99" t="s">
        <v>4830</v>
      </c>
      <c r="C981" s="99" t="s">
        <v>4252</v>
      </c>
      <c r="D981" s="100">
        <v>1.9800000000000001E-6</v>
      </c>
      <c r="E981" s="100">
        <v>6.4499999999999997E-7</v>
      </c>
      <c r="F981" s="99">
        <v>1501</v>
      </c>
      <c r="G981" s="99">
        <v>1169</v>
      </c>
      <c r="H981" s="99">
        <v>2.1497999999999999E-3</v>
      </c>
      <c r="I981" s="99">
        <v>7.9504770000000002E-2</v>
      </c>
      <c r="J981" s="99" t="s">
        <v>4157</v>
      </c>
      <c r="K981" s="101" t="s">
        <v>4157</v>
      </c>
    </row>
    <row r="982" spans="1:11" x14ac:dyDescent="0.25">
      <c r="A982" s="98" t="s">
        <v>4175</v>
      </c>
      <c r="B982" s="99" t="s">
        <v>5127</v>
      </c>
      <c r="C982" s="99" t="s">
        <v>4241</v>
      </c>
      <c r="D982" s="100">
        <v>-7.8099999999999998E-6</v>
      </c>
      <c r="E982" s="100">
        <v>2.5399999999999998E-6</v>
      </c>
      <c r="F982" s="99">
        <v>1501</v>
      </c>
      <c r="G982" s="99">
        <v>290</v>
      </c>
      <c r="H982" s="99">
        <v>2.1541400000000001E-3</v>
      </c>
      <c r="I982" s="99">
        <v>7.9504770000000002E-2</v>
      </c>
      <c r="J982" s="99" t="s">
        <v>4157</v>
      </c>
      <c r="K982" s="101" t="s">
        <v>4157</v>
      </c>
    </row>
    <row r="983" spans="1:11" x14ac:dyDescent="0.25">
      <c r="A983" s="98" t="s">
        <v>4166</v>
      </c>
      <c r="B983" s="99" t="s">
        <v>5128</v>
      </c>
      <c r="C983" s="99" t="s">
        <v>4168</v>
      </c>
      <c r="D983" s="100">
        <v>1.17E-6</v>
      </c>
      <c r="E983" s="100">
        <v>3.7E-7</v>
      </c>
      <c r="F983" s="99">
        <v>1501</v>
      </c>
      <c r="G983" s="99">
        <v>594</v>
      </c>
      <c r="H983" s="99">
        <v>2.1605700000000001E-3</v>
      </c>
      <c r="I983" s="99">
        <v>7.9660640000000005E-2</v>
      </c>
      <c r="J983" s="99" t="s">
        <v>4157</v>
      </c>
      <c r="K983" s="101" t="s">
        <v>4157</v>
      </c>
    </row>
    <row r="984" spans="1:11" x14ac:dyDescent="0.25">
      <c r="A984" s="98" t="s">
        <v>4175</v>
      </c>
      <c r="B984" s="99" t="s">
        <v>4640</v>
      </c>
      <c r="C984" s="99" t="s">
        <v>4177</v>
      </c>
      <c r="D984" s="100">
        <v>1.5480999999999999E-4</v>
      </c>
      <c r="E984" s="100">
        <v>5.0399999999999999E-5</v>
      </c>
      <c r="F984" s="99">
        <v>1501</v>
      </c>
      <c r="G984" s="99">
        <v>856</v>
      </c>
      <c r="H984" s="99">
        <v>2.1669100000000002E-3</v>
      </c>
      <c r="I984" s="99">
        <v>7.9731780000000002E-2</v>
      </c>
      <c r="J984" s="99" t="s">
        <v>4157</v>
      </c>
      <c r="K984" s="101" t="s">
        <v>4467</v>
      </c>
    </row>
    <row r="985" spans="1:11" x14ac:dyDescent="0.25">
      <c r="A985" s="98" t="s">
        <v>4166</v>
      </c>
      <c r="B985" s="99" t="s">
        <v>5129</v>
      </c>
      <c r="C985" s="99" t="s">
        <v>4208</v>
      </c>
      <c r="D985" s="100">
        <v>6.4999999999999996E-6</v>
      </c>
      <c r="E985" s="100">
        <v>2.12E-6</v>
      </c>
      <c r="F985" s="99">
        <v>1501</v>
      </c>
      <c r="G985" s="99">
        <v>402</v>
      </c>
      <c r="H985" s="99">
        <v>2.1654500000000002E-3</v>
      </c>
      <c r="I985" s="99">
        <v>7.9731780000000002E-2</v>
      </c>
      <c r="J985" s="99" t="s">
        <v>4157</v>
      </c>
      <c r="K985" s="101" t="s">
        <v>4467</v>
      </c>
    </row>
    <row r="986" spans="1:11" x14ac:dyDescent="0.25">
      <c r="A986" s="98" t="s">
        <v>4154</v>
      </c>
      <c r="B986" s="99" t="s">
        <v>5130</v>
      </c>
      <c r="C986" s="99" t="s">
        <v>4161</v>
      </c>
      <c r="D986" s="100">
        <v>-6.8200000000000004E-5</v>
      </c>
      <c r="E986" s="100">
        <v>2.2200000000000001E-5</v>
      </c>
      <c r="F986" s="99">
        <v>1501</v>
      </c>
      <c r="G986" s="99">
        <v>801</v>
      </c>
      <c r="H986" s="99">
        <v>2.1703299999999998E-3</v>
      </c>
      <c r="I986" s="99">
        <v>7.9776239999999998E-2</v>
      </c>
      <c r="J986" s="99" t="s">
        <v>4157</v>
      </c>
      <c r="K986" s="101" t="s">
        <v>4157</v>
      </c>
    </row>
    <row r="987" spans="1:11" x14ac:dyDescent="0.25">
      <c r="A987" s="98" t="s">
        <v>4166</v>
      </c>
      <c r="B987" s="99" t="s">
        <v>4898</v>
      </c>
      <c r="C987" s="99" t="s">
        <v>4168</v>
      </c>
      <c r="D987" s="100">
        <v>1.14153E-3</v>
      </c>
      <c r="E987" s="100">
        <v>3.7162000000000002E-4</v>
      </c>
      <c r="F987" s="99">
        <v>1501</v>
      </c>
      <c r="G987" s="99">
        <v>810</v>
      </c>
      <c r="H987" s="99">
        <v>2.17644E-3</v>
      </c>
      <c r="I987" s="99">
        <v>7.9919320000000002E-2</v>
      </c>
      <c r="J987" s="99" t="s">
        <v>4157</v>
      </c>
      <c r="K987" s="101" t="s">
        <v>4467</v>
      </c>
    </row>
    <row r="988" spans="1:11" x14ac:dyDescent="0.25">
      <c r="A988" s="98" t="s">
        <v>4232</v>
      </c>
      <c r="B988" s="99" t="s">
        <v>5131</v>
      </c>
      <c r="C988" s="99" t="s">
        <v>4232</v>
      </c>
      <c r="D988" s="100">
        <v>-6.357E-4</v>
      </c>
      <c r="E988" s="100">
        <v>2.0701000000000001E-4</v>
      </c>
      <c r="F988" s="99">
        <v>1501</v>
      </c>
      <c r="G988" s="99">
        <v>1336</v>
      </c>
      <c r="H988" s="99">
        <v>2.1825999999999998E-3</v>
      </c>
      <c r="I988" s="99">
        <v>7.9983020000000002E-2</v>
      </c>
      <c r="J988" s="99" t="s">
        <v>4157</v>
      </c>
      <c r="K988" s="101" t="s">
        <v>4467</v>
      </c>
    </row>
    <row r="989" spans="1:11" x14ac:dyDescent="0.25">
      <c r="A989" s="98" t="s">
        <v>4175</v>
      </c>
      <c r="B989" s="99" t="s">
        <v>5132</v>
      </c>
      <c r="C989" s="99" t="s">
        <v>4177</v>
      </c>
      <c r="D989" s="100">
        <v>4.1699999999999999E-6</v>
      </c>
      <c r="E989" s="100">
        <v>1.35E-6</v>
      </c>
      <c r="F989" s="99">
        <v>1501</v>
      </c>
      <c r="G989" s="99">
        <v>372</v>
      </c>
      <c r="H989" s="99">
        <v>2.1804400000000001E-3</v>
      </c>
      <c r="I989" s="99">
        <v>7.9983020000000002E-2</v>
      </c>
      <c r="J989" s="99" t="s">
        <v>4157</v>
      </c>
      <c r="K989" s="101" t="s">
        <v>4157</v>
      </c>
    </row>
    <row r="990" spans="1:11" x14ac:dyDescent="0.25">
      <c r="A990" s="98" t="s">
        <v>4175</v>
      </c>
      <c r="B990" s="99" t="s">
        <v>5133</v>
      </c>
      <c r="C990" s="99" t="s">
        <v>4177</v>
      </c>
      <c r="D990" s="100">
        <v>2.95868E-3</v>
      </c>
      <c r="E990" s="100">
        <v>9.6382E-4</v>
      </c>
      <c r="F990" s="99">
        <v>1501</v>
      </c>
      <c r="G990" s="99">
        <v>1296</v>
      </c>
      <c r="H990" s="99">
        <v>2.1909199999999998E-3</v>
      </c>
      <c r="I990" s="99">
        <v>8.0086790000000005E-2</v>
      </c>
      <c r="J990" s="99" t="s">
        <v>4157</v>
      </c>
      <c r="K990" s="101" t="s">
        <v>4157</v>
      </c>
    </row>
    <row r="991" spans="1:11" x14ac:dyDescent="0.25">
      <c r="A991" s="98" t="s">
        <v>4175</v>
      </c>
      <c r="B991" s="99" t="s">
        <v>5134</v>
      </c>
      <c r="C991" s="99" t="s">
        <v>4241</v>
      </c>
      <c r="D991" s="100">
        <v>-2.39E-6</v>
      </c>
      <c r="E991" s="100">
        <v>7.7700000000000004E-7</v>
      </c>
      <c r="F991" s="99">
        <v>1501</v>
      </c>
      <c r="G991" s="99">
        <v>369</v>
      </c>
      <c r="H991" s="99">
        <v>2.1943100000000001E-3</v>
      </c>
      <c r="I991" s="99">
        <v>8.0086790000000005E-2</v>
      </c>
      <c r="J991" s="99" t="s">
        <v>4157</v>
      </c>
      <c r="K991" s="101" t="s">
        <v>4157</v>
      </c>
    </row>
    <row r="992" spans="1:11" x14ac:dyDescent="0.25">
      <c r="A992" s="98" t="s">
        <v>4175</v>
      </c>
      <c r="B992" s="99" t="s">
        <v>5111</v>
      </c>
      <c r="C992" s="99" t="s">
        <v>4241</v>
      </c>
      <c r="D992" s="100">
        <v>-3.2899999999999998E-6</v>
      </c>
      <c r="E992" s="100">
        <v>1.0699999999999999E-6</v>
      </c>
      <c r="F992" s="99">
        <v>1501</v>
      </c>
      <c r="G992" s="99">
        <v>131</v>
      </c>
      <c r="H992" s="99">
        <v>2.1935399999999999E-3</v>
      </c>
      <c r="I992" s="99">
        <v>8.0086790000000005E-2</v>
      </c>
      <c r="J992" s="99" t="s">
        <v>4157</v>
      </c>
      <c r="K992" s="101" t="s">
        <v>4157</v>
      </c>
    </row>
    <row r="993" spans="1:11" x14ac:dyDescent="0.25">
      <c r="A993" s="98" t="s">
        <v>4154</v>
      </c>
      <c r="B993" s="99" t="s">
        <v>4840</v>
      </c>
      <c r="C993" s="99" t="s">
        <v>4161</v>
      </c>
      <c r="D993" s="100">
        <v>-1.6199999999999999E-6</v>
      </c>
      <c r="E993" s="100">
        <v>5.0800000000000005E-7</v>
      </c>
      <c r="F993" s="99">
        <v>1501</v>
      </c>
      <c r="G993" s="99">
        <v>95</v>
      </c>
      <c r="H993" s="99">
        <v>2.1934300000000001E-3</v>
      </c>
      <c r="I993" s="99">
        <v>8.0086790000000005E-2</v>
      </c>
      <c r="J993" s="99" t="s">
        <v>4157</v>
      </c>
      <c r="K993" s="101" t="s">
        <v>4157</v>
      </c>
    </row>
    <row r="994" spans="1:11" x14ac:dyDescent="0.25">
      <c r="A994" s="98" t="s">
        <v>4166</v>
      </c>
      <c r="B994" s="99" t="s">
        <v>5050</v>
      </c>
      <c r="C994" s="99" t="s">
        <v>4168</v>
      </c>
      <c r="D994" s="100">
        <v>-7.5549999999999999E-4</v>
      </c>
      <c r="E994" s="100">
        <v>2.4623000000000001E-4</v>
      </c>
      <c r="F994" s="99">
        <v>1501</v>
      </c>
      <c r="G994" s="99">
        <v>1060</v>
      </c>
      <c r="H994" s="99">
        <v>2.2015400000000001E-3</v>
      </c>
      <c r="I994" s="99">
        <v>8.0106590000000005E-2</v>
      </c>
      <c r="J994" s="99" t="s">
        <v>4157</v>
      </c>
      <c r="K994" s="101" t="s">
        <v>4467</v>
      </c>
    </row>
    <row r="995" spans="1:11" x14ac:dyDescent="0.25">
      <c r="A995" s="98" t="s">
        <v>4232</v>
      </c>
      <c r="B995" s="99" t="s">
        <v>5135</v>
      </c>
      <c r="C995" s="99" t="s">
        <v>4232</v>
      </c>
      <c r="D995" s="100">
        <v>-2.0320000000000001E-4</v>
      </c>
      <c r="E995" s="100">
        <v>6.6199999999999996E-5</v>
      </c>
      <c r="F995" s="99">
        <v>1501</v>
      </c>
      <c r="G995" s="99">
        <v>1030</v>
      </c>
      <c r="H995" s="99">
        <v>2.1984999999999999E-3</v>
      </c>
      <c r="I995" s="99">
        <v>8.0106590000000005E-2</v>
      </c>
      <c r="J995" s="99" t="s">
        <v>4157</v>
      </c>
      <c r="K995" s="101" t="s">
        <v>4157</v>
      </c>
    </row>
    <row r="996" spans="1:11" x14ac:dyDescent="0.25">
      <c r="A996" s="98" t="s">
        <v>4184</v>
      </c>
      <c r="B996" s="99" t="s">
        <v>5136</v>
      </c>
      <c r="C996" s="99" t="b">
        <v>1</v>
      </c>
      <c r="D996" s="100">
        <v>1.23631E-3</v>
      </c>
      <c r="E996" s="100">
        <v>4.0293000000000002E-4</v>
      </c>
      <c r="F996" s="99">
        <v>1501</v>
      </c>
      <c r="G996" s="99">
        <v>1491</v>
      </c>
      <c r="H996" s="99">
        <v>2.20148E-3</v>
      </c>
      <c r="I996" s="99">
        <v>8.0106590000000005E-2</v>
      </c>
      <c r="J996" s="99" t="s">
        <v>4157</v>
      </c>
      <c r="K996" s="101" t="s">
        <v>4157</v>
      </c>
    </row>
    <row r="997" spans="1:11" x14ac:dyDescent="0.25">
      <c r="A997" s="98" t="s">
        <v>4158</v>
      </c>
      <c r="B997" s="99" t="s">
        <v>5137</v>
      </c>
      <c r="C997" s="99" t="b">
        <v>1</v>
      </c>
      <c r="D997" s="100">
        <v>1.8700000000000001E-5</v>
      </c>
      <c r="E997" s="100">
        <v>6.1E-6</v>
      </c>
      <c r="F997" s="99">
        <v>1501</v>
      </c>
      <c r="G997" s="99">
        <v>413</v>
      </c>
      <c r="H997" s="99">
        <v>2.2059499999999999E-3</v>
      </c>
      <c r="I997" s="99">
        <v>8.0106590000000005E-2</v>
      </c>
      <c r="J997" s="99" t="s">
        <v>4157</v>
      </c>
      <c r="K997" s="101" t="s">
        <v>4157</v>
      </c>
    </row>
    <row r="998" spans="1:11" x14ac:dyDescent="0.25">
      <c r="A998" s="98" t="s">
        <v>4232</v>
      </c>
      <c r="B998" s="99" t="s">
        <v>4835</v>
      </c>
      <c r="C998" s="99" t="s">
        <v>4232</v>
      </c>
      <c r="D998" s="100">
        <v>-2.7099999999999999E-6</v>
      </c>
      <c r="E998" s="100">
        <v>8.85E-7</v>
      </c>
      <c r="F998" s="99">
        <v>1501</v>
      </c>
      <c r="G998" s="99">
        <v>588</v>
      </c>
      <c r="H998" s="99">
        <v>2.2049600000000002E-3</v>
      </c>
      <c r="I998" s="99">
        <v>8.0106590000000005E-2</v>
      </c>
      <c r="J998" s="99" t="s">
        <v>4157</v>
      </c>
      <c r="K998" s="101" t="s">
        <v>4157</v>
      </c>
    </row>
    <row r="999" spans="1:11" x14ac:dyDescent="0.25">
      <c r="A999" s="98" t="s">
        <v>4184</v>
      </c>
      <c r="B999" s="99" t="s">
        <v>4960</v>
      </c>
      <c r="C999" s="99" t="b">
        <v>1</v>
      </c>
      <c r="D999" s="100">
        <v>1.3501239999999999E-2</v>
      </c>
      <c r="E999" s="100">
        <v>4.4018E-3</v>
      </c>
      <c r="F999" s="99">
        <v>1501</v>
      </c>
      <c r="G999" s="99">
        <v>1493</v>
      </c>
      <c r="H999" s="99">
        <v>2.20966E-3</v>
      </c>
      <c r="I999" s="99">
        <v>8.0160659999999995E-2</v>
      </c>
      <c r="J999" s="99" t="s">
        <v>4157</v>
      </c>
      <c r="K999" s="101" t="s">
        <v>4157</v>
      </c>
    </row>
    <row r="1000" spans="1:11" x14ac:dyDescent="0.25">
      <c r="A1000" s="98" t="s">
        <v>4175</v>
      </c>
      <c r="B1000" s="99" t="s">
        <v>5138</v>
      </c>
      <c r="C1000" s="99" t="s">
        <v>4261</v>
      </c>
      <c r="D1000" s="100">
        <v>1.8499999999999999E-5</v>
      </c>
      <c r="E1000" s="100">
        <v>6.02E-6</v>
      </c>
      <c r="F1000" s="99">
        <v>1501</v>
      </c>
      <c r="G1000" s="99">
        <v>786</v>
      </c>
      <c r="H1000" s="99">
        <v>2.21434E-3</v>
      </c>
      <c r="I1000" s="99">
        <v>8.0249849999999998E-2</v>
      </c>
      <c r="J1000" s="99" t="s">
        <v>4157</v>
      </c>
      <c r="K1000" s="101" t="s">
        <v>4157</v>
      </c>
    </row>
    <row r="1001" spans="1:11" x14ac:dyDescent="0.25">
      <c r="A1001" s="98" t="s">
        <v>4154</v>
      </c>
      <c r="B1001" s="99" t="s">
        <v>4937</v>
      </c>
      <c r="C1001" s="99" t="s">
        <v>4161</v>
      </c>
      <c r="D1001" s="100">
        <v>-1.0147999999999999E-3</v>
      </c>
      <c r="E1001" s="100">
        <v>3.3108999999999998E-4</v>
      </c>
      <c r="F1001" s="99">
        <v>1501</v>
      </c>
      <c r="G1001" s="99">
        <v>319</v>
      </c>
      <c r="H1001" s="99">
        <v>2.22515E-3</v>
      </c>
      <c r="I1001" s="99">
        <v>8.0560519999999997E-2</v>
      </c>
      <c r="J1001" s="99" t="s">
        <v>4157</v>
      </c>
      <c r="K1001" s="101" t="s">
        <v>4157</v>
      </c>
    </row>
    <row r="1002" spans="1:11" x14ac:dyDescent="0.25">
      <c r="A1002" s="98" t="s">
        <v>4175</v>
      </c>
      <c r="B1002" s="99" t="s">
        <v>4966</v>
      </c>
      <c r="C1002" s="99" t="s">
        <v>4261</v>
      </c>
      <c r="D1002" s="100">
        <v>-4.6139999999999999E-4</v>
      </c>
      <c r="E1002" s="100">
        <v>1.506E-4</v>
      </c>
      <c r="F1002" s="99">
        <v>1501</v>
      </c>
      <c r="G1002" s="99">
        <v>1200</v>
      </c>
      <c r="H1002" s="99">
        <v>2.2325000000000001E-3</v>
      </c>
      <c r="I1002" s="99">
        <v>8.066516E-2</v>
      </c>
      <c r="J1002" s="99" t="s">
        <v>4157</v>
      </c>
      <c r="K1002" s="101" t="s">
        <v>4157</v>
      </c>
    </row>
    <row r="1003" spans="1:11" x14ac:dyDescent="0.25">
      <c r="A1003" s="98" t="s">
        <v>4184</v>
      </c>
      <c r="B1003" s="99" t="s">
        <v>5139</v>
      </c>
      <c r="C1003" s="99" t="b">
        <v>1</v>
      </c>
      <c r="D1003" s="100">
        <v>3.7289000000000002E-4</v>
      </c>
      <c r="E1003" s="100">
        <v>1.2169E-4</v>
      </c>
      <c r="F1003" s="99">
        <v>1501</v>
      </c>
      <c r="G1003" s="99">
        <v>1143</v>
      </c>
      <c r="H1003" s="99">
        <v>2.2311800000000001E-3</v>
      </c>
      <c r="I1003" s="99">
        <v>8.066516E-2</v>
      </c>
      <c r="J1003" s="99" t="s">
        <v>4157</v>
      </c>
      <c r="K1003" s="101" t="s">
        <v>4157</v>
      </c>
    </row>
    <row r="1004" spans="1:11" x14ac:dyDescent="0.25">
      <c r="A1004" s="98" t="s">
        <v>4175</v>
      </c>
      <c r="B1004" s="99" t="s">
        <v>4677</v>
      </c>
      <c r="C1004" s="99" t="s">
        <v>4177</v>
      </c>
      <c r="D1004" s="100">
        <v>6.2600000000000002E-6</v>
      </c>
      <c r="E1004" s="100">
        <v>2.0499999999999999E-6</v>
      </c>
      <c r="F1004" s="99">
        <v>1501</v>
      </c>
      <c r="G1004" s="99">
        <v>754</v>
      </c>
      <c r="H1004" s="99">
        <v>2.2439299999999999E-3</v>
      </c>
      <c r="I1004" s="99">
        <v>8.0696450000000003E-2</v>
      </c>
      <c r="J1004" s="99" t="s">
        <v>4157</v>
      </c>
      <c r="K1004" s="101" t="s">
        <v>4157</v>
      </c>
    </row>
    <row r="1005" spans="1:11" x14ac:dyDescent="0.25">
      <c r="A1005" s="98" t="s">
        <v>4154</v>
      </c>
      <c r="B1005" s="99" t="s">
        <v>5140</v>
      </c>
      <c r="C1005" s="99" t="s">
        <v>4156</v>
      </c>
      <c r="D1005" s="100">
        <v>-3.5636999999999999E-3</v>
      </c>
      <c r="E1005" s="100">
        <v>1.1637500000000001E-3</v>
      </c>
      <c r="F1005" s="99">
        <v>1501</v>
      </c>
      <c r="G1005" s="99">
        <v>1455</v>
      </c>
      <c r="H1005" s="99">
        <v>2.2460900000000001E-3</v>
      </c>
      <c r="I1005" s="99">
        <v>8.0696450000000003E-2</v>
      </c>
      <c r="J1005" s="99" t="s">
        <v>4169</v>
      </c>
      <c r="K1005" s="101" t="s">
        <v>4157</v>
      </c>
    </row>
    <row r="1006" spans="1:11" x14ac:dyDescent="0.25">
      <c r="A1006" s="98" t="s">
        <v>4232</v>
      </c>
      <c r="B1006" s="99" t="s">
        <v>5141</v>
      </c>
      <c r="C1006" s="99" t="s">
        <v>4232</v>
      </c>
      <c r="D1006" s="100">
        <v>-4.7600000000000002E-6</v>
      </c>
      <c r="E1006" s="100">
        <v>1.55E-6</v>
      </c>
      <c r="F1006" s="99">
        <v>1501</v>
      </c>
      <c r="G1006" s="99">
        <v>535</v>
      </c>
      <c r="H1006" s="99">
        <v>2.2461E-3</v>
      </c>
      <c r="I1006" s="99">
        <v>8.0696450000000003E-2</v>
      </c>
      <c r="J1006" s="99" t="s">
        <v>4157</v>
      </c>
      <c r="K1006" s="101" t="s">
        <v>4157</v>
      </c>
    </row>
    <row r="1007" spans="1:11" x14ac:dyDescent="0.25">
      <c r="A1007" s="98" t="s">
        <v>4232</v>
      </c>
      <c r="B1007" s="99" t="s">
        <v>5142</v>
      </c>
      <c r="C1007" s="99" t="s">
        <v>4232</v>
      </c>
      <c r="D1007" s="100">
        <v>-2.03E-4</v>
      </c>
      <c r="E1007" s="100">
        <v>6.6299999999999999E-5</v>
      </c>
      <c r="F1007" s="99">
        <v>1501</v>
      </c>
      <c r="G1007" s="99">
        <v>1121</v>
      </c>
      <c r="H1007" s="99">
        <v>2.2467799999999999E-3</v>
      </c>
      <c r="I1007" s="99">
        <v>8.0696450000000003E-2</v>
      </c>
      <c r="J1007" s="99" t="s">
        <v>4157</v>
      </c>
      <c r="K1007" s="101" t="s">
        <v>4157</v>
      </c>
    </row>
    <row r="1008" spans="1:11" x14ac:dyDescent="0.25">
      <c r="A1008" s="98" t="s">
        <v>4250</v>
      </c>
      <c r="B1008" s="99" t="s">
        <v>4864</v>
      </c>
      <c r="C1008" s="99" t="s">
        <v>4252</v>
      </c>
      <c r="D1008" s="100">
        <v>6.1699999999999995E-5</v>
      </c>
      <c r="E1008" s="100">
        <v>2.0100000000000001E-5</v>
      </c>
      <c r="F1008" s="99">
        <v>1501</v>
      </c>
      <c r="G1008" s="99">
        <v>1382</v>
      </c>
      <c r="H1008" s="99">
        <v>2.2424200000000002E-3</v>
      </c>
      <c r="I1008" s="99">
        <v>8.0696450000000003E-2</v>
      </c>
      <c r="J1008" s="99" t="s">
        <v>4157</v>
      </c>
      <c r="K1008" s="101" t="s">
        <v>4157</v>
      </c>
    </row>
    <row r="1009" spans="1:11" x14ac:dyDescent="0.25">
      <c r="A1009" s="98" t="s">
        <v>4175</v>
      </c>
      <c r="B1009" s="99" t="s">
        <v>4815</v>
      </c>
      <c r="C1009" s="99" t="s">
        <v>4261</v>
      </c>
      <c r="D1009" s="100">
        <v>2.0185400000000001E-3</v>
      </c>
      <c r="E1009" s="100">
        <v>6.5892000000000001E-4</v>
      </c>
      <c r="F1009" s="99">
        <v>1501</v>
      </c>
      <c r="G1009" s="99">
        <v>1159</v>
      </c>
      <c r="H1009" s="99">
        <v>2.2377899999999999E-3</v>
      </c>
      <c r="I1009" s="99">
        <v>8.0696450000000003E-2</v>
      </c>
      <c r="J1009" s="99" t="s">
        <v>4174</v>
      </c>
      <c r="K1009" s="101" t="s">
        <v>4467</v>
      </c>
    </row>
    <row r="1010" spans="1:11" x14ac:dyDescent="0.25">
      <c r="A1010" s="98" t="s">
        <v>4166</v>
      </c>
      <c r="B1010" s="99" t="s">
        <v>5143</v>
      </c>
      <c r="C1010" s="99" t="s">
        <v>4168</v>
      </c>
      <c r="D1010" s="100">
        <v>-3.6329999999999999E-3</v>
      </c>
      <c r="E1010" s="100">
        <v>1.18688E-3</v>
      </c>
      <c r="F1010" s="99">
        <v>1501</v>
      </c>
      <c r="G1010" s="99">
        <v>1062</v>
      </c>
      <c r="H1010" s="99">
        <v>2.2557300000000001E-3</v>
      </c>
      <c r="I1010" s="99">
        <v>8.0937319999999993E-2</v>
      </c>
      <c r="J1010" s="99" t="s">
        <v>4174</v>
      </c>
      <c r="K1010" s="101" t="s">
        <v>4157</v>
      </c>
    </row>
    <row r="1011" spans="1:11" x14ac:dyDescent="0.25">
      <c r="A1011" s="98" t="s">
        <v>4163</v>
      </c>
      <c r="B1011" s="99" t="s">
        <v>4577</v>
      </c>
      <c r="C1011" s="99" t="s">
        <v>275</v>
      </c>
      <c r="D1011" s="100">
        <v>2.0752999999999999E-4</v>
      </c>
      <c r="E1011" s="100">
        <v>6.7799999999999995E-5</v>
      </c>
      <c r="F1011" s="99">
        <v>1501</v>
      </c>
      <c r="G1011" s="99">
        <v>1039</v>
      </c>
      <c r="H1011" s="99">
        <v>2.26618E-3</v>
      </c>
      <c r="I1011" s="99">
        <v>8.1170259999999994E-2</v>
      </c>
      <c r="J1011" s="99" t="s">
        <v>4157</v>
      </c>
      <c r="K1011" s="101" t="s">
        <v>4157</v>
      </c>
    </row>
    <row r="1012" spans="1:11" x14ac:dyDescent="0.25">
      <c r="A1012" s="98" t="s">
        <v>4175</v>
      </c>
      <c r="B1012" s="99" t="s">
        <v>5144</v>
      </c>
      <c r="C1012" s="99" t="s">
        <v>4177</v>
      </c>
      <c r="D1012" s="100">
        <v>2.83E-6</v>
      </c>
      <c r="E1012" s="100">
        <v>9.0500000000000002E-7</v>
      </c>
      <c r="F1012" s="99">
        <v>1501</v>
      </c>
      <c r="G1012" s="99">
        <v>600</v>
      </c>
      <c r="H1012" s="99">
        <v>2.2667199999999998E-3</v>
      </c>
      <c r="I1012" s="99">
        <v>8.1170259999999994E-2</v>
      </c>
      <c r="J1012" s="99" t="s">
        <v>4157</v>
      </c>
      <c r="K1012" s="101" t="s">
        <v>4157</v>
      </c>
    </row>
    <row r="1013" spans="1:11" x14ac:dyDescent="0.25">
      <c r="A1013" s="98" t="s">
        <v>4163</v>
      </c>
      <c r="B1013" s="99" t="s">
        <v>5145</v>
      </c>
      <c r="C1013" s="99" t="s">
        <v>275</v>
      </c>
      <c r="D1013" s="100">
        <v>3.9199999999999997E-5</v>
      </c>
      <c r="E1013" s="100">
        <v>1.2799999999999999E-5</v>
      </c>
      <c r="F1013" s="99">
        <v>1501</v>
      </c>
      <c r="G1013" s="99">
        <v>1442</v>
      </c>
      <c r="H1013" s="99">
        <v>2.27729E-3</v>
      </c>
      <c r="I1013" s="99">
        <v>8.1467739999999997E-2</v>
      </c>
      <c r="J1013" s="99" t="s">
        <v>4157</v>
      </c>
      <c r="K1013" s="101" t="s">
        <v>4157</v>
      </c>
    </row>
    <row r="1014" spans="1:11" x14ac:dyDescent="0.25">
      <c r="A1014" s="98" t="s">
        <v>4154</v>
      </c>
      <c r="B1014" s="99" t="s">
        <v>5130</v>
      </c>
      <c r="C1014" s="99" t="s">
        <v>4156</v>
      </c>
      <c r="D1014" s="100">
        <v>-6.1600000000000007E-5</v>
      </c>
      <c r="E1014" s="100">
        <v>2.02E-5</v>
      </c>
      <c r="F1014" s="99">
        <v>1501</v>
      </c>
      <c r="G1014" s="99">
        <v>801</v>
      </c>
      <c r="H1014" s="99">
        <v>2.2865400000000001E-3</v>
      </c>
      <c r="I1014" s="99">
        <v>8.1636790000000001E-2</v>
      </c>
      <c r="J1014" s="99" t="s">
        <v>4157</v>
      </c>
      <c r="K1014" s="101" t="s">
        <v>4157</v>
      </c>
    </row>
    <row r="1015" spans="1:11" x14ac:dyDescent="0.25">
      <c r="A1015" s="98" t="s">
        <v>4175</v>
      </c>
      <c r="B1015" s="99" t="s">
        <v>5146</v>
      </c>
      <c r="C1015" s="99" t="s">
        <v>4261</v>
      </c>
      <c r="D1015" s="100">
        <v>-2.17E-6</v>
      </c>
      <c r="E1015" s="100">
        <v>7.0800000000000004E-7</v>
      </c>
      <c r="F1015" s="99">
        <v>1501</v>
      </c>
      <c r="G1015" s="99">
        <v>161</v>
      </c>
      <c r="H1015" s="99">
        <v>2.2861700000000001E-3</v>
      </c>
      <c r="I1015" s="99">
        <v>8.1636790000000001E-2</v>
      </c>
      <c r="J1015" s="99" t="s">
        <v>4157</v>
      </c>
      <c r="K1015" s="101" t="s">
        <v>4157</v>
      </c>
    </row>
    <row r="1016" spans="1:11" x14ac:dyDescent="0.25">
      <c r="A1016" s="98" t="s">
        <v>4175</v>
      </c>
      <c r="B1016" s="99" t="s">
        <v>5147</v>
      </c>
      <c r="C1016" s="99" t="s">
        <v>4241</v>
      </c>
      <c r="D1016" s="100">
        <v>-7.5900000000000002E-5</v>
      </c>
      <c r="E1016" s="100">
        <v>2.48E-5</v>
      </c>
      <c r="F1016" s="99">
        <v>1501</v>
      </c>
      <c r="G1016" s="99">
        <v>743</v>
      </c>
      <c r="H1016" s="99">
        <v>2.2952900000000002E-3</v>
      </c>
      <c r="I1016" s="99">
        <v>8.1788349999999996E-2</v>
      </c>
      <c r="J1016" s="99" t="s">
        <v>4157</v>
      </c>
      <c r="K1016" s="101" t="s">
        <v>4467</v>
      </c>
    </row>
    <row r="1017" spans="1:11" x14ac:dyDescent="0.25">
      <c r="A1017" s="98" t="s">
        <v>4154</v>
      </c>
      <c r="B1017" s="99" t="s">
        <v>5148</v>
      </c>
      <c r="C1017" s="99" t="s">
        <v>4161</v>
      </c>
      <c r="D1017" s="100">
        <v>-1.42E-6</v>
      </c>
      <c r="E1017" s="100">
        <v>4.4499999999999997E-7</v>
      </c>
      <c r="F1017" s="99">
        <v>1501</v>
      </c>
      <c r="G1017" s="99">
        <v>233</v>
      </c>
      <c r="H1017" s="99">
        <v>2.2953100000000001E-3</v>
      </c>
      <c r="I1017" s="99">
        <v>8.1788349999999996E-2</v>
      </c>
      <c r="J1017" s="99" t="s">
        <v>4157</v>
      </c>
      <c r="K1017" s="101" t="s">
        <v>4157</v>
      </c>
    </row>
    <row r="1018" spans="1:11" x14ac:dyDescent="0.25">
      <c r="A1018" s="98" t="s">
        <v>4175</v>
      </c>
      <c r="B1018" s="99" t="s">
        <v>5149</v>
      </c>
      <c r="C1018" s="99" t="s">
        <v>4261</v>
      </c>
      <c r="D1018" s="100">
        <v>-2.65E-5</v>
      </c>
      <c r="E1018" s="100">
        <v>8.6899999999999998E-6</v>
      </c>
      <c r="F1018" s="99">
        <v>1501</v>
      </c>
      <c r="G1018" s="99">
        <v>734</v>
      </c>
      <c r="H1018" s="99">
        <v>2.3239900000000002E-3</v>
      </c>
      <c r="I1018" s="99">
        <v>8.2565819999999998E-2</v>
      </c>
      <c r="J1018" s="99" t="s">
        <v>4157</v>
      </c>
      <c r="K1018" s="101" t="s">
        <v>4157</v>
      </c>
    </row>
    <row r="1019" spans="1:11" x14ac:dyDescent="0.25">
      <c r="A1019" s="98" t="s">
        <v>4166</v>
      </c>
      <c r="B1019" s="99" t="s">
        <v>5150</v>
      </c>
      <c r="C1019" s="99" t="s">
        <v>4168</v>
      </c>
      <c r="D1019" s="100">
        <v>-1.5822E-3</v>
      </c>
      <c r="E1019" s="100">
        <v>5.1840000000000002E-4</v>
      </c>
      <c r="F1019" s="99">
        <v>1501</v>
      </c>
      <c r="G1019" s="99">
        <v>1406</v>
      </c>
      <c r="H1019" s="99">
        <v>2.3235500000000002E-3</v>
      </c>
      <c r="I1019" s="99">
        <v>8.2565819999999998E-2</v>
      </c>
      <c r="J1019" s="99" t="s">
        <v>4174</v>
      </c>
      <c r="K1019" s="101" t="s">
        <v>4157</v>
      </c>
    </row>
    <row r="1020" spans="1:11" x14ac:dyDescent="0.25">
      <c r="A1020" s="98" t="s">
        <v>4166</v>
      </c>
      <c r="B1020" s="99" t="s">
        <v>5109</v>
      </c>
      <c r="C1020" s="99" t="s">
        <v>4168</v>
      </c>
      <c r="D1020" s="100">
        <v>-1.73E-5</v>
      </c>
      <c r="E1020" s="100">
        <v>5.6799999999999998E-6</v>
      </c>
      <c r="F1020" s="99">
        <v>1501</v>
      </c>
      <c r="G1020" s="99">
        <v>822</v>
      </c>
      <c r="H1020" s="99">
        <v>2.3199900000000001E-3</v>
      </c>
      <c r="I1020" s="99">
        <v>8.2565819999999998E-2</v>
      </c>
      <c r="J1020" s="99" t="s">
        <v>4157</v>
      </c>
      <c r="K1020" s="101" t="s">
        <v>4157</v>
      </c>
    </row>
    <row r="1021" spans="1:11" x14ac:dyDescent="0.25">
      <c r="A1021" s="98" t="s">
        <v>4158</v>
      </c>
      <c r="B1021" s="99" t="s">
        <v>4990</v>
      </c>
      <c r="C1021" s="99" t="b">
        <v>1</v>
      </c>
      <c r="D1021" s="100">
        <v>1.7694200000000001E-3</v>
      </c>
      <c r="E1021" s="100">
        <v>5.8009000000000001E-4</v>
      </c>
      <c r="F1021" s="99">
        <v>1501</v>
      </c>
      <c r="G1021" s="99">
        <v>1164</v>
      </c>
      <c r="H1021" s="99">
        <v>2.33796E-3</v>
      </c>
      <c r="I1021" s="99">
        <v>8.2898680000000002E-2</v>
      </c>
      <c r="J1021" s="99" t="s">
        <v>4157</v>
      </c>
      <c r="K1021" s="101" t="s">
        <v>4157</v>
      </c>
    </row>
    <row r="1022" spans="1:11" x14ac:dyDescent="0.25">
      <c r="A1022" s="98" t="s">
        <v>4175</v>
      </c>
      <c r="B1022" s="99" t="s">
        <v>4439</v>
      </c>
      <c r="C1022" s="99" t="s">
        <v>4241</v>
      </c>
      <c r="D1022" s="100">
        <v>-4.07E-6</v>
      </c>
      <c r="E1022" s="100">
        <v>1.3400000000000001E-6</v>
      </c>
      <c r="F1022" s="99">
        <v>1501</v>
      </c>
      <c r="G1022" s="99">
        <v>59</v>
      </c>
      <c r="H1022" s="99">
        <v>2.3358300000000001E-3</v>
      </c>
      <c r="I1022" s="99">
        <v>8.2898680000000002E-2</v>
      </c>
      <c r="J1022" s="99" t="s">
        <v>4157</v>
      </c>
      <c r="K1022" s="101" t="s">
        <v>4157</v>
      </c>
    </row>
    <row r="1023" spans="1:11" x14ac:dyDescent="0.25">
      <c r="A1023" s="98" t="s">
        <v>4175</v>
      </c>
      <c r="B1023" s="99" t="s">
        <v>5151</v>
      </c>
      <c r="C1023" s="99" t="s">
        <v>4177</v>
      </c>
      <c r="D1023" s="100">
        <v>6.7000000000000002E-6</v>
      </c>
      <c r="E1023" s="100">
        <v>2.2000000000000001E-6</v>
      </c>
      <c r="F1023" s="99">
        <v>1501</v>
      </c>
      <c r="G1023" s="99">
        <v>134</v>
      </c>
      <c r="H1023" s="99">
        <v>2.35695E-3</v>
      </c>
      <c r="I1023" s="99">
        <v>8.3490060000000005E-2</v>
      </c>
      <c r="J1023" s="99" t="s">
        <v>4157</v>
      </c>
      <c r="K1023" s="101" t="s">
        <v>4467</v>
      </c>
    </row>
    <row r="1024" spans="1:11" x14ac:dyDescent="0.25">
      <c r="A1024" s="98" t="s">
        <v>4163</v>
      </c>
      <c r="B1024" s="99" t="s">
        <v>5152</v>
      </c>
      <c r="C1024" s="99" t="s">
        <v>275</v>
      </c>
      <c r="D1024" s="100">
        <v>5.0374999999999997E-4</v>
      </c>
      <c r="E1024" s="100">
        <v>1.6537E-4</v>
      </c>
      <c r="F1024" s="99">
        <v>1501</v>
      </c>
      <c r="G1024" s="99">
        <v>1485</v>
      </c>
      <c r="H1024" s="99">
        <v>2.3683300000000001E-3</v>
      </c>
      <c r="I1024" s="99">
        <v>8.3810919999999997E-2</v>
      </c>
      <c r="J1024" s="99" t="s">
        <v>4157</v>
      </c>
      <c r="K1024" s="101" t="s">
        <v>4157</v>
      </c>
    </row>
    <row r="1025" spans="1:11" x14ac:dyDescent="0.25">
      <c r="A1025" s="98" t="s">
        <v>4175</v>
      </c>
      <c r="B1025" s="99" t="s">
        <v>5127</v>
      </c>
      <c r="C1025" s="99" t="s">
        <v>4261</v>
      </c>
      <c r="D1025" s="100">
        <v>-7.7500000000000003E-6</v>
      </c>
      <c r="E1025" s="100">
        <v>2.5500000000000001E-6</v>
      </c>
      <c r="F1025" s="99">
        <v>1501</v>
      </c>
      <c r="G1025" s="99">
        <v>290</v>
      </c>
      <c r="H1025" s="99">
        <v>2.3919000000000002E-3</v>
      </c>
      <c r="I1025" s="99">
        <v>8.4562310000000002E-2</v>
      </c>
      <c r="J1025" s="99" t="s">
        <v>4157</v>
      </c>
      <c r="K1025" s="101" t="s">
        <v>4157</v>
      </c>
    </row>
    <row r="1026" spans="1:11" x14ac:dyDescent="0.25">
      <c r="A1026" s="98" t="s">
        <v>4163</v>
      </c>
      <c r="B1026" s="99" t="s">
        <v>4832</v>
      </c>
      <c r="C1026" s="99" t="s">
        <v>275</v>
      </c>
      <c r="D1026" s="100">
        <v>2.0273000000000001E-4</v>
      </c>
      <c r="E1026" s="100">
        <v>6.6600000000000006E-5</v>
      </c>
      <c r="F1026" s="99">
        <v>1501</v>
      </c>
      <c r="G1026" s="99">
        <v>881</v>
      </c>
      <c r="H1026" s="99">
        <v>2.3958600000000001E-3</v>
      </c>
      <c r="I1026" s="99">
        <v>8.4619280000000005E-2</v>
      </c>
      <c r="J1026" s="99" t="s">
        <v>4157</v>
      </c>
      <c r="K1026" s="101" t="s">
        <v>4157</v>
      </c>
    </row>
    <row r="1027" spans="1:11" x14ac:dyDescent="0.25">
      <c r="A1027" s="98" t="s">
        <v>4163</v>
      </c>
      <c r="B1027" s="99" t="s">
        <v>5117</v>
      </c>
      <c r="C1027" s="99" t="s">
        <v>275</v>
      </c>
      <c r="D1027" s="100">
        <v>2.94371E-3</v>
      </c>
      <c r="E1027" s="100">
        <v>9.6778000000000001E-4</v>
      </c>
      <c r="F1027" s="99">
        <v>1501</v>
      </c>
      <c r="G1027" s="99">
        <v>1492</v>
      </c>
      <c r="H1027" s="99">
        <v>2.40406E-3</v>
      </c>
      <c r="I1027" s="99">
        <v>8.4825919999999999E-2</v>
      </c>
      <c r="J1027" s="99" t="s">
        <v>4157</v>
      </c>
      <c r="K1027" s="101" t="s">
        <v>4157</v>
      </c>
    </row>
    <row r="1028" spans="1:11" x14ac:dyDescent="0.25">
      <c r="A1028" s="98" t="s">
        <v>4166</v>
      </c>
      <c r="B1028" s="99" t="s">
        <v>5153</v>
      </c>
      <c r="C1028" s="99" t="s">
        <v>4168</v>
      </c>
      <c r="D1028" s="100">
        <v>-4.5000000000000003E-5</v>
      </c>
      <c r="E1028" s="100">
        <v>1.4800000000000001E-5</v>
      </c>
      <c r="F1028" s="99">
        <v>1501</v>
      </c>
      <c r="G1028" s="99">
        <v>1183</v>
      </c>
      <c r="H1028" s="99">
        <v>2.4257900000000002E-3</v>
      </c>
      <c r="I1028" s="99">
        <v>8.5509139999999997E-2</v>
      </c>
      <c r="J1028" s="99" t="s">
        <v>4157</v>
      </c>
      <c r="K1028" s="101" t="s">
        <v>4157</v>
      </c>
    </row>
    <row r="1029" spans="1:11" x14ac:dyDescent="0.25">
      <c r="A1029" s="98" t="s">
        <v>4163</v>
      </c>
      <c r="B1029" s="99" t="s">
        <v>5154</v>
      </c>
      <c r="C1029" s="99" t="s">
        <v>275</v>
      </c>
      <c r="D1029" s="100">
        <v>-1.2699999999999999E-6</v>
      </c>
      <c r="E1029" s="100">
        <v>4.0999999999999999E-7</v>
      </c>
      <c r="F1029" s="99">
        <v>1501</v>
      </c>
      <c r="G1029" s="99">
        <v>1165</v>
      </c>
      <c r="H1029" s="99">
        <v>2.4361999999999999E-3</v>
      </c>
      <c r="I1029" s="99">
        <v>8.5792140000000003E-2</v>
      </c>
      <c r="J1029" s="99" t="s">
        <v>4157</v>
      </c>
      <c r="K1029" s="101" t="s">
        <v>4157</v>
      </c>
    </row>
    <row r="1030" spans="1:11" x14ac:dyDescent="0.25">
      <c r="A1030" s="98" t="s">
        <v>4163</v>
      </c>
      <c r="B1030" s="99" t="s">
        <v>4947</v>
      </c>
      <c r="C1030" s="99" t="s">
        <v>275</v>
      </c>
      <c r="D1030" s="100">
        <v>1.6487000000000001E-4</v>
      </c>
      <c r="E1030" s="100">
        <v>5.4299999999999998E-5</v>
      </c>
      <c r="F1030" s="99">
        <v>1501</v>
      </c>
      <c r="G1030" s="99">
        <v>1259</v>
      </c>
      <c r="H1030" s="99">
        <v>2.4459099999999999E-3</v>
      </c>
      <c r="I1030" s="99">
        <v>8.5882849999999997E-2</v>
      </c>
      <c r="J1030" s="99" t="s">
        <v>4157</v>
      </c>
      <c r="K1030" s="101" t="s">
        <v>4467</v>
      </c>
    </row>
    <row r="1031" spans="1:11" x14ac:dyDescent="0.25">
      <c r="A1031" s="98" t="s">
        <v>4166</v>
      </c>
      <c r="B1031" s="99" t="s">
        <v>5155</v>
      </c>
      <c r="C1031" s="99" t="s">
        <v>4168</v>
      </c>
      <c r="D1031" s="100">
        <v>-3.5800000000000003E-5</v>
      </c>
      <c r="E1031" s="100">
        <v>1.1800000000000001E-5</v>
      </c>
      <c r="F1031" s="99">
        <v>1501</v>
      </c>
      <c r="G1031" s="99">
        <v>1402</v>
      </c>
      <c r="H1031" s="99">
        <v>2.4448600000000001E-3</v>
      </c>
      <c r="I1031" s="99">
        <v>8.5882849999999997E-2</v>
      </c>
      <c r="J1031" s="99" t="s">
        <v>4157</v>
      </c>
      <c r="K1031" s="101" t="s">
        <v>4157</v>
      </c>
    </row>
    <row r="1032" spans="1:11" x14ac:dyDescent="0.25">
      <c r="A1032" s="98" t="s">
        <v>4175</v>
      </c>
      <c r="B1032" s="99" t="s">
        <v>4710</v>
      </c>
      <c r="C1032" s="99" t="s">
        <v>4177</v>
      </c>
      <c r="D1032" s="100">
        <v>2.2200000000000001E-5</v>
      </c>
      <c r="E1032" s="100">
        <v>7.3200000000000002E-6</v>
      </c>
      <c r="F1032" s="99">
        <v>1501</v>
      </c>
      <c r="G1032" s="99">
        <v>170</v>
      </c>
      <c r="H1032" s="99">
        <v>2.4442299999999999E-3</v>
      </c>
      <c r="I1032" s="99">
        <v>8.5882849999999997E-2</v>
      </c>
      <c r="J1032" s="99" t="s">
        <v>4157</v>
      </c>
      <c r="K1032" s="101" t="s">
        <v>4157</v>
      </c>
    </row>
    <row r="1033" spans="1:11" x14ac:dyDescent="0.25">
      <c r="A1033" s="98" t="s">
        <v>4184</v>
      </c>
      <c r="B1033" s="99" t="s">
        <v>4537</v>
      </c>
      <c r="C1033" s="99" t="b">
        <v>1</v>
      </c>
      <c r="D1033" s="100">
        <v>1.6699999999999999E-5</v>
      </c>
      <c r="E1033" s="100">
        <v>5.4999999999999999E-6</v>
      </c>
      <c r="F1033" s="99">
        <v>1501</v>
      </c>
      <c r="G1033" s="99">
        <v>823</v>
      </c>
      <c r="H1033" s="99">
        <v>2.47715E-3</v>
      </c>
      <c r="I1033" s="99">
        <v>8.6754789999999998E-2</v>
      </c>
      <c r="J1033" s="99" t="s">
        <v>4157</v>
      </c>
      <c r="K1033" s="101" t="s">
        <v>4157</v>
      </c>
    </row>
    <row r="1034" spans="1:11" x14ac:dyDescent="0.25">
      <c r="A1034" s="98" t="s">
        <v>4158</v>
      </c>
      <c r="B1034" s="99" t="s">
        <v>5156</v>
      </c>
      <c r="C1034" s="99" t="b">
        <v>1</v>
      </c>
      <c r="D1034" s="100">
        <v>2.3758500000000001E-3</v>
      </c>
      <c r="E1034" s="100">
        <v>7.8346999999999998E-4</v>
      </c>
      <c r="F1034" s="99">
        <v>1501</v>
      </c>
      <c r="G1034" s="99">
        <v>1112</v>
      </c>
      <c r="H1034" s="99">
        <v>2.4802700000000001E-3</v>
      </c>
      <c r="I1034" s="99">
        <v>8.6754789999999998E-2</v>
      </c>
      <c r="J1034" s="99" t="s">
        <v>4157</v>
      </c>
      <c r="K1034" s="101" t="s">
        <v>4157</v>
      </c>
    </row>
    <row r="1035" spans="1:11" x14ac:dyDescent="0.25">
      <c r="A1035" s="98" t="s">
        <v>4158</v>
      </c>
      <c r="B1035" s="99" t="s">
        <v>5157</v>
      </c>
      <c r="C1035" s="99" t="b">
        <v>1</v>
      </c>
      <c r="D1035" s="100">
        <v>8.5900000000000001E-5</v>
      </c>
      <c r="E1035" s="100">
        <v>2.83E-5</v>
      </c>
      <c r="F1035" s="99">
        <v>1501</v>
      </c>
      <c r="G1035" s="99">
        <v>419</v>
      </c>
      <c r="H1035" s="99">
        <v>2.47459E-3</v>
      </c>
      <c r="I1035" s="99">
        <v>8.6754789999999998E-2</v>
      </c>
      <c r="J1035" s="99" t="s">
        <v>4157</v>
      </c>
      <c r="K1035" s="101" t="s">
        <v>4157</v>
      </c>
    </row>
    <row r="1036" spans="1:11" x14ac:dyDescent="0.25">
      <c r="A1036" s="98" t="s">
        <v>4154</v>
      </c>
      <c r="B1036" s="99" t="s">
        <v>5158</v>
      </c>
      <c r="C1036" s="99" t="s">
        <v>4156</v>
      </c>
      <c r="D1036" s="100">
        <v>-1.0001999999999999E-3</v>
      </c>
      <c r="E1036" s="100">
        <v>3.2985000000000002E-4</v>
      </c>
      <c r="F1036" s="99">
        <v>1501</v>
      </c>
      <c r="G1036" s="99">
        <v>1053</v>
      </c>
      <c r="H1036" s="99">
        <v>2.48036E-3</v>
      </c>
      <c r="I1036" s="99">
        <v>8.6754789999999998E-2</v>
      </c>
      <c r="J1036" s="99" t="s">
        <v>4157</v>
      </c>
      <c r="K1036" s="101" t="s">
        <v>4157</v>
      </c>
    </row>
    <row r="1037" spans="1:11" x14ac:dyDescent="0.25">
      <c r="A1037" s="98" t="s">
        <v>4163</v>
      </c>
      <c r="B1037" s="99" t="s">
        <v>5159</v>
      </c>
      <c r="C1037" s="99" t="s">
        <v>275</v>
      </c>
      <c r="D1037" s="100">
        <v>-2.5803000000000002E-3</v>
      </c>
      <c r="E1037" s="100">
        <v>8.5116E-4</v>
      </c>
      <c r="F1037" s="99">
        <v>1501</v>
      </c>
      <c r="G1037" s="99">
        <v>1457</v>
      </c>
      <c r="H1037" s="99">
        <v>2.4863200000000002E-3</v>
      </c>
      <c r="I1037" s="99">
        <v>8.6798040000000007E-2</v>
      </c>
      <c r="J1037" s="99" t="s">
        <v>4157</v>
      </c>
      <c r="K1037" s="101" t="s">
        <v>4157</v>
      </c>
    </row>
    <row r="1038" spans="1:11" x14ac:dyDescent="0.25">
      <c r="A1038" s="98" t="s">
        <v>4154</v>
      </c>
      <c r="B1038" s="99" t="s">
        <v>4968</v>
      </c>
      <c r="C1038" s="99" t="s">
        <v>4161</v>
      </c>
      <c r="D1038" s="100">
        <v>-2.7999999999999999E-6</v>
      </c>
      <c r="E1038" s="100">
        <v>9.0100000000000003E-7</v>
      </c>
      <c r="F1038" s="99">
        <v>1501</v>
      </c>
      <c r="G1038" s="99">
        <v>277</v>
      </c>
      <c r="H1038" s="99">
        <v>2.4864000000000002E-3</v>
      </c>
      <c r="I1038" s="99">
        <v>8.6798040000000007E-2</v>
      </c>
      <c r="J1038" s="99" t="s">
        <v>4157</v>
      </c>
      <c r="K1038" s="101" t="s">
        <v>4157</v>
      </c>
    </row>
    <row r="1039" spans="1:11" x14ac:dyDescent="0.25">
      <c r="A1039" s="98" t="s">
        <v>4166</v>
      </c>
      <c r="B1039" s="99" t="s">
        <v>5160</v>
      </c>
      <c r="C1039" s="99" t="s">
        <v>4208</v>
      </c>
      <c r="D1039" s="100">
        <v>3.5938000000000002E-4</v>
      </c>
      <c r="E1039" s="100">
        <v>1.1861E-4</v>
      </c>
      <c r="F1039" s="99">
        <v>1501</v>
      </c>
      <c r="G1039" s="99">
        <v>1093</v>
      </c>
      <c r="H1039" s="99">
        <v>2.49884E-3</v>
      </c>
      <c r="I1039" s="99">
        <v>8.7148009999999998E-2</v>
      </c>
      <c r="J1039" s="99" t="s">
        <v>4157</v>
      </c>
      <c r="K1039" s="101" t="s">
        <v>4157</v>
      </c>
    </row>
    <row r="1040" spans="1:11" x14ac:dyDescent="0.25">
      <c r="A1040" s="98" t="s">
        <v>4250</v>
      </c>
      <c r="B1040" s="99" t="s">
        <v>4517</v>
      </c>
      <c r="C1040" s="99" t="s">
        <v>4252</v>
      </c>
      <c r="D1040" s="100">
        <v>-7.9900000000000004E-5</v>
      </c>
      <c r="E1040" s="100">
        <v>2.6400000000000001E-5</v>
      </c>
      <c r="F1040" s="99">
        <v>1501</v>
      </c>
      <c r="G1040" s="99">
        <v>1187</v>
      </c>
      <c r="H1040" s="99">
        <v>2.5023100000000002E-3</v>
      </c>
      <c r="I1040" s="99">
        <v>8.7184800000000007E-2</v>
      </c>
      <c r="J1040" s="99" t="s">
        <v>4157</v>
      </c>
      <c r="K1040" s="101" t="s">
        <v>4157</v>
      </c>
    </row>
    <row r="1041" spans="1:11" x14ac:dyDescent="0.25">
      <c r="A1041" s="98" t="s">
        <v>4163</v>
      </c>
      <c r="B1041" s="99" t="s">
        <v>5161</v>
      </c>
      <c r="C1041" s="99" t="s">
        <v>275</v>
      </c>
      <c r="D1041" s="100">
        <v>8.3999999999999995E-5</v>
      </c>
      <c r="E1041" s="100">
        <v>2.7699999999999999E-5</v>
      </c>
      <c r="F1041" s="99">
        <v>1501</v>
      </c>
      <c r="G1041" s="99">
        <v>1352</v>
      </c>
      <c r="H1041" s="99">
        <v>2.5142699999999999E-3</v>
      </c>
      <c r="I1041" s="99">
        <v>8.7517020000000001E-2</v>
      </c>
      <c r="J1041" s="99" t="s">
        <v>4157</v>
      </c>
      <c r="K1041" s="101" t="s">
        <v>4157</v>
      </c>
    </row>
    <row r="1042" spans="1:11" x14ac:dyDescent="0.25">
      <c r="A1042" s="98" t="s">
        <v>4175</v>
      </c>
      <c r="B1042" s="99" t="s">
        <v>5162</v>
      </c>
      <c r="C1042" s="99" t="s">
        <v>4177</v>
      </c>
      <c r="D1042" s="100">
        <v>-5.9543E-3</v>
      </c>
      <c r="E1042" s="100">
        <v>1.9670099999999999E-3</v>
      </c>
      <c r="F1042" s="99">
        <v>1501</v>
      </c>
      <c r="G1042" s="99">
        <v>1491</v>
      </c>
      <c r="H1042" s="99">
        <v>2.5226900000000002E-3</v>
      </c>
      <c r="I1042" s="99">
        <v>8.7725570000000003E-2</v>
      </c>
      <c r="J1042" s="99" t="s">
        <v>4157</v>
      </c>
      <c r="K1042" s="101" t="s">
        <v>4157</v>
      </c>
    </row>
    <row r="1043" spans="1:11" x14ac:dyDescent="0.25">
      <c r="A1043" s="98" t="s">
        <v>4175</v>
      </c>
      <c r="B1043" s="99" t="s">
        <v>5163</v>
      </c>
      <c r="C1043" s="99" t="s">
        <v>4241</v>
      </c>
      <c r="D1043" s="100">
        <v>-4.4768999999999998E-3</v>
      </c>
      <c r="E1043" s="100">
        <v>1.4802699999999999E-3</v>
      </c>
      <c r="F1043" s="99">
        <v>1501</v>
      </c>
      <c r="G1043" s="99">
        <v>1434</v>
      </c>
      <c r="H1043" s="99">
        <v>2.5448100000000002E-3</v>
      </c>
      <c r="I1043" s="99">
        <v>8.8409349999999998E-2</v>
      </c>
      <c r="J1043" s="99" t="s">
        <v>4157</v>
      </c>
      <c r="K1043" s="101" t="s">
        <v>4157</v>
      </c>
    </row>
    <row r="1044" spans="1:11" x14ac:dyDescent="0.25">
      <c r="A1044" s="98" t="s">
        <v>4232</v>
      </c>
      <c r="B1044" s="99" t="s">
        <v>5164</v>
      </c>
      <c r="C1044" s="99" t="s">
        <v>4232</v>
      </c>
      <c r="D1044" s="100">
        <v>9.38E-6</v>
      </c>
      <c r="E1044" s="100">
        <v>3.1099999999999999E-6</v>
      </c>
      <c r="F1044" s="99">
        <v>1501</v>
      </c>
      <c r="G1044" s="99">
        <v>1197</v>
      </c>
      <c r="H1044" s="99">
        <v>2.5642099999999999E-3</v>
      </c>
      <c r="I1044" s="99">
        <v>8.8827009999999998E-2</v>
      </c>
      <c r="J1044" s="99" t="s">
        <v>4157</v>
      </c>
      <c r="K1044" s="101" t="s">
        <v>4157</v>
      </c>
    </row>
    <row r="1045" spans="1:11" x14ac:dyDescent="0.25">
      <c r="A1045" s="98" t="s">
        <v>4175</v>
      </c>
      <c r="B1045" s="99" t="s">
        <v>4587</v>
      </c>
      <c r="C1045" s="99" t="s">
        <v>4177</v>
      </c>
      <c r="D1045" s="100">
        <v>8.6000000000000003E-5</v>
      </c>
      <c r="E1045" s="100">
        <v>2.8399999999999999E-5</v>
      </c>
      <c r="F1045" s="99">
        <v>1501</v>
      </c>
      <c r="G1045" s="99">
        <v>490</v>
      </c>
      <c r="H1045" s="99">
        <v>2.5593600000000001E-3</v>
      </c>
      <c r="I1045" s="99">
        <v>8.8827009999999998E-2</v>
      </c>
      <c r="J1045" s="99" t="s">
        <v>4157</v>
      </c>
      <c r="K1045" s="101" t="s">
        <v>4467</v>
      </c>
    </row>
    <row r="1046" spans="1:11" x14ac:dyDescent="0.25">
      <c r="A1046" s="98" t="s">
        <v>4175</v>
      </c>
      <c r="B1046" s="99" t="s">
        <v>5165</v>
      </c>
      <c r="C1046" s="99" t="s">
        <v>4177</v>
      </c>
      <c r="D1046" s="100">
        <v>6.3300000000000004E-6</v>
      </c>
      <c r="E1046" s="100">
        <v>2.0999999999999998E-6</v>
      </c>
      <c r="F1046" s="99">
        <v>1501</v>
      </c>
      <c r="G1046" s="99">
        <v>576</v>
      </c>
      <c r="H1046" s="99">
        <v>2.5630900000000001E-3</v>
      </c>
      <c r="I1046" s="99">
        <v>8.8827009999999998E-2</v>
      </c>
      <c r="J1046" s="99" t="s">
        <v>4157</v>
      </c>
      <c r="K1046" s="101" t="s">
        <v>4157</v>
      </c>
    </row>
    <row r="1047" spans="1:11" x14ac:dyDescent="0.25">
      <c r="A1047" s="98" t="s">
        <v>4163</v>
      </c>
      <c r="B1047" s="99" t="s">
        <v>5166</v>
      </c>
      <c r="C1047" s="99" t="s">
        <v>275</v>
      </c>
      <c r="D1047" s="100">
        <v>4.8621999999999999E-4</v>
      </c>
      <c r="E1047" s="100">
        <v>1.6093999999999999E-4</v>
      </c>
      <c r="F1047" s="99">
        <v>1501</v>
      </c>
      <c r="G1047" s="99">
        <v>1467</v>
      </c>
      <c r="H1047" s="99">
        <v>2.5732099999999998E-3</v>
      </c>
      <c r="I1047" s="99">
        <v>8.9025980000000005E-2</v>
      </c>
      <c r="J1047" s="99" t="s">
        <v>4157</v>
      </c>
      <c r="K1047" s="101" t="s">
        <v>4157</v>
      </c>
    </row>
    <row r="1048" spans="1:11" x14ac:dyDescent="0.25">
      <c r="A1048" s="98" t="s">
        <v>4184</v>
      </c>
      <c r="B1048" s="99" t="s">
        <v>4527</v>
      </c>
      <c r="C1048" s="99" t="b">
        <v>1</v>
      </c>
      <c r="D1048" s="100">
        <v>4.6800000000000001E-6</v>
      </c>
      <c r="E1048" s="100">
        <v>1.55E-6</v>
      </c>
      <c r="F1048" s="99">
        <v>1501</v>
      </c>
      <c r="G1048" s="99">
        <v>598</v>
      </c>
      <c r="H1048" s="99">
        <v>2.5748899999999998E-3</v>
      </c>
      <c r="I1048" s="99">
        <v>8.9025980000000005E-2</v>
      </c>
      <c r="J1048" s="99" t="s">
        <v>4157</v>
      </c>
      <c r="K1048" s="101" t="s">
        <v>4157</v>
      </c>
    </row>
    <row r="1049" spans="1:11" x14ac:dyDescent="0.25">
      <c r="A1049" s="98" t="s">
        <v>4166</v>
      </c>
      <c r="B1049" s="99" t="s">
        <v>5167</v>
      </c>
      <c r="C1049" s="99" t="s">
        <v>4168</v>
      </c>
      <c r="D1049" s="100">
        <v>-4.5900000000000001E-6</v>
      </c>
      <c r="E1049" s="100">
        <v>1.5200000000000001E-6</v>
      </c>
      <c r="F1049" s="99">
        <v>1501</v>
      </c>
      <c r="G1049" s="99">
        <v>1057</v>
      </c>
      <c r="H1049" s="99">
        <v>2.58969E-3</v>
      </c>
      <c r="I1049" s="99">
        <v>8.9366699999999993E-2</v>
      </c>
      <c r="J1049" s="99" t="s">
        <v>4157</v>
      </c>
      <c r="K1049" s="101" t="s">
        <v>4157</v>
      </c>
    </row>
    <row r="1050" spans="1:11" x14ac:dyDescent="0.25">
      <c r="A1050" s="98" t="s">
        <v>4232</v>
      </c>
      <c r="B1050" s="99" t="s">
        <v>5168</v>
      </c>
      <c r="C1050" s="99" t="s">
        <v>4232</v>
      </c>
      <c r="D1050" s="100">
        <v>-1.1244E-3</v>
      </c>
      <c r="E1050" s="100">
        <v>3.7243999999999998E-4</v>
      </c>
      <c r="F1050" s="99">
        <v>1501</v>
      </c>
      <c r="G1050" s="99">
        <v>1482</v>
      </c>
      <c r="H1050" s="99">
        <v>2.5894300000000002E-3</v>
      </c>
      <c r="I1050" s="99">
        <v>8.9366699999999993E-2</v>
      </c>
      <c r="J1050" s="99" t="s">
        <v>4174</v>
      </c>
      <c r="K1050" s="101" t="s">
        <v>4157</v>
      </c>
    </row>
    <row r="1051" spans="1:11" x14ac:dyDescent="0.25">
      <c r="A1051" s="98" t="s">
        <v>4154</v>
      </c>
      <c r="B1051" s="99" t="s">
        <v>5027</v>
      </c>
      <c r="C1051" s="99" t="s">
        <v>4156</v>
      </c>
      <c r="D1051" s="100">
        <v>-1.19E-5</v>
      </c>
      <c r="E1051" s="100">
        <v>3.9400000000000004E-6</v>
      </c>
      <c r="F1051" s="99">
        <v>1501</v>
      </c>
      <c r="G1051" s="99">
        <v>1357</v>
      </c>
      <c r="H1051" s="99">
        <v>2.6024899999999998E-3</v>
      </c>
      <c r="I1051" s="99">
        <v>8.9636789999999994E-2</v>
      </c>
      <c r="J1051" s="99" t="s">
        <v>4157</v>
      </c>
      <c r="K1051" s="101" t="s">
        <v>4157</v>
      </c>
    </row>
    <row r="1052" spans="1:11" x14ac:dyDescent="0.25">
      <c r="A1052" s="98" t="s">
        <v>4166</v>
      </c>
      <c r="B1052" s="99" t="s">
        <v>5169</v>
      </c>
      <c r="C1052" s="99" t="s">
        <v>4168</v>
      </c>
      <c r="D1052" s="100">
        <v>-2.4200000000000002E-7</v>
      </c>
      <c r="E1052" s="100">
        <v>6.9199999999999998E-8</v>
      </c>
      <c r="F1052" s="99">
        <v>1501</v>
      </c>
      <c r="G1052" s="99">
        <v>229</v>
      </c>
      <c r="H1052" s="99">
        <v>2.6009000000000002E-3</v>
      </c>
      <c r="I1052" s="99">
        <v>8.9636789999999994E-2</v>
      </c>
      <c r="J1052" s="99" t="s">
        <v>4157</v>
      </c>
      <c r="K1052" s="101" t="s">
        <v>4157</v>
      </c>
    </row>
    <row r="1053" spans="1:11" x14ac:dyDescent="0.25">
      <c r="A1053" s="98" t="s">
        <v>4250</v>
      </c>
      <c r="B1053" s="99" t="s">
        <v>4965</v>
      </c>
      <c r="C1053" s="99" t="s">
        <v>4252</v>
      </c>
      <c r="D1053" s="100">
        <v>5.0399999999999999E-5</v>
      </c>
      <c r="E1053" s="100">
        <v>1.6699999999999999E-5</v>
      </c>
      <c r="F1053" s="99">
        <v>1501</v>
      </c>
      <c r="G1053" s="99">
        <v>1375</v>
      </c>
      <c r="H1053" s="99">
        <v>2.6091899999999999E-3</v>
      </c>
      <c r="I1053" s="99">
        <v>8.9782009999999995E-2</v>
      </c>
      <c r="J1053" s="99" t="s">
        <v>4157</v>
      </c>
      <c r="K1053" s="101" t="s">
        <v>4157</v>
      </c>
    </row>
    <row r="1054" spans="1:11" x14ac:dyDescent="0.25">
      <c r="A1054" s="98" t="s">
        <v>4175</v>
      </c>
      <c r="B1054" s="99" t="s">
        <v>5170</v>
      </c>
      <c r="C1054" s="99" t="s">
        <v>4241</v>
      </c>
      <c r="D1054" s="100">
        <v>-5.3399999999999997E-6</v>
      </c>
      <c r="E1054" s="100">
        <v>1.77E-6</v>
      </c>
      <c r="F1054" s="99">
        <v>1501</v>
      </c>
      <c r="G1054" s="99">
        <v>298</v>
      </c>
      <c r="H1054" s="99">
        <v>2.6183000000000001E-3</v>
      </c>
      <c r="I1054" s="99">
        <v>9.0009759999999994E-2</v>
      </c>
      <c r="J1054" s="99" t="s">
        <v>4157</v>
      </c>
      <c r="K1054" s="101" t="s">
        <v>4157</v>
      </c>
    </row>
    <row r="1055" spans="1:11" x14ac:dyDescent="0.25">
      <c r="A1055" s="98" t="s">
        <v>4184</v>
      </c>
      <c r="B1055" s="99" t="s">
        <v>5171</v>
      </c>
      <c r="C1055" s="99" t="b">
        <v>1</v>
      </c>
      <c r="D1055" s="100">
        <v>5.3900000000000005E-7</v>
      </c>
      <c r="E1055" s="100">
        <v>1.6199999999999999E-7</v>
      </c>
      <c r="F1055" s="99">
        <v>1501</v>
      </c>
      <c r="G1055" s="99">
        <v>179</v>
      </c>
      <c r="H1055" s="99">
        <v>2.6242599999999998E-3</v>
      </c>
      <c r="I1055" s="99">
        <v>9.0128840000000002E-2</v>
      </c>
      <c r="J1055" s="99" t="s">
        <v>4157</v>
      </c>
      <c r="K1055" s="101" t="s">
        <v>4157</v>
      </c>
    </row>
    <row r="1056" spans="1:11" x14ac:dyDescent="0.25">
      <c r="A1056" s="98" t="s">
        <v>4163</v>
      </c>
      <c r="B1056" s="99" t="s">
        <v>5172</v>
      </c>
      <c r="C1056" s="99" t="s">
        <v>275</v>
      </c>
      <c r="D1056" s="100">
        <v>5.4208999999999995E-4</v>
      </c>
      <c r="E1056" s="100">
        <v>1.7987999999999999E-4</v>
      </c>
      <c r="F1056" s="99">
        <v>1501</v>
      </c>
      <c r="G1056" s="99">
        <v>1466</v>
      </c>
      <c r="H1056" s="99">
        <v>2.6360899999999998E-3</v>
      </c>
      <c r="I1056" s="99">
        <v>9.0449119999999994E-2</v>
      </c>
      <c r="J1056" s="99" t="s">
        <v>4157</v>
      </c>
      <c r="K1056" s="101" t="s">
        <v>4157</v>
      </c>
    </row>
    <row r="1057" spans="1:11" x14ac:dyDescent="0.25">
      <c r="A1057" s="98" t="s">
        <v>4166</v>
      </c>
      <c r="B1057" s="99" t="s">
        <v>5173</v>
      </c>
      <c r="C1057" s="99" t="s">
        <v>4208</v>
      </c>
      <c r="D1057" s="100">
        <v>9.5500000000000004E-5</v>
      </c>
      <c r="E1057" s="100">
        <v>3.1699999999999998E-5</v>
      </c>
      <c r="F1057" s="99">
        <v>1501</v>
      </c>
      <c r="G1057" s="99">
        <v>638</v>
      </c>
      <c r="H1057" s="99">
        <v>2.6400500000000001E-3</v>
      </c>
      <c r="I1057" s="99">
        <v>9.0498789999999996E-2</v>
      </c>
      <c r="J1057" s="99" t="s">
        <v>4157</v>
      </c>
      <c r="K1057" s="101" t="s">
        <v>4157</v>
      </c>
    </row>
    <row r="1058" spans="1:11" x14ac:dyDescent="0.25">
      <c r="A1058" s="98" t="s">
        <v>4166</v>
      </c>
      <c r="B1058" s="99" t="s">
        <v>4626</v>
      </c>
      <c r="C1058" s="99" t="s">
        <v>4168</v>
      </c>
      <c r="D1058" s="100">
        <v>6.1952999999999997E-4</v>
      </c>
      <c r="E1058" s="100">
        <v>2.0573999999999999E-4</v>
      </c>
      <c r="F1058" s="99">
        <v>1501</v>
      </c>
      <c r="G1058" s="99">
        <v>1475</v>
      </c>
      <c r="H1058" s="99">
        <v>2.6564700000000002E-3</v>
      </c>
      <c r="I1058" s="99">
        <v>9.0975150000000005E-2</v>
      </c>
      <c r="J1058" s="99" t="s">
        <v>4157</v>
      </c>
      <c r="K1058" s="101" t="s">
        <v>4157</v>
      </c>
    </row>
    <row r="1059" spans="1:11" x14ac:dyDescent="0.25">
      <c r="A1059" s="98" t="s">
        <v>4175</v>
      </c>
      <c r="B1059" s="99" t="s">
        <v>5174</v>
      </c>
      <c r="C1059" s="99" t="s">
        <v>4261</v>
      </c>
      <c r="D1059" s="100">
        <v>-1.606E-4</v>
      </c>
      <c r="E1059" s="100">
        <v>5.3300000000000001E-5</v>
      </c>
      <c r="F1059" s="99">
        <v>1501</v>
      </c>
      <c r="G1059" s="99">
        <v>1223</v>
      </c>
      <c r="H1059" s="99">
        <v>2.6649899999999999E-3</v>
      </c>
      <c r="I1059" s="99">
        <v>9.1180440000000001E-2</v>
      </c>
      <c r="J1059" s="99" t="s">
        <v>4157</v>
      </c>
      <c r="K1059" s="101" t="s">
        <v>4157</v>
      </c>
    </row>
    <row r="1060" spans="1:11" x14ac:dyDescent="0.25">
      <c r="A1060" s="98" t="s">
        <v>4184</v>
      </c>
      <c r="B1060" s="99" t="s">
        <v>4992</v>
      </c>
      <c r="C1060" s="99" t="b">
        <v>1</v>
      </c>
      <c r="D1060" s="100">
        <v>1.341168E-2</v>
      </c>
      <c r="E1060" s="100">
        <v>4.4570599999999997E-3</v>
      </c>
      <c r="F1060" s="99">
        <v>1501</v>
      </c>
      <c r="G1060" s="99">
        <v>1492</v>
      </c>
      <c r="H1060" s="99">
        <v>2.6756499999999999E-3</v>
      </c>
      <c r="I1060" s="99">
        <v>9.1371980000000005E-2</v>
      </c>
      <c r="J1060" s="99" t="s">
        <v>4174</v>
      </c>
      <c r="K1060" s="101" t="s">
        <v>4157</v>
      </c>
    </row>
    <row r="1061" spans="1:11" x14ac:dyDescent="0.25">
      <c r="A1061" s="98" t="s">
        <v>4175</v>
      </c>
      <c r="B1061" s="99" t="s">
        <v>4595</v>
      </c>
      <c r="C1061" s="99" t="s">
        <v>4177</v>
      </c>
      <c r="D1061" s="100">
        <v>9.56363E-3</v>
      </c>
      <c r="E1061" s="100">
        <v>3.17811E-3</v>
      </c>
      <c r="F1061" s="99">
        <v>1501</v>
      </c>
      <c r="G1061" s="99">
        <v>1002</v>
      </c>
      <c r="H1061" s="99">
        <v>2.67447E-3</v>
      </c>
      <c r="I1061" s="99">
        <v>9.1371980000000005E-2</v>
      </c>
      <c r="J1061" s="99" t="s">
        <v>4157</v>
      </c>
      <c r="K1061" s="101" t="s">
        <v>4157</v>
      </c>
    </row>
    <row r="1062" spans="1:11" x14ac:dyDescent="0.25">
      <c r="A1062" s="98" t="s">
        <v>4166</v>
      </c>
      <c r="B1062" s="99" t="s">
        <v>4847</v>
      </c>
      <c r="C1062" s="99" t="s">
        <v>4168</v>
      </c>
      <c r="D1062" s="100">
        <v>5.0800000000000005E-7</v>
      </c>
      <c r="E1062" s="100">
        <v>1.6199999999999999E-7</v>
      </c>
      <c r="F1062" s="99">
        <v>1501</v>
      </c>
      <c r="G1062" s="99">
        <v>508</v>
      </c>
      <c r="H1062" s="99">
        <v>2.6938299999999999E-3</v>
      </c>
      <c r="I1062" s="99">
        <v>9.1819059999999994E-2</v>
      </c>
      <c r="J1062" s="99" t="s">
        <v>4157</v>
      </c>
      <c r="K1062" s="101" t="s">
        <v>4157</v>
      </c>
    </row>
    <row r="1063" spans="1:11" x14ac:dyDescent="0.25">
      <c r="A1063" s="98" t="s">
        <v>4175</v>
      </c>
      <c r="B1063" s="99" t="s">
        <v>4827</v>
      </c>
      <c r="C1063" s="99" t="s">
        <v>4241</v>
      </c>
      <c r="D1063" s="100">
        <v>-3.4000000000000001E-6</v>
      </c>
      <c r="E1063" s="100">
        <v>1.13E-6</v>
      </c>
      <c r="F1063" s="99">
        <v>1501</v>
      </c>
      <c r="G1063" s="99">
        <v>952</v>
      </c>
      <c r="H1063" s="99">
        <v>2.6924200000000001E-3</v>
      </c>
      <c r="I1063" s="99">
        <v>9.1819059999999994E-2</v>
      </c>
      <c r="J1063" s="99" t="s">
        <v>4157</v>
      </c>
      <c r="K1063" s="101" t="s">
        <v>4157</v>
      </c>
    </row>
    <row r="1064" spans="1:11" x14ac:dyDescent="0.25">
      <c r="A1064" s="98" t="s">
        <v>4166</v>
      </c>
      <c r="B1064" s="99" t="s">
        <v>5175</v>
      </c>
      <c r="C1064" s="99" t="s">
        <v>4168</v>
      </c>
      <c r="D1064" s="100">
        <v>3.5768800000000002E-3</v>
      </c>
      <c r="E1064" s="100">
        <v>1.19068E-3</v>
      </c>
      <c r="F1064" s="99">
        <v>1501</v>
      </c>
      <c r="G1064" s="99">
        <v>983</v>
      </c>
      <c r="H1064" s="99">
        <v>2.7198499999999998E-3</v>
      </c>
      <c r="I1064" s="99">
        <v>9.261867E-2</v>
      </c>
      <c r="J1064" s="99" t="s">
        <v>4174</v>
      </c>
      <c r="K1064" s="101" t="s">
        <v>4467</v>
      </c>
    </row>
    <row r="1065" spans="1:11" x14ac:dyDescent="0.25">
      <c r="A1065" s="98" t="s">
        <v>4166</v>
      </c>
      <c r="B1065" s="99" t="s">
        <v>5176</v>
      </c>
      <c r="C1065" s="99" t="s">
        <v>4168</v>
      </c>
      <c r="D1065" s="100">
        <v>-1.8300000000000001E-5</v>
      </c>
      <c r="E1065" s="100">
        <v>6.1E-6</v>
      </c>
      <c r="F1065" s="99">
        <v>1501</v>
      </c>
      <c r="G1065" s="99">
        <v>938</v>
      </c>
      <c r="H1065" s="99">
        <v>2.7225399999999999E-3</v>
      </c>
      <c r="I1065" s="99">
        <v>9.2622679999999999E-2</v>
      </c>
      <c r="J1065" s="99" t="s">
        <v>4157</v>
      </c>
      <c r="K1065" s="101" t="s">
        <v>4157</v>
      </c>
    </row>
    <row r="1066" spans="1:11" x14ac:dyDescent="0.25">
      <c r="A1066" s="98" t="s">
        <v>4166</v>
      </c>
      <c r="B1066" s="99" t="s">
        <v>5177</v>
      </c>
      <c r="C1066" s="99" t="s">
        <v>4208</v>
      </c>
      <c r="D1066" s="100">
        <v>-1.5129999999999999E-4</v>
      </c>
      <c r="E1066" s="100">
        <v>5.0399999999999999E-5</v>
      </c>
      <c r="F1066" s="99">
        <v>1501</v>
      </c>
      <c r="G1066" s="99">
        <v>1445</v>
      </c>
      <c r="H1066" s="99">
        <v>2.7258400000000002E-3</v>
      </c>
      <c r="I1066" s="99">
        <v>9.2647709999999994E-2</v>
      </c>
      <c r="J1066" s="99" t="s">
        <v>4157</v>
      </c>
      <c r="K1066" s="101" t="s">
        <v>4157</v>
      </c>
    </row>
    <row r="1067" spans="1:11" x14ac:dyDescent="0.25">
      <c r="A1067" s="98" t="s">
        <v>4166</v>
      </c>
      <c r="B1067" s="99" t="s">
        <v>5178</v>
      </c>
      <c r="C1067" s="99" t="s">
        <v>4168</v>
      </c>
      <c r="D1067" s="100">
        <v>8.6600000000000004E-5</v>
      </c>
      <c r="E1067" s="100">
        <v>2.8799999999999999E-5</v>
      </c>
      <c r="F1067" s="99">
        <v>1501</v>
      </c>
      <c r="G1067" s="99">
        <v>1294</v>
      </c>
      <c r="H1067" s="99">
        <v>2.7325800000000001E-3</v>
      </c>
      <c r="I1067" s="99">
        <v>9.2789449999999996E-2</v>
      </c>
      <c r="J1067" s="99" t="s">
        <v>4157</v>
      </c>
      <c r="K1067" s="101" t="s">
        <v>4157</v>
      </c>
    </row>
    <row r="1068" spans="1:11" x14ac:dyDescent="0.25">
      <c r="A1068" s="98" t="s">
        <v>4232</v>
      </c>
      <c r="B1068" s="99" t="s">
        <v>5179</v>
      </c>
      <c r="C1068" s="99" t="s">
        <v>4232</v>
      </c>
      <c r="D1068" s="100">
        <v>8.5700000000000001E-7</v>
      </c>
      <c r="E1068" s="100">
        <v>2.8599999999999999E-7</v>
      </c>
      <c r="F1068" s="99">
        <v>1501</v>
      </c>
      <c r="G1068" s="99">
        <v>441</v>
      </c>
      <c r="H1068" s="99">
        <v>2.7359699999999999E-3</v>
      </c>
      <c r="I1068" s="99">
        <v>9.2817419999999998E-2</v>
      </c>
      <c r="J1068" s="99" t="s">
        <v>4157</v>
      </c>
      <c r="K1068" s="101" t="s">
        <v>4157</v>
      </c>
    </row>
    <row r="1069" spans="1:11" x14ac:dyDescent="0.25">
      <c r="A1069" s="98" t="s">
        <v>4154</v>
      </c>
      <c r="B1069" s="99" t="s">
        <v>5140</v>
      </c>
      <c r="C1069" s="99" t="s">
        <v>4161</v>
      </c>
      <c r="D1069" s="100">
        <v>-3.8422999999999999E-3</v>
      </c>
      <c r="E1069" s="100">
        <v>1.28005E-3</v>
      </c>
      <c r="F1069" s="99">
        <v>1501</v>
      </c>
      <c r="G1069" s="99">
        <v>1455</v>
      </c>
      <c r="H1069" s="99">
        <v>2.74091E-3</v>
      </c>
      <c r="I1069" s="99">
        <v>9.2865749999999997E-2</v>
      </c>
      <c r="J1069" s="99" t="s">
        <v>4169</v>
      </c>
      <c r="K1069" s="101" t="s">
        <v>4157</v>
      </c>
    </row>
    <row r="1070" spans="1:11" x14ac:dyDescent="0.25">
      <c r="A1070" s="98" t="s">
        <v>4166</v>
      </c>
      <c r="B1070" s="99" t="s">
        <v>5180</v>
      </c>
      <c r="C1070" s="99" t="s">
        <v>4168</v>
      </c>
      <c r="D1070" s="100">
        <v>-1.1E-5</v>
      </c>
      <c r="E1070" s="100">
        <v>3.6500000000000002E-6</v>
      </c>
      <c r="F1070" s="99">
        <v>1501</v>
      </c>
      <c r="G1070" s="99">
        <v>833</v>
      </c>
      <c r="H1070" s="99">
        <v>2.7425399999999999E-3</v>
      </c>
      <c r="I1070" s="99">
        <v>9.2865749999999997E-2</v>
      </c>
      <c r="J1070" s="99" t="s">
        <v>4157</v>
      </c>
      <c r="K1070" s="101" t="s">
        <v>4157</v>
      </c>
    </row>
    <row r="1071" spans="1:11" x14ac:dyDescent="0.25">
      <c r="A1071" s="98" t="s">
        <v>4166</v>
      </c>
      <c r="B1071" s="99" t="s">
        <v>5181</v>
      </c>
      <c r="C1071" s="99" t="s">
        <v>4208</v>
      </c>
      <c r="D1071" s="100">
        <v>1.08E-5</v>
      </c>
      <c r="E1071" s="100">
        <v>3.5999999999999998E-6</v>
      </c>
      <c r="F1071" s="99">
        <v>1501</v>
      </c>
      <c r="G1071" s="99">
        <v>245</v>
      </c>
      <c r="H1071" s="99">
        <v>2.7556999999999998E-3</v>
      </c>
      <c r="I1071" s="99">
        <v>9.3223890000000004E-2</v>
      </c>
      <c r="J1071" s="99" t="s">
        <v>4157</v>
      </c>
      <c r="K1071" s="101" t="s">
        <v>4157</v>
      </c>
    </row>
    <row r="1072" spans="1:11" x14ac:dyDescent="0.25">
      <c r="A1072" s="98" t="s">
        <v>4232</v>
      </c>
      <c r="B1072" s="99" t="s">
        <v>4980</v>
      </c>
      <c r="C1072" s="99" t="s">
        <v>4232</v>
      </c>
      <c r="D1072" s="100">
        <v>6.7700000000000006E-5</v>
      </c>
      <c r="E1072" s="100">
        <v>2.26E-5</v>
      </c>
      <c r="F1072" s="99">
        <v>1501</v>
      </c>
      <c r="G1072" s="99">
        <v>1402</v>
      </c>
      <c r="H1072" s="99">
        <v>2.76268E-3</v>
      </c>
      <c r="I1072" s="99">
        <v>9.3331449999999996E-2</v>
      </c>
      <c r="J1072" s="99" t="s">
        <v>4157</v>
      </c>
      <c r="K1072" s="101" t="s">
        <v>4157</v>
      </c>
    </row>
    <row r="1073" spans="1:11" x14ac:dyDescent="0.25">
      <c r="A1073" s="98" t="s">
        <v>4166</v>
      </c>
      <c r="B1073" s="99" t="s">
        <v>4930</v>
      </c>
      <c r="C1073" s="99" t="s">
        <v>4168</v>
      </c>
      <c r="D1073" s="100">
        <v>-2.4499999999999999E-5</v>
      </c>
      <c r="E1073" s="100">
        <v>8.1699999999999997E-6</v>
      </c>
      <c r="F1073" s="99">
        <v>1501</v>
      </c>
      <c r="G1073" s="99">
        <v>925</v>
      </c>
      <c r="H1073" s="99">
        <v>2.7640500000000001E-3</v>
      </c>
      <c r="I1073" s="99">
        <v>9.3331449999999996E-2</v>
      </c>
      <c r="J1073" s="99" t="s">
        <v>4157</v>
      </c>
      <c r="K1073" s="101" t="s">
        <v>4157</v>
      </c>
    </row>
    <row r="1074" spans="1:11" x14ac:dyDescent="0.25">
      <c r="A1074" s="98" t="s">
        <v>4166</v>
      </c>
      <c r="B1074" s="99" t="s">
        <v>5182</v>
      </c>
      <c r="C1074" s="99" t="s">
        <v>4168</v>
      </c>
      <c r="D1074" s="100">
        <v>-1.2520000000000001E-4</v>
      </c>
      <c r="E1074" s="100">
        <v>4.1699999999999997E-5</v>
      </c>
      <c r="F1074" s="99">
        <v>1501</v>
      </c>
      <c r="G1074" s="99">
        <v>1321</v>
      </c>
      <c r="H1074" s="99">
        <v>2.7711099999999998E-3</v>
      </c>
      <c r="I1074" s="99">
        <v>9.3482099999999999E-2</v>
      </c>
      <c r="J1074" s="99" t="s">
        <v>4157</v>
      </c>
      <c r="K1074" s="101" t="s">
        <v>4157</v>
      </c>
    </row>
    <row r="1075" spans="1:11" x14ac:dyDescent="0.25">
      <c r="A1075" s="98" t="s">
        <v>4232</v>
      </c>
      <c r="B1075" s="99" t="s">
        <v>5183</v>
      </c>
      <c r="C1075" s="99" t="s">
        <v>4232</v>
      </c>
      <c r="D1075" s="100">
        <v>-1.0200000000000001E-5</v>
      </c>
      <c r="E1075" s="100">
        <v>3.4199999999999999E-6</v>
      </c>
      <c r="F1075" s="99">
        <v>1501</v>
      </c>
      <c r="G1075" s="99">
        <v>1420</v>
      </c>
      <c r="H1075" s="99">
        <v>2.7787699999999999E-3</v>
      </c>
      <c r="I1075" s="99">
        <v>9.3653E-2</v>
      </c>
      <c r="J1075" s="99" t="s">
        <v>4157</v>
      </c>
      <c r="K1075" s="101" t="s">
        <v>4467</v>
      </c>
    </row>
    <row r="1076" spans="1:11" x14ac:dyDescent="0.25">
      <c r="A1076" s="98" t="s">
        <v>4154</v>
      </c>
      <c r="B1076" s="99" t="s">
        <v>5184</v>
      </c>
      <c r="C1076" s="99" t="s">
        <v>4156</v>
      </c>
      <c r="D1076" s="100">
        <v>-5.5399999999999998E-5</v>
      </c>
      <c r="E1076" s="100">
        <v>1.8499999999999999E-5</v>
      </c>
      <c r="F1076" s="99">
        <v>1501</v>
      </c>
      <c r="G1076" s="99">
        <v>1245</v>
      </c>
      <c r="H1076" s="99">
        <v>2.8000799999999999E-3</v>
      </c>
      <c r="I1076" s="99">
        <v>9.394392E-2</v>
      </c>
      <c r="J1076" s="99" t="s">
        <v>4157</v>
      </c>
      <c r="K1076" s="101" t="s">
        <v>4157</v>
      </c>
    </row>
    <row r="1077" spans="1:11" x14ac:dyDescent="0.25">
      <c r="A1077" s="98" t="s">
        <v>4232</v>
      </c>
      <c r="B1077" s="99" t="s">
        <v>5185</v>
      </c>
      <c r="C1077" s="99" t="s">
        <v>4232</v>
      </c>
      <c r="D1077" s="100">
        <v>-9.7100000000000002E-6</v>
      </c>
      <c r="E1077" s="100">
        <v>3.2399999999999999E-6</v>
      </c>
      <c r="F1077" s="99">
        <v>1501</v>
      </c>
      <c r="G1077" s="99">
        <v>347</v>
      </c>
      <c r="H1077" s="99">
        <v>2.7997299999999998E-3</v>
      </c>
      <c r="I1077" s="99">
        <v>9.394392E-2</v>
      </c>
      <c r="J1077" s="99" t="s">
        <v>4157</v>
      </c>
      <c r="K1077" s="101" t="s">
        <v>4157</v>
      </c>
    </row>
    <row r="1078" spans="1:11" x14ac:dyDescent="0.25">
      <c r="A1078" s="98" t="s">
        <v>4166</v>
      </c>
      <c r="B1078" s="99" t="s">
        <v>5069</v>
      </c>
      <c r="C1078" s="99" t="s">
        <v>4208</v>
      </c>
      <c r="D1078" s="100">
        <v>2.96E-6</v>
      </c>
      <c r="E1078" s="100">
        <v>9.9000000000000005E-7</v>
      </c>
      <c r="F1078" s="99">
        <v>1501</v>
      </c>
      <c r="G1078" s="99">
        <v>520</v>
      </c>
      <c r="H1078" s="99">
        <v>2.7947599999999999E-3</v>
      </c>
      <c r="I1078" s="99">
        <v>9.394392E-2</v>
      </c>
      <c r="J1078" s="99" t="s">
        <v>4157</v>
      </c>
      <c r="K1078" s="101" t="s">
        <v>4157</v>
      </c>
    </row>
    <row r="1079" spans="1:11" x14ac:dyDescent="0.25">
      <c r="A1079" s="98" t="s">
        <v>4175</v>
      </c>
      <c r="B1079" s="99" t="s">
        <v>5186</v>
      </c>
      <c r="C1079" s="99" t="s">
        <v>4177</v>
      </c>
      <c r="D1079" s="100">
        <v>5.06E-7</v>
      </c>
      <c r="E1079" s="100">
        <v>1.4399999999999999E-7</v>
      </c>
      <c r="F1079" s="99">
        <v>1501</v>
      </c>
      <c r="G1079" s="99">
        <v>73</v>
      </c>
      <c r="H1079" s="99">
        <v>2.7949200000000002E-3</v>
      </c>
      <c r="I1079" s="99">
        <v>9.394392E-2</v>
      </c>
      <c r="J1079" s="99" t="s">
        <v>4157</v>
      </c>
      <c r="K1079" s="101" t="s">
        <v>4157</v>
      </c>
    </row>
    <row r="1080" spans="1:11" x14ac:dyDescent="0.25">
      <c r="A1080" s="98" t="s">
        <v>4166</v>
      </c>
      <c r="B1080" s="99" t="s">
        <v>5187</v>
      </c>
      <c r="C1080" s="99" t="s">
        <v>4208</v>
      </c>
      <c r="D1080" s="100">
        <v>2.4399999999999999E-6</v>
      </c>
      <c r="E1080" s="100">
        <v>8.16E-7</v>
      </c>
      <c r="F1080" s="99">
        <v>1501</v>
      </c>
      <c r="G1080" s="99">
        <v>63</v>
      </c>
      <c r="H1080" s="99">
        <v>2.8004100000000001E-3</v>
      </c>
      <c r="I1080" s="99">
        <v>9.394392E-2</v>
      </c>
      <c r="J1080" s="99" t="s">
        <v>4157</v>
      </c>
      <c r="K1080" s="101" t="s">
        <v>4157</v>
      </c>
    </row>
    <row r="1081" spans="1:11" x14ac:dyDescent="0.25">
      <c r="A1081" s="98" t="s">
        <v>4166</v>
      </c>
      <c r="B1081" s="99" t="s">
        <v>5188</v>
      </c>
      <c r="C1081" s="99" t="s">
        <v>4168</v>
      </c>
      <c r="D1081" s="100">
        <v>-2.7399999999999999E-5</v>
      </c>
      <c r="E1081" s="100">
        <v>9.1500000000000005E-6</v>
      </c>
      <c r="F1081" s="99">
        <v>1501</v>
      </c>
      <c r="G1081" s="99">
        <v>1366</v>
      </c>
      <c r="H1081" s="99">
        <v>2.82022E-3</v>
      </c>
      <c r="I1081" s="99">
        <v>9.4513440000000004E-2</v>
      </c>
      <c r="J1081" s="99" t="s">
        <v>4157</v>
      </c>
      <c r="K1081" s="101" t="s">
        <v>4157</v>
      </c>
    </row>
    <row r="1082" spans="1:11" x14ac:dyDescent="0.25">
      <c r="A1082" s="98" t="s">
        <v>4250</v>
      </c>
      <c r="B1082" s="99" t="s">
        <v>5189</v>
      </c>
      <c r="C1082" s="99" t="s">
        <v>4252</v>
      </c>
      <c r="D1082" s="100">
        <v>-4.4299999999999999E-6</v>
      </c>
      <c r="E1082" s="100">
        <v>1.48E-6</v>
      </c>
      <c r="F1082" s="99">
        <v>1501</v>
      </c>
      <c r="G1082" s="99">
        <v>597</v>
      </c>
      <c r="H1082" s="99">
        <v>2.82263E-3</v>
      </c>
      <c r="I1082" s="99">
        <v>9.4513440000000004E-2</v>
      </c>
      <c r="J1082" s="99" t="s">
        <v>4157</v>
      </c>
      <c r="K1082" s="101" t="s">
        <v>4157</v>
      </c>
    </row>
    <row r="1083" spans="1:11" x14ac:dyDescent="0.25">
      <c r="A1083" s="98" t="s">
        <v>4154</v>
      </c>
      <c r="B1083" s="99" t="s">
        <v>5190</v>
      </c>
      <c r="C1083" s="99" t="s">
        <v>4161</v>
      </c>
      <c r="D1083" s="100">
        <v>-1.7600000000000001E-5</v>
      </c>
      <c r="E1083" s="100">
        <v>5.8799999999999996E-6</v>
      </c>
      <c r="F1083" s="99">
        <v>1501</v>
      </c>
      <c r="G1083" s="99">
        <v>1246</v>
      </c>
      <c r="H1083" s="99">
        <v>2.8289700000000001E-3</v>
      </c>
      <c r="I1083" s="99">
        <v>9.4550410000000001E-2</v>
      </c>
      <c r="J1083" s="99" t="s">
        <v>4157</v>
      </c>
      <c r="K1083" s="101" t="s">
        <v>4157</v>
      </c>
    </row>
    <row r="1084" spans="1:11" x14ac:dyDescent="0.25">
      <c r="A1084" s="98" t="s">
        <v>4154</v>
      </c>
      <c r="B1084" s="99" t="s">
        <v>5037</v>
      </c>
      <c r="C1084" s="99" t="s">
        <v>4161</v>
      </c>
      <c r="D1084" s="100">
        <v>-1.8199999999999999E-6</v>
      </c>
      <c r="E1084" s="100">
        <v>5.9200000000000001E-7</v>
      </c>
      <c r="F1084" s="99">
        <v>1501</v>
      </c>
      <c r="G1084" s="99">
        <v>578</v>
      </c>
      <c r="H1084" s="99">
        <v>2.8265600000000001E-3</v>
      </c>
      <c r="I1084" s="99">
        <v>9.4550410000000001E-2</v>
      </c>
      <c r="J1084" s="99" t="s">
        <v>4157</v>
      </c>
      <c r="K1084" s="101" t="s">
        <v>4157</v>
      </c>
    </row>
    <row r="1085" spans="1:11" x14ac:dyDescent="0.25">
      <c r="A1085" s="98" t="s">
        <v>4166</v>
      </c>
      <c r="B1085" s="99" t="s">
        <v>5191</v>
      </c>
      <c r="C1085" s="99" t="s">
        <v>4208</v>
      </c>
      <c r="D1085" s="100">
        <v>1.289E-3</v>
      </c>
      <c r="E1085" s="100">
        <v>4.3093E-4</v>
      </c>
      <c r="F1085" s="99">
        <v>1501</v>
      </c>
      <c r="G1085" s="99">
        <v>587</v>
      </c>
      <c r="H1085" s="99">
        <v>2.8366099999999998E-3</v>
      </c>
      <c r="I1085" s="99">
        <v>9.4717979999999993E-2</v>
      </c>
      <c r="J1085" s="99" t="s">
        <v>4157</v>
      </c>
      <c r="K1085" s="101" t="s">
        <v>4157</v>
      </c>
    </row>
    <row r="1086" spans="1:11" x14ac:dyDescent="0.25">
      <c r="A1086" s="98" t="s">
        <v>4166</v>
      </c>
      <c r="B1086" s="99" t="s">
        <v>5192</v>
      </c>
      <c r="C1086" s="99" t="s">
        <v>4208</v>
      </c>
      <c r="D1086" s="100">
        <v>1.8217E-4</v>
      </c>
      <c r="E1086" s="100">
        <v>6.0900000000000003E-5</v>
      </c>
      <c r="F1086" s="99">
        <v>1501</v>
      </c>
      <c r="G1086" s="99">
        <v>1268</v>
      </c>
      <c r="H1086" s="99">
        <v>2.8513000000000002E-3</v>
      </c>
      <c r="I1086" s="99">
        <v>9.5120469999999999E-2</v>
      </c>
      <c r="J1086" s="99" t="s">
        <v>4157</v>
      </c>
      <c r="K1086" s="101" t="s">
        <v>4157</v>
      </c>
    </row>
    <row r="1087" spans="1:11" x14ac:dyDescent="0.25">
      <c r="A1087" s="98" t="s">
        <v>4166</v>
      </c>
      <c r="B1087" s="99" t="s">
        <v>5183</v>
      </c>
      <c r="C1087" s="99" t="s">
        <v>4168</v>
      </c>
      <c r="D1087" s="100">
        <v>2.51E-5</v>
      </c>
      <c r="E1087" s="100">
        <v>8.3799999999999994E-6</v>
      </c>
      <c r="F1087" s="99">
        <v>1501</v>
      </c>
      <c r="G1087" s="99">
        <v>1420</v>
      </c>
      <c r="H1087" s="99">
        <v>2.85958E-3</v>
      </c>
      <c r="I1087" s="99">
        <v>9.5308820000000002E-2</v>
      </c>
      <c r="J1087" s="99" t="s">
        <v>4157</v>
      </c>
      <c r="K1087" s="101" t="s">
        <v>4467</v>
      </c>
    </row>
    <row r="1088" spans="1:11" x14ac:dyDescent="0.25">
      <c r="A1088" s="98" t="s">
        <v>4154</v>
      </c>
      <c r="B1088" s="99" t="s">
        <v>5193</v>
      </c>
      <c r="C1088" s="99" t="s">
        <v>4161</v>
      </c>
      <c r="D1088" s="100">
        <v>-7.2100000000000004E-5</v>
      </c>
      <c r="E1088" s="100">
        <v>2.41E-5</v>
      </c>
      <c r="F1088" s="99">
        <v>1501</v>
      </c>
      <c r="G1088" s="99">
        <v>1150</v>
      </c>
      <c r="H1088" s="99">
        <v>2.8777999999999998E-3</v>
      </c>
      <c r="I1088" s="99">
        <v>9.5827460000000003E-2</v>
      </c>
      <c r="J1088" s="99" t="s">
        <v>4157</v>
      </c>
      <c r="K1088" s="101" t="s">
        <v>4157</v>
      </c>
    </row>
    <row r="1089" spans="1:11" x14ac:dyDescent="0.25">
      <c r="A1089" s="98" t="s">
        <v>4175</v>
      </c>
      <c r="B1089" s="99" t="s">
        <v>5194</v>
      </c>
      <c r="C1089" s="99" t="s">
        <v>4261</v>
      </c>
      <c r="D1089" s="100">
        <v>-2.2500000000000001E-5</v>
      </c>
      <c r="E1089" s="100">
        <v>7.5299999999999999E-6</v>
      </c>
      <c r="F1089" s="99">
        <v>1501</v>
      </c>
      <c r="G1089" s="99">
        <v>742</v>
      </c>
      <c r="H1089" s="99">
        <v>2.8890500000000002E-3</v>
      </c>
      <c r="I1089" s="99">
        <v>9.6113580000000004E-2</v>
      </c>
      <c r="J1089" s="99" t="s">
        <v>4157</v>
      </c>
      <c r="K1089" s="101" t="s">
        <v>4157</v>
      </c>
    </row>
    <row r="1090" spans="1:11" x14ac:dyDescent="0.25">
      <c r="A1090" s="98" t="s">
        <v>4166</v>
      </c>
      <c r="B1090" s="99" t="s">
        <v>5195</v>
      </c>
      <c r="C1090" s="99" t="s">
        <v>4208</v>
      </c>
      <c r="D1090" s="100">
        <v>1.2661599999999999E-3</v>
      </c>
      <c r="E1090" s="100">
        <v>4.2418000000000002E-4</v>
      </c>
      <c r="F1090" s="99">
        <v>1501</v>
      </c>
      <c r="G1090" s="99">
        <v>579</v>
      </c>
      <c r="H1090" s="99">
        <v>2.8945099999999999E-3</v>
      </c>
      <c r="I1090" s="99">
        <v>9.6206550000000002E-2</v>
      </c>
      <c r="J1090" s="99" t="s">
        <v>4157</v>
      </c>
      <c r="K1090" s="101" t="s">
        <v>4157</v>
      </c>
    </row>
    <row r="1091" spans="1:11" x14ac:dyDescent="0.25">
      <c r="A1091" s="98" t="s">
        <v>4166</v>
      </c>
      <c r="B1091" s="99" t="s">
        <v>5196</v>
      </c>
      <c r="C1091" s="99" t="s">
        <v>4208</v>
      </c>
      <c r="D1091" s="100">
        <v>1.14667E-3</v>
      </c>
      <c r="E1091" s="100">
        <v>3.8439000000000002E-4</v>
      </c>
      <c r="F1091" s="99">
        <v>1501</v>
      </c>
      <c r="G1091" s="99">
        <v>842</v>
      </c>
      <c r="H1091" s="99">
        <v>2.9120600000000002E-3</v>
      </c>
      <c r="I1091" s="99">
        <v>9.6700620000000001E-2</v>
      </c>
      <c r="J1091" s="99" t="s">
        <v>4157</v>
      </c>
      <c r="K1091" s="101" t="s">
        <v>4157</v>
      </c>
    </row>
    <row r="1092" spans="1:11" x14ac:dyDescent="0.25">
      <c r="A1092" s="98" t="s">
        <v>4175</v>
      </c>
      <c r="B1092" s="99" t="s">
        <v>5197</v>
      </c>
      <c r="C1092" s="99" t="s">
        <v>4177</v>
      </c>
      <c r="D1092" s="100">
        <v>6.3300000000000002E-7</v>
      </c>
      <c r="E1092" s="100">
        <v>1.92E-7</v>
      </c>
      <c r="F1092" s="99">
        <v>1501</v>
      </c>
      <c r="G1092" s="99">
        <v>124</v>
      </c>
      <c r="H1092" s="99">
        <v>2.9242600000000001E-3</v>
      </c>
      <c r="I1092" s="99">
        <v>9.7016660000000005E-2</v>
      </c>
      <c r="J1092" s="99" t="s">
        <v>4157</v>
      </c>
      <c r="K1092" s="101" t="s">
        <v>4157</v>
      </c>
    </row>
    <row r="1093" spans="1:11" x14ac:dyDescent="0.25">
      <c r="A1093" s="98" t="s">
        <v>4154</v>
      </c>
      <c r="B1093" s="99" t="s">
        <v>4838</v>
      </c>
      <c r="C1093" s="99" t="s">
        <v>4161</v>
      </c>
      <c r="D1093" s="100">
        <v>-2.9200000000000002E-5</v>
      </c>
      <c r="E1093" s="100">
        <v>9.8099999999999992E-6</v>
      </c>
      <c r="F1093" s="99">
        <v>1501</v>
      </c>
      <c r="G1093" s="99">
        <v>1294</v>
      </c>
      <c r="H1093" s="99">
        <v>2.9594299999999999E-3</v>
      </c>
      <c r="I1093" s="99">
        <v>9.8003359999999998E-2</v>
      </c>
      <c r="J1093" s="99" t="s">
        <v>4157</v>
      </c>
      <c r="K1093" s="101" t="s">
        <v>4157</v>
      </c>
    </row>
    <row r="1094" spans="1:11" x14ac:dyDescent="0.25">
      <c r="A1094" s="98" t="s">
        <v>4163</v>
      </c>
      <c r="B1094" s="99" t="s">
        <v>4615</v>
      </c>
      <c r="C1094" s="99" t="s">
        <v>275</v>
      </c>
      <c r="D1094" s="100">
        <v>1.9484999999999999E-4</v>
      </c>
      <c r="E1094" s="100">
        <v>6.5400000000000004E-5</v>
      </c>
      <c r="F1094" s="99">
        <v>1501</v>
      </c>
      <c r="G1094" s="99">
        <v>996</v>
      </c>
      <c r="H1094" s="99">
        <v>2.95941E-3</v>
      </c>
      <c r="I1094" s="99">
        <v>9.8003359999999998E-2</v>
      </c>
      <c r="J1094" s="99" t="s">
        <v>4157</v>
      </c>
      <c r="K1094" s="101" t="s">
        <v>4467</v>
      </c>
    </row>
    <row r="1095" spans="1:11" x14ac:dyDescent="0.25">
      <c r="A1095" s="98" t="s">
        <v>4250</v>
      </c>
      <c r="B1095" s="99" t="s">
        <v>5198</v>
      </c>
      <c r="C1095" s="99" t="s">
        <v>4252</v>
      </c>
      <c r="D1095" s="100">
        <v>-1.3520000000000001E-4</v>
      </c>
      <c r="E1095" s="100">
        <v>4.5399999999999999E-5</v>
      </c>
      <c r="F1095" s="99">
        <v>1501</v>
      </c>
      <c r="G1095" s="99">
        <v>1260</v>
      </c>
      <c r="H1095" s="99">
        <v>2.9734599999999998E-3</v>
      </c>
      <c r="I1095" s="99">
        <v>9.8377539999999999E-2</v>
      </c>
      <c r="J1095" s="99" t="s">
        <v>4157</v>
      </c>
      <c r="K1095" s="101" t="s">
        <v>4157</v>
      </c>
    </row>
    <row r="1096" spans="1:11" x14ac:dyDescent="0.25">
      <c r="A1096" s="98" t="s">
        <v>4166</v>
      </c>
      <c r="B1096" s="99" t="s">
        <v>4492</v>
      </c>
      <c r="C1096" s="99" t="s">
        <v>4208</v>
      </c>
      <c r="D1096" s="100">
        <v>-1.39E-6</v>
      </c>
      <c r="E1096" s="100">
        <v>4.5699999999999998E-7</v>
      </c>
      <c r="F1096" s="99">
        <v>1501</v>
      </c>
      <c r="G1096" s="99">
        <v>484</v>
      </c>
      <c r="H1096" s="99">
        <v>2.9850300000000001E-3</v>
      </c>
      <c r="I1096" s="99">
        <v>9.8579780000000006E-2</v>
      </c>
      <c r="J1096" s="99" t="s">
        <v>4157</v>
      </c>
      <c r="K1096" s="101" t="s">
        <v>4157</v>
      </c>
    </row>
    <row r="1097" spans="1:11" x14ac:dyDescent="0.25">
      <c r="A1097" s="98" t="s">
        <v>4166</v>
      </c>
      <c r="B1097" s="99" t="s">
        <v>5199</v>
      </c>
      <c r="C1097" s="99" t="s">
        <v>4168</v>
      </c>
      <c r="D1097" s="100">
        <v>4.5699999999999998E-7</v>
      </c>
      <c r="E1097" s="100">
        <v>1.4600000000000001E-7</v>
      </c>
      <c r="F1097" s="99">
        <v>1501</v>
      </c>
      <c r="G1097" s="99">
        <v>395</v>
      </c>
      <c r="H1097" s="99">
        <v>2.9831699999999998E-3</v>
      </c>
      <c r="I1097" s="99">
        <v>9.8579780000000006E-2</v>
      </c>
      <c r="J1097" s="99" t="s">
        <v>4157</v>
      </c>
      <c r="K1097" s="101" t="s">
        <v>4157</v>
      </c>
    </row>
    <row r="1098" spans="1:11" x14ac:dyDescent="0.25">
      <c r="A1098" s="98" t="s">
        <v>4154</v>
      </c>
      <c r="B1098" s="99" t="s">
        <v>5148</v>
      </c>
      <c r="C1098" s="99" t="s">
        <v>4156</v>
      </c>
      <c r="D1098" s="100">
        <v>-1.2500000000000001E-6</v>
      </c>
      <c r="E1098" s="100">
        <v>4.0400000000000002E-7</v>
      </c>
      <c r="F1098" s="99">
        <v>1501</v>
      </c>
      <c r="G1098" s="99">
        <v>233</v>
      </c>
      <c r="H1098" s="99">
        <v>2.9896499999999999E-3</v>
      </c>
      <c r="I1098" s="99">
        <v>9.8642190000000005E-2</v>
      </c>
      <c r="J1098" s="99" t="s">
        <v>4157</v>
      </c>
      <c r="K1098" s="101" t="s">
        <v>4157</v>
      </c>
    </row>
    <row r="1099" spans="1:11" x14ac:dyDescent="0.25">
      <c r="A1099" s="98" t="s">
        <v>4250</v>
      </c>
      <c r="B1099" s="99" t="s">
        <v>5200</v>
      </c>
      <c r="C1099" s="99" t="s">
        <v>4252</v>
      </c>
      <c r="D1099" s="100">
        <v>-4.4900000000000002E-6</v>
      </c>
      <c r="E1099" s="100">
        <v>1.5099999999999999E-6</v>
      </c>
      <c r="F1099" s="99">
        <v>1501</v>
      </c>
      <c r="G1099" s="99">
        <v>623</v>
      </c>
      <c r="H1099" s="99">
        <v>3.0193799999999999E-3</v>
      </c>
      <c r="I1099" s="99">
        <v>9.9532120000000002E-2</v>
      </c>
      <c r="J1099" s="99" t="s">
        <v>4157</v>
      </c>
      <c r="K1099" s="101" t="s">
        <v>4157</v>
      </c>
    </row>
    <row r="1100" spans="1:11" x14ac:dyDescent="0.25">
      <c r="A1100" s="98" t="s">
        <v>4166</v>
      </c>
      <c r="B1100" s="99" t="s">
        <v>5201</v>
      </c>
      <c r="C1100" s="99" t="s">
        <v>4168</v>
      </c>
      <c r="D1100" s="100">
        <v>-5.3498E-3</v>
      </c>
      <c r="E1100" s="100">
        <v>1.8009300000000001E-3</v>
      </c>
      <c r="F1100" s="99">
        <v>1501</v>
      </c>
      <c r="G1100" s="99">
        <v>1423</v>
      </c>
      <c r="H1100" s="99">
        <v>3.0322999999999999E-3</v>
      </c>
      <c r="I1100" s="99">
        <v>9.9775580000000003E-2</v>
      </c>
      <c r="J1100" s="99" t="s">
        <v>4157</v>
      </c>
      <c r="K1100" s="101" t="s">
        <v>4157</v>
      </c>
    </row>
    <row r="1101" spans="1:11" x14ac:dyDescent="0.25">
      <c r="A1101" s="98" t="s">
        <v>4163</v>
      </c>
      <c r="B1101" s="99" t="s">
        <v>5185</v>
      </c>
      <c r="C1101" s="99" t="s">
        <v>275</v>
      </c>
      <c r="D1101" s="100">
        <v>-2.58E-5</v>
      </c>
      <c r="E1101" s="100">
        <v>8.6899999999999998E-6</v>
      </c>
      <c r="F1101" s="99">
        <v>1501</v>
      </c>
      <c r="G1101" s="99">
        <v>347</v>
      </c>
      <c r="H1101" s="99">
        <v>3.0315300000000002E-3</v>
      </c>
      <c r="I1101" s="99">
        <v>9.9775580000000003E-2</v>
      </c>
      <c r="J1101" s="99" t="s">
        <v>4157</v>
      </c>
      <c r="K1101" s="101" t="s">
        <v>4157</v>
      </c>
    </row>
    <row r="1102" spans="1:11" x14ac:dyDescent="0.25">
      <c r="A1102" s="98" t="s">
        <v>4175</v>
      </c>
      <c r="B1102" s="99" t="s">
        <v>4554</v>
      </c>
      <c r="C1102" s="99" t="s">
        <v>4241</v>
      </c>
      <c r="D1102" s="100">
        <v>-2.9159999999999999E-4</v>
      </c>
      <c r="E1102" s="100">
        <v>9.8200000000000002E-5</v>
      </c>
      <c r="F1102" s="99">
        <v>1501</v>
      </c>
      <c r="G1102" s="99">
        <v>1107</v>
      </c>
      <c r="H1102" s="99">
        <v>3.0384800000000001E-3</v>
      </c>
      <c r="I1102" s="99">
        <v>9.9836519999999998E-2</v>
      </c>
      <c r="J1102" s="99" t="s">
        <v>4157</v>
      </c>
      <c r="K1102" s="101" t="s">
        <v>4467</v>
      </c>
    </row>
    <row r="1103" spans="1:11" x14ac:dyDescent="0.25">
      <c r="A1103" s="98" t="s">
        <v>4154</v>
      </c>
      <c r="B1103" s="99" t="s">
        <v>5202</v>
      </c>
      <c r="C1103" s="99" t="s">
        <v>4161</v>
      </c>
      <c r="D1103" s="100">
        <v>-2.94E-5</v>
      </c>
      <c r="E1103" s="100">
        <v>9.91E-6</v>
      </c>
      <c r="F1103" s="99">
        <v>1501</v>
      </c>
      <c r="G1103" s="99">
        <v>982</v>
      </c>
      <c r="H1103" s="99">
        <v>3.0396799999999999E-3</v>
      </c>
      <c r="I1103" s="99">
        <v>9.9836519999999998E-2</v>
      </c>
      <c r="J1103" s="99" t="s">
        <v>4157</v>
      </c>
      <c r="K1103" s="101" t="s">
        <v>4157</v>
      </c>
    </row>
    <row r="1104" spans="1:11" x14ac:dyDescent="0.25">
      <c r="A1104" s="98" t="s">
        <v>4232</v>
      </c>
      <c r="B1104" s="99" t="s">
        <v>4950</v>
      </c>
      <c r="C1104" s="99" t="s">
        <v>4232</v>
      </c>
      <c r="D1104" s="100">
        <v>-1.852E-4</v>
      </c>
      <c r="E1104" s="100">
        <v>6.2399999999999999E-5</v>
      </c>
      <c r="F1104" s="99">
        <v>1501</v>
      </c>
      <c r="G1104" s="99">
        <v>1476</v>
      </c>
      <c r="H1104" s="99">
        <v>3.0452600000000002E-3</v>
      </c>
      <c r="I1104" s="99">
        <v>9.9928779999999995E-2</v>
      </c>
      <c r="J1104" s="99" t="s">
        <v>4174</v>
      </c>
      <c r="K1104" s="101" t="s">
        <v>4157</v>
      </c>
    </row>
    <row r="1105" spans="1:11" x14ac:dyDescent="0.25">
      <c r="A1105" s="98" t="s">
        <v>4163</v>
      </c>
      <c r="B1105" s="99" t="s">
        <v>5203</v>
      </c>
      <c r="C1105" s="99" t="s">
        <v>275</v>
      </c>
      <c r="D1105" s="100">
        <v>-1.5307999999999999E-3</v>
      </c>
      <c r="E1105" s="100">
        <v>5.1562000000000005E-4</v>
      </c>
      <c r="F1105" s="99">
        <v>1501</v>
      </c>
      <c r="G1105" s="99">
        <v>1297</v>
      </c>
      <c r="H1105" s="99">
        <v>3.0504999999999998E-3</v>
      </c>
      <c r="I1105" s="99">
        <v>0.10000974</v>
      </c>
      <c r="J1105" s="99" t="s">
        <v>4157</v>
      </c>
      <c r="K1105" s="101" t="s">
        <v>4467</v>
      </c>
    </row>
    <row r="1106" spans="1:11" x14ac:dyDescent="0.25">
      <c r="A1106" s="98" t="s">
        <v>4166</v>
      </c>
      <c r="B1106" s="99" t="s">
        <v>5204</v>
      </c>
      <c r="C1106" s="99" t="s">
        <v>4208</v>
      </c>
      <c r="D1106" s="100">
        <v>-1.56E-5</v>
      </c>
      <c r="E1106" s="100">
        <v>5.2599999999999996E-6</v>
      </c>
      <c r="F1106" s="99">
        <v>1501</v>
      </c>
      <c r="G1106" s="99">
        <v>1357</v>
      </c>
      <c r="H1106" s="99">
        <v>3.0988999999999999E-3</v>
      </c>
      <c r="I1106" s="99">
        <v>0.10148926</v>
      </c>
      <c r="J1106" s="99" t="s">
        <v>4157</v>
      </c>
      <c r="K1106" s="101" t="s">
        <v>4157</v>
      </c>
    </row>
    <row r="1107" spans="1:11" x14ac:dyDescent="0.25">
      <c r="A1107" s="98" t="s">
        <v>4163</v>
      </c>
      <c r="B1107" s="99" t="s">
        <v>5205</v>
      </c>
      <c r="C1107" s="99" t="s">
        <v>275</v>
      </c>
      <c r="D1107" s="100">
        <v>-1.5418999999999999E-3</v>
      </c>
      <c r="E1107" s="100">
        <v>5.2028999999999997E-4</v>
      </c>
      <c r="F1107" s="99">
        <v>1501</v>
      </c>
      <c r="G1107" s="99">
        <v>1476</v>
      </c>
      <c r="H1107" s="99">
        <v>3.1012499999999998E-3</v>
      </c>
      <c r="I1107" s="99">
        <v>0.10148926</v>
      </c>
      <c r="J1107" s="99" t="s">
        <v>4174</v>
      </c>
      <c r="K1107" s="101" t="s">
        <v>4157</v>
      </c>
    </row>
    <row r="1108" spans="1:11" x14ac:dyDescent="0.25">
      <c r="A1108" s="98" t="s">
        <v>4163</v>
      </c>
      <c r="B1108" s="99" t="s">
        <v>5206</v>
      </c>
      <c r="C1108" s="99" t="s">
        <v>275</v>
      </c>
      <c r="D1108" s="100">
        <v>8.4400000000000005E-5</v>
      </c>
      <c r="E1108" s="100">
        <v>2.8500000000000002E-5</v>
      </c>
      <c r="F1108" s="99">
        <v>1501</v>
      </c>
      <c r="G1108" s="99">
        <v>1289</v>
      </c>
      <c r="H1108" s="99">
        <v>3.1153700000000001E-3</v>
      </c>
      <c r="I1108" s="99">
        <v>0.10185892000000001</v>
      </c>
      <c r="J1108" s="99" t="s">
        <v>4157</v>
      </c>
      <c r="K1108" s="101" t="s">
        <v>4157</v>
      </c>
    </row>
    <row r="1109" spans="1:11" x14ac:dyDescent="0.25">
      <c r="A1109" s="98" t="s">
        <v>4175</v>
      </c>
      <c r="B1109" s="99" t="s">
        <v>5207</v>
      </c>
      <c r="C1109" s="99" t="s">
        <v>4241</v>
      </c>
      <c r="D1109" s="100">
        <v>-1.1467999999999999E-3</v>
      </c>
      <c r="E1109" s="100">
        <v>3.8733000000000002E-4</v>
      </c>
      <c r="F1109" s="99">
        <v>1501</v>
      </c>
      <c r="G1109" s="99">
        <v>1393</v>
      </c>
      <c r="H1109" s="99">
        <v>3.1296100000000001E-3</v>
      </c>
      <c r="I1109" s="99">
        <v>0.10210698</v>
      </c>
      <c r="J1109" s="99" t="s">
        <v>4157</v>
      </c>
      <c r="K1109" s="101" t="s">
        <v>4157</v>
      </c>
    </row>
    <row r="1110" spans="1:11" x14ac:dyDescent="0.25">
      <c r="A1110" s="98" t="s">
        <v>4175</v>
      </c>
      <c r="B1110" s="99" t="s">
        <v>5208</v>
      </c>
      <c r="C1110" s="99" t="s">
        <v>4241</v>
      </c>
      <c r="D1110" s="100">
        <v>-4.1400000000000002E-6</v>
      </c>
      <c r="E1110" s="100">
        <v>1.3999999999999999E-6</v>
      </c>
      <c r="F1110" s="99">
        <v>1501</v>
      </c>
      <c r="G1110" s="99">
        <v>172</v>
      </c>
      <c r="H1110" s="99">
        <v>3.1314400000000001E-3</v>
      </c>
      <c r="I1110" s="99">
        <v>0.10210698</v>
      </c>
      <c r="J1110" s="99" t="s">
        <v>4157</v>
      </c>
      <c r="K1110" s="101" t="s">
        <v>4157</v>
      </c>
    </row>
    <row r="1111" spans="1:11" x14ac:dyDescent="0.25">
      <c r="A1111" s="98" t="s">
        <v>4166</v>
      </c>
      <c r="B1111" s="99" t="s">
        <v>5209</v>
      </c>
      <c r="C1111" s="99" t="s">
        <v>4168</v>
      </c>
      <c r="D1111" s="100">
        <v>-6.37E-6</v>
      </c>
      <c r="E1111" s="100">
        <v>2.1500000000000002E-6</v>
      </c>
      <c r="F1111" s="99">
        <v>1501</v>
      </c>
      <c r="G1111" s="99">
        <v>1404</v>
      </c>
      <c r="H1111" s="99">
        <v>3.1264000000000001E-3</v>
      </c>
      <c r="I1111" s="99">
        <v>0.10210698</v>
      </c>
      <c r="J1111" s="99" t="s">
        <v>4157</v>
      </c>
      <c r="K1111" s="101" t="s">
        <v>4157</v>
      </c>
    </row>
    <row r="1112" spans="1:11" x14ac:dyDescent="0.25">
      <c r="A1112" s="98" t="s">
        <v>4154</v>
      </c>
      <c r="B1112" s="99" t="s">
        <v>4953</v>
      </c>
      <c r="C1112" s="99" t="s">
        <v>4161</v>
      </c>
      <c r="D1112" s="100">
        <v>-4.8399999999999997E-5</v>
      </c>
      <c r="E1112" s="100">
        <v>1.63E-5</v>
      </c>
      <c r="F1112" s="99">
        <v>1501</v>
      </c>
      <c r="G1112" s="99">
        <v>624</v>
      </c>
      <c r="H1112" s="99">
        <v>3.13613E-3</v>
      </c>
      <c r="I1112" s="99">
        <v>0.10216765999999999</v>
      </c>
      <c r="J1112" s="99" t="s">
        <v>4157</v>
      </c>
      <c r="K1112" s="101" t="s">
        <v>4157</v>
      </c>
    </row>
    <row r="1113" spans="1:11" x14ac:dyDescent="0.25">
      <c r="A1113" s="98" t="s">
        <v>4166</v>
      </c>
      <c r="B1113" s="99" t="s">
        <v>5210</v>
      </c>
      <c r="C1113" s="99" t="s">
        <v>4168</v>
      </c>
      <c r="D1113" s="100">
        <v>1.4100000000000001E-6</v>
      </c>
      <c r="E1113" s="100">
        <v>4.6600000000000002E-7</v>
      </c>
      <c r="F1113" s="99">
        <v>1501</v>
      </c>
      <c r="G1113" s="99">
        <v>814</v>
      </c>
      <c r="H1113" s="99">
        <v>3.1514400000000001E-3</v>
      </c>
      <c r="I1113" s="99">
        <v>0.10239531</v>
      </c>
      <c r="J1113" s="99" t="s">
        <v>4157</v>
      </c>
      <c r="K1113" s="101" t="s">
        <v>4157</v>
      </c>
    </row>
    <row r="1114" spans="1:11" x14ac:dyDescent="0.25">
      <c r="A1114" s="98" t="s">
        <v>4175</v>
      </c>
      <c r="B1114" s="99" t="s">
        <v>4750</v>
      </c>
      <c r="C1114" s="99" t="s">
        <v>4261</v>
      </c>
      <c r="D1114" s="100">
        <v>6.08795E-3</v>
      </c>
      <c r="E1114" s="100">
        <v>2.0575799999999998E-3</v>
      </c>
      <c r="F1114" s="99">
        <v>1501</v>
      </c>
      <c r="G1114" s="99">
        <v>1187</v>
      </c>
      <c r="H1114" s="99">
        <v>3.14971E-3</v>
      </c>
      <c r="I1114" s="99">
        <v>0.10239531</v>
      </c>
      <c r="J1114" s="99" t="s">
        <v>4157</v>
      </c>
      <c r="K1114" s="101" t="s">
        <v>4467</v>
      </c>
    </row>
    <row r="1115" spans="1:11" x14ac:dyDescent="0.25">
      <c r="A1115" s="98" t="s">
        <v>4175</v>
      </c>
      <c r="B1115" s="99" t="s">
        <v>5211</v>
      </c>
      <c r="C1115" s="99" t="s">
        <v>4177</v>
      </c>
      <c r="D1115" s="100">
        <v>4.5200000000000001E-5</v>
      </c>
      <c r="E1115" s="100">
        <v>1.5299999999999999E-5</v>
      </c>
      <c r="F1115" s="99">
        <v>1501</v>
      </c>
      <c r="G1115" s="99">
        <v>367</v>
      </c>
      <c r="H1115" s="99">
        <v>3.1516299999999999E-3</v>
      </c>
      <c r="I1115" s="99">
        <v>0.10239531</v>
      </c>
      <c r="J1115" s="99" t="s">
        <v>4157</v>
      </c>
      <c r="K1115" s="101" t="s">
        <v>4157</v>
      </c>
    </row>
    <row r="1116" spans="1:11" x14ac:dyDescent="0.25">
      <c r="A1116" s="98" t="s">
        <v>4166</v>
      </c>
      <c r="B1116" s="99" t="s">
        <v>5212</v>
      </c>
      <c r="C1116" s="99" t="s">
        <v>4168</v>
      </c>
      <c r="D1116" s="100">
        <v>-1.9540000000000001E-4</v>
      </c>
      <c r="E1116" s="100">
        <v>6.6099999999999994E-5</v>
      </c>
      <c r="F1116" s="99">
        <v>1501</v>
      </c>
      <c r="G1116" s="99">
        <v>1422</v>
      </c>
      <c r="H1116" s="99">
        <v>3.1613499999999998E-3</v>
      </c>
      <c r="I1116" s="99">
        <v>0.10252648</v>
      </c>
      <c r="J1116" s="99" t="s">
        <v>4157</v>
      </c>
      <c r="K1116" s="101" t="s">
        <v>4157</v>
      </c>
    </row>
    <row r="1117" spans="1:11" x14ac:dyDescent="0.25">
      <c r="A1117" s="98" t="s">
        <v>4158</v>
      </c>
      <c r="B1117" s="99" t="s">
        <v>4809</v>
      </c>
      <c r="C1117" s="99" t="b">
        <v>1</v>
      </c>
      <c r="D1117" s="100">
        <v>3.2499999999999997E-5</v>
      </c>
      <c r="E1117" s="100">
        <v>1.1E-5</v>
      </c>
      <c r="F1117" s="99">
        <v>1501</v>
      </c>
      <c r="G1117" s="99">
        <v>858</v>
      </c>
      <c r="H1117" s="99">
        <v>3.1586700000000001E-3</v>
      </c>
      <c r="I1117" s="99">
        <v>0.10252648</v>
      </c>
      <c r="J1117" s="99" t="s">
        <v>4157</v>
      </c>
      <c r="K1117" s="101" t="s">
        <v>4157</v>
      </c>
    </row>
    <row r="1118" spans="1:11" x14ac:dyDescent="0.25">
      <c r="A1118" s="98" t="s">
        <v>4175</v>
      </c>
      <c r="B1118" s="99" t="s">
        <v>4934</v>
      </c>
      <c r="C1118" s="99" t="s">
        <v>4177</v>
      </c>
      <c r="D1118" s="100">
        <v>6.23399E-3</v>
      </c>
      <c r="E1118" s="100">
        <v>2.1084599999999999E-3</v>
      </c>
      <c r="F1118" s="99">
        <v>1501</v>
      </c>
      <c r="G1118" s="99">
        <v>528</v>
      </c>
      <c r="H1118" s="99">
        <v>3.1713599999999998E-3</v>
      </c>
      <c r="I1118" s="99">
        <v>0.102759</v>
      </c>
      <c r="J1118" s="99" t="s">
        <v>4157</v>
      </c>
      <c r="K1118" s="101" t="s">
        <v>4467</v>
      </c>
    </row>
    <row r="1119" spans="1:11" x14ac:dyDescent="0.25">
      <c r="A1119" s="98" t="s">
        <v>4163</v>
      </c>
      <c r="B1119" s="99" t="s">
        <v>4739</v>
      </c>
      <c r="C1119" s="99" t="s">
        <v>275</v>
      </c>
      <c r="D1119" s="100">
        <v>8.5647999999999996E-4</v>
      </c>
      <c r="E1119" s="100">
        <v>2.8970999999999999E-4</v>
      </c>
      <c r="F1119" s="99">
        <v>1501</v>
      </c>
      <c r="G1119" s="99">
        <v>1431</v>
      </c>
      <c r="H1119" s="99">
        <v>3.1745800000000002E-3</v>
      </c>
      <c r="I1119" s="99">
        <v>0.10277088</v>
      </c>
      <c r="J1119" s="99" t="s">
        <v>4157</v>
      </c>
      <c r="K1119" s="101" t="s">
        <v>4157</v>
      </c>
    </row>
    <row r="1120" spans="1:11" x14ac:dyDescent="0.25">
      <c r="A1120" s="98" t="s">
        <v>4232</v>
      </c>
      <c r="B1120" s="99" t="s">
        <v>5213</v>
      </c>
      <c r="C1120" s="99" t="s">
        <v>4232</v>
      </c>
      <c r="D1120" s="100">
        <v>4.2299999999999998E-5</v>
      </c>
      <c r="E1120" s="100">
        <v>1.43E-5</v>
      </c>
      <c r="F1120" s="99">
        <v>1501</v>
      </c>
      <c r="G1120" s="99">
        <v>1326</v>
      </c>
      <c r="H1120" s="99">
        <v>3.1779400000000002E-3</v>
      </c>
      <c r="I1120" s="99">
        <v>0.1027875</v>
      </c>
      <c r="J1120" s="99" t="s">
        <v>4157</v>
      </c>
      <c r="K1120" s="101" t="s">
        <v>4157</v>
      </c>
    </row>
    <row r="1121" spans="1:11" x14ac:dyDescent="0.25">
      <c r="A1121" s="98" t="s">
        <v>4184</v>
      </c>
      <c r="B1121" s="99" t="s">
        <v>5214</v>
      </c>
      <c r="C1121" s="99" t="b">
        <v>1</v>
      </c>
      <c r="D1121" s="100">
        <v>2.48E-6</v>
      </c>
      <c r="E1121" s="100">
        <v>8.2200000000000003E-7</v>
      </c>
      <c r="F1121" s="99">
        <v>1501</v>
      </c>
      <c r="G1121" s="99">
        <v>267</v>
      </c>
      <c r="H1121" s="99">
        <v>3.1986900000000001E-3</v>
      </c>
      <c r="I1121" s="99">
        <v>0.10336624</v>
      </c>
      <c r="J1121" s="99" t="s">
        <v>4157</v>
      </c>
      <c r="K1121" s="101" t="s">
        <v>4157</v>
      </c>
    </row>
    <row r="1122" spans="1:11" x14ac:dyDescent="0.25">
      <c r="A1122" s="98" t="s">
        <v>4175</v>
      </c>
      <c r="B1122" s="99" t="s">
        <v>5215</v>
      </c>
      <c r="C1122" s="99" t="s">
        <v>4177</v>
      </c>
      <c r="D1122" s="100">
        <v>9.6099999999999995E-6</v>
      </c>
      <c r="E1122" s="100">
        <v>3.2499999999999998E-6</v>
      </c>
      <c r="F1122" s="99">
        <v>1501</v>
      </c>
      <c r="G1122" s="99">
        <v>482</v>
      </c>
      <c r="H1122" s="99">
        <v>3.2087299999999999E-3</v>
      </c>
      <c r="I1122" s="99">
        <v>0.10350535</v>
      </c>
      <c r="J1122" s="99" t="s">
        <v>4157</v>
      </c>
      <c r="K1122" s="101" t="s">
        <v>4157</v>
      </c>
    </row>
    <row r="1123" spans="1:11" x14ac:dyDescent="0.25">
      <c r="A1123" s="98" t="s">
        <v>4166</v>
      </c>
      <c r="B1123" s="99" t="s">
        <v>4814</v>
      </c>
      <c r="C1123" s="99" t="s">
        <v>4208</v>
      </c>
      <c r="D1123" s="100">
        <v>-9.0499999999999997E-6</v>
      </c>
      <c r="E1123" s="100">
        <v>3.0599999999999999E-6</v>
      </c>
      <c r="F1123" s="99">
        <v>1501</v>
      </c>
      <c r="G1123" s="99">
        <v>904</v>
      </c>
      <c r="H1123" s="99">
        <v>3.2059900000000001E-3</v>
      </c>
      <c r="I1123" s="99">
        <v>0.10350535</v>
      </c>
      <c r="J1123" s="99" t="s">
        <v>4157</v>
      </c>
      <c r="K1123" s="101" t="s">
        <v>4157</v>
      </c>
    </row>
    <row r="1124" spans="1:11" x14ac:dyDescent="0.25">
      <c r="A1124" s="98" t="s">
        <v>4166</v>
      </c>
      <c r="B1124" s="99" t="s">
        <v>5216</v>
      </c>
      <c r="C1124" s="99" t="s">
        <v>4168</v>
      </c>
      <c r="D1124" s="100">
        <v>-9.3179999999999999E-4</v>
      </c>
      <c r="E1124" s="100">
        <v>3.1559999999999997E-4</v>
      </c>
      <c r="F1124" s="99">
        <v>1501</v>
      </c>
      <c r="G1124" s="99">
        <v>1425</v>
      </c>
      <c r="H1124" s="99">
        <v>3.2167300000000001E-3</v>
      </c>
      <c r="I1124" s="99">
        <v>0.10367071</v>
      </c>
      <c r="J1124" s="99" t="s">
        <v>4157</v>
      </c>
      <c r="K1124" s="101" t="s">
        <v>4157</v>
      </c>
    </row>
    <row r="1125" spans="1:11" x14ac:dyDescent="0.25">
      <c r="A1125" s="98" t="s">
        <v>4184</v>
      </c>
      <c r="B1125" s="99" t="s">
        <v>5217</v>
      </c>
      <c r="C1125" s="99" t="b">
        <v>1</v>
      </c>
      <c r="D1125" s="100">
        <v>5.6282000000000001E-4</v>
      </c>
      <c r="E1125" s="100">
        <v>1.9075E-4</v>
      </c>
      <c r="F1125" s="99">
        <v>1501</v>
      </c>
      <c r="G1125" s="99">
        <v>1165</v>
      </c>
      <c r="H1125" s="99">
        <v>3.2334799999999999E-3</v>
      </c>
      <c r="I1125" s="99">
        <v>0.10411764</v>
      </c>
      <c r="J1125" s="99" t="s">
        <v>4157</v>
      </c>
      <c r="K1125" s="101" t="s">
        <v>4157</v>
      </c>
    </row>
    <row r="1126" spans="1:11" x14ac:dyDescent="0.25">
      <c r="A1126" s="98" t="s">
        <v>4232</v>
      </c>
      <c r="B1126" s="99" t="s">
        <v>5218</v>
      </c>
      <c r="C1126" s="99" t="s">
        <v>4232</v>
      </c>
      <c r="D1126" s="100">
        <v>3.4200000000000002E-7</v>
      </c>
      <c r="E1126" s="100">
        <v>1.1300000000000001E-7</v>
      </c>
      <c r="F1126" s="99">
        <v>1501</v>
      </c>
      <c r="G1126" s="99">
        <v>319</v>
      </c>
      <c r="H1126" s="99">
        <v>3.2545199999999999E-3</v>
      </c>
      <c r="I1126" s="99">
        <v>0.10470169</v>
      </c>
      <c r="J1126" s="99" t="s">
        <v>4157</v>
      </c>
      <c r="K1126" s="101" t="s">
        <v>4157</v>
      </c>
    </row>
    <row r="1127" spans="1:11" x14ac:dyDescent="0.25">
      <c r="A1127" s="98" t="s">
        <v>4166</v>
      </c>
      <c r="B1127" s="99" t="s">
        <v>5219</v>
      </c>
      <c r="C1127" s="99" t="s">
        <v>4168</v>
      </c>
      <c r="D1127" s="100">
        <v>-4.0749999999999998E-4</v>
      </c>
      <c r="E1127" s="100">
        <v>1.3831999999999999E-4</v>
      </c>
      <c r="F1127" s="99">
        <v>1501</v>
      </c>
      <c r="G1127" s="99">
        <v>1392</v>
      </c>
      <c r="H1127" s="99">
        <v>3.2792199999999998E-3</v>
      </c>
      <c r="I1127" s="99">
        <v>0.10536312</v>
      </c>
      <c r="J1127" s="99" t="s">
        <v>4174</v>
      </c>
      <c r="K1127" s="101" t="s">
        <v>4157</v>
      </c>
    </row>
    <row r="1128" spans="1:11" x14ac:dyDescent="0.25">
      <c r="A1128" s="98" t="s">
        <v>4166</v>
      </c>
      <c r="B1128" s="99" t="s">
        <v>5220</v>
      </c>
      <c r="C1128" s="99" t="s">
        <v>4168</v>
      </c>
      <c r="D1128" s="100">
        <v>-1.952E-4</v>
      </c>
      <c r="E1128" s="100">
        <v>6.6299999999999999E-5</v>
      </c>
      <c r="F1128" s="99">
        <v>1501</v>
      </c>
      <c r="G1128" s="99">
        <v>1153</v>
      </c>
      <c r="H1128" s="99">
        <v>3.2896800000000001E-3</v>
      </c>
      <c r="I1128" s="99">
        <v>0.10536312</v>
      </c>
      <c r="J1128" s="99" t="s">
        <v>4157</v>
      </c>
      <c r="K1128" s="101" t="s">
        <v>4157</v>
      </c>
    </row>
    <row r="1129" spans="1:11" x14ac:dyDescent="0.25">
      <c r="A1129" s="98" t="s">
        <v>4166</v>
      </c>
      <c r="B1129" s="99" t="s">
        <v>5221</v>
      </c>
      <c r="C1129" s="99" t="s">
        <v>4208</v>
      </c>
      <c r="D1129" s="100">
        <v>1.22068E-3</v>
      </c>
      <c r="E1129" s="100">
        <v>4.1444000000000002E-4</v>
      </c>
      <c r="F1129" s="99">
        <v>1501</v>
      </c>
      <c r="G1129" s="99">
        <v>1176</v>
      </c>
      <c r="H1129" s="99">
        <v>3.2888000000000001E-3</v>
      </c>
      <c r="I1129" s="99">
        <v>0.10536312</v>
      </c>
      <c r="J1129" s="99" t="s">
        <v>4157</v>
      </c>
      <c r="K1129" s="101" t="s">
        <v>4157</v>
      </c>
    </row>
    <row r="1130" spans="1:11" x14ac:dyDescent="0.25">
      <c r="A1130" s="98" t="s">
        <v>4166</v>
      </c>
      <c r="B1130" s="99" t="s">
        <v>5144</v>
      </c>
      <c r="C1130" s="99" t="s">
        <v>4168</v>
      </c>
      <c r="D1130" s="100">
        <v>1.2300000000000001E-6</v>
      </c>
      <c r="E1130" s="100">
        <v>4.08E-7</v>
      </c>
      <c r="F1130" s="99">
        <v>1501</v>
      </c>
      <c r="G1130" s="99">
        <v>600</v>
      </c>
      <c r="H1130" s="99">
        <v>3.2824600000000001E-3</v>
      </c>
      <c r="I1130" s="99">
        <v>0.10536312</v>
      </c>
      <c r="J1130" s="99" t="s">
        <v>4157</v>
      </c>
      <c r="K1130" s="101" t="s">
        <v>4157</v>
      </c>
    </row>
    <row r="1131" spans="1:11" x14ac:dyDescent="0.25">
      <c r="A1131" s="98" t="s">
        <v>4166</v>
      </c>
      <c r="B1131" s="99" t="s">
        <v>5222</v>
      </c>
      <c r="C1131" s="99" t="s">
        <v>4208</v>
      </c>
      <c r="D1131" s="100">
        <v>2.65E-6</v>
      </c>
      <c r="E1131" s="100">
        <v>9.02E-7</v>
      </c>
      <c r="F1131" s="99">
        <v>1501</v>
      </c>
      <c r="G1131" s="99">
        <v>284</v>
      </c>
      <c r="H1131" s="99">
        <v>3.2892099999999999E-3</v>
      </c>
      <c r="I1131" s="99">
        <v>0.10536312</v>
      </c>
      <c r="J1131" s="99" t="s">
        <v>4157</v>
      </c>
      <c r="K1131" s="101" t="s">
        <v>4157</v>
      </c>
    </row>
    <row r="1132" spans="1:11" x14ac:dyDescent="0.25">
      <c r="A1132" s="98" t="s">
        <v>4166</v>
      </c>
      <c r="B1132" s="99" t="s">
        <v>5223</v>
      </c>
      <c r="C1132" s="99" t="s">
        <v>4168</v>
      </c>
      <c r="D1132" s="100">
        <v>2.4362E-4</v>
      </c>
      <c r="E1132" s="100">
        <v>8.2700000000000004E-5</v>
      </c>
      <c r="F1132" s="99">
        <v>1501</v>
      </c>
      <c r="G1132" s="99">
        <v>1336</v>
      </c>
      <c r="H1132" s="99">
        <v>3.2976400000000001E-3</v>
      </c>
      <c r="I1132" s="99">
        <v>0.10551522000000001</v>
      </c>
      <c r="J1132" s="99" t="s">
        <v>4157</v>
      </c>
      <c r="K1132" s="101" t="s">
        <v>4157</v>
      </c>
    </row>
    <row r="1133" spans="1:11" x14ac:dyDescent="0.25">
      <c r="A1133" s="98" t="s">
        <v>4166</v>
      </c>
      <c r="B1133" s="99" t="s">
        <v>5224</v>
      </c>
      <c r="C1133" s="99" t="s">
        <v>4168</v>
      </c>
      <c r="D1133" s="100">
        <v>5.93E-6</v>
      </c>
      <c r="E1133" s="100">
        <v>2.0099999999999998E-6</v>
      </c>
      <c r="F1133" s="99">
        <v>1501</v>
      </c>
      <c r="G1133" s="99">
        <v>626</v>
      </c>
      <c r="H1133" s="99">
        <v>3.3002700000000001E-3</v>
      </c>
      <c r="I1133" s="99">
        <v>0.10551522000000001</v>
      </c>
      <c r="J1133" s="99" t="s">
        <v>4157</v>
      </c>
      <c r="K1133" s="101" t="s">
        <v>4157</v>
      </c>
    </row>
    <row r="1134" spans="1:11" x14ac:dyDescent="0.25">
      <c r="A1134" s="98" t="s">
        <v>4163</v>
      </c>
      <c r="B1134" s="99" t="s">
        <v>5225</v>
      </c>
      <c r="C1134" s="99" t="s">
        <v>275</v>
      </c>
      <c r="D1134" s="100">
        <v>4.4299999999999998E-7</v>
      </c>
      <c r="E1134" s="100">
        <v>1.43E-7</v>
      </c>
      <c r="F1134" s="99">
        <v>1501</v>
      </c>
      <c r="G1134" s="99">
        <v>636</v>
      </c>
      <c r="H1134" s="99">
        <v>3.3040500000000002E-3</v>
      </c>
      <c r="I1134" s="99">
        <v>0.10554243000000001</v>
      </c>
      <c r="J1134" s="99" t="s">
        <v>4157</v>
      </c>
      <c r="K1134" s="101" t="s">
        <v>4157</v>
      </c>
    </row>
    <row r="1135" spans="1:11" x14ac:dyDescent="0.25">
      <c r="A1135" s="98" t="s">
        <v>4250</v>
      </c>
      <c r="B1135" s="99" t="s">
        <v>5226</v>
      </c>
      <c r="C1135" s="99" t="s">
        <v>4252</v>
      </c>
      <c r="D1135" s="100">
        <v>-7.08E-6</v>
      </c>
      <c r="E1135" s="100">
        <v>2.4099999999999998E-6</v>
      </c>
      <c r="F1135" s="99">
        <v>1501</v>
      </c>
      <c r="G1135" s="99">
        <v>1053</v>
      </c>
      <c r="H1135" s="99">
        <v>3.3098200000000002E-3</v>
      </c>
      <c r="I1135" s="99">
        <v>0.10563341</v>
      </c>
      <c r="J1135" s="99" t="s">
        <v>4157</v>
      </c>
      <c r="K1135" s="101" t="s">
        <v>4157</v>
      </c>
    </row>
    <row r="1136" spans="1:11" x14ac:dyDescent="0.25">
      <c r="A1136" s="98" t="s">
        <v>4166</v>
      </c>
      <c r="B1136" s="99" t="s">
        <v>5227</v>
      </c>
      <c r="C1136" s="99" t="s">
        <v>4168</v>
      </c>
      <c r="D1136" s="100">
        <v>8.2399999999999997E-7</v>
      </c>
      <c r="E1136" s="100">
        <v>2.7300000000000002E-7</v>
      </c>
      <c r="F1136" s="99">
        <v>1501</v>
      </c>
      <c r="G1136" s="99">
        <v>402</v>
      </c>
      <c r="H1136" s="99">
        <v>3.3127600000000001E-3</v>
      </c>
      <c r="I1136" s="99">
        <v>0.10563372</v>
      </c>
      <c r="J1136" s="99" t="s">
        <v>4157</v>
      </c>
      <c r="K1136" s="101" t="s">
        <v>4157</v>
      </c>
    </row>
    <row r="1137" spans="1:11" x14ac:dyDescent="0.25">
      <c r="A1137" s="98" t="s">
        <v>4175</v>
      </c>
      <c r="B1137" s="99" t="s">
        <v>4858</v>
      </c>
      <c r="C1137" s="99" t="s">
        <v>4261</v>
      </c>
      <c r="D1137" s="100">
        <v>-5.775E-4</v>
      </c>
      <c r="E1137" s="100">
        <v>1.9631999999999999E-4</v>
      </c>
      <c r="F1137" s="99">
        <v>1501</v>
      </c>
      <c r="G1137" s="99">
        <v>1227</v>
      </c>
      <c r="H1137" s="99">
        <v>3.3297800000000001E-3</v>
      </c>
      <c r="I1137" s="99">
        <v>0.10608268</v>
      </c>
      <c r="J1137" s="99" t="s">
        <v>4157</v>
      </c>
      <c r="K1137" s="101" t="s">
        <v>4157</v>
      </c>
    </row>
    <row r="1138" spans="1:11" x14ac:dyDescent="0.25">
      <c r="A1138" s="98" t="s">
        <v>4154</v>
      </c>
      <c r="B1138" s="99" t="s">
        <v>5228</v>
      </c>
      <c r="C1138" s="99" t="s">
        <v>4161</v>
      </c>
      <c r="D1138" s="100">
        <v>-2.6999999999999999E-5</v>
      </c>
      <c r="E1138" s="100">
        <v>9.2E-6</v>
      </c>
      <c r="F1138" s="99">
        <v>1501</v>
      </c>
      <c r="G1138" s="99">
        <v>1004</v>
      </c>
      <c r="H1138" s="99">
        <v>3.36675E-3</v>
      </c>
      <c r="I1138" s="99">
        <v>0.10716605999999999</v>
      </c>
      <c r="J1138" s="99" t="s">
        <v>4157</v>
      </c>
      <c r="K1138" s="101" t="s">
        <v>4157</v>
      </c>
    </row>
    <row r="1139" spans="1:11" x14ac:dyDescent="0.25">
      <c r="A1139" s="98" t="s">
        <v>4232</v>
      </c>
      <c r="B1139" s="99" t="s">
        <v>5229</v>
      </c>
      <c r="C1139" s="99" t="s">
        <v>4232</v>
      </c>
      <c r="D1139" s="100">
        <v>-8.85E-6</v>
      </c>
      <c r="E1139" s="100">
        <v>3.01E-6</v>
      </c>
      <c r="F1139" s="99">
        <v>1501</v>
      </c>
      <c r="G1139" s="99">
        <v>347</v>
      </c>
      <c r="H1139" s="99">
        <v>3.3717899999999999E-3</v>
      </c>
      <c r="I1139" s="99">
        <v>0.10723170999999999</v>
      </c>
      <c r="J1139" s="99" t="s">
        <v>4157</v>
      </c>
      <c r="K1139" s="101" t="s">
        <v>4157</v>
      </c>
    </row>
    <row r="1140" spans="1:11" x14ac:dyDescent="0.25">
      <c r="A1140" s="98" t="s">
        <v>4163</v>
      </c>
      <c r="B1140" s="99" t="s">
        <v>5230</v>
      </c>
      <c r="C1140" s="99" t="s">
        <v>275</v>
      </c>
      <c r="D1140" s="100">
        <v>8.1000000000000004E-5</v>
      </c>
      <c r="E1140" s="100">
        <v>2.76E-5</v>
      </c>
      <c r="F1140" s="99">
        <v>1501</v>
      </c>
      <c r="G1140" s="99">
        <v>1387</v>
      </c>
      <c r="H1140" s="99">
        <v>3.3833399999999999E-3</v>
      </c>
      <c r="I1140" s="99">
        <v>0.10734899000000001</v>
      </c>
      <c r="J1140" s="99" t="s">
        <v>4157</v>
      </c>
      <c r="K1140" s="101" t="s">
        <v>4157</v>
      </c>
    </row>
    <row r="1141" spans="1:11" x14ac:dyDescent="0.25">
      <c r="A1141" s="98" t="s">
        <v>4175</v>
      </c>
      <c r="B1141" s="99" t="s">
        <v>5231</v>
      </c>
      <c r="C1141" s="99" t="s">
        <v>4177</v>
      </c>
      <c r="D1141" s="100">
        <v>1.28992E-3</v>
      </c>
      <c r="E1141" s="100">
        <v>4.3926000000000002E-4</v>
      </c>
      <c r="F1141" s="99">
        <v>1501</v>
      </c>
      <c r="G1141" s="99">
        <v>1172</v>
      </c>
      <c r="H1141" s="99">
        <v>3.3826400000000001E-3</v>
      </c>
      <c r="I1141" s="99">
        <v>0.10734899000000001</v>
      </c>
      <c r="J1141" s="99" t="s">
        <v>4157</v>
      </c>
      <c r="K1141" s="101" t="s">
        <v>4157</v>
      </c>
    </row>
    <row r="1142" spans="1:11" x14ac:dyDescent="0.25">
      <c r="A1142" s="98" t="s">
        <v>4158</v>
      </c>
      <c r="B1142" s="99" t="s">
        <v>4811</v>
      </c>
      <c r="C1142" s="99" t="b">
        <v>1</v>
      </c>
      <c r="D1142" s="100">
        <v>3.1600000000000002E-5</v>
      </c>
      <c r="E1142" s="100">
        <v>1.08E-5</v>
      </c>
      <c r="F1142" s="99">
        <v>1501</v>
      </c>
      <c r="G1142" s="99">
        <v>855</v>
      </c>
      <c r="H1142" s="99">
        <v>3.3844000000000001E-3</v>
      </c>
      <c r="I1142" s="99">
        <v>0.10734899000000001</v>
      </c>
      <c r="J1142" s="99" t="s">
        <v>4157</v>
      </c>
      <c r="K1142" s="101" t="s">
        <v>4157</v>
      </c>
    </row>
    <row r="1143" spans="1:11" x14ac:dyDescent="0.25">
      <c r="A1143" s="98" t="s">
        <v>4154</v>
      </c>
      <c r="B1143" s="99" t="s">
        <v>5232</v>
      </c>
      <c r="C1143" s="99" t="s">
        <v>4156</v>
      </c>
      <c r="D1143" s="100">
        <v>-3.93E-5</v>
      </c>
      <c r="E1143" s="100">
        <v>1.34E-5</v>
      </c>
      <c r="F1143" s="99">
        <v>1501</v>
      </c>
      <c r="G1143" s="99">
        <v>1127</v>
      </c>
      <c r="H1143" s="99">
        <v>3.3888099999999999E-3</v>
      </c>
      <c r="I1143" s="99">
        <v>0.1073945</v>
      </c>
      <c r="J1143" s="99" t="s">
        <v>4157</v>
      </c>
      <c r="K1143" s="101" t="s">
        <v>4157</v>
      </c>
    </row>
    <row r="1144" spans="1:11" x14ac:dyDescent="0.25">
      <c r="A1144" s="98" t="s">
        <v>4166</v>
      </c>
      <c r="B1144" s="99" t="s">
        <v>4907</v>
      </c>
      <c r="C1144" s="99" t="s">
        <v>4168</v>
      </c>
      <c r="D1144" s="100">
        <v>7.1714000000000001E-4</v>
      </c>
      <c r="E1144" s="100">
        <v>2.4429999999999998E-4</v>
      </c>
      <c r="F1144" s="99">
        <v>1501</v>
      </c>
      <c r="G1144" s="99">
        <v>1490</v>
      </c>
      <c r="H1144" s="99">
        <v>3.39588E-3</v>
      </c>
      <c r="I1144" s="99">
        <v>0.10752417</v>
      </c>
      <c r="J1144" s="99" t="s">
        <v>4157</v>
      </c>
      <c r="K1144" s="101" t="s">
        <v>4157</v>
      </c>
    </row>
    <row r="1145" spans="1:11" x14ac:dyDescent="0.25">
      <c r="A1145" s="98" t="s">
        <v>4154</v>
      </c>
      <c r="B1145" s="99" t="s">
        <v>5228</v>
      </c>
      <c r="C1145" s="99" t="s">
        <v>4156</v>
      </c>
      <c r="D1145" s="100">
        <v>-2.4499999999999999E-5</v>
      </c>
      <c r="E1145" s="100">
        <v>8.3599999999999996E-6</v>
      </c>
      <c r="F1145" s="99">
        <v>1501</v>
      </c>
      <c r="G1145" s="99">
        <v>1004</v>
      </c>
      <c r="H1145" s="99">
        <v>3.4040400000000001E-3</v>
      </c>
      <c r="I1145" s="99">
        <v>0.10768809</v>
      </c>
      <c r="J1145" s="99" t="s">
        <v>4157</v>
      </c>
      <c r="K1145" s="101" t="s">
        <v>4157</v>
      </c>
    </row>
    <row r="1146" spans="1:11" x14ac:dyDescent="0.25">
      <c r="A1146" s="98" t="s">
        <v>4166</v>
      </c>
      <c r="B1146" s="99" t="s">
        <v>4559</v>
      </c>
      <c r="C1146" s="99" t="s">
        <v>4208</v>
      </c>
      <c r="D1146" s="100">
        <v>-4.5800000000000002E-6</v>
      </c>
      <c r="E1146" s="100">
        <v>1.5600000000000001E-6</v>
      </c>
      <c r="F1146" s="99">
        <v>1501</v>
      </c>
      <c r="G1146" s="99">
        <v>937</v>
      </c>
      <c r="H1146" s="99">
        <v>3.41297E-3</v>
      </c>
      <c r="I1146" s="99">
        <v>0.10787631</v>
      </c>
      <c r="J1146" s="99" t="s">
        <v>4157</v>
      </c>
      <c r="K1146" s="101" t="s">
        <v>4157</v>
      </c>
    </row>
    <row r="1147" spans="1:11" x14ac:dyDescent="0.25">
      <c r="A1147" s="98" t="s">
        <v>4166</v>
      </c>
      <c r="B1147" s="99" t="s">
        <v>4502</v>
      </c>
      <c r="C1147" s="99" t="s">
        <v>4168</v>
      </c>
      <c r="D1147" s="100">
        <v>8.1346300000000003E-3</v>
      </c>
      <c r="E1147" s="100">
        <v>2.7730400000000001E-3</v>
      </c>
      <c r="F1147" s="99">
        <v>1501</v>
      </c>
      <c r="G1147" s="99">
        <v>1273</v>
      </c>
      <c r="H1147" s="99">
        <v>3.41625E-3</v>
      </c>
      <c r="I1147" s="99">
        <v>0.10788531</v>
      </c>
      <c r="J1147" s="99" t="s">
        <v>4157</v>
      </c>
      <c r="K1147" s="101" t="s">
        <v>4157</v>
      </c>
    </row>
    <row r="1148" spans="1:11" x14ac:dyDescent="0.25">
      <c r="A1148" s="98" t="s">
        <v>4175</v>
      </c>
      <c r="B1148" s="99" t="s">
        <v>4559</v>
      </c>
      <c r="C1148" s="99" t="s">
        <v>4177</v>
      </c>
      <c r="D1148" s="100">
        <v>8.6799999999999999E-6</v>
      </c>
      <c r="E1148" s="100">
        <v>2.96E-6</v>
      </c>
      <c r="F1148" s="99">
        <v>1501</v>
      </c>
      <c r="G1148" s="99">
        <v>937</v>
      </c>
      <c r="H1148" s="99">
        <v>3.4252200000000001E-3</v>
      </c>
      <c r="I1148" s="99">
        <v>0.10799924</v>
      </c>
      <c r="J1148" s="99" t="s">
        <v>4157</v>
      </c>
      <c r="K1148" s="101" t="s">
        <v>4157</v>
      </c>
    </row>
    <row r="1149" spans="1:11" x14ac:dyDescent="0.25">
      <c r="A1149" s="98" t="s">
        <v>4232</v>
      </c>
      <c r="B1149" s="99" t="s">
        <v>5233</v>
      </c>
      <c r="C1149" s="99" t="s">
        <v>4232</v>
      </c>
      <c r="D1149" s="100">
        <v>2.9200000000000002E-5</v>
      </c>
      <c r="E1149" s="100">
        <v>9.9499999999999996E-6</v>
      </c>
      <c r="F1149" s="99">
        <v>1501</v>
      </c>
      <c r="G1149" s="99">
        <v>225</v>
      </c>
      <c r="H1149" s="99">
        <v>3.4258399999999999E-3</v>
      </c>
      <c r="I1149" s="99">
        <v>0.10799924</v>
      </c>
      <c r="J1149" s="99" t="s">
        <v>4157</v>
      </c>
      <c r="K1149" s="101" t="s">
        <v>4157</v>
      </c>
    </row>
    <row r="1150" spans="1:11" x14ac:dyDescent="0.25">
      <c r="A1150" s="98" t="s">
        <v>4166</v>
      </c>
      <c r="B1150" s="99" t="s">
        <v>5234</v>
      </c>
      <c r="C1150" s="99" t="s">
        <v>4208</v>
      </c>
      <c r="D1150" s="100">
        <v>5.3399999999999997E-6</v>
      </c>
      <c r="E1150" s="100">
        <v>1.8199999999999999E-6</v>
      </c>
      <c r="F1150" s="99">
        <v>1501</v>
      </c>
      <c r="G1150" s="99">
        <v>169</v>
      </c>
      <c r="H1150" s="99">
        <v>3.4352900000000001E-3</v>
      </c>
      <c r="I1150" s="99">
        <v>0.10820261</v>
      </c>
      <c r="J1150" s="99" t="s">
        <v>4157</v>
      </c>
      <c r="K1150" s="101" t="s">
        <v>4157</v>
      </c>
    </row>
    <row r="1151" spans="1:11" x14ac:dyDescent="0.25">
      <c r="A1151" s="98" t="s">
        <v>4175</v>
      </c>
      <c r="B1151" s="99" t="s">
        <v>5235</v>
      </c>
      <c r="C1151" s="99" t="s">
        <v>4177</v>
      </c>
      <c r="D1151" s="100">
        <v>4.0799999999999999E-6</v>
      </c>
      <c r="E1151" s="100">
        <v>1.39E-6</v>
      </c>
      <c r="F1151" s="99">
        <v>1501</v>
      </c>
      <c r="G1151" s="99">
        <v>882</v>
      </c>
      <c r="H1151" s="99">
        <v>3.4523900000000001E-3</v>
      </c>
      <c r="I1151" s="99">
        <v>0.10832134</v>
      </c>
      <c r="J1151" s="99" t="s">
        <v>4157</v>
      </c>
      <c r="K1151" s="101" t="s">
        <v>4157</v>
      </c>
    </row>
    <row r="1152" spans="1:11" x14ac:dyDescent="0.25">
      <c r="A1152" s="98" t="s">
        <v>4175</v>
      </c>
      <c r="B1152" s="99" t="s">
        <v>5236</v>
      </c>
      <c r="C1152" s="99" t="s">
        <v>4261</v>
      </c>
      <c r="D1152" s="100">
        <v>-3.3399999999999999E-5</v>
      </c>
      <c r="E1152" s="100">
        <v>1.1399999999999999E-5</v>
      </c>
      <c r="F1152" s="99">
        <v>1501</v>
      </c>
      <c r="G1152" s="99">
        <v>176</v>
      </c>
      <c r="H1152" s="99">
        <v>3.4540600000000001E-3</v>
      </c>
      <c r="I1152" s="99">
        <v>0.10832134</v>
      </c>
      <c r="J1152" s="99" t="s">
        <v>4157</v>
      </c>
      <c r="K1152" s="101" t="s">
        <v>4157</v>
      </c>
    </row>
    <row r="1153" spans="1:11" x14ac:dyDescent="0.25">
      <c r="A1153" s="98" t="s">
        <v>4166</v>
      </c>
      <c r="B1153" s="99" t="s">
        <v>5237</v>
      </c>
      <c r="C1153" s="99" t="s">
        <v>4168</v>
      </c>
      <c r="D1153" s="100">
        <v>-1.2449999999999999E-4</v>
      </c>
      <c r="E1153" s="100">
        <v>4.2500000000000003E-5</v>
      </c>
      <c r="F1153" s="99">
        <v>1501</v>
      </c>
      <c r="G1153" s="99">
        <v>1377</v>
      </c>
      <c r="H1153" s="99">
        <v>3.4497600000000001E-3</v>
      </c>
      <c r="I1153" s="99">
        <v>0.10832134</v>
      </c>
      <c r="J1153" s="99" t="s">
        <v>4157</v>
      </c>
      <c r="K1153" s="101" t="s">
        <v>4157</v>
      </c>
    </row>
    <row r="1154" spans="1:11" x14ac:dyDescent="0.25">
      <c r="A1154" s="98" t="s">
        <v>4175</v>
      </c>
      <c r="B1154" s="99" t="s">
        <v>4979</v>
      </c>
      <c r="C1154" s="99" t="s">
        <v>4241</v>
      </c>
      <c r="D1154" s="100">
        <v>-9.5300000000000002E-6</v>
      </c>
      <c r="E1154" s="100">
        <v>3.2499999999999998E-6</v>
      </c>
      <c r="F1154" s="99">
        <v>1501</v>
      </c>
      <c r="G1154" s="99">
        <v>416</v>
      </c>
      <c r="H1154" s="99">
        <v>3.4499399999999999E-3</v>
      </c>
      <c r="I1154" s="99">
        <v>0.10832134</v>
      </c>
      <c r="J1154" s="99" t="s">
        <v>4157</v>
      </c>
      <c r="K1154" s="101" t="s">
        <v>4157</v>
      </c>
    </row>
    <row r="1155" spans="1:11" x14ac:dyDescent="0.25">
      <c r="A1155" s="98" t="s">
        <v>4175</v>
      </c>
      <c r="B1155" s="99" t="s">
        <v>4597</v>
      </c>
      <c r="C1155" s="99" t="s">
        <v>4241</v>
      </c>
      <c r="D1155" s="100">
        <v>-3.8999999999999999E-6</v>
      </c>
      <c r="E1155" s="100">
        <v>1.33E-6</v>
      </c>
      <c r="F1155" s="99">
        <v>1501</v>
      </c>
      <c r="G1155" s="99">
        <v>28</v>
      </c>
      <c r="H1155" s="99">
        <v>3.44992E-3</v>
      </c>
      <c r="I1155" s="99">
        <v>0.10832134</v>
      </c>
      <c r="J1155" s="99" t="s">
        <v>4157</v>
      </c>
      <c r="K1155" s="101" t="s">
        <v>4157</v>
      </c>
    </row>
    <row r="1156" spans="1:11" x14ac:dyDescent="0.25">
      <c r="A1156" s="98" t="s">
        <v>4232</v>
      </c>
      <c r="B1156" s="99" t="s">
        <v>5238</v>
      </c>
      <c r="C1156" s="99" t="s">
        <v>4232</v>
      </c>
      <c r="D1156" s="100">
        <v>-2.4700000000000001E-6</v>
      </c>
      <c r="E1156" s="100">
        <v>8.4300000000000002E-7</v>
      </c>
      <c r="F1156" s="99">
        <v>1501</v>
      </c>
      <c r="G1156" s="99">
        <v>495</v>
      </c>
      <c r="H1156" s="99">
        <v>3.4714400000000001E-3</v>
      </c>
      <c r="I1156" s="99">
        <v>0.10877183</v>
      </c>
      <c r="J1156" s="99" t="s">
        <v>4157</v>
      </c>
      <c r="K1156" s="101" t="s">
        <v>4157</v>
      </c>
    </row>
    <row r="1157" spans="1:11" x14ac:dyDescent="0.25">
      <c r="A1157" s="98" t="s">
        <v>4175</v>
      </c>
      <c r="B1157" s="99" t="s">
        <v>5239</v>
      </c>
      <c r="C1157" s="99" t="s">
        <v>4261</v>
      </c>
      <c r="D1157" s="100">
        <v>-5.1000000000000003E-6</v>
      </c>
      <c r="E1157" s="100">
        <v>1.7400000000000001E-6</v>
      </c>
      <c r="F1157" s="99">
        <v>1501</v>
      </c>
      <c r="G1157" s="99">
        <v>799</v>
      </c>
      <c r="H1157" s="99">
        <v>3.49133E-3</v>
      </c>
      <c r="I1157" s="99">
        <v>0.10924146999999999</v>
      </c>
      <c r="J1157" s="99" t="s">
        <v>4157</v>
      </c>
      <c r="K1157" s="101" t="s">
        <v>4157</v>
      </c>
    </row>
    <row r="1158" spans="1:11" x14ac:dyDescent="0.25">
      <c r="A1158" s="98" t="s">
        <v>4232</v>
      </c>
      <c r="B1158" s="99" t="s">
        <v>5240</v>
      </c>
      <c r="C1158" s="99" t="s">
        <v>4232</v>
      </c>
      <c r="D1158" s="100">
        <v>-3.3000000000000003E-5</v>
      </c>
      <c r="E1158" s="100">
        <v>1.13E-5</v>
      </c>
      <c r="F1158" s="99">
        <v>1501</v>
      </c>
      <c r="G1158" s="99">
        <v>349</v>
      </c>
      <c r="H1158" s="99">
        <v>3.4924800000000001E-3</v>
      </c>
      <c r="I1158" s="99">
        <v>0.10924146999999999</v>
      </c>
      <c r="J1158" s="99" t="s">
        <v>4157</v>
      </c>
      <c r="K1158" s="101" t="s">
        <v>4157</v>
      </c>
    </row>
    <row r="1159" spans="1:11" x14ac:dyDescent="0.25">
      <c r="A1159" s="98" t="s">
        <v>4158</v>
      </c>
      <c r="B1159" s="99" t="s">
        <v>5241</v>
      </c>
      <c r="C1159" s="99" t="b">
        <v>1</v>
      </c>
      <c r="D1159" s="100">
        <v>5.9599999999999999E-7</v>
      </c>
      <c r="E1159" s="100">
        <v>1.5599999999999999E-7</v>
      </c>
      <c r="F1159" s="99">
        <v>1501</v>
      </c>
      <c r="G1159" s="99">
        <v>86</v>
      </c>
      <c r="H1159" s="99">
        <v>3.5051700000000002E-3</v>
      </c>
      <c r="I1159" s="99">
        <v>0.10954324999999999</v>
      </c>
      <c r="J1159" s="99" t="s">
        <v>4157</v>
      </c>
      <c r="K1159" s="101" t="s">
        <v>4157</v>
      </c>
    </row>
    <row r="1160" spans="1:11" x14ac:dyDescent="0.25">
      <c r="A1160" s="98" t="s">
        <v>4166</v>
      </c>
      <c r="B1160" s="99" t="s">
        <v>5202</v>
      </c>
      <c r="C1160" s="99" t="s">
        <v>4168</v>
      </c>
      <c r="D1160" s="100">
        <v>-1.0699999999999999E-5</v>
      </c>
      <c r="E1160" s="100">
        <v>3.67E-6</v>
      </c>
      <c r="F1160" s="99">
        <v>1501</v>
      </c>
      <c r="G1160" s="99">
        <v>982</v>
      </c>
      <c r="H1160" s="99">
        <v>3.5216100000000001E-3</v>
      </c>
      <c r="I1160" s="99">
        <v>0.10991648</v>
      </c>
      <c r="J1160" s="99" t="s">
        <v>4157</v>
      </c>
      <c r="K1160" s="101" t="s">
        <v>4157</v>
      </c>
    </row>
    <row r="1161" spans="1:11" x14ac:dyDescent="0.25">
      <c r="A1161" s="98" t="s">
        <v>4175</v>
      </c>
      <c r="B1161" s="99" t="s">
        <v>4427</v>
      </c>
      <c r="C1161" s="99" t="s">
        <v>4261</v>
      </c>
      <c r="D1161" s="100">
        <v>-3.9899999999999999E-6</v>
      </c>
      <c r="E1161" s="100">
        <v>1.37E-6</v>
      </c>
      <c r="F1161" s="99">
        <v>1501</v>
      </c>
      <c r="G1161" s="99">
        <v>61</v>
      </c>
      <c r="H1161" s="99">
        <v>3.5232000000000002E-3</v>
      </c>
      <c r="I1161" s="99">
        <v>0.10991648</v>
      </c>
      <c r="J1161" s="99" t="s">
        <v>4157</v>
      </c>
      <c r="K1161" s="101" t="s">
        <v>4157</v>
      </c>
    </row>
    <row r="1162" spans="1:11" x14ac:dyDescent="0.25">
      <c r="A1162" s="98" t="s">
        <v>4163</v>
      </c>
      <c r="B1162" s="99" t="s">
        <v>5242</v>
      </c>
      <c r="C1162" s="99" t="s">
        <v>275</v>
      </c>
      <c r="D1162" s="100">
        <v>-2.678E-4</v>
      </c>
      <c r="E1162" s="100">
        <v>9.1600000000000004E-5</v>
      </c>
      <c r="F1162" s="99">
        <v>1501</v>
      </c>
      <c r="G1162" s="99">
        <v>1211</v>
      </c>
      <c r="H1162" s="99">
        <v>3.52762E-3</v>
      </c>
      <c r="I1162" s="99">
        <v>0.10995948</v>
      </c>
      <c r="J1162" s="99" t="s">
        <v>4157</v>
      </c>
      <c r="K1162" s="101" t="s">
        <v>4157</v>
      </c>
    </row>
    <row r="1163" spans="1:11" x14ac:dyDescent="0.25">
      <c r="A1163" s="98" t="s">
        <v>4166</v>
      </c>
      <c r="B1163" s="99" t="s">
        <v>5243</v>
      </c>
      <c r="C1163" s="99" t="s">
        <v>4168</v>
      </c>
      <c r="D1163" s="100">
        <v>3.0199999999999999E-6</v>
      </c>
      <c r="E1163" s="100">
        <v>1.04E-6</v>
      </c>
      <c r="F1163" s="99">
        <v>1501</v>
      </c>
      <c r="G1163" s="99">
        <v>504</v>
      </c>
      <c r="H1163" s="99">
        <v>3.54427E-3</v>
      </c>
      <c r="I1163" s="99">
        <v>0.11038294999999999</v>
      </c>
      <c r="J1163" s="99" t="s">
        <v>4157</v>
      </c>
      <c r="K1163" s="101" t="s">
        <v>4157</v>
      </c>
    </row>
    <row r="1164" spans="1:11" x14ac:dyDescent="0.25">
      <c r="A1164" s="98" t="s">
        <v>4163</v>
      </c>
      <c r="B1164" s="99" t="s">
        <v>4621</v>
      </c>
      <c r="C1164" s="99" t="s">
        <v>275</v>
      </c>
      <c r="D1164" s="100">
        <v>2.2492000000000001E-4</v>
      </c>
      <c r="E1164" s="100">
        <v>7.7000000000000001E-5</v>
      </c>
      <c r="F1164" s="99">
        <v>1501</v>
      </c>
      <c r="G1164" s="99">
        <v>1074</v>
      </c>
      <c r="H1164" s="99">
        <v>3.5541599999999998E-3</v>
      </c>
      <c r="I1164" s="99">
        <v>0.11059558999999999</v>
      </c>
      <c r="J1164" s="99" t="s">
        <v>4157</v>
      </c>
      <c r="K1164" s="101" t="s">
        <v>4157</v>
      </c>
    </row>
    <row r="1165" spans="1:11" x14ac:dyDescent="0.25">
      <c r="A1165" s="98" t="s">
        <v>4232</v>
      </c>
      <c r="B1165" s="99" t="s">
        <v>5244</v>
      </c>
      <c r="C1165" s="99" t="s">
        <v>4232</v>
      </c>
      <c r="D1165" s="100">
        <v>-2.0400000000000001E-5</v>
      </c>
      <c r="E1165" s="100">
        <v>6.9700000000000002E-6</v>
      </c>
      <c r="F1165" s="99">
        <v>1501</v>
      </c>
      <c r="G1165" s="99">
        <v>1211</v>
      </c>
      <c r="H1165" s="99">
        <v>3.5582299999999999E-3</v>
      </c>
      <c r="I1165" s="99">
        <v>0.11062706999999999</v>
      </c>
      <c r="J1165" s="99" t="s">
        <v>4157</v>
      </c>
      <c r="K1165" s="101" t="s">
        <v>4157</v>
      </c>
    </row>
    <row r="1166" spans="1:11" x14ac:dyDescent="0.25">
      <c r="A1166" s="98" t="s">
        <v>4232</v>
      </c>
      <c r="B1166" s="99" t="s">
        <v>4931</v>
      </c>
      <c r="C1166" s="99" t="s">
        <v>4232</v>
      </c>
      <c r="D1166" s="100">
        <v>-1.6699999999999999E-5</v>
      </c>
      <c r="E1166" s="100">
        <v>5.7300000000000002E-6</v>
      </c>
      <c r="F1166" s="99">
        <v>1501</v>
      </c>
      <c r="G1166" s="99">
        <v>687</v>
      </c>
      <c r="H1166" s="99">
        <v>3.5701000000000001E-3</v>
      </c>
      <c r="I1166" s="99">
        <v>0.1109006</v>
      </c>
      <c r="J1166" s="99" t="s">
        <v>4157</v>
      </c>
      <c r="K1166" s="101" t="s">
        <v>4467</v>
      </c>
    </row>
    <row r="1167" spans="1:11" x14ac:dyDescent="0.25">
      <c r="A1167" s="98" t="s">
        <v>4232</v>
      </c>
      <c r="B1167" s="99" t="s">
        <v>5245</v>
      </c>
      <c r="C1167" s="99" t="s">
        <v>4232</v>
      </c>
      <c r="D1167" s="100">
        <v>7.4900000000000005E-7</v>
      </c>
      <c r="E1167" s="100">
        <v>2.5600000000000002E-7</v>
      </c>
      <c r="F1167" s="99">
        <v>1501</v>
      </c>
      <c r="G1167" s="99">
        <v>229</v>
      </c>
      <c r="H1167" s="99">
        <v>3.5764600000000001E-3</v>
      </c>
      <c r="I1167" s="99">
        <v>0.11091255</v>
      </c>
      <c r="J1167" s="99" t="s">
        <v>4157</v>
      </c>
      <c r="K1167" s="101" t="s">
        <v>4157</v>
      </c>
    </row>
    <row r="1168" spans="1:11" x14ac:dyDescent="0.25">
      <c r="A1168" s="98" t="s">
        <v>4163</v>
      </c>
      <c r="B1168" s="99" t="s">
        <v>5240</v>
      </c>
      <c r="C1168" s="99" t="s">
        <v>275</v>
      </c>
      <c r="D1168" s="100">
        <v>-8.81E-5</v>
      </c>
      <c r="E1168" s="100">
        <v>3.0199999999999999E-5</v>
      </c>
      <c r="F1168" s="99">
        <v>1501</v>
      </c>
      <c r="G1168" s="99">
        <v>349</v>
      </c>
      <c r="H1168" s="99">
        <v>3.5766299999999999E-3</v>
      </c>
      <c r="I1168" s="99">
        <v>0.11091255</v>
      </c>
      <c r="J1168" s="99" t="s">
        <v>4157</v>
      </c>
      <c r="K1168" s="101" t="s">
        <v>4157</v>
      </c>
    </row>
    <row r="1169" spans="1:11" x14ac:dyDescent="0.25">
      <c r="A1169" s="98" t="s">
        <v>4184</v>
      </c>
      <c r="B1169" s="99" t="s">
        <v>5246</v>
      </c>
      <c r="C1169" s="99" t="b">
        <v>1</v>
      </c>
      <c r="D1169" s="100">
        <v>2.6159000000000002E-4</v>
      </c>
      <c r="E1169" s="100">
        <v>8.9599999999999996E-5</v>
      </c>
      <c r="F1169" s="99">
        <v>1501</v>
      </c>
      <c r="G1169" s="99">
        <v>1269</v>
      </c>
      <c r="H1169" s="99">
        <v>3.5806900000000001E-3</v>
      </c>
      <c r="I1169" s="99">
        <v>0.11094292</v>
      </c>
      <c r="J1169" s="99" t="s">
        <v>4157</v>
      </c>
      <c r="K1169" s="101" t="s">
        <v>4157</v>
      </c>
    </row>
    <row r="1170" spans="1:11" x14ac:dyDescent="0.25">
      <c r="A1170" s="98" t="s">
        <v>4163</v>
      </c>
      <c r="B1170" s="99" t="s">
        <v>4604</v>
      </c>
      <c r="C1170" s="99" t="s">
        <v>275</v>
      </c>
      <c r="D1170" s="100">
        <v>1.9337E-4</v>
      </c>
      <c r="E1170" s="100">
        <v>6.6299999999999999E-5</v>
      </c>
      <c r="F1170" s="99">
        <v>1501</v>
      </c>
      <c r="G1170" s="99">
        <v>1018</v>
      </c>
      <c r="H1170" s="99">
        <v>3.5867199999999998E-3</v>
      </c>
      <c r="I1170" s="99">
        <v>0.11103447</v>
      </c>
      <c r="J1170" s="99" t="s">
        <v>4157</v>
      </c>
      <c r="K1170" s="101" t="s">
        <v>4157</v>
      </c>
    </row>
    <row r="1171" spans="1:11" x14ac:dyDescent="0.25">
      <c r="A1171" s="98" t="s">
        <v>4175</v>
      </c>
      <c r="B1171" s="99" t="s">
        <v>5247</v>
      </c>
      <c r="C1171" s="99" t="s">
        <v>4241</v>
      </c>
      <c r="D1171" s="100">
        <v>1.5020000000000001E-3</v>
      </c>
      <c r="E1171" s="100">
        <v>5.1475000000000002E-4</v>
      </c>
      <c r="F1171" s="99">
        <v>1501</v>
      </c>
      <c r="G1171" s="99">
        <v>1005</v>
      </c>
      <c r="H1171" s="99">
        <v>3.5899299999999999E-3</v>
      </c>
      <c r="I1171" s="99">
        <v>0.11103857</v>
      </c>
      <c r="J1171" s="99" t="s">
        <v>4174</v>
      </c>
      <c r="K1171" s="101" t="s">
        <v>4467</v>
      </c>
    </row>
    <row r="1172" spans="1:11" x14ac:dyDescent="0.25">
      <c r="A1172" s="98" t="s">
        <v>4163</v>
      </c>
      <c r="B1172" s="99" t="s">
        <v>5229</v>
      </c>
      <c r="C1172" s="99" t="s">
        <v>275</v>
      </c>
      <c r="D1172" s="100">
        <v>-2.3600000000000001E-5</v>
      </c>
      <c r="E1172" s="100">
        <v>8.0800000000000006E-6</v>
      </c>
      <c r="F1172" s="99">
        <v>1501</v>
      </c>
      <c r="G1172" s="99">
        <v>347</v>
      </c>
      <c r="H1172" s="99">
        <v>3.5932E-3</v>
      </c>
      <c r="I1172" s="99">
        <v>0.1110447</v>
      </c>
      <c r="J1172" s="99" t="s">
        <v>4157</v>
      </c>
      <c r="K1172" s="101" t="s">
        <v>4157</v>
      </c>
    </row>
    <row r="1173" spans="1:11" x14ac:dyDescent="0.25">
      <c r="A1173" s="98" t="s">
        <v>4163</v>
      </c>
      <c r="B1173" s="99" t="s">
        <v>4923</v>
      </c>
      <c r="C1173" s="99" t="s">
        <v>275</v>
      </c>
      <c r="D1173" s="100">
        <v>8.8499999999999996E-5</v>
      </c>
      <c r="E1173" s="100">
        <v>3.04E-5</v>
      </c>
      <c r="F1173" s="99">
        <v>1501</v>
      </c>
      <c r="G1173" s="99">
        <v>1239</v>
      </c>
      <c r="H1173" s="99">
        <v>3.6145000000000001E-3</v>
      </c>
      <c r="I1173" s="99">
        <v>0.11160726</v>
      </c>
      <c r="J1173" s="99" t="s">
        <v>4157</v>
      </c>
      <c r="K1173" s="101" t="s">
        <v>4157</v>
      </c>
    </row>
    <row r="1174" spans="1:11" x14ac:dyDescent="0.25">
      <c r="A1174" s="98" t="s">
        <v>4232</v>
      </c>
      <c r="B1174" s="99" t="s">
        <v>4962</v>
      </c>
      <c r="C1174" s="99" t="s">
        <v>4232</v>
      </c>
      <c r="D1174" s="100">
        <v>-1.0340000000000001E-4</v>
      </c>
      <c r="E1174" s="100">
        <v>3.5500000000000002E-5</v>
      </c>
      <c r="F1174" s="99">
        <v>1501</v>
      </c>
      <c r="G1174" s="99">
        <v>1063</v>
      </c>
      <c r="H1174" s="99">
        <v>3.63576E-3</v>
      </c>
      <c r="I1174" s="99">
        <v>0.11207193999999999</v>
      </c>
      <c r="J1174" s="99" t="s">
        <v>4157</v>
      </c>
      <c r="K1174" s="101" t="s">
        <v>4467</v>
      </c>
    </row>
    <row r="1175" spans="1:11" x14ac:dyDescent="0.25">
      <c r="A1175" s="98" t="s">
        <v>4232</v>
      </c>
      <c r="B1175" s="99" t="s">
        <v>5248</v>
      </c>
      <c r="C1175" s="99" t="s">
        <v>4232</v>
      </c>
      <c r="D1175" s="100">
        <v>-2.2200000000000001E-5</v>
      </c>
      <c r="E1175" s="100">
        <v>7.6199999999999999E-6</v>
      </c>
      <c r="F1175" s="99">
        <v>1501</v>
      </c>
      <c r="G1175" s="99">
        <v>349</v>
      </c>
      <c r="H1175" s="99">
        <v>3.6346299999999998E-3</v>
      </c>
      <c r="I1175" s="99">
        <v>0.11207193999999999</v>
      </c>
      <c r="J1175" s="99" t="s">
        <v>4157</v>
      </c>
      <c r="K1175" s="101" t="s">
        <v>4157</v>
      </c>
    </row>
    <row r="1176" spans="1:11" x14ac:dyDescent="0.25">
      <c r="A1176" s="98" t="s">
        <v>4166</v>
      </c>
      <c r="B1176" s="99" t="s">
        <v>5249</v>
      </c>
      <c r="C1176" s="99" t="s">
        <v>4168</v>
      </c>
      <c r="D1176" s="100">
        <v>5.0699999999999997E-7</v>
      </c>
      <c r="E1176" s="100">
        <v>1.68E-7</v>
      </c>
      <c r="F1176" s="99">
        <v>1501</v>
      </c>
      <c r="G1176" s="99">
        <v>1006</v>
      </c>
      <c r="H1176" s="99">
        <v>3.6397500000000002E-3</v>
      </c>
      <c r="I1176" s="99">
        <v>0.11209945</v>
      </c>
      <c r="J1176" s="99" t="s">
        <v>4157</v>
      </c>
      <c r="K1176" s="101" t="s">
        <v>4157</v>
      </c>
    </row>
    <row r="1177" spans="1:11" x14ac:dyDescent="0.25">
      <c r="A1177" s="98" t="s">
        <v>4184</v>
      </c>
      <c r="B1177" s="99" t="s">
        <v>4711</v>
      </c>
      <c r="C1177" s="99" t="b">
        <v>1</v>
      </c>
      <c r="D1177" s="100">
        <v>1.7600000000000001E-6</v>
      </c>
      <c r="E1177" s="100">
        <v>5.8999999999999996E-7</v>
      </c>
      <c r="F1177" s="99">
        <v>1501</v>
      </c>
      <c r="G1177" s="99">
        <v>734</v>
      </c>
      <c r="H1177" s="99">
        <v>3.6486800000000001E-3</v>
      </c>
      <c r="I1177" s="99">
        <v>0.11227869</v>
      </c>
      <c r="J1177" s="99" t="s">
        <v>4157</v>
      </c>
      <c r="K1177" s="101" t="s">
        <v>4157</v>
      </c>
    </row>
    <row r="1178" spans="1:11" x14ac:dyDescent="0.25">
      <c r="A1178" s="98" t="s">
        <v>4166</v>
      </c>
      <c r="B1178" s="99" t="s">
        <v>4994</v>
      </c>
      <c r="C1178" s="99" t="s">
        <v>4168</v>
      </c>
      <c r="D1178" s="100">
        <v>6.7899999999999998E-7</v>
      </c>
      <c r="E1178" s="100">
        <v>2.2700000000000001E-7</v>
      </c>
      <c r="F1178" s="99">
        <v>1501</v>
      </c>
      <c r="G1178" s="99">
        <v>651</v>
      </c>
      <c r="H1178" s="99">
        <v>3.6563699999999999E-3</v>
      </c>
      <c r="I1178" s="99">
        <v>0.11241942000000001</v>
      </c>
      <c r="J1178" s="99" t="s">
        <v>4157</v>
      </c>
      <c r="K1178" s="101" t="s">
        <v>4157</v>
      </c>
    </row>
    <row r="1179" spans="1:11" x14ac:dyDescent="0.25">
      <c r="A1179" s="98" t="s">
        <v>4163</v>
      </c>
      <c r="B1179" s="99" t="s">
        <v>5250</v>
      </c>
      <c r="C1179" s="99" t="s">
        <v>275</v>
      </c>
      <c r="D1179" s="100">
        <v>3.9235000000000002E-4</v>
      </c>
      <c r="E1179" s="100">
        <v>1.348E-4</v>
      </c>
      <c r="F1179" s="99">
        <v>1501</v>
      </c>
      <c r="G1179" s="99">
        <v>1446</v>
      </c>
      <c r="H1179" s="99">
        <v>3.6761599999999999E-3</v>
      </c>
      <c r="I1179" s="99">
        <v>0.11293156</v>
      </c>
      <c r="J1179" s="99" t="s">
        <v>4169</v>
      </c>
      <c r="K1179" s="101" t="s">
        <v>4157</v>
      </c>
    </row>
    <row r="1180" spans="1:11" x14ac:dyDescent="0.25">
      <c r="A1180" s="98" t="s">
        <v>4250</v>
      </c>
      <c r="B1180" s="99" t="s">
        <v>5251</v>
      </c>
      <c r="C1180" s="99" t="s">
        <v>4252</v>
      </c>
      <c r="D1180" s="100">
        <v>-2.332E-4</v>
      </c>
      <c r="E1180" s="100">
        <v>8.0199999999999998E-5</v>
      </c>
      <c r="F1180" s="99">
        <v>1501</v>
      </c>
      <c r="G1180" s="99">
        <v>1393</v>
      </c>
      <c r="H1180" s="99">
        <v>3.6943599999999998E-3</v>
      </c>
      <c r="I1180" s="99">
        <v>0.1133435</v>
      </c>
      <c r="J1180" s="99" t="s">
        <v>4157</v>
      </c>
      <c r="K1180" s="101" t="s">
        <v>4157</v>
      </c>
    </row>
    <row r="1181" spans="1:11" x14ac:dyDescent="0.25">
      <c r="A1181" s="98" t="s">
        <v>4175</v>
      </c>
      <c r="B1181" s="99" t="s">
        <v>4597</v>
      </c>
      <c r="C1181" s="99" t="s">
        <v>4261</v>
      </c>
      <c r="D1181" s="100">
        <v>-3.8800000000000001E-6</v>
      </c>
      <c r="E1181" s="100">
        <v>1.3400000000000001E-6</v>
      </c>
      <c r="F1181" s="99">
        <v>1501</v>
      </c>
      <c r="G1181" s="99">
        <v>28</v>
      </c>
      <c r="H1181" s="99">
        <v>3.6958500000000001E-3</v>
      </c>
      <c r="I1181" s="99">
        <v>0.1133435</v>
      </c>
      <c r="J1181" s="99" t="s">
        <v>4157</v>
      </c>
      <c r="K1181" s="101" t="s">
        <v>4157</v>
      </c>
    </row>
    <row r="1182" spans="1:11" x14ac:dyDescent="0.25">
      <c r="A1182" s="98" t="s">
        <v>4158</v>
      </c>
      <c r="B1182" s="99" t="s">
        <v>5252</v>
      </c>
      <c r="C1182" s="99" t="b">
        <v>1</v>
      </c>
      <c r="D1182" s="100">
        <v>6.8499999999999996E-6</v>
      </c>
      <c r="E1182" s="100">
        <v>2.3599999999999999E-6</v>
      </c>
      <c r="F1182" s="99">
        <v>1501</v>
      </c>
      <c r="G1182" s="99">
        <v>188</v>
      </c>
      <c r="H1182" s="99">
        <v>3.7073200000000001E-3</v>
      </c>
      <c r="I1182" s="99">
        <v>0.11357505</v>
      </c>
      <c r="J1182" s="99" t="s">
        <v>4157</v>
      </c>
      <c r="K1182" s="101" t="s">
        <v>4157</v>
      </c>
    </row>
    <row r="1183" spans="1:11" x14ac:dyDescent="0.25">
      <c r="A1183" s="98" t="s">
        <v>4154</v>
      </c>
      <c r="B1183" s="99" t="s">
        <v>5253</v>
      </c>
      <c r="C1183" s="99" t="s">
        <v>4156</v>
      </c>
      <c r="D1183" s="100">
        <v>-4.5900000000000001E-6</v>
      </c>
      <c r="E1183" s="100">
        <v>1.5799999999999999E-6</v>
      </c>
      <c r="F1183" s="99">
        <v>1501</v>
      </c>
      <c r="G1183" s="99">
        <v>510</v>
      </c>
      <c r="H1183" s="99">
        <v>3.7096899999999999E-3</v>
      </c>
      <c r="I1183" s="99">
        <v>0.11357505</v>
      </c>
      <c r="J1183" s="99" t="s">
        <v>4157</v>
      </c>
      <c r="K1183" s="101" t="s">
        <v>4157</v>
      </c>
    </row>
    <row r="1184" spans="1:11" x14ac:dyDescent="0.25">
      <c r="A1184" s="98" t="s">
        <v>4166</v>
      </c>
      <c r="B1184" s="99" t="s">
        <v>5250</v>
      </c>
      <c r="C1184" s="99" t="s">
        <v>4208</v>
      </c>
      <c r="D1184" s="100">
        <v>-4.193E-4</v>
      </c>
      <c r="E1184" s="100">
        <v>1.4422E-4</v>
      </c>
      <c r="F1184" s="99">
        <v>1501</v>
      </c>
      <c r="G1184" s="99">
        <v>1446</v>
      </c>
      <c r="H1184" s="99">
        <v>3.7154800000000002E-3</v>
      </c>
      <c r="I1184" s="99">
        <v>0.11365588</v>
      </c>
      <c r="J1184" s="99" t="s">
        <v>4169</v>
      </c>
      <c r="K1184" s="101" t="s">
        <v>4157</v>
      </c>
    </row>
    <row r="1185" spans="1:11" x14ac:dyDescent="0.25">
      <c r="A1185" s="98" t="s">
        <v>4232</v>
      </c>
      <c r="B1185" s="99" t="s">
        <v>4986</v>
      </c>
      <c r="C1185" s="99" t="s">
        <v>4232</v>
      </c>
      <c r="D1185" s="100">
        <v>5.2399999999999998E-7</v>
      </c>
      <c r="E1185" s="100">
        <v>1.7700000000000001E-7</v>
      </c>
      <c r="F1185" s="99">
        <v>1501</v>
      </c>
      <c r="G1185" s="99">
        <v>399</v>
      </c>
      <c r="H1185" s="99">
        <v>3.7250400000000002E-3</v>
      </c>
      <c r="I1185" s="99">
        <v>0.11385182000000001</v>
      </c>
      <c r="J1185" s="99" t="s">
        <v>4157</v>
      </c>
      <c r="K1185" s="101" t="s">
        <v>4157</v>
      </c>
    </row>
    <row r="1186" spans="1:11" x14ac:dyDescent="0.25">
      <c r="A1186" s="98" t="s">
        <v>4158</v>
      </c>
      <c r="B1186" s="99" t="s">
        <v>5254</v>
      </c>
      <c r="C1186" s="99" t="b">
        <v>1</v>
      </c>
      <c r="D1186" s="100">
        <v>2.7999999999999999E-6</v>
      </c>
      <c r="E1186" s="100">
        <v>9.4099999999999997E-7</v>
      </c>
      <c r="F1186" s="99">
        <v>1501</v>
      </c>
      <c r="G1186" s="99">
        <v>143</v>
      </c>
      <c r="H1186" s="99">
        <v>3.7415600000000001E-3</v>
      </c>
      <c r="I1186" s="99">
        <v>0.11393525</v>
      </c>
      <c r="J1186" s="99" t="s">
        <v>4157</v>
      </c>
      <c r="K1186" s="101" t="s">
        <v>4157</v>
      </c>
    </row>
    <row r="1187" spans="1:11" x14ac:dyDescent="0.25">
      <c r="A1187" s="98" t="s">
        <v>4175</v>
      </c>
      <c r="B1187" s="99" t="s">
        <v>5255</v>
      </c>
      <c r="C1187" s="99" t="s">
        <v>4261</v>
      </c>
      <c r="D1187" s="100">
        <v>-1.59E-6</v>
      </c>
      <c r="E1187" s="100">
        <v>5.3499999999999996E-7</v>
      </c>
      <c r="F1187" s="99">
        <v>1501</v>
      </c>
      <c r="G1187" s="99">
        <v>115</v>
      </c>
      <c r="H1187" s="99">
        <v>3.7461999999999999E-3</v>
      </c>
      <c r="I1187" s="99">
        <v>0.11393525</v>
      </c>
      <c r="J1187" s="99" t="s">
        <v>4157</v>
      </c>
      <c r="K1187" s="101" t="s">
        <v>4157</v>
      </c>
    </row>
    <row r="1188" spans="1:11" x14ac:dyDescent="0.25">
      <c r="A1188" s="98" t="s">
        <v>4175</v>
      </c>
      <c r="B1188" s="99" t="s">
        <v>5256</v>
      </c>
      <c r="C1188" s="99" t="s">
        <v>4261</v>
      </c>
      <c r="D1188" s="100">
        <v>-1.0009999999999999E-4</v>
      </c>
      <c r="E1188" s="100">
        <v>3.4499999999999998E-5</v>
      </c>
      <c r="F1188" s="99">
        <v>1501</v>
      </c>
      <c r="G1188" s="99">
        <v>1282</v>
      </c>
      <c r="H1188" s="99">
        <v>3.7383099999999999E-3</v>
      </c>
      <c r="I1188" s="99">
        <v>0.11393525</v>
      </c>
      <c r="J1188" s="99" t="s">
        <v>4157</v>
      </c>
      <c r="K1188" s="101" t="s">
        <v>4157</v>
      </c>
    </row>
    <row r="1189" spans="1:11" x14ac:dyDescent="0.25">
      <c r="A1189" s="98" t="s">
        <v>4232</v>
      </c>
      <c r="B1189" s="99" t="s">
        <v>5256</v>
      </c>
      <c r="C1189" s="99" t="s">
        <v>4232</v>
      </c>
      <c r="D1189" s="100">
        <v>3.5500000000000002E-5</v>
      </c>
      <c r="E1189" s="100">
        <v>1.22E-5</v>
      </c>
      <c r="F1189" s="99">
        <v>1501</v>
      </c>
      <c r="G1189" s="99">
        <v>1282</v>
      </c>
      <c r="H1189" s="99">
        <v>3.7327100000000002E-3</v>
      </c>
      <c r="I1189" s="99">
        <v>0.11393525</v>
      </c>
      <c r="J1189" s="99" t="s">
        <v>4157</v>
      </c>
      <c r="K1189" s="101" t="s">
        <v>4157</v>
      </c>
    </row>
    <row r="1190" spans="1:11" x14ac:dyDescent="0.25">
      <c r="A1190" s="98" t="s">
        <v>4175</v>
      </c>
      <c r="B1190" s="99" t="s">
        <v>5257</v>
      </c>
      <c r="C1190" s="99" t="s">
        <v>4177</v>
      </c>
      <c r="D1190" s="100">
        <v>4.4819E-4</v>
      </c>
      <c r="E1190" s="100">
        <v>1.5425000000000001E-4</v>
      </c>
      <c r="F1190" s="99">
        <v>1501</v>
      </c>
      <c r="G1190" s="99">
        <v>842</v>
      </c>
      <c r="H1190" s="99">
        <v>3.7341499999999999E-3</v>
      </c>
      <c r="I1190" s="99">
        <v>0.11393525</v>
      </c>
      <c r="J1190" s="99" t="s">
        <v>4157</v>
      </c>
      <c r="K1190" s="101" t="s">
        <v>4157</v>
      </c>
    </row>
    <row r="1191" spans="1:11" x14ac:dyDescent="0.25">
      <c r="A1191" s="98" t="s">
        <v>4175</v>
      </c>
      <c r="B1191" s="99" t="s">
        <v>5258</v>
      </c>
      <c r="C1191" s="99" t="s">
        <v>4241</v>
      </c>
      <c r="D1191" s="100">
        <v>-9.5400000000000001E-6</v>
      </c>
      <c r="E1191" s="100">
        <v>3.2899999999999998E-6</v>
      </c>
      <c r="F1191" s="99">
        <v>1501</v>
      </c>
      <c r="G1191" s="99">
        <v>425</v>
      </c>
      <c r="H1191" s="99">
        <v>3.7467099999999999E-3</v>
      </c>
      <c r="I1191" s="99">
        <v>0.11393525</v>
      </c>
      <c r="J1191" s="99" t="s">
        <v>4157</v>
      </c>
      <c r="K1191" s="101" t="s">
        <v>4157</v>
      </c>
    </row>
    <row r="1192" spans="1:11" x14ac:dyDescent="0.25">
      <c r="A1192" s="98" t="s">
        <v>4163</v>
      </c>
      <c r="B1192" s="99" t="s">
        <v>5259</v>
      </c>
      <c r="C1192" s="99" t="s">
        <v>275</v>
      </c>
      <c r="D1192" s="100">
        <v>5.4295999999999999E-4</v>
      </c>
      <c r="E1192" s="100">
        <v>1.8700999999999999E-4</v>
      </c>
      <c r="F1192" s="99">
        <v>1501</v>
      </c>
      <c r="G1192" s="99">
        <v>1461</v>
      </c>
      <c r="H1192" s="99">
        <v>3.7600200000000002E-3</v>
      </c>
      <c r="I1192" s="99">
        <v>0.11424392999999999</v>
      </c>
      <c r="J1192" s="99" t="s">
        <v>4157</v>
      </c>
      <c r="K1192" s="101" t="s">
        <v>4157</v>
      </c>
    </row>
    <row r="1193" spans="1:11" x14ac:dyDescent="0.25">
      <c r="A1193" s="98" t="s">
        <v>4175</v>
      </c>
      <c r="B1193" s="99" t="s">
        <v>5260</v>
      </c>
      <c r="C1193" s="99" t="s">
        <v>4177</v>
      </c>
      <c r="D1193" s="100">
        <v>4.6399999999999996E-6</v>
      </c>
      <c r="E1193" s="100">
        <v>1.5999999999999999E-6</v>
      </c>
      <c r="F1193" s="99">
        <v>1501</v>
      </c>
      <c r="G1193" s="99">
        <v>367</v>
      </c>
      <c r="H1193" s="99">
        <v>3.7684799999999998E-3</v>
      </c>
      <c r="I1193" s="99">
        <v>0.11440457</v>
      </c>
      <c r="J1193" s="99" t="s">
        <v>4157</v>
      </c>
      <c r="K1193" s="101" t="s">
        <v>4157</v>
      </c>
    </row>
    <row r="1194" spans="1:11" x14ac:dyDescent="0.25">
      <c r="A1194" s="98" t="s">
        <v>4166</v>
      </c>
      <c r="B1194" s="99" t="s">
        <v>5261</v>
      </c>
      <c r="C1194" s="99" t="s">
        <v>4168</v>
      </c>
      <c r="D1194" s="100">
        <v>-6.3700000000000003E-5</v>
      </c>
      <c r="E1194" s="100">
        <v>2.19E-5</v>
      </c>
      <c r="F1194" s="99">
        <v>1501</v>
      </c>
      <c r="G1194" s="99">
        <v>321</v>
      </c>
      <c r="H1194" s="99">
        <v>3.7728599999999998E-3</v>
      </c>
      <c r="I1194" s="99">
        <v>0.11444124999999999</v>
      </c>
      <c r="J1194" s="99" t="s">
        <v>4157</v>
      </c>
      <c r="K1194" s="101" t="s">
        <v>4157</v>
      </c>
    </row>
    <row r="1195" spans="1:11" x14ac:dyDescent="0.25">
      <c r="A1195" s="98" t="s">
        <v>4175</v>
      </c>
      <c r="B1195" s="99" t="s">
        <v>5262</v>
      </c>
      <c r="C1195" s="99" t="s">
        <v>4261</v>
      </c>
      <c r="D1195" s="100">
        <v>-1.45E-5</v>
      </c>
      <c r="E1195" s="100">
        <v>4.9899999999999997E-6</v>
      </c>
      <c r="F1195" s="99">
        <v>1501</v>
      </c>
      <c r="G1195" s="99">
        <v>1369</v>
      </c>
      <c r="H1195" s="99">
        <v>3.80409E-3</v>
      </c>
      <c r="I1195" s="99">
        <v>0.11486503000000001</v>
      </c>
      <c r="J1195" s="99" t="s">
        <v>4157</v>
      </c>
      <c r="K1195" s="101" t="s">
        <v>4157</v>
      </c>
    </row>
    <row r="1196" spans="1:11" x14ac:dyDescent="0.25">
      <c r="A1196" s="98" t="s">
        <v>4232</v>
      </c>
      <c r="B1196" s="99" t="s">
        <v>5230</v>
      </c>
      <c r="C1196" s="99" t="s">
        <v>4232</v>
      </c>
      <c r="D1196" s="100">
        <v>3.0000000000000001E-5</v>
      </c>
      <c r="E1196" s="100">
        <v>1.03E-5</v>
      </c>
      <c r="F1196" s="99">
        <v>1501</v>
      </c>
      <c r="G1196" s="99">
        <v>1387</v>
      </c>
      <c r="H1196" s="99">
        <v>3.7936599999999999E-3</v>
      </c>
      <c r="I1196" s="99">
        <v>0.11486503000000001</v>
      </c>
      <c r="J1196" s="99" t="s">
        <v>4157</v>
      </c>
      <c r="K1196" s="101" t="s">
        <v>4157</v>
      </c>
    </row>
    <row r="1197" spans="1:11" x14ac:dyDescent="0.25">
      <c r="A1197" s="98" t="s">
        <v>4175</v>
      </c>
      <c r="B1197" s="99" t="s">
        <v>5263</v>
      </c>
      <c r="C1197" s="99" t="s">
        <v>4177</v>
      </c>
      <c r="D1197" s="100">
        <v>4.51E-6</v>
      </c>
      <c r="E1197" s="100">
        <v>1.5600000000000001E-6</v>
      </c>
      <c r="F1197" s="99">
        <v>1501</v>
      </c>
      <c r="G1197" s="99">
        <v>487</v>
      </c>
      <c r="H1197" s="99">
        <v>3.8247300000000001E-3</v>
      </c>
      <c r="I1197" s="99">
        <v>0.11486503000000001</v>
      </c>
      <c r="J1197" s="99" t="s">
        <v>4157</v>
      </c>
      <c r="K1197" s="101" t="s">
        <v>4157</v>
      </c>
    </row>
    <row r="1198" spans="1:11" x14ac:dyDescent="0.25">
      <c r="A1198" s="98" t="s">
        <v>4166</v>
      </c>
      <c r="B1198" s="99" t="s">
        <v>5264</v>
      </c>
      <c r="C1198" s="99" t="s">
        <v>4168</v>
      </c>
      <c r="D1198" s="100">
        <v>4.5500000000000001E-5</v>
      </c>
      <c r="E1198" s="100">
        <v>1.5699999999999999E-5</v>
      </c>
      <c r="F1198" s="99">
        <v>1501</v>
      </c>
      <c r="G1198" s="99">
        <v>759</v>
      </c>
      <c r="H1198" s="99">
        <v>3.82256E-3</v>
      </c>
      <c r="I1198" s="99">
        <v>0.11486503000000001</v>
      </c>
      <c r="J1198" s="99" t="s">
        <v>4157</v>
      </c>
      <c r="K1198" s="101" t="s">
        <v>4467</v>
      </c>
    </row>
    <row r="1199" spans="1:11" x14ac:dyDescent="0.25">
      <c r="A1199" s="98" t="s">
        <v>4250</v>
      </c>
      <c r="B1199" s="99" t="s">
        <v>5265</v>
      </c>
      <c r="C1199" s="99" t="s">
        <v>4252</v>
      </c>
      <c r="D1199" s="100">
        <v>1.6799999999999998E-5</v>
      </c>
      <c r="E1199" s="100">
        <v>5.8100000000000003E-6</v>
      </c>
      <c r="F1199" s="99">
        <v>1501</v>
      </c>
      <c r="G1199" s="99">
        <v>701</v>
      </c>
      <c r="H1199" s="99">
        <v>3.8250200000000002E-3</v>
      </c>
      <c r="I1199" s="99">
        <v>0.11486503000000001</v>
      </c>
      <c r="J1199" s="99" t="s">
        <v>4157</v>
      </c>
      <c r="K1199" s="101" t="s">
        <v>4157</v>
      </c>
    </row>
    <row r="1200" spans="1:11" x14ac:dyDescent="0.25">
      <c r="A1200" s="98" t="s">
        <v>4250</v>
      </c>
      <c r="B1200" s="99" t="s">
        <v>5266</v>
      </c>
      <c r="C1200" s="99" t="s">
        <v>4252</v>
      </c>
      <c r="D1200" s="100">
        <v>-4.7500000000000003E-5</v>
      </c>
      <c r="E1200" s="100">
        <v>1.6399999999999999E-5</v>
      </c>
      <c r="F1200" s="99">
        <v>1501</v>
      </c>
      <c r="G1200" s="99">
        <v>1228</v>
      </c>
      <c r="H1200" s="99">
        <v>3.80985E-3</v>
      </c>
      <c r="I1200" s="99">
        <v>0.11486503000000001</v>
      </c>
      <c r="J1200" s="99" t="s">
        <v>4157</v>
      </c>
      <c r="K1200" s="101" t="s">
        <v>4157</v>
      </c>
    </row>
    <row r="1201" spans="1:11" x14ac:dyDescent="0.25">
      <c r="A1201" s="98" t="s">
        <v>4154</v>
      </c>
      <c r="B1201" s="99" t="s">
        <v>5202</v>
      </c>
      <c r="C1201" s="99" t="s">
        <v>4156</v>
      </c>
      <c r="D1201" s="100">
        <v>-2.6100000000000001E-5</v>
      </c>
      <c r="E1201" s="100">
        <v>9.0100000000000001E-6</v>
      </c>
      <c r="F1201" s="99">
        <v>1501</v>
      </c>
      <c r="G1201" s="99">
        <v>982</v>
      </c>
      <c r="H1201" s="99">
        <v>3.8062199999999999E-3</v>
      </c>
      <c r="I1201" s="99">
        <v>0.11486503000000001</v>
      </c>
      <c r="J1201" s="99" t="s">
        <v>4157</v>
      </c>
      <c r="K1201" s="101" t="s">
        <v>4157</v>
      </c>
    </row>
    <row r="1202" spans="1:11" x14ac:dyDescent="0.25">
      <c r="A1202" s="98" t="s">
        <v>4166</v>
      </c>
      <c r="B1202" s="99" t="s">
        <v>4809</v>
      </c>
      <c r="C1202" s="99" t="s">
        <v>4168</v>
      </c>
      <c r="D1202" s="100">
        <v>-9.5300000000000002E-6</v>
      </c>
      <c r="E1202" s="100">
        <v>3.2899999999999998E-6</v>
      </c>
      <c r="F1202" s="99">
        <v>1501</v>
      </c>
      <c r="G1202" s="99">
        <v>858</v>
      </c>
      <c r="H1202" s="99">
        <v>3.7989600000000001E-3</v>
      </c>
      <c r="I1202" s="99">
        <v>0.11486503000000001</v>
      </c>
      <c r="J1202" s="99" t="s">
        <v>4157</v>
      </c>
      <c r="K1202" s="101" t="s">
        <v>4157</v>
      </c>
    </row>
    <row r="1203" spans="1:11" x14ac:dyDescent="0.25">
      <c r="A1203" s="98" t="s">
        <v>4232</v>
      </c>
      <c r="B1203" s="99" t="s">
        <v>5081</v>
      </c>
      <c r="C1203" s="99" t="s">
        <v>4232</v>
      </c>
      <c r="D1203" s="100">
        <v>1.1849999999999999E-4</v>
      </c>
      <c r="E1203" s="100">
        <v>4.0899999999999998E-5</v>
      </c>
      <c r="F1203" s="99">
        <v>1501</v>
      </c>
      <c r="G1203" s="99">
        <v>764</v>
      </c>
      <c r="H1203" s="99">
        <v>3.8067800000000001E-3</v>
      </c>
      <c r="I1203" s="99">
        <v>0.11486503000000001</v>
      </c>
      <c r="J1203" s="99" t="s">
        <v>4157</v>
      </c>
      <c r="K1203" s="101" t="s">
        <v>4157</v>
      </c>
    </row>
    <row r="1204" spans="1:11" x14ac:dyDescent="0.25">
      <c r="A1204" s="98" t="s">
        <v>4175</v>
      </c>
      <c r="B1204" s="99" t="s">
        <v>4545</v>
      </c>
      <c r="C1204" s="99" t="s">
        <v>4177</v>
      </c>
      <c r="D1204" s="100">
        <v>5.0800000000000002E-5</v>
      </c>
      <c r="E1204" s="100">
        <v>1.7499999999999998E-5</v>
      </c>
      <c r="F1204" s="99">
        <v>1501</v>
      </c>
      <c r="G1204" s="99">
        <v>585</v>
      </c>
      <c r="H1204" s="99">
        <v>3.8164800000000001E-3</v>
      </c>
      <c r="I1204" s="99">
        <v>0.11486503000000001</v>
      </c>
      <c r="J1204" s="99" t="s">
        <v>4157</v>
      </c>
      <c r="K1204" s="101" t="s">
        <v>4157</v>
      </c>
    </row>
    <row r="1205" spans="1:11" x14ac:dyDescent="0.25">
      <c r="A1205" s="98" t="s">
        <v>4163</v>
      </c>
      <c r="B1205" s="99" t="s">
        <v>5267</v>
      </c>
      <c r="C1205" s="99" t="s">
        <v>275</v>
      </c>
      <c r="D1205" s="100">
        <v>-2.2400000000000002E-6</v>
      </c>
      <c r="E1205" s="100">
        <v>7.7400000000000002E-7</v>
      </c>
      <c r="F1205" s="99">
        <v>1501</v>
      </c>
      <c r="G1205" s="99">
        <v>276</v>
      </c>
      <c r="H1205" s="99">
        <v>3.8195299999999998E-3</v>
      </c>
      <c r="I1205" s="99">
        <v>0.11486503000000001</v>
      </c>
      <c r="J1205" s="99" t="s">
        <v>4157</v>
      </c>
      <c r="K1205" s="101" t="s">
        <v>4157</v>
      </c>
    </row>
    <row r="1206" spans="1:11" x14ac:dyDescent="0.25">
      <c r="A1206" s="98" t="s">
        <v>4166</v>
      </c>
      <c r="B1206" s="99" t="s">
        <v>5268</v>
      </c>
      <c r="C1206" s="99" t="s">
        <v>4168</v>
      </c>
      <c r="D1206" s="100">
        <v>-6.3399999999999996E-5</v>
      </c>
      <c r="E1206" s="100">
        <v>2.19E-5</v>
      </c>
      <c r="F1206" s="99">
        <v>1501</v>
      </c>
      <c r="G1206" s="99">
        <v>246</v>
      </c>
      <c r="H1206" s="99">
        <v>3.8216499999999998E-3</v>
      </c>
      <c r="I1206" s="99">
        <v>0.11486503000000001</v>
      </c>
      <c r="J1206" s="99" t="s">
        <v>4157</v>
      </c>
      <c r="K1206" s="101" t="s">
        <v>4157</v>
      </c>
    </row>
    <row r="1207" spans="1:11" x14ac:dyDescent="0.25">
      <c r="A1207" s="98" t="s">
        <v>4163</v>
      </c>
      <c r="B1207" s="99" t="s">
        <v>4833</v>
      </c>
      <c r="C1207" s="99" t="s">
        <v>275</v>
      </c>
      <c r="D1207" s="100">
        <v>4.4725E-4</v>
      </c>
      <c r="E1207" s="100">
        <v>1.5435000000000001E-4</v>
      </c>
      <c r="F1207" s="99">
        <v>1501</v>
      </c>
      <c r="G1207" s="99">
        <v>1489</v>
      </c>
      <c r="H1207" s="99">
        <v>3.8298799999999999E-3</v>
      </c>
      <c r="I1207" s="99">
        <v>0.11491560000000001</v>
      </c>
      <c r="J1207" s="99" t="s">
        <v>4157</v>
      </c>
      <c r="K1207" s="101" t="s">
        <v>4157</v>
      </c>
    </row>
    <row r="1208" spans="1:11" x14ac:dyDescent="0.25">
      <c r="A1208" s="98" t="s">
        <v>4175</v>
      </c>
      <c r="B1208" s="99" t="s">
        <v>5269</v>
      </c>
      <c r="C1208" s="99" t="s">
        <v>4177</v>
      </c>
      <c r="D1208" s="100">
        <v>6.1399999999999997E-6</v>
      </c>
      <c r="E1208" s="100">
        <v>2.12E-6</v>
      </c>
      <c r="F1208" s="99">
        <v>1501</v>
      </c>
      <c r="G1208" s="99">
        <v>595</v>
      </c>
      <c r="H1208" s="99">
        <v>3.8359399999999999E-3</v>
      </c>
      <c r="I1208" s="99">
        <v>0.11499276999999999</v>
      </c>
      <c r="J1208" s="99" t="s">
        <v>4157</v>
      </c>
      <c r="K1208" s="101" t="s">
        <v>4157</v>
      </c>
    </row>
    <row r="1209" spans="1:11" x14ac:dyDescent="0.25">
      <c r="A1209" s="98" t="s">
        <v>4175</v>
      </c>
      <c r="B1209" s="99" t="s">
        <v>5270</v>
      </c>
      <c r="C1209" s="99" t="s">
        <v>4177</v>
      </c>
      <c r="D1209" s="100">
        <v>1.77E-6</v>
      </c>
      <c r="E1209" s="100">
        <v>5.9800000000000003E-7</v>
      </c>
      <c r="F1209" s="99">
        <v>1501</v>
      </c>
      <c r="G1209" s="99">
        <v>182</v>
      </c>
      <c r="H1209" s="99">
        <v>3.8388300000000001E-3</v>
      </c>
      <c r="I1209" s="99">
        <v>0.11499276999999999</v>
      </c>
      <c r="J1209" s="99" t="s">
        <v>4157</v>
      </c>
      <c r="K1209" s="101" t="s">
        <v>4157</v>
      </c>
    </row>
    <row r="1210" spans="1:11" x14ac:dyDescent="0.25">
      <c r="A1210" s="98" t="s">
        <v>4163</v>
      </c>
      <c r="B1210" s="99" t="s">
        <v>5271</v>
      </c>
      <c r="C1210" s="99" t="s">
        <v>275</v>
      </c>
      <c r="D1210" s="100">
        <v>4.2393999999999998E-4</v>
      </c>
      <c r="E1210" s="100">
        <v>1.4636E-4</v>
      </c>
      <c r="F1210" s="99">
        <v>1501</v>
      </c>
      <c r="G1210" s="99">
        <v>1383</v>
      </c>
      <c r="H1210" s="99">
        <v>3.8435000000000001E-3</v>
      </c>
      <c r="I1210" s="99">
        <v>0.11503715</v>
      </c>
      <c r="J1210" s="99" t="s">
        <v>4157</v>
      </c>
      <c r="K1210" s="101" t="s">
        <v>4157</v>
      </c>
    </row>
    <row r="1211" spans="1:11" x14ac:dyDescent="0.25">
      <c r="A1211" s="98" t="s">
        <v>4175</v>
      </c>
      <c r="B1211" s="99" t="s">
        <v>4744</v>
      </c>
      <c r="C1211" s="99" t="s">
        <v>4241</v>
      </c>
      <c r="D1211" s="100">
        <v>-7.4300000000000004E-5</v>
      </c>
      <c r="E1211" s="100">
        <v>2.5700000000000001E-5</v>
      </c>
      <c r="F1211" s="99">
        <v>1501</v>
      </c>
      <c r="G1211" s="99">
        <v>1377</v>
      </c>
      <c r="H1211" s="99">
        <v>3.8598E-3</v>
      </c>
      <c r="I1211" s="99">
        <v>0.11540461</v>
      </c>
      <c r="J1211" s="99" t="s">
        <v>4157</v>
      </c>
      <c r="K1211" s="101" t="s">
        <v>4157</v>
      </c>
    </row>
    <row r="1212" spans="1:11" x14ac:dyDescent="0.25">
      <c r="A1212" s="98" t="s">
        <v>4154</v>
      </c>
      <c r="B1212" s="99" t="s">
        <v>5272</v>
      </c>
      <c r="C1212" s="99" t="s">
        <v>4156</v>
      </c>
      <c r="D1212" s="100">
        <v>-1.0499999999999999E-5</v>
      </c>
      <c r="E1212" s="100">
        <v>3.6200000000000001E-6</v>
      </c>
      <c r="F1212" s="99">
        <v>1501</v>
      </c>
      <c r="G1212" s="99">
        <v>158</v>
      </c>
      <c r="H1212" s="99">
        <v>3.8621699999999998E-3</v>
      </c>
      <c r="I1212" s="99">
        <v>0.11540461</v>
      </c>
      <c r="J1212" s="99" t="s">
        <v>4157</v>
      </c>
      <c r="K1212" s="101" t="s">
        <v>4157</v>
      </c>
    </row>
    <row r="1213" spans="1:11" x14ac:dyDescent="0.25">
      <c r="A1213" s="98" t="s">
        <v>4232</v>
      </c>
      <c r="B1213" s="99" t="s">
        <v>5273</v>
      </c>
      <c r="C1213" s="99" t="s">
        <v>4232</v>
      </c>
      <c r="D1213" s="100">
        <v>2.6299999999999999E-5</v>
      </c>
      <c r="E1213" s="100">
        <v>9.0899999999999994E-6</v>
      </c>
      <c r="F1213" s="99">
        <v>1501</v>
      </c>
      <c r="G1213" s="99">
        <v>462</v>
      </c>
      <c r="H1213" s="99">
        <v>3.8690399999999998E-3</v>
      </c>
      <c r="I1213" s="99">
        <v>0.11551433</v>
      </c>
      <c r="J1213" s="99" t="s">
        <v>4157</v>
      </c>
      <c r="K1213" s="101" t="s">
        <v>4157</v>
      </c>
    </row>
    <row r="1214" spans="1:11" x14ac:dyDescent="0.25">
      <c r="A1214" s="98" t="s">
        <v>4232</v>
      </c>
      <c r="B1214" s="99" t="s">
        <v>4599</v>
      </c>
      <c r="C1214" s="99" t="s">
        <v>4232</v>
      </c>
      <c r="D1214" s="100">
        <v>1.0559E-4</v>
      </c>
      <c r="E1214" s="100">
        <v>3.65E-5</v>
      </c>
      <c r="F1214" s="99">
        <v>1501</v>
      </c>
      <c r="G1214" s="99">
        <v>1437</v>
      </c>
      <c r="H1214" s="99">
        <v>3.8757100000000001E-3</v>
      </c>
      <c r="I1214" s="99">
        <v>0.11561786</v>
      </c>
      <c r="J1214" s="99" t="s">
        <v>4174</v>
      </c>
      <c r="K1214" s="101" t="s">
        <v>4157</v>
      </c>
    </row>
    <row r="1215" spans="1:11" x14ac:dyDescent="0.25">
      <c r="A1215" s="98" t="s">
        <v>4232</v>
      </c>
      <c r="B1215" s="99" t="s">
        <v>5274</v>
      </c>
      <c r="C1215" s="99" t="s">
        <v>4232</v>
      </c>
      <c r="D1215" s="100">
        <v>4.5299999999999999E-7</v>
      </c>
      <c r="E1215" s="100">
        <v>1.5300000000000001E-7</v>
      </c>
      <c r="F1215" s="99">
        <v>1501</v>
      </c>
      <c r="G1215" s="99">
        <v>431</v>
      </c>
      <c r="H1215" s="99">
        <v>3.8802300000000001E-3</v>
      </c>
      <c r="I1215" s="99">
        <v>0.11565704</v>
      </c>
      <c r="J1215" s="99" t="s">
        <v>4157</v>
      </c>
      <c r="K1215" s="101" t="s">
        <v>4157</v>
      </c>
    </row>
    <row r="1216" spans="1:11" x14ac:dyDescent="0.25">
      <c r="A1216" s="98" t="s">
        <v>4175</v>
      </c>
      <c r="B1216" s="99" t="s">
        <v>4711</v>
      </c>
      <c r="C1216" s="99" t="s">
        <v>4177</v>
      </c>
      <c r="D1216" s="100">
        <v>2.1100000000000001E-6</v>
      </c>
      <c r="E1216" s="100">
        <v>7.1299999999999999E-7</v>
      </c>
      <c r="F1216" s="99">
        <v>1501</v>
      </c>
      <c r="G1216" s="99">
        <v>734</v>
      </c>
      <c r="H1216" s="99">
        <v>3.8839399999999998E-3</v>
      </c>
      <c r="I1216" s="99">
        <v>0.11567226</v>
      </c>
      <c r="J1216" s="99" t="s">
        <v>4157</v>
      </c>
      <c r="K1216" s="101" t="s">
        <v>4157</v>
      </c>
    </row>
    <row r="1217" spans="1:11" x14ac:dyDescent="0.25">
      <c r="A1217" s="98" t="s">
        <v>4158</v>
      </c>
      <c r="B1217" s="99" t="s">
        <v>5275</v>
      </c>
      <c r="C1217" s="99" t="b">
        <v>1</v>
      </c>
      <c r="D1217" s="100">
        <v>8.4400000000000005E-5</v>
      </c>
      <c r="E1217" s="100">
        <v>2.9200000000000002E-5</v>
      </c>
      <c r="F1217" s="99">
        <v>1501</v>
      </c>
      <c r="G1217" s="99">
        <v>1177</v>
      </c>
      <c r="H1217" s="99">
        <v>3.8925100000000001E-3</v>
      </c>
      <c r="I1217" s="99">
        <v>0.11583171</v>
      </c>
      <c r="J1217" s="99" t="s">
        <v>4157</v>
      </c>
      <c r="K1217" s="101" t="s">
        <v>4157</v>
      </c>
    </row>
    <row r="1218" spans="1:11" x14ac:dyDescent="0.25">
      <c r="A1218" s="98" t="s">
        <v>4232</v>
      </c>
      <c r="B1218" s="99" t="s">
        <v>5276</v>
      </c>
      <c r="C1218" s="99" t="s">
        <v>4232</v>
      </c>
      <c r="D1218" s="100">
        <v>-1.37E-6</v>
      </c>
      <c r="E1218" s="100">
        <v>4.7399999999999998E-7</v>
      </c>
      <c r="F1218" s="99">
        <v>1501</v>
      </c>
      <c r="G1218" s="99">
        <v>634</v>
      </c>
      <c r="H1218" s="99">
        <v>3.9176799999999998E-3</v>
      </c>
      <c r="I1218" s="99">
        <v>0.11610215</v>
      </c>
      <c r="J1218" s="99" t="s">
        <v>4157</v>
      </c>
      <c r="K1218" s="101" t="s">
        <v>4157</v>
      </c>
    </row>
    <row r="1219" spans="1:11" x14ac:dyDescent="0.25">
      <c r="A1219" s="98" t="s">
        <v>4163</v>
      </c>
      <c r="B1219" s="99" t="s">
        <v>4657</v>
      </c>
      <c r="C1219" s="99" t="s">
        <v>275</v>
      </c>
      <c r="D1219" s="100">
        <v>7.8560999999999995E-4</v>
      </c>
      <c r="E1219" s="100">
        <v>2.7176000000000001E-4</v>
      </c>
      <c r="F1219" s="99">
        <v>1501</v>
      </c>
      <c r="G1219" s="99">
        <v>1142</v>
      </c>
      <c r="H1219" s="99">
        <v>3.9119699999999999E-3</v>
      </c>
      <c r="I1219" s="99">
        <v>0.11610215</v>
      </c>
      <c r="J1219" s="99" t="s">
        <v>4174</v>
      </c>
      <c r="K1219" s="101" t="s">
        <v>4467</v>
      </c>
    </row>
    <row r="1220" spans="1:11" x14ac:dyDescent="0.25">
      <c r="A1220" s="98" t="s">
        <v>4163</v>
      </c>
      <c r="B1220" s="99" t="s">
        <v>5277</v>
      </c>
      <c r="C1220" s="99" t="s">
        <v>275</v>
      </c>
      <c r="D1220" s="100">
        <v>-8.8499999999999996E-5</v>
      </c>
      <c r="E1220" s="100">
        <v>3.0599999999999998E-5</v>
      </c>
      <c r="F1220" s="99">
        <v>1501</v>
      </c>
      <c r="G1220" s="99">
        <v>903</v>
      </c>
      <c r="H1220" s="99">
        <v>3.9163999999999996E-3</v>
      </c>
      <c r="I1220" s="99">
        <v>0.11610215</v>
      </c>
      <c r="J1220" s="99" t="s">
        <v>4157</v>
      </c>
      <c r="K1220" s="101" t="s">
        <v>4467</v>
      </c>
    </row>
    <row r="1221" spans="1:11" x14ac:dyDescent="0.25">
      <c r="A1221" s="98" t="s">
        <v>4166</v>
      </c>
      <c r="B1221" s="99" t="s">
        <v>5278</v>
      </c>
      <c r="C1221" s="99" t="s">
        <v>4208</v>
      </c>
      <c r="D1221" s="100">
        <v>-9.1800000000000004E-7</v>
      </c>
      <c r="E1221" s="100">
        <v>3.1E-7</v>
      </c>
      <c r="F1221" s="99">
        <v>1501</v>
      </c>
      <c r="G1221" s="99">
        <v>509</v>
      </c>
      <c r="H1221" s="99">
        <v>3.9077599999999997E-3</v>
      </c>
      <c r="I1221" s="99">
        <v>0.11610215</v>
      </c>
      <c r="J1221" s="99" t="s">
        <v>4157</v>
      </c>
      <c r="K1221" s="101" t="s">
        <v>4157</v>
      </c>
    </row>
    <row r="1222" spans="1:11" x14ac:dyDescent="0.25">
      <c r="A1222" s="98" t="s">
        <v>4166</v>
      </c>
      <c r="B1222" s="99" t="s">
        <v>5279</v>
      </c>
      <c r="C1222" s="99" t="s">
        <v>4168</v>
      </c>
      <c r="D1222" s="100">
        <v>1.1000000000000001E-6</v>
      </c>
      <c r="E1222" s="100">
        <v>3.7099999999999997E-7</v>
      </c>
      <c r="F1222" s="99">
        <v>1501</v>
      </c>
      <c r="G1222" s="99">
        <v>559</v>
      </c>
      <c r="H1222" s="99">
        <v>3.9102800000000004E-3</v>
      </c>
      <c r="I1222" s="99">
        <v>0.11610215</v>
      </c>
      <c r="J1222" s="99" t="s">
        <v>4157</v>
      </c>
      <c r="K1222" s="101" t="s">
        <v>4157</v>
      </c>
    </row>
    <row r="1223" spans="1:11" x14ac:dyDescent="0.25">
      <c r="A1223" s="98" t="s">
        <v>4175</v>
      </c>
      <c r="B1223" s="99" t="s">
        <v>5280</v>
      </c>
      <c r="C1223" s="99" t="s">
        <v>4261</v>
      </c>
      <c r="D1223" s="100">
        <v>-9.2899999999999995E-5</v>
      </c>
      <c r="E1223" s="100">
        <v>3.2100000000000001E-5</v>
      </c>
      <c r="F1223" s="99">
        <v>1501</v>
      </c>
      <c r="G1223" s="99">
        <v>1276</v>
      </c>
      <c r="H1223" s="99">
        <v>3.9273600000000004E-3</v>
      </c>
      <c r="I1223" s="99">
        <v>0.11613545</v>
      </c>
      <c r="J1223" s="99" t="s">
        <v>4157</v>
      </c>
      <c r="K1223" s="101" t="s">
        <v>4157</v>
      </c>
    </row>
    <row r="1224" spans="1:11" x14ac:dyDescent="0.25">
      <c r="A1224" s="98" t="s">
        <v>4232</v>
      </c>
      <c r="B1224" s="99" t="s">
        <v>5281</v>
      </c>
      <c r="C1224" s="99" t="s">
        <v>4232</v>
      </c>
      <c r="D1224" s="100">
        <v>-1.7799999999999999E-5</v>
      </c>
      <c r="E1224" s="100">
        <v>6.1600000000000003E-6</v>
      </c>
      <c r="F1224" s="99">
        <v>1501</v>
      </c>
      <c r="G1224" s="99">
        <v>1193</v>
      </c>
      <c r="H1224" s="99">
        <v>3.93108E-3</v>
      </c>
      <c r="I1224" s="99">
        <v>0.11613545</v>
      </c>
      <c r="J1224" s="99" t="s">
        <v>4157</v>
      </c>
      <c r="K1224" s="101" t="s">
        <v>4157</v>
      </c>
    </row>
    <row r="1225" spans="1:11" x14ac:dyDescent="0.25">
      <c r="A1225" s="98" t="s">
        <v>4166</v>
      </c>
      <c r="B1225" s="99" t="s">
        <v>5282</v>
      </c>
      <c r="C1225" s="99" t="s">
        <v>4168</v>
      </c>
      <c r="D1225" s="100">
        <v>5.68324E-3</v>
      </c>
      <c r="E1225" s="100">
        <v>1.9670199999999999E-3</v>
      </c>
      <c r="F1225" s="99">
        <v>1501</v>
      </c>
      <c r="G1225" s="99">
        <v>863</v>
      </c>
      <c r="H1225" s="99">
        <v>3.93167E-3</v>
      </c>
      <c r="I1225" s="99">
        <v>0.11613545</v>
      </c>
      <c r="J1225" s="99" t="s">
        <v>4157</v>
      </c>
      <c r="K1225" s="101" t="s">
        <v>4467</v>
      </c>
    </row>
    <row r="1226" spans="1:11" x14ac:dyDescent="0.25">
      <c r="A1226" s="98" t="s">
        <v>4166</v>
      </c>
      <c r="B1226" s="99" t="s">
        <v>5283</v>
      </c>
      <c r="C1226" s="99" t="s">
        <v>4168</v>
      </c>
      <c r="D1226" s="100">
        <v>4.8699999999999995E-7</v>
      </c>
      <c r="E1226" s="100">
        <v>1.6199999999999999E-7</v>
      </c>
      <c r="F1226" s="99">
        <v>1501</v>
      </c>
      <c r="G1226" s="99">
        <v>458</v>
      </c>
      <c r="H1226" s="99">
        <v>3.9292199999999998E-3</v>
      </c>
      <c r="I1226" s="99">
        <v>0.11613545</v>
      </c>
      <c r="J1226" s="99" t="s">
        <v>4157</v>
      </c>
      <c r="K1226" s="101" t="s">
        <v>4157</v>
      </c>
    </row>
    <row r="1227" spans="1:11" x14ac:dyDescent="0.25">
      <c r="A1227" s="98" t="s">
        <v>4175</v>
      </c>
      <c r="B1227" s="99" t="s">
        <v>5161</v>
      </c>
      <c r="C1227" s="99" t="s">
        <v>4261</v>
      </c>
      <c r="D1227" s="100">
        <v>-8.4800000000000001E-5</v>
      </c>
      <c r="E1227" s="100">
        <v>2.94E-5</v>
      </c>
      <c r="F1227" s="99">
        <v>1501</v>
      </c>
      <c r="G1227" s="99">
        <v>1352</v>
      </c>
      <c r="H1227" s="99">
        <v>3.9409400000000004E-3</v>
      </c>
      <c r="I1227" s="99">
        <v>0.11631398</v>
      </c>
      <c r="J1227" s="99" t="s">
        <v>4157</v>
      </c>
      <c r="K1227" s="101" t="s">
        <v>4157</v>
      </c>
    </row>
    <row r="1228" spans="1:11" x14ac:dyDescent="0.25">
      <c r="A1228" s="98" t="s">
        <v>4184</v>
      </c>
      <c r="B1228" s="99" t="s">
        <v>5284</v>
      </c>
      <c r="C1228" s="99" t="b">
        <v>1</v>
      </c>
      <c r="D1228" s="100">
        <v>5.5652999999999996E-4</v>
      </c>
      <c r="E1228" s="100">
        <v>1.9269E-4</v>
      </c>
      <c r="F1228" s="99">
        <v>1501</v>
      </c>
      <c r="G1228" s="99">
        <v>1301</v>
      </c>
      <c r="H1228" s="99">
        <v>3.9446899999999998E-3</v>
      </c>
      <c r="I1228" s="99">
        <v>0.11632965000000001</v>
      </c>
      <c r="J1228" s="99" t="s">
        <v>4157</v>
      </c>
      <c r="K1228" s="101" t="s">
        <v>4157</v>
      </c>
    </row>
    <row r="1229" spans="1:11" x14ac:dyDescent="0.25">
      <c r="A1229" s="98" t="s">
        <v>4163</v>
      </c>
      <c r="B1229" s="99" t="s">
        <v>5285</v>
      </c>
      <c r="C1229" s="99" t="s">
        <v>275</v>
      </c>
      <c r="D1229" s="100">
        <v>3.4E-5</v>
      </c>
      <c r="E1229" s="100">
        <v>1.1800000000000001E-5</v>
      </c>
      <c r="F1229" s="99">
        <v>1501</v>
      </c>
      <c r="G1229" s="99">
        <v>1242</v>
      </c>
      <c r="H1229" s="99">
        <v>3.97679E-3</v>
      </c>
      <c r="I1229" s="99">
        <v>0.11683892</v>
      </c>
      <c r="J1229" s="99" t="s">
        <v>4157</v>
      </c>
      <c r="K1229" s="101" t="s">
        <v>4157</v>
      </c>
    </row>
    <row r="1230" spans="1:11" x14ac:dyDescent="0.25">
      <c r="A1230" s="98" t="s">
        <v>4163</v>
      </c>
      <c r="B1230" s="99" t="s">
        <v>4881</v>
      </c>
      <c r="C1230" s="99" t="s">
        <v>275</v>
      </c>
      <c r="D1230" s="100">
        <v>8.7800000000000006E-5</v>
      </c>
      <c r="E1230" s="100">
        <v>3.04E-5</v>
      </c>
      <c r="F1230" s="99">
        <v>1501</v>
      </c>
      <c r="G1230" s="99">
        <v>1242</v>
      </c>
      <c r="H1230" s="99">
        <v>3.9655699999999999E-3</v>
      </c>
      <c r="I1230" s="99">
        <v>0.11683892</v>
      </c>
      <c r="J1230" s="99" t="s">
        <v>4157</v>
      </c>
      <c r="K1230" s="101" t="s">
        <v>4157</v>
      </c>
    </row>
    <row r="1231" spans="1:11" x14ac:dyDescent="0.25">
      <c r="A1231" s="98" t="s">
        <v>4232</v>
      </c>
      <c r="B1231" s="99" t="s">
        <v>5286</v>
      </c>
      <c r="C1231" s="99" t="s">
        <v>4232</v>
      </c>
      <c r="D1231" s="100">
        <v>-1.097E-4</v>
      </c>
      <c r="E1231" s="100">
        <v>3.8000000000000002E-5</v>
      </c>
      <c r="F1231" s="99">
        <v>1501</v>
      </c>
      <c r="G1231" s="99">
        <v>1383</v>
      </c>
      <c r="H1231" s="99">
        <v>3.9714099999999999E-3</v>
      </c>
      <c r="I1231" s="99">
        <v>0.11683892</v>
      </c>
      <c r="J1231" s="99" t="s">
        <v>4157</v>
      </c>
      <c r="K1231" s="101" t="s">
        <v>4157</v>
      </c>
    </row>
    <row r="1232" spans="1:11" x14ac:dyDescent="0.25">
      <c r="A1232" s="98" t="s">
        <v>4166</v>
      </c>
      <c r="B1232" s="99" t="s">
        <v>5287</v>
      </c>
      <c r="C1232" s="99" t="s">
        <v>4168</v>
      </c>
      <c r="D1232" s="100">
        <v>-5.1769999999999995E-4</v>
      </c>
      <c r="E1232" s="100">
        <v>1.7945E-4</v>
      </c>
      <c r="F1232" s="99">
        <v>1501</v>
      </c>
      <c r="G1232" s="99">
        <v>1366</v>
      </c>
      <c r="H1232" s="99">
        <v>3.9846200000000003E-3</v>
      </c>
      <c r="I1232" s="99">
        <v>0.11683892</v>
      </c>
      <c r="J1232" s="99" t="s">
        <v>4157</v>
      </c>
      <c r="K1232" s="101" t="s">
        <v>4157</v>
      </c>
    </row>
    <row r="1233" spans="1:11" x14ac:dyDescent="0.25">
      <c r="A1233" s="98" t="s">
        <v>4166</v>
      </c>
      <c r="B1233" s="99" t="s">
        <v>5058</v>
      </c>
      <c r="C1233" s="99" t="s">
        <v>4168</v>
      </c>
      <c r="D1233" s="100">
        <v>-1.7807999999999999E-3</v>
      </c>
      <c r="E1233" s="100">
        <v>6.1722000000000003E-4</v>
      </c>
      <c r="F1233" s="99">
        <v>1501</v>
      </c>
      <c r="G1233" s="99">
        <v>1445</v>
      </c>
      <c r="H1233" s="99">
        <v>3.9827400000000002E-3</v>
      </c>
      <c r="I1233" s="99">
        <v>0.11683892</v>
      </c>
      <c r="J1233" s="99" t="s">
        <v>4174</v>
      </c>
      <c r="K1233" s="101" t="s">
        <v>4467</v>
      </c>
    </row>
    <row r="1234" spans="1:11" x14ac:dyDescent="0.25">
      <c r="A1234" s="98" t="s">
        <v>4166</v>
      </c>
      <c r="B1234" s="99" t="s">
        <v>5288</v>
      </c>
      <c r="C1234" s="99" t="s">
        <v>4208</v>
      </c>
      <c r="D1234" s="100">
        <v>4.7299999999999998E-5</v>
      </c>
      <c r="E1234" s="100">
        <v>1.6399999999999999E-5</v>
      </c>
      <c r="F1234" s="99">
        <v>1501</v>
      </c>
      <c r="G1234" s="99">
        <v>439</v>
      </c>
      <c r="H1234" s="99">
        <v>3.9743399999999998E-3</v>
      </c>
      <c r="I1234" s="99">
        <v>0.11683892</v>
      </c>
      <c r="J1234" s="99" t="s">
        <v>4157</v>
      </c>
      <c r="K1234" s="101" t="s">
        <v>4157</v>
      </c>
    </row>
    <row r="1235" spans="1:11" x14ac:dyDescent="0.25">
      <c r="A1235" s="98" t="s">
        <v>4166</v>
      </c>
      <c r="B1235" s="99" t="s">
        <v>4811</v>
      </c>
      <c r="C1235" s="99" t="s">
        <v>4208</v>
      </c>
      <c r="D1235" s="100">
        <v>1.08E-5</v>
      </c>
      <c r="E1235" s="100">
        <v>3.76E-6</v>
      </c>
      <c r="F1235" s="99">
        <v>1501</v>
      </c>
      <c r="G1235" s="99">
        <v>855</v>
      </c>
      <c r="H1235" s="99">
        <v>3.9835000000000001E-3</v>
      </c>
      <c r="I1235" s="99">
        <v>0.11683892</v>
      </c>
      <c r="J1235" s="99" t="s">
        <v>4157</v>
      </c>
      <c r="K1235" s="101" t="s">
        <v>4157</v>
      </c>
    </row>
    <row r="1236" spans="1:11" x14ac:dyDescent="0.25">
      <c r="A1236" s="98" t="s">
        <v>4166</v>
      </c>
      <c r="B1236" s="99" t="s">
        <v>5289</v>
      </c>
      <c r="C1236" s="99" t="s">
        <v>4168</v>
      </c>
      <c r="D1236" s="100">
        <v>-1.125E-4</v>
      </c>
      <c r="E1236" s="100">
        <v>3.8999999999999999E-5</v>
      </c>
      <c r="F1236" s="99">
        <v>1501</v>
      </c>
      <c r="G1236" s="99">
        <v>1404</v>
      </c>
      <c r="H1236" s="99">
        <v>3.9901700000000003E-3</v>
      </c>
      <c r="I1236" s="99">
        <v>0.11684448</v>
      </c>
      <c r="J1236" s="99" t="s">
        <v>4157</v>
      </c>
      <c r="K1236" s="101" t="s">
        <v>4157</v>
      </c>
    </row>
    <row r="1237" spans="1:11" x14ac:dyDescent="0.25">
      <c r="A1237" s="98" t="s">
        <v>4232</v>
      </c>
      <c r="B1237" s="99" t="s">
        <v>5290</v>
      </c>
      <c r="C1237" s="99" t="s">
        <v>4232</v>
      </c>
      <c r="D1237" s="100">
        <v>-3.0840000000000002E-4</v>
      </c>
      <c r="E1237" s="100">
        <v>1.0692E-4</v>
      </c>
      <c r="F1237" s="99">
        <v>1501</v>
      </c>
      <c r="G1237" s="99">
        <v>376</v>
      </c>
      <c r="H1237" s="99">
        <v>3.9912799999999998E-3</v>
      </c>
      <c r="I1237" s="99">
        <v>0.11684448</v>
      </c>
      <c r="J1237" s="99" t="s">
        <v>4174</v>
      </c>
      <c r="K1237" s="101" t="s">
        <v>4157</v>
      </c>
    </row>
    <row r="1238" spans="1:11" x14ac:dyDescent="0.25">
      <c r="A1238" s="98" t="s">
        <v>4175</v>
      </c>
      <c r="B1238" s="99" t="s">
        <v>5291</v>
      </c>
      <c r="C1238" s="99" t="s">
        <v>4177</v>
      </c>
      <c r="D1238" s="100">
        <v>4.4586000000000002E-4</v>
      </c>
      <c r="E1238" s="100">
        <v>1.5459999999999999E-4</v>
      </c>
      <c r="F1238" s="99">
        <v>1501</v>
      </c>
      <c r="G1238" s="99">
        <v>1054</v>
      </c>
      <c r="H1238" s="99">
        <v>3.9989300000000004E-3</v>
      </c>
      <c r="I1238" s="99">
        <v>0.11697367</v>
      </c>
      <c r="J1238" s="99" t="s">
        <v>4157</v>
      </c>
      <c r="K1238" s="101" t="s">
        <v>4157</v>
      </c>
    </row>
    <row r="1239" spans="1:11" x14ac:dyDescent="0.25">
      <c r="A1239" s="98" t="s">
        <v>4166</v>
      </c>
      <c r="B1239" s="99" t="s">
        <v>5292</v>
      </c>
      <c r="C1239" s="99" t="s">
        <v>4168</v>
      </c>
      <c r="D1239" s="100">
        <v>-2.1400000000000001E-7</v>
      </c>
      <c r="E1239" s="100">
        <v>6.3699999999999995E-8</v>
      </c>
      <c r="F1239" s="99">
        <v>1501</v>
      </c>
      <c r="G1239" s="99">
        <v>215</v>
      </c>
      <c r="H1239" s="99">
        <v>4.0057199999999999E-3</v>
      </c>
      <c r="I1239" s="99">
        <v>0.11707742</v>
      </c>
      <c r="J1239" s="99" t="s">
        <v>4157</v>
      </c>
      <c r="K1239" s="101" t="s">
        <v>4157</v>
      </c>
    </row>
    <row r="1240" spans="1:11" x14ac:dyDescent="0.25">
      <c r="A1240" s="98" t="s">
        <v>4163</v>
      </c>
      <c r="B1240" s="99" t="s">
        <v>5293</v>
      </c>
      <c r="C1240" s="99" t="s">
        <v>275</v>
      </c>
      <c r="D1240" s="100">
        <v>9.2699999999999993E-6</v>
      </c>
      <c r="E1240" s="100">
        <v>3.2200000000000001E-6</v>
      </c>
      <c r="F1240" s="99">
        <v>1501</v>
      </c>
      <c r="G1240" s="99">
        <v>662</v>
      </c>
      <c r="H1240" s="99">
        <v>4.0335199999999996E-3</v>
      </c>
      <c r="I1240" s="99">
        <v>0.11769934</v>
      </c>
      <c r="J1240" s="99" t="s">
        <v>4157</v>
      </c>
      <c r="K1240" s="101" t="s">
        <v>4157</v>
      </c>
    </row>
    <row r="1241" spans="1:11" x14ac:dyDescent="0.25">
      <c r="A1241" s="98" t="s">
        <v>4232</v>
      </c>
      <c r="B1241" s="99" t="s">
        <v>5294</v>
      </c>
      <c r="C1241" s="99" t="s">
        <v>4232</v>
      </c>
      <c r="D1241" s="100">
        <v>5.2300000000000001E-7</v>
      </c>
      <c r="E1241" s="100">
        <v>1.7800000000000001E-7</v>
      </c>
      <c r="F1241" s="99">
        <v>1501</v>
      </c>
      <c r="G1241" s="99">
        <v>378</v>
      </c>
      <c r="H1241" s="99">
        <v>4.0309600000000001E-3</v>
      </c>
      <c r="I1241" s="99">
        <v>0.11769934</v>
      </c>
      <c r="J1241" s="99" t="s">
        <v>4157</v>
      </c>
      <c r="K1241" s="101" t="s">
        <v>4467</v>
      </c>
    </row>
    <row r="1242" spans="1:11" x14ac:dyDescent="0.25">
      <c r="A1242" s="98" t="s">
        <v>4166</v>
      </c>
      <c r="B1242" s="99" t="s">
        <v>5088</v>
      </c>
      <c r="C1242" s="99" t="s">
        <v>4168</v>
      </c>
      <c r="D1242" s="100">
        <v>7.0300000000000001E-5</v>
      </c>
      <c r="E1242" s="100">
        <v>2.44E-5</v>
      </c>
      <c r="F1242" s="99">
        <v>1501</v>
      </c>
      <c r="G1242" s="99">
        <v>1312</v>
      </c>
      <c r="H1242" s="99">
        <v>4.0667100000000003E-3</v>
      </c>
      <c r="I1242" s="99">
        <v>0.1185718</v>
      </c>
      <c r="J1242" s="99" t="s">
        <v>4157</v>
      </c>
      <c r="K1242" s="101" t="s">
        <v>4157</v>
      </c>
    </row>
    <row r="1243" spans="1:11" x14ac:dyDescent="0.25">
      <c r="A1243" s="98" t="s">
        <v>4175</v>
      </c>
      <c r="B1243" s="99" t="s">
        <v>5295</v>
      </c>
      <c r="C1243" s="99" t="s">
        <v>4241</v>
      </c>
      <c r="D1243" s="100">
        <v>-2.2099999999999998E-5</v>
      </c>
      <c r="E1243" s="100">
        <v>7.6899999999999992E-6</v>
      </c>
      <c r="F1243" s="99">
        <v>1501</v>
      </c>
      <c r="G1243" s="99">
        <v>240</v>
      </c>
      <c r="H1243" s="99">
        <v>4.0830500000000004E-3</v>
      </c>
      <c r="I1243" s="99">
        <v>0.11895224</v>
      </c>
      <c r="J1243" s="99" t="s">
        <v>4157</v>
      </c>
      <c r="K1243" s="101" t="s">
        <v>4157</v>
      </c>
    </row>
    <row r="1244" spans="1:11" x14ac:dyDescent="0.25">
      <c r="A1244" s="98" t="s">
        <v>4232</v>
      </c>
      <c r="B1244" s="99" t="s">
        <v>5055</v>
      </c>
      <c r="C1244" s="99" t="s">
        <v>4232</v>
      </c>
      <c r="D1244" s="100">
        <v>-1.5755999999999999E-3</v>
      </c>
      <c r="E1244" s="100">
        <v>5.4776E-4</v>
      </c>
      <c r="F1244" s="99">
        <v>1501</v>
      </c>
      <c r="G1244" s="99">
        <v>1184</v>
      </c>
      <c r="H1244" s="99">
        <v>4.0951E-3</v>
      </c>
      <c r="I1244" s="99">
        <v>0.11917245999999999</v>
      </c>
      <c r="J1244" s="99" t="s">
        <v>4157</v>
      </c>
      <c r="K1244" s="101" t="s">
        <v>4157</v>
      </c>
    </row>
    <row r="1245" spans="1:11" x14ac:dyDescent="0.25">
      <c r="A1245" s="98" t="s">
        <v>4166</v>
      </c>
      <c r="B1245" s="99" t="s">
        <v>4809</v>
      </c>
      <c r="C1245" s="99" t="s">
        <v>4208</v>
      </c>
      <c r="D1245" s="100">
        <v>1.1E-5</v>
      </c>
      <c r="E1245" s="100">
        <v>3.8299999999999998E-6</v>
      </c>
      <c r="F1245" s="99">
        <v>1501</v>
      </c>
      <c r="G1245" s="99">
        <v>858</v>
      </c>
      <c r="H1245" s="99">
        <v>4.1005199999999999E-3</v>
      </c>
      <c r="I1245" s="99">
        <v>0.11917245999999999</v>
      </c>
      <c r="J1245" s="99" t="s">
        <v>4157</v>
      </c>
      <c r="K1245" s="101" t="s">
        <v>4157</v>
      </c>
    </row>
    <row r="1246" spans="1:11" x14ac:dyDescent="0.25">
      <c r="A1246" s="98" t="s">
        <v>4166</v>
      </c>
      <c r="B1246" s="99" t="s">
        <v>5296</v>
      </c>
      <c r="C1246" s="99" t="s">
        <v>4168</v>
      </c>
      <c r="D1246" s="100">
        <v>-1.4727E-3</v>
      </c>
      <c r="E1246" s="100">
        <v>5.1203000000000002E-4</v>
      </c>
      <c r="F1246" s="99">
        <v>1501</v>
      </c>
      <c r="G1246" s="99">
        <v>143</v>
      </c>
      <c r="H1246" s="99">
        <v>4.09831E-3</v>
      </c>
      <c r="I1246" s="99">
        <v>0.11917245999999999</v>
      </c>
      <c r="J1246" s="99" t="s">
        <v>4157</v>
      </c>
      <c r="K1246" s="101" t="s">
        <v>4157</v>
      </c>
    </row>
    <row r="1247" spans="1:11" x14ac:dyDescent="0.25">
      <c r="A1247" s="98" t="s">
        <v>4166</v>
      </c>
      <c r="B1247" s="99" t="s">
        <v>5297</v>
      </c>
      <c r="C1247" s="99" t="s">
        <v>4208</v>
      </c>
      <c r="D1247" s="100">
        <v>2.2900000000000001E-5</v>
      </c>
      <c r="E1247" s="100">
        <v>7.9799999999999998E-6</v>
      </c>
      <c r="F1247" s="99">
        <v>1501</v>
      </c>
      <c r="G1247" s="99">
        <v>650</v>
      </c>
      <c r="H1247" s="99">
        <v>4.1042800000000001E-3</v>
      </c>
      <c r="I1247" s="99">
        <v>0.11918603</v>
      </c>
      <c r="J1247" s="99" t="s">
        <v>4157</v>
      </c>
      <c r="K1247" s="101" t="s">
        <v>4157</v>
      </c>
    </row>
    <row r="1248" spans="1:11" x14ac:dyDescent="0.25">
      <c r="A1248" s="98" t="s">
        <v>4166</v>
      </c>
      <c r="B1248" s="99" t="s">
        <v>5133</v>
      </c>
      <c r="C1248" s="99" t="s">
        <v>4168</v>
      </c>
      <c r="D1248" s="100">
        <v>1.2559699999999999E-3</v>
      </c>
      <c r="E1248" s="100">
        <v>4.3702999999999998E-4</v>
      </c>
      <c r="F1248" s="99">
        <v>1501</v>
      </c>
      <c r="G1248" s="99">
        <v>1296</v>
      </c>
      <c r="H1248" s="99">
        <v>4.1271299999999997E-3</v>
      </c>
      <c r="I1248" s="99">
        <v>0.11965697</v>
      </c>
      <c r="J1248" s="99" t="s">
        <v>4157</v>
      </c>
      <c r="K1248" s="101" t="s">
        <v>4157</v>
      </c>
    </row>
    <row r="1249" spans="1:11" x14ac:dyDescent="0.25">
      <c r="A1249" s="98" t="s">
        <v>4175</v>
      </c>
      <c r="B1249" s="99" t="s">
        <v>5298</v>
      </c>
      <c r="C1249" s="99" t="s">
        <v>4177</v>
      </c>
      <c r="D1249" s="100">
        <v>6.2099999999999996E-7</v>
      </c>
      <c r="E1249" s="100">
        <v>1.98E-7</v>
      </c>
      <c r="F1249" s="99">
        <v>1501</v>
      </c>
      <c r="G1249" s="99">
        <v>116</v>
      </c>
      <c r="H1249" s="99">
        <v>4.1252299999999997E-3</v>
      </c>
      <c r="I1249" s="99">
        <v>0.11965697</v>
      </c>
      <c r="J1249" s="99" t="s">
        <v>4157</v>
      </c>
      <c r="K1249" s="101" t="s">
        <v>4157</v>
      </c>
    </row>
    <row r="1250" spans="1:11" x14ac:dyDescent="0.25">
      <c r="A1250" s="98" t="s">
        <v>4232</v>
      </c>
      <c r="B1250" s="99" t="s">
        <v>5299</v>
      </c>
      <c r="C1250" s="99" t="s">
        <v>4232</v>
      </c>
      <c r="D1250" s="100">
        <v>-4.8500000000000002E-6</v>
      </c>
      <c r="E1250" s="100">
        <v>1.6899999999999999E-6</v>
      </c>
      <c r="F1250" s="99">
        <v>1501</v>
      </c>
      <c r="G1250" s="99">
        <v>335</v>
      </c>
      <c r="H1250" s="99">
        <v>4.1437999999999996E-3</v>
      </c>
      <c r="I1250" s="99">
        <v>0.12004396000000001</v>
      </c>
      <c r="J1250" s="99" t="s">
        <v>4157</v>
      </c>
      <c r="K1250" s="101" t="s">
        <v>4467</v>
      </c>
    </row>
    <row r="1251" spans="1:11" x14ac:dyDescent="0.25">
      <c r="A1251" s="98" t="s">
        <v>4166</v>
      </c>
      <c r="B1251" s="99" t="s">
        <v>5273</v>
      </c>
      <c r="C1251" s="99" t="s">
        <v>4168</v>
      </c>
      <c r="D1251" s="100">
        <v>-6.3700000000000003E-5</v>
      </c>
      <c r="E1251" s="100">
        <v>2.2200000000000001E-5</v>
      </c>
      <c r="F1251" s="99">
        <v>1501</v>
      </c>
      <c r="G1251" s="99">
        <v>462</v>
      </c>
      <c r="H1251" s="99">
        <v>4.1589000000000001E-3</v>
      </c>
      <c r="I1251" s="99">
        <v>0.12038459</v>
      </c>
      <c r="J1251" s="99" t="s">
        <v>4157</v>
      </c>
      <c r="K1251" s="101" t="s">
        <v>4157</v>
      </c>
    </row>
    <row r="1252" spans="1:11" x14ac:dyDescent="0.25">
      <c r="A1252" s="98" t="s">
        <v>4232</v>
      </c>
      <c r="B1252" s="99" t="s">
        <v>4479</v>
      </c>
      <c r="C1252" s="99" t="s">
        <v>4232</v>
      </c>
      <c r="D1252" s="100">
        <v>8.1999999999999998E-7</v>
      </c>
      <c r="E1252" s="100">
        <v>2.8599999999999999E-7</v>
      </c>
      <c r="F1252" s="99">
        <v>1501</v>
      </c>
      <c r="G1252" s="99">
        <v>817</v>
      </c>
      <c r="H1252" s="99">
        <v>4.1640599999999998E-3</v>
      </c>
      <c r="I1252" s="99">
        <v>0.12043754</v>
      </c>
      <c r="J1252" s="99" t="s">
        <v>4157</v>
      </c>
      <c r="K1252" s="101" t="s">
        <v>4157</v>
      </c>
    </row>
    <row r="1253" spans="1:11" x14ac:dyDescent="0.25">
      <c r="A1253" s="98" t="s">
        <v>4175</v>
      </c>
      <c r="B1253" s="99" t="s">
        <v>4666</v>
      </c>
      <c r="C1253" s="99" t="s">
        <v>4177</v>
      </c>
      <c r="D1253" s="100">
        <v>7.0328999999999997E-4</v>
      </c>
      <c r="E1253" s="100">
        <v>2.4504000000000003E-4</v>
      </c>
      <c r="F1253" s="99">
        <v>1501</v>
      </c>
      <c r="G1253" s="99">
        <v>1041</v>
      </c>
      <c r="H1253" s="99">
        <v>4.1761300000000001E-3</v>
      </c>
      <c r="I1253" s="99">
        <v>0.12068995</v>
      </c>
      <c r="J1253" s="99" t="s">
        <v>4157</v>
      </c>
      <c r="K1253" s="101" t="s">
        <v>4157</v>
      </c>
    </row>
    <row r="1254" spans="1:11" x14ac:dyDescent="0.25">
      <c r="A1254" s="98" t="s">
        <v>4166</v>
      </c>
      <c r="B1254" s="99" t="s">
        <v>5300</v>
      </c>
      <c r="C1254" s="99" t="s">
        <v>4208</v>
      </c>
      <c r="D1254" s="100">
        <v>-6.1620000000000002E-4</v>
      </c>
      <c r="E1254" s="100">
        <v>2.1472E-4</v>
      </c>
      <c r="F1254" s="99">
        <v>1501</v>
      </c>
      <c r="G1254" s="99">
        <v>1038</v>
      </c>
      <c r="H1254" s="99">
        <v>4.1796799999999999E-3</v>
      </c>
      <c r="I1254" s="99">
        <v>0.12069564000000001</v>
      </c>
      <c r="J1254" s="99" t="s">
        <v>4169</v>
      </c>
      <c r="K1254" s="101" t="s">
        <v>4157</v>
      </c>
    </row>
    <row r="1255" spans="1:11" x14ac:dyDescent="0.25">
      <c r="A1255" s="98" t="s">
        <v>4166</v>
      </c>
      <c r="B1255" s="99" t="s">
        <v>4538</v>
      </c>
      <c r="C1255" s="99" t="s">
        <v>4208</v>
      </c>
      <c r="D1255" s="100">
        <v>1.59E-5</v>
      </c>
      <c r="E1255" s="100">
        <v>5.5400000000000003E-6</v>
      </c>
      <c r="F1255" s="99">
        <v>1501</v>
      </c>
      <c r="G1255" s="99">
        <v>1315</v>
      </c>
      <c r="H1255" s="99">
        <v>4.2034100000000003E-3</v>
      </c>
      <c r="I1255" s="99">
        <v>0.12128389000000001</v>
      </c>
      <c r="J1255" s="99" t="s">
        <v>4157</v>
      </c>
      <c r="K1255" s="101" t="s">
        <v>4157</v>
      </c>
    </row>
    <row r="1256" spans="1:11" x14ac:dyDescent="0.25">
      <c r="A1256" s="98" t="s">
        <v>4166</v>
      </c>
      <c r="B1256" s="99" t="s">
        <v>4839</v>
      </c>
      <c r="C1256" s="99" t="s">
        <v>4168</v>
      </c>
      <c r="D1256" s="100">
        <v>6.3436999999999999E-4</v>
      </c>
      <c r="E1256" s="100">
        <v>2.2131000000000001E-4</v>
      </c>
      <c r="F1256" s="99">
        <v>1501</v>
      </c>
      <c r="G1256" s="99">
        <v>1488</v>
      </c>
      <c r="H1256" s="99">
        <v>4.22435E-3</v>
      </c>
      <c r="I1256" s="99">
        <v>0.12179094</v>
      </c>
      <c r="J1256" s="99" t="s">
        <v>4157</v>
      </c>
      <c r="K1256" s="101" t="s">
        <v>4157</v>
      </c>
    </row>
    <row r="1257" spans="1:11" x14ac:dyDescent="0.25">
      <c r="A1257" s="98" t="s">
        <v>4232</v>
      </c>
      <c r="B1257" s="99" t="s">
        <v>5301</v>
      </c>
      <c r="C1257" s="99" t="s">
        <v>4232</v>
      </c>
      <c r="D1257" s="100">
        <v>-2.02E-5</v>
      </c>
      <c r="E1257" s="100">
        <v>7.0400000000000004E-6</v>
      </c>
      <c r="F1257" s="99">
        <v>1501</v>
      </c>
      <c r="G1257" s="99">
        <v>1211</v>
      </c>
      <c r="H1257" s="99">
        <v>4.2494200000000003E-3</v>
      </c>
      <c r="I1257" s="99">
        <v>0.12241594</v>
      </c>
      <c r="J1257" s="99" t="s">
        <v>4157</v>
      </c>
      <c r="K1257" s="101" t="s">
        <v>4157</v>
      </c>
    </row>
    <row r="1258" spans="1:11" x14ac:dyDescent="0.25">
      <c r="A1258" s="98" t="s">
        <v>4166</v>
      </c>
      <c r="B1258" s="99" t="s">
        <v>5302</v>
      </c>
      <c r="C1258" s="99" t="s">
        <v>4208</v>
      </c>
      <c r="D1258" s="100">
        <v>-1.9099999999999999E-6</v>
      </c>
      <c r="E1258" s="100">
        <v>6.61E-7</v>
      </c>
      <c r="F1258" s="99">
        <v>1501</v>
      </c>
      <c r="G1258" s="99">
        <v>1242</v>
      </c>
      <c r="H1258" s="99">
        <v>4.2777700000000002E-3</v>
      </c>
      <c r="I1258" s="99">
        <v>0.12313420999999999</v>
      </c>
      <c r="J1258" s="99" t="s">
        <v>4157</v>
      </c>
      <c r="K1258" s="101" t="s">
        <v>4157</v>
      </c>
    </row>
    <row r="1259" spans="1:11" x14ac:dyDescent="0.25">
      <c r="A1259" s="98" t="s">
        <v>4166</v>
      </c>
      <c r="B1259" s="99" t="s">
        <v>5303</v>
      </c>
      <c r="C1259" s="99" t="s">
        <v>4208</v>
      </c>
      <c r="D1259" s="100">
        <v>3.8800000000000001E-5</v>
      </c>
      <c r="E1259" s="100">
        <v>1.36E-5</v>
      </c>
      <c r="F1259" s="99">
        <v>1501</v>
      </c>
      <c r="G1259" s="99">
        <v>1152</v>
      </c>
      <c r="H1259" s="99">
        <v>4.3159000000000001E-3</v>
      </c>
      <c r="I1259" s="99">
        <v>0.12413291</v>
      </c>
      <c r="J1259" s="99" t="s">
        <v>4157</v>
      </c>
      <c r="K1259" s="101" t="s">
        <v>4157</v>
      </c>
    </row>
    <row r="1260" spans="1:11" x14ac:dyDescent="0.25">
      <c r="A1260" s="98" t="s">
        <v>4163</v>
      </c>
      <c r="B1260" s="99" t="s">
        <v>5162</v>
      </c>
      <c r="C1260" s="99" t="s">
        <v>275</v>
      </c>
      <c r="D1260" s="100">
        <v>2.7831499999999999E-3</v>
      </c>
      <c r="E1260" s="100">
        <v>9.7433999999999997E-4</v>
      </c>
      <c r="F1260" s="99">
        <v>1501</v>
      </c>
      <c r="G1260" s="99">
        <v>1491</v>
      </c>
      <c r="H1260" s="99">
        <v>4.3588899999999998E-3</v>
      </c>
      <c r="I1260" s="99">
        <v>0.12507024</v>
      </c>
      <c r="J1260" s="99" t="s">
        <v>4157</v>
      </c>
      <c r="K1260" s="101" t="s">
        <v>4157</v>
      </c>
    </row>
    <row r="1261" spans="1:11" x14ac:dyDescent="0.25">
      <c r="A1261" s="98" t="s">
        <v>4166</v>
      </c>
      <c r="B1261" s="99" t="s">
        <v>4589</v>
      </c>
      <c r="C1261" s="99" t="s">
        <v>4168</v>
      </c>
      <c r="D1261" s="100">
        <v>-1.2687E-3</v>
      </c>
      <c r="E1261" s="100">
        <v>4.4417000000000002E-4</v>
      </c>
      <c r="F1261" s="99">
        <v>1501</v>
      </c>
      <c r="G1261" s="99">
        <v>1289</v>
      </c>
      <c r="H1261" s="99">
        <v>4.3585999999999998E-3</v>
      </c>
      <c r="I1261" s="99">
        <v>0.12507024</v>
      </c>
      <c r="J1261" s="99" t="s">
        <v>4157</v>
      </c>
      <c r="K1261" s="101" t="s">
        <v>4157</v>
      </c>
    </row>
    <row r="1262" spans="1:11" x14ac:dyDescent="0.25">
      <c r="A1262" s="98" t="s">
        <v>4158</v>
      </c>
      <c r="B1262" s="99" t="s">
        <v>5304</v>
      </c>
      <c r="C1262" s="99" t="b">
        <v>1</v>
      </c>
      <c r="D1262" s="100">
        <v>7.3300000000000001E-7</v>
      </c>
      <c r="E1262" s="100">
        <v>2.23E-7</v>
      </c>
      <c r="F1262" s="99">
        <v>1501</v>
      </c>
      <c r="G1262" s="99">
        <v>96</v>
      </c>
      <c r="H1262" s="99">
        <v>4.3530599999999997E-3</v>
      </c>
      <c r="I1262" s="99">
        <v>0.12507024</v>
      </c>
      <c r="J1262" s="99" t="s">
        <v>4157</v>
      </c>
      <c r="K1262" s="101" t="s">
        <v>4157</v>
      </c>
    </row>
    <row r="1263" spans="1:11" x14ac:dyDescent="0.25">
      <c r="A1263" s="98" t="s">
        <v>4163</v>
      </c>
      <c r="B1263" s="99" t="s">
        <v>5305</v>
      </c>
      <c r="C1263" s="99" t="s">
        <v>275</v>
      </c>
      <c r="D1263" s="100">
        <v>2.7800000000000001E-5</v>
      </c>
      <c r="E1263" s="100">
        <v>9.7399999999999999E-6</v>
      </c>
      <c r="F1263" s="99">
        <v>1501</v>
      </c>
      <c r="G1263" s="99">
        <v>1194</v>
      </c>
      <c r="H1263" s="99">
        <v>4.3680100000000003E-3</v>
      </c>
      <c r="I1263" s="99">
        <v>0.12517568000000001</v>
      </c>
      <c r="J1263" s="99" t="s">
        <v>4157</v>
      </c>
      <c r="K1263" s="101" t="s">
        <v>4157</v>
      </c>
    </row>
    <row r="1264" spans="1:11" x14ac:dyDescent="0.25">
      <c r="A1264" s="98" t="s">
        <v>4232</v>
      </c>
      <c r="B1264" s="99" t="s">
        <v>5306</v>
      </c>
      <c r="C1264" s="99" t="s">
        <v>4232</v>
      </c>
      <c r="D1264" s="100">
        <v>-2.05E-5</v>
      </c>
      <c r="E1264" s="100">
        <v>7.17E-6</v>
      </c>
      <c r="F1264" s="99">
        <v>1501</v>
      </c>
      <c r="G1264" s="99">
        <v>352</v>
      </c>
      <c r="H1264" s="99">
        <v>4.3695000000000001E-3</v>
      </c>
      <c r="I1264" s="99">
        <v>0.12517568000000001</v>
      </c>
      <c r="J1264" s="99" t="s">
        <v>4157</v>
      </c>
      <c r="K1264" s="101" t="s">
        <v>4157</v>
      </c>
    </row>
    <row r="1265" spans="1:11" x14ac:dyDescent="0.25">
      <c r="A1265" s="98" t="s">
        <v>4166</v>
      </c>
      <c r="B1265" s="99" t="s">
        <v>5307</v>
      </c>
      <c r="C1265" s="99" t="s">
        <v>4168</v>
      </c>
      <c r="D1265" s="100">
        <v>-2.6199999999999999E-6</v>
      </c>
      <c r="E1265" s="100">
        <v>9.1999999999999998E-7</v>
      </c>
      <c r="F1265" s="99">
        <v>1501</v>
      </c>
      <c r="G1265" s="99">
        <v>905</v>
      </c>
      <c r="H1265" s="99">
        <v>4.3883500000000001E-3</v>
      </c>
      <c r="I1265" s="99">
        <v>0.12561606</v>
      </c>
      <c r="J1265" s="99" t="s">
        <v>4157</v>
      </c>
      <c r="K1265" s="101" t="s">
        <v>4157</v>
      </c>
    </row>
    <row r="1266" spans="1:11" x14ac:dyDescent="0.25">
      <c r="A1266" s="98" t="s">
        <v>4166</v>
      </c>
      <c r="B1266" s="99" t="s">
        <v>5308</v>
      </c>
      <c r="C1266" s="99" t="s">
        <v>4168</v>
      </c>
      <c r="D1266" s="100">
        <v>-6.7000000000000002E-6</v>
      </c>
      <c r="E1266" s="100">
        <v>2.3499999999999999E-6</v>
      </c>
      <c r="F1266" s="99">
        <v>1501</v>
      </c>
      <c r="G1266" s="99">
        <v>523</v>
      </c>
      <c r="H1266" s="99">
        <v>4.3976800000000002E-3</v>
      </c>
      <c r="I1266" s="99">
        <v>0.12578326000000001</v>
      </c>
      <c r="J1266" s="99" t="s">
        <v>4157</v>
      </c>
      <c r="K1266" s="101" t="s">
        <v>4157</v>
      </c>
    </row>
    <row r="1267" spans="1:11" x14ac:dyDescent="0.25">
      <c r="A1267" s="98" t="s">
        <v>4154</v>
      </c>
      <c r="B1267" s="99" t="s">
        <v>5116</v>
      </c>
      <c r="C1267" s="99" t="s">
        <v>4156</v>
      </c>
      <c r="D1267" s="100">
        <v>-5.8799999999999996E-6</v>
      </c>
      <c r="E1267" s="100">
        <v>2.0700000000000001E-6</v>
      </c>
      <c r="F1267" s="99">
        <v>1501</v>
      </c>
      <c r="G1267" s="99">
        <v>1080</v>
      </c>
      <c r="H1267" s="99">
        <v>4.4129099999999999E-3</v>
      </c>
      <c r="I1267" s="99">
        <v>0.1260194</v>
      </c>
      <c r="J1267" s="99" t="s">
        <v>4157</v>
      </c>
      <c r="K1267" s="101" t="s">
        <v>4157</v>
      </c>
    </row>
    <row r="1268" spans="1:11" x14ac:dyDescent="0.25">
      <c r="A1268" s="98" t="s">
        <v>4175</v>
      </c>
      <c r="B1268" s="99" t="s">
        <v>5044</v>
      </c>
      <c r="C1268" s="99" t="s">
        <v>4261</v>
      </c>
      <c r="D1268" s="100">
        <v>-6.7299999999999995E-7</v>
      </c>
      <c r="E1268" s="100">
        <v>2.29E-7</v>
      </c>
      <c r="F1268" s="99">
        <v>1501</v>
      </c>
      <c r="G1268" s="99">
        <v>836</v>
      </c>
      <c r="H1268" s="99">
        <v>4.4106099999999997E-3</v>
      </c>
      <c r="I1268" s="99">
        <v>0.1260194</v>
      </c>
      <c r="J1268" s="99" t="s">
        <v>4157</v>
      </c>
      <c r="K1268" s="101" t="s">
        <v>4157</v>
      </c>
    </row>
    <row r="1269" spans="1:11" x14ac:dyDescent="0.25">
      <c r="A1269" s="98" t="s">
        <v>4166</v>
      </c>
      <c r="B1269" s="99" t="s">
        <v>5309</v>
      </c>
      <c r="C1269" s="99" t="s">
        <v>4168</v>
      </c>
      <c r="D1269" s="100">
        <v>-6.2799999999999995E-5</v>
      </c>
      <c r="E1269" s="100">
        <v>2.1999999999999999E-5</v>
      </c>
      <c r="F1269" s="99">
        <v>1501</v>
      </c>
      <c r="G1269" s="99">
        <v>650</v>
      </c>
      <c r="H1269" s="99">
        <v>4.4189499999999996E-3</v>
      </c>
      <c r="I1269" s="99">
        <v>0.12609201</v>
      </c>
      <c r="J1269" s="99" t="s">
        <v>4157</v>
      </c>
      <c r="K1269" s="101" t="s">
        <v>4157</v>
      </c>
    </row>
    <row r="1270" spans="1:11" x14ac:dyDescent="0.25">
      <c r="A1270" s="98" t="s">
        <v>4166</v>
      </c>
      <c r="B1270" s="99" t="s">
        <v>5310</v>
      </c>
      <c r="C1270" s="99" t="s">
        <v>4168</v>
      </c>
      <c r="D1270" s="100">
        <v>-1.098E-4</v>
      </c>
      <c r="E1270" s="100">
        <v>3.8500000000000001E-5</v>
      </c>
      <c r="F1270" s="99">
        <v>1501</v>
      </c>
      <c r="G1270" s="99">
        <v>1411</v>
      </c>
      <c r="H1270" s="99">
        <v>4.4410600000000001E-3</v>
      </c>
      <c r="I1270" s="99">
        <v>0.12662295000000001</v>
      </c>
      <c r="J1270" s="99" t="s">
        <v>4157</v>
      </c>
      <c r="K1270" s="101" t="s">
        <v>4157</v>
      </c>
    </row>
    <row r="1271" spans="1:11" x14ac:dyDescent="0.25">
      <c r="A1271" s="98" t="s">
        <v>4250</v>
      </c>
      <c r="B1271" s="99" t="s">
        <v>4429</v>
      </c>
      <c r="C1271" s="99" t="s">
        <v>4252</v>
      </c>
      <c r="D1271" s="100">
        <v>-9.3499999999999996E-5</v>
      </c>
      <c r="E1271" s="100">
        <v>3.2799999999999998E-5</v>
      </c>
      <c r="F1271" s="99">
        <v>1501</v>
      </c>
      <c r="G1271" s="99">
        <v>1017</v>
      </c>
      <c r="H1271" s="99">
        <v>4.4535199999999999E-3</v>
      </c>
      <c r="I1271" s="99">
        <v>0.12687778</v>
      </c>
      <c r="J1271" s="99" t="s">
        <v>4157</v>
      </c>
      <c r="K1271" s="101" t="s">
        <v>4157</v>
      </c>
    </row>
    <row r="1272" spans="1:11" x14ac:dyDescent="0.25">
      <c r="A1272" s="98" t="s">
        <v>4163</v>
      </c>
      <c r="B1272" s="99" t="s">
        <v>5311</v>
      </c>
      <c r="C1272" s="99" t="s">
        <v>275</v>
      </c>
      <c r="D1272" s="100">
        <v>-2.7100000000000001E-5</v>
      </c>
      <c r="E1272" s="100">
        <v>9.5300000000000002E-6</v>
      </c>
      <c r="F1272" s="99">
        <v>1501</v>
      </c>
      <c r="G1272" s="99">
        <v>1220</v>
      </c>
      <c r="H1272" s="99">
        <v>4.4693900000000002E-3</v>
      </c>
      <c r="I1272" s="99">
        <v>0.12712923000000001</v>
      </c>
      <c r="J1272" s="99" t="s">
        <v>4157</v>
      </c>
      <c r="K1272" s="101" t="s">
        <v>4157</v>
      </c>
    </row>
    <row r="1273" spans="1:11" x14ac:dyDescent="0.25">
      <c r="A1273" s="98" t="s">
        <v>4166</v>
      </c>
      <c r="B1273" s="99" t="s">
        <v>5312</v>
      </c>
      <c r="C1273" s="99" t="s">
        <v>4168</v>
      </c>
      <c r="D1273" s="100">
        <v>1.2500000000000001E-5</v>
      </c>
      <c r="E1273" s="100">
        <v>4.3800000000000004E-6</v>
      </c>
      <c r="F1273" s="99">
        <v>1501</v>
      </c>
      <c r="G1273" s="99">
        <v>891</v>
      </c>
      <c r="H1273" s="99">
        <v>4.4688899999999997E-3</v>
      </c>
      <c r="I1273" s="99">
        <v>0.12712923000000001</v>
      </c>
      <c r="J1273" s="99" t="s">
        <v>4157</v>
      </c>
      <c r="K1273" s="101" t="s">
        <v>4157</v>
      </c>
    </row>
    <row r="1274" spans="1:11" x14ac:dyDescent="0.25">
      <c r="A1274" s="98" t="s">
        <v>4175</v>
      </c>
      <c r="B1274" s="99" t="s">
        <v>5247</v>
      </c>
      <c r="C1274" s="99" t="s">
        <v>4177</v>
      </c>
      <c r="D1274" s="100">
        <v>2.8089899999999999E-3</v>
      </c>
      <c r="E1274" s="100">
        <v>9.8642999999999995E-4</v>
      </c>
      <c r="F1274" s="99">
        <v>1501</v>
      </c>
      <c r="G1274" s="99">
        <v>1005</v>
      </c>
      <c r="H1274" s="99">
        <v>4.4805799999999996E-3</v>
      </c>
      <c r="I1274" s="99">
        <v>0.12734730999999999</v>
      </c>
      <c r="J1274" s="99" t="s">
        <v>4174</v>
      </c>
      <c r="K1274" s="101" t="s">
        <v>4467</v>
      </c>
    </row>
    <row r="1275" spans="1:11" x14ac:dyDescent="0.25">
      <c r="A1275" s="98" t="s">
        <v>4232</v>
      </c>
      <c r="B1275" s="99" t="s">
        <v>5268</v>
      </c>
      <c r="C1275" s="99" t="s">
        <v>4232</v>
      </c>
      <c r="D1275" s="100">
        <v>2.55E-5</v>
      </c>
      <c r="E1275" s="100">
        <v>8.9600000000000006E-6</v>
      </c>
      <c r="F1275" s="99">
        <v>1501</v>
      </c>
      <c r="G1275" s="99">
        <v>246</v>
      </c>
      <c r="H1275" s="99">
        <v>4.4927200000000004E-3</v>
      </c>
      <c r="I1275" s="99">
        <v>0.12759179000000001</v>
      </c>
      <c r="J1275" s="99" t="s">
        <v>4157</v>
      </c>
      <c r="K1275" s="101" t="s">
        <v>4157</v>
      </c>
    </row>
    <row r="1276" spans="1:11" x14ac:dyDescent="0.25">
      <c r="A1276" s="98" t="s">
        <v>4232</v>
      </c>
      <c r="B1276" s="99" t="s">
        <v>5313</v>
      </c>
      <c r="C1276" s="99" t="s">
        <v>4232</v>
      </c>
      <c r="D1276" s="100">
        <v>1.1399999999999999E-5</v>
      </c>
      <c r="E1276" s="100">
        <v>3.9999999999999998E-6</v>
      </c>
      <c r="F1276" s="99">
        <v>1501</v>
      </c>
      <c r="G1276" s="99">
        <v>1205</v>
      </c>
      <c r="H1276" s="99">
        <v>4.4969500000000004E-3</v>
      </c>
      <c r="I1276" s="99">
        <v>0.12761167000000001</v>
      </c>
      <c r="J1276" s="99" t="s">
        <v>4157</v>
      </c>
      <c r="K1276" s="101" t="s">
        <v>4157</v>
      </c>
    </row>
    <row r="1277" spans="1:11" x14ac:dyDescent="0.25">
      <c r="A1277" s="98" t="s">
        <v>4175</v>
      </c>
      <c r="B1277" s="99" t="s">
        <v>5314</v>
      </c>
      <c r="C1277" s="99" t="s">
        <v>4261</v>
      </c>
      <c r="D1277" s="100">
        <v>-1.9899999999999999E-5</v>
      </c>
      <c r="E1277" s="100">
        <v>6.99E-6</v>
      </c>
      <c r="F1277" s="99">
        <v>1501</v>
      </c>
      <c r="G1277" s="99">
        <v>1456</v>
      </c>
      <c r="H1277" s="99">
        <v>4.50097E-3</v>
      </c>
      <c r="I1277" s="99">
        <v>0.12762529</v>
      </c>
      <c r="J1277" s="99" t="s">
        <v>4157</v>
      </c>
      <c r="K1277" s="101" t="s">
        <v>4157</v>
      </c>
    </row>
    <row r="1278" spans="1:11" x14ac:dyDescent="0.25">
      <c r="A1278" s="98" t="s">
        <v>4158</v>
      </c>
      <c r="B1278" s="99" t="s">
        <v>4924</v>
      </c>
      <c r="C1278" s="99" t="b">
        <v>1</v>
      </c>
      <c r="D1278" s="100">
        <v>1.1754E-4</v>
      </c>
      <c r="E1278" s="100">
        <v>4.1300000000000001E-5</v>
      </c>
      <c r="F1278" s="99">
        <v>1501</v>
      </c>
      <c r="G1278" s="99">
        <v>1256</v>
      </c>
      <c r="H1278" s="99">
        <v>4.5090499999999997E-3</v>
      </c>
      <c r="I1278" s="99">
        <v>0.12775396999999999</v>
      </c>
      <c r="J1278" s="99" t="s">
        <v>4157</v>
      </c>
      <c r="K1278" s="101" t="s">
        <v>4467</v>
      </c>
    </row>
    <row r="1279" spans="1:11" x14ac:dyDescent="0.25">
      <c r="A1279" s="98" t="s">
        <v>4163</v>
      </c>
      <c r="B1279" s="99" t="s">
        <v>5315</v>
      </c>
      <c r="C1279" s="99" t="s">
        <v>275</v>
      </c>
      <c r="D1279" s="100">
        <v>-6.1500000000000004E-5</v>
      </c>
      <c r="E1279" s="100">
        <v>2.16E-5</v>
      </c>
      <c r="F1279" s="99">
        <v>1501</v>
      </c>
      <c r="G1279" s="99">
        <v>670</v>
      </c>
      <c r="H1279" s="99">
        <v>4.5130500000000002E-3</v>
      </c>
      <c r="I1279" s="99">
        <v>0.12776717000000001</v>
      </c>
      <c r="J1279" s="99" t="s">
        <v>4157</v>
      </c>
      <c r="K1279" s="101" t="s">
        <v>4467</v>
      </c>
    </row>
    <row r="1280" spans="1:11" x14ac:dyDescent="0.25">
      <c r="A1280" s="98" t="s">
        <v>4175</v>
      </c>
      <c r="B1280" s="99" t="s">
        <v>4744</v>
      </c>
      <c r="C1280" s="99" t="s">
        <v>4261</v>
      </c>
      <c r="D1280" s="100">
        <v>-7.3300000000000006E-5</v>
      </c>
      <c r="E1280" s="100">
        <v>2.58E-5</v>
      </c>
      <c r="F1280" s="99">
        <v>1501</v>
      </c>
      <c r="G1280" s="99">
        <v>1377</v>
      </c>
      <c r="H1280" s="99">
        <v>4.5182E-3</v>
      </c>
      <c r="I1280" s="99">
        <v>0.12781279000000001</v>
      </c>
      <c r="J1280" s="99" t="s">
        <v>4157</v>
      </c>
      <c r="K1280" s="101" t="s">
        <v>4157</v>
      </c>
    </row>
    <row r="1281" spans="1:11" x14ac:dyDescent="0.25">
      <c r="A1281" s="98" t="s">
        <v>4166</v>
      </c>
      <c r="B1281" s="99" t="s">
        <v>5316</v>
      </c>
      <c r="C1281" s="99" t="s">
        <v>4168</v>
      </c>
      <c r="D1281" s="100">
        <v>-4.2100000000000003E-6</v>
      </c>
      <c r="E1281" s="100">
        <v>1.48E-6</v>
      </c>
      <c r="F1281" s="99">
        <v>1501</v>
      </c>
      <c r="G1281" s="99">
        <v>255</v>
      </c>
      <c r="H1281" s="99">
        <v>4.5266899999999999E-3</v>
      </c>
      <c r="I1281" s="99">
        <v>0.12795259</v>
      </c>
      <c r="J1281" s="99" t="s">
        <v>4157</v>
      </c>
      <c r="K1281" s="101" t="s">
        <v>4157</v>
      </c>
    </row>
    <row r="1282" spans="1:11" x14ac:dyDescent="0.25">
      <c r="A1282" s="98" t="s">
        <v>4175</v>
      </c>
      <c r="B1282" s="99" t="s">
        <v>5317</v>
      </c>
      <c r="C1282" s="99" t="s">
        <v>4177</v>
      </c>
      <c r="D1282" s="100">
        <v>2.9100000000000001E-6</v>
      </c>
      <c r="E1282" s="100">
        <v>1.0100000000000001E-6</v>
      </c>
      <c r="F1282" s="99">
        <v>1501</v>
      </c>
      <c r="G1282" s="99">
        <v>510</v>
      </c>
      <c r="H1282" s="99">
        <v>4.5699E-3</v>
      </c>
      <c r="I1282" s="99">
        <v>0.12821436</v>
      </c>
      <c r="J1282" s="99" t="s">
        <v>4157</v>
      </c>
      <c r="K1282" s="101" t="s">
        <v>4157</v>
      </c>
    </row>
    <row r="1283" spans="1:11" x14ac:dyDescent="0.25">
      <c r="A1283" s="98" t="s">
        <v>4175</v>
      </c>
      <c r="B1283" s="99" t="s">
        <v>5318</v>
      </c>
      <c r="C1283" s="99" t="s">
        <v>4241</v>
      </c>
      <c r="D1283" s="100">
        <v>-2.2719999999999999E-4</v>
      </c>
      <c r="E1283" s="100">
        <v>8.0000000000000007E-5</v>
      </c>
      <c r="F1283" s="99">
        <v>1501</v>
      </c>
      <c r="G1283" s="99">
        <v>507</v>
      </c>
      <c r="H1283" s="99">
        <v>4.5630999999999996E-3</v>
      </c>
      <c r="I1283" s="99">
        <v>0.12821436</v>
      </c>
      <c r="J1283" s="99" t="s">
        <v>4157</v>
      </c>
      <c r="K1283" s="101" t="s">
        <v>4157</v>
      </c>
    </row>
    <row r="1284" spans="1:11" x14ac:dyDescent="0.25">
      <c r="A1284" s="98" t="s">
        <v>4163</v>
      </c>
      <c r="B1284" s="99" t="s">
        <v>5247</v>
      </c>
      <c r="C1284" s="99" t="s">
        <v>275</v>
      </c>
      <c r="D1284" s="100">
        <v>-1.3864000000000001E-3</v>
      </c>
      <c r="E1284" s="100">
        <v>4.8788999999999999E-4</v>
      </c>
      <c r="F1284" s="99">
        <v>1501</v>
      </c>
      <c r="G1284" s="99">
        <v>1005</v>
      </c>
      <c r="H1284" s="99">
        <v>4.5650899999999999E-3</v>
      </c>
      <c r="I1284" s="99">
        <v>0.12821436</v>
      </c>
      <c r="J1284" s="99" t="s">
        <v>4174</v>
      </c>
      <c r="K1284" s="101" t="s">
        <v>4467</v>
      </c>
    </row>
    <row r="1285" spans="1:11" x14ac:dyDescent="0.25">
      <c r="A1285" s="98" t="s">
        <v>4175</v>
      </c>
      <c r="B1285" s="99" t="s">
        <v>4614</v>
      </c>
      <c r="C1285" s="99" t="s">
        <v>4177</v>
      </c>
      <c r="D1285" s="100">
        <v>1.8499999999999999E-5</v>
      </c>
      <c r="E1285" s="100">
        <v>6.5100000000000004E-6</v>
      </c>
      <c r="F1285" s="99">
        <v>1501</v>
      </c>
      <c r="G1285" s="99">
        <v>1254</v>
      </c>
      <c r="H1285" s="99">
        <v>4.54463E-3</v>
      </c>
      <c r="I1285" s="99">
        <v>0.12821436</v>
      </c>
      <c r="J1285" s="99" t="s">
        <v>4157</v>
      </c>
      <c r="K1285" s="101" t="s">
        <v>4157</v>
      </c>
    </row>
    <row r="1286" spans="1:11" x14ac:dyDescent="0.25">
      <c r="A1286" s="98" t="s">
        <v>4232</v>
      </c>
      <c r="B1286" s="99" t="s">
        <v>5319</v>
      </c>
      <c r="C1286" s="99" t="s">
        <v>4232</v>
      </c>
      <c r="D1286" s="100">
        <v>3.1599999999999998E-6</v>
      </c>
      <c r="E1286" s="100">
        <v>1.11E-6</v>
      </c>
      <c r="F1286" s="99">
        <v>1501</v>
      </c>
      <c r="G1286" s="99">
        <v>386</v>
      </c>
      <c r="H1286" s="99">
        <v>4.5415899999999999E-3</v>
      </c>
      <c r="I1286" s="99">
        <v>0.12821436</v>
      </c>
      <c r="J1286" s="99" t="s">
        <v>4157</v>
      </c>
      <c r="K1286" s="101" t="s">
        <v>4157</v>
      </c>
    </row>
    <row r="1287" spans="1:11" x14ac:dyDescent="0.25">
      <c r="A1287" s="98" t="s">
        <v>4232</v>
      </c>
      <c r="B1287" s="99" t="s">
        <v>5261</v>
      </c>
      <c r="C1287" s="99" t="s">
        <v>4232</v>
      </c>
      <c r="D1287" s="100">
        <v>2.55E-5</v>
      </c>
      <c r="E1287" s="100">
        <v>8.9900000000000003E-6</v>
      </c>
      <c r="F1287" s="99">
        <v>1501</v>
      </c>
      <c r="G1287" s="99">
        <v>321</v>
      </c>
      <c r="H1287" s="99">
        <v>4.5714700000000002E-3</v>
      </c>
      <c r="I1287" s="99">
        <v>0.12821436</v>
      </c>
      <c r="J1287" s="99" t="s">
        <v>4157</v>
      </c>
      <c r="K1287" s="101" t="s">
        <v>4157</v>
      </c>
    </row>
    <row r="1288" spans="1:11" x14ac:dyDescent="0.25">
      <c r="A1288" s="98" t="s">
        <v>4232</v>
      </c>
      <c r="B1288" s="99" t="s">
        <v>5320</v>
      </c>
      <c r="C1288" s="99" t="s">
        <v>4232</v>
      </c>
      <c r="D1288" s="100">
        <v>4.63E-7</v>
      </c>
      <c r="E1288" s="100">
        <v>1.6E-7</v>
      </c>
      <c r="F1288" s="99">
        <v>1501</v>
      </c>
      <c r="G1288" s="99">
        <v>316</v>
      </c>
      <c r="H1288" s="99">
        <v>4.5600199999999997E-3</v>
      </c>
      <c r="I1288" s="99">
        <v>0.12821436</v>
      </c>
      <c r="J1288" s="99" t="s">
        <v>4157</v>
      </c>
      <c r="K1288" s="101" t="s">
        <v>4157</v>
      </c>
    </row>
    <row r="1289" spans="1:11" x14ac:dyDescent="0.25">
      <c r="A1289" s="98" t="s">
        <v>4158</v>
      </c>
      <c r="B1289" s="99" t="s">
        <v>5321</v>
      </c>
      <c r="C1289" s="99" t="b">
        <v>1</v>
      </c>
      <c r="D1289" s="100">
        <v>3.1399999999999998E-5</v>
      </c>
      <c r="E1289" s="100">
        <v>1.1E-5</v>
      </c>
      <c r="F1289" s="99">
        <v>1501</v>
      </c>
      <c r="G1289" s="99">
        <v>231</v>
      </c>
      <c r="H1289" s="99">
        <v>4.5603500000000003E-3</v>
      </c>
      <c r="I1289" s="99">
        <v>0.12821436</v>
      </c>
      <c r="J1289" s="99" t="s">
        <v>4157</v>
      </c>
      <c r="K1289" s="101" t="s">
        <v>4157</v>
      </c>
    </row>
    <row r="1290" spans="1:11" x14ac:dyDescent="0.25">
      <c r="A1290" s="98" t="s">
        <v>4175</v>
      </c>
      <c r="B1290" s="99" t="s">
        <v>5322</v>
      </c>
      <c r="C1290" s="99" t="s">
        <v>4177</v>
      </c>
      <c r="D1290" s="100">
        <v>1.2899999999999999E-6</v>
      </c>
      <c r="E1290" s="100">
        <v>4.4000000000000002E-7</v>
      </c>
      <c r="F1290" s="99">
        <v>1501</v>
      </c>
      <c r="G1290" s="99">
        <v>91</v>
      </c>
      <c r="H1290" s="99">
        <v>4.5642399999999998E-3</v>
      </c>
      <c r="I1290" s="99">
        <v>0.12821436</v>
      </c>
      <c r="J1290" s="99" t="s">
        <v>4157</v>
      </c>
      <c r="K1290" s="101" t="s">
        <v>4157</v>
      </c>
    </row>
    <row r="1291" spans="1:11" x14ac:dyDescent="0.25">
      <c r="A1291" s="98" t="s">
        <v>4175</v>
      </c>
      <c r="B1291" s="99" t="s">
        <v>5323</v>
      </c>
      <c r="C1291" s="99" t="s">
        <v>4261</v>
      </c>
      <c r="D1291" s="100">
        <v>-3.6500000000000002E-6</v>
      </c>
      <c r="E1291" s="100">
        <v>1.2899999999999999E-6</v>
      </c>
      <c r="F1291" s="99">
        <v>1501</v>
      </c>
      <c r="G1291" s="99">
        <v>67</v>
      </c>
      <c r="H1291" s="99">
        <v>4.5647500000000002E-3</v>
      </c>
      <c r="I1291" s="99">
        <v>0.12821436</v>
      </c>
      <c r="J1291" s="99" t="s">
        <v>4157</v>
      </c>
      <c r="K1291" s="101" t="s">
        <v>4157</v>
      </c>
    </row>
    <row r="1292" spans="1:11" x14ac:dyDescent="0.25">
      <c r="A1292" s="98" t="s">
        <v>4163</v>
      </c>
      <c r="B1292" s="99" t="s">
        <v>5324</v>
      </c>
      <c r="C1292" s="99" t="s">
        <v>275</v>
      </c>
      <c r="D1292" s="100">
        <v>-1.2091000000000001E-3</v>
      </c>
      <c r="E1292" s="100">
        <v>4.2566000000000001E-4</v>
      </c>
      <c r="F1292" s="99">
        <v>1501</v>
      </c>
      <c r="G1292" s="99">
        <v>1459</v>
      </c>
      <c r="H1292" s="99">
        <v>4.5809700000000002E-3</v>
      </c>
      <c r="I1292" s="99">
        <v>0.12838097000000001</v>
      </c>
      <c r="J1292" s="99" t="s">
        <v>4157</v>
      </c>
      <c r="K1292" s="101" t="s">
        <v>4157</v>
      </c>
    </row>
    <row r="1293" spans="1:11" x14ac:dyDescent="0.25">
      <c r="A1293" s="98" t="s">
        <v>4163</v>
      </c>
      <c r="B1293" s="99" t="s">
        <v>5115</v>
      </c>
      <c r="C1293" s="99" t="s">
        <v>275</v>
      </c>
      <c r="D1293" s="100">
        <v>2.6714299999999998E-3</v>
      </c>
      <c r="E1293" s="100">
        <v>9.4096999999999996E-4</v>
      </c>
      <c r="F1293" s="99">
        <v>1501</v>
      </c>
      <c r="G1293" s="99">
        <v>1490</v>
      </c>
      <c r="H1293" s="99">
        <v>4.60247E-3</v>
      </c>
      <c r="I1293" s="99">
        <v>0.12851035999999999</v>
      </c>
      <c r="J1293" s="99" t="s">
        <v>4157</v>
      </c>
      <c r="K1293" s="101" t="s">
        <v>4157</v>
      </c>
    </row>
    <row r="1294" spans="1:11" x14ac:dyDescent="0.25">
      <c r="A1294" s="98" t="s">
        <v>4175</v>
      </c>
      <c r="B1294" s="99" t="s">
        <v>5325</v>
      </c>
      <c r="C1294" s="99" t="s">
        <v>4241</v>
      </c>
      <c r="D1294" s="100">
        <v>-1.2999999999999999E-5</v>
      </c>
      <c r="E1294" s="100">
        <v>4.5600000000000004E-6</v>
      </c>
      <c r="F1294" s="99">
        <v>1501</v>
      </c>
      <c r="G1294" s="99">
        <v>1092</v>
      </c>
      <c r="H1294" s="99">
        <v>4.6095299999999997E-3</v>
      </c>
      <c r="I1294" s="99">
        <v>0.12851035999999999</v>
      </c>
      <c r="J1294" s="99" t="s">
        <v>4157</v>
      </c>
      <c r="K1294" s="101" t="s">
        <v>4157</v>
      </c>
    </row>
    <row r="1295" spans="1:11" x14ac:dyDescent="0.25">
      <c r="A1295" s="98" t="s">
        <v>4154</v>
      </c>
      <c r="B1295" s="99" t="s">
        <v>5012</v>
      </c>
      <c r="C1295" s="99" t="s">
        <v>4161</v>
      </c>
      <c r="D1295" s="100">
        <v>-8.7200000000000005E-5</v>
      </c>
      <c r="E1295" s="100">
        <v>3.0700000000000001E-5</v>
      </c>
      <c r="F1295" s="99">
        <v>1501</v>
      </c>
      <c r="G1295" s="99">
        <v>1114</v>
      </c>
      <c r="H1295" s="99">
        <v>4.61051E-3</v>
      </c>
      <c r="I1295" s="99">
        <v>0.12851035999999999</v>
      </c>
      <c r="J1295" s="99" t="s">
        <v>4157</v>
      </c>
      <c r="K1295" s="101" t="s">
        <v>4157</v>
      </c>
    </row>
    <row r="1296" spans="1:11" x14ac:dyDescent="0.25">
      <c r="A1296" s="98" t="s">
        <v>4163</v>
      </c>
      <c r="B1296" s="99" t="s">
        <v>5256</v>
      </c>
      <c r="C1296" s="99" t="s">
        <v>275</v>
      </c>
      <c r="D1296" s="100">
        <v>9.2499999999999999E-5</v>
      </c>
      <c r="E1296" s="100">
        <v>3.26E-5</v>
      </c>
      <c r="F1296" s="99">
        <v>1501</v>
      </c>
      <c r="G1296" s="99">
        <v>1282</v>
      </c>
      <c r="H1296" s="99">
        <v>4.5971400000000004E-3</v>
      </c>
      <c r="I1296" s="99">
        <v>0.12851035999999999</v>
      </c>
      <c r="J1296" s="99" t="s">
        <v>4157</v>
      </c>
      <c r="K1296" s="101" t="s">
        <v>4157</v>
      </c>
    </row>
    <row r="1297" spans="1:11" x14ac:dyDescent="0.25">
      <c r="A1297" s="98" t="s">
        <v>4154</v>
      </c>
      <c r="B1297" s="99" t="s">
        <v>4938</v>
      </c>
      <c r="C1297" s="99" t="s">
        <v>4161</v>
      </c>
      <c r="D1297" s="100">
        <v>-5.9899999999999999E-5</v>
      </c>
      <c r="E1297" s="100">
        <v>2.1100000000000001E-5</v>
      </c>
      <c r="F1297" s="99">
        <v>1501</v>
      </c>
      <c r="G1297" s="99">
        <v>1261</v>
      </c>
      <c r="H1297" s="99">
        <v>4.5982599999999998E-3</v>
      </c>
      <c r="I1297" s="99">
        <v>0.12851035999999999</v>
      </c>
      <c r="J1297" s="99" t="s">
        <v>4157</v>
      </c>
      <c r="K1297" s="101" t="s">
        <v>4157</v>
      </c>
    </row>
    <row r="1298" spans="1:11" x14ac:dyDescent="0.25">
      <c r="A1298" s="98" t="s">
        <v>4154</v>
      </c>
      <c r="B1298" s="99" t="s">
        <v>5326</v>
      </c>
      <c r="C1298" s="99" t="s">
        <v>4156</v>
      </c>
      <c r="D1298" s="100">
        <v>-5.1799999999999999E-5</v>
      </c>
      <c r="E1298" s="100">
        <v>1.8199999999999999E-5</v>
      </c>
      <c r="F1298" s="99">
        <v>1501</v>
      </c>
      <c r="G1298" s="99">
        <v>1133</v>
      </c>
      <c r="H1298" s="99">
        <v>4.6097100000000004E-3</v>
      </c>
      <c r="I1298" s="99">
        <v>0.12851035999999999</v>
      </c>
      <c r="J1298" s="99" t="s">
        <v>4157</v>
      </c>
      <c r="K1298" s="101" t="s">
        <v>4157</v>
      </c>
    </row>
    <row r="1299" spans="1:11" x14ac:dyDescent="0.25">
      <c r="A1299" s="98" t="s">
        <v>4232</v>
      </c>
      <c r="B1299" s="99" t="s">
        <v>5327</v>
      </c>
      <c r="C1299" s="99" t="s">
        <v>4232</v>
      </c>
      <c r="D1299" s="100">
        <v>-1.5999999999999999E-6</v>
      </c>
      <c r="E1299" s="100">
        <v>5.6300000000000005E-7</v>
      </c>
      <c r="F1299" s="99">
        <v>1501</v>
      </c>
      <c r="G1299" s="99">
        <v>653</v>
      </c>
      <c r="H1299" s="99">
        <v>4.5960699999999998E-3</v>
      </c>
      <c r="I1299" s="99">
        <v>0.12851035999999999</v>
      </c>
      <c r="J1299" s="99" t="s">
        <v>4157</v>
      </c>
      <c r="K1299" s="101" t="s">
        <v>4157</v>
      </c>
    </row>
    <row r="1300" spans="1:11" x14ac:dyDescent="0.25">
      <c r="A1300" s="98" t="s">
        <v>4166</v>
      </c>
      <c r="B1300" s="99" t="s">
        <v>5328</v>
      </c>
      <c r="C1300" s="99" t="s">
        <v>4168</v>
      </c>
      <c r="D1300" s="100">
        <v>-1.102E-4</v>
      </c>
      <c r="E1300" s="100">
        <v>3.8800000000000001E-5</v>
      </c>
      <c r="F1300" s="99">
        <v>1501</v>
      </c>
      <c r="G1300" s="99">
        <v>1434</v>
      </c>
      <c r="H1300" s="99">
        <v>4.6186899999999999E-3</v>
      </c>
      <c r="I1300" s="99">
        <v>0.12863906</v>
      </c>
      <c r="J1300" s="99" t="s">
        <v>4157</v>
      </c>
      <c r="K1300" s="101" t="s">
        <v>4157</v>
      </c>
    </row>
    <row r="1301" spans="1:11" x14ac:dyDescent="0.25">
      <c r="A1301" s="98" t="s">
        <v>4184</v>
      </c>
      <c r="B1301" s="99" t="s">
        <v>4595</v>
      </c>
      <c r="C1301" s="99" t="b">
        <v>1</v>
      </c>
      <c r="D1301" s="100">
        <v>7.4577200000000001E-3</v>
      </c>
      <c r="E1301" s="100">
        <v>2.6293900000000001E-3</v>
      </c>
      <c r="F1301" s="99">
        <v>1501</v>
      </c>
      <c r="G1301" s="99">
        <v>1002</v>
      </c>
      <c r="H1301" s="99">
        <v>4.6415600000000003E-3</v>
      </c>
      <c r="I1301" s="99">
        <v>0.12911850999999999</v>
      </c>
      <c r="J1301" s="99" t="s">
        <v>4157</v>
      </c>
      <c r="K1301" s="101" t="s">
        <v>4157</v>
      </c>
    </row>
    <row r="1302" spans="1:11" x14ac:dyDescent="0.25">
      <c r="A1302" s="98" t="s">
        <v>4166</v>
      </c>
      <c r="B1302" s="99" t="s">
        <v>4617</v>
      </c>
      <c r="C1302" s="99" t="s">
        <v>4168</v>
      </c>
      <c r="D1302" s="100">
        <v>5.5500000000000001E-5</v>
      </c>
      <c r="E1302" s="100">
        <v>1.9599999999999999E-5</v>
      </c>
      <c r="F1302" s="99">
        <v>1501</v>
      </c>
      <c r="G1302" s="99">
        <v>1119</v>
      </c>
      <c r="H1302" s="99">
        <v>4.6430600000000001E-3</v>
      </c>
      <c r="I1302" s="99">
        <v>0.12911850999999999</v>
      </c>
      <c r="J1302" s="99" t="s">
        <v>4157</v>
      </c>
      <c r="K1302" s="101" t="s">
        <v>4467</v>
      </c>
    </row>
    <row r="1303" spans="1:11" x14ac:dyDescent="0.25">
      <c r="A1303" s="98" t="s">
        <v>4163</v>
      </c>
      <c r="B1303" s="99" t="s">
        <v>5329</v>
      </c>
      <c r="C1303" s="99" t="s">
        <v>275</v>
      </c>
      <c r="D1303" s="100">
        <v>-1.9000000000000001E-5</v>
      </c>
      <c r="E1303" s="100">
        <v>6.72E-6</v>
      </c>
      <c r="F1303" s="99">
        <v>1501</v>
      </c>
      <c r="G1303" s="99">
        <v>1199</v>
      </c>
      <c r="H1303" s="99">
        <v>4.6476299999999998E-3</v>
      </c>
      <c r="I1303" s="99">
        <v>0.12914612</v>
      </c>
      <c r="J1303" s="99" t="s">
        <v>4157</v>
      </c>
      <c r="K1303" s="101" t="s">
        <v>4157</v>
      </c>
    </row>
    <row r="1304" spans="1:11" x14ac:dyDescent="0.25">
      <c r="A1304" s="98" t="s">
        <v>4166</v>
      </c>
      <c r="B1304" s="99" t="s">
        <v>5330</v>
      </c>
      <c r="C1304" s="99" t="s">
        <v>4168</v>
      </c>
      <c r="D1304" s="100">
        <v>-3.18E-5</v>
      </c>
      <c r="E1304" s="100">
        <v>1.1199999999999999E-5</v>
      </c>
      <c r="F1304" s="99">
        <v>1501</v>
      </c>
      <c r="G1304" s="99">
        <v>828</v>
      </c>
      <c r="H1304" s="99">
        <v>4.6796199999999998E-3</v>
      </c>
      <c r="I1304" s="99">
        <v>0.12961146000000001</v>
      </c>
      <c r="J1304" s="99" t="s">
        <v>4157</v>
      </c>
      <c r="K1304" s="101" t="s">
        <v>4157</v>
      </c>
    </row>
    <row r="1305" spans="1:11" x14ac:dyDescent="0.25">
      <c r="A1305" s="98" t="s">
        <v>4166</v>
      </c>
      <c r="B1305" s="99" t="s">
        <v>5331</v>
      </c>
      <c r="C1305" s="99" t="s">
        <v>4208</v>
      </c>
      <c r="D1305" s="100">
        <v>-1.5935999999999999E-3</v>
      </c>
      <c r="E1305" s="100">
        <v>5.6221999999999999E-4</v>
      </c>
      <c r="F1305" s="99">
        <v>1501</v>
      </c>
      <c r="G1305" s="99">
        <v>1473</v>
      </c>
      <c r="H1305" s="99">
        <v>4.6693400000000001E-3</v>
      </c>
      <c r="I1305" s="99">
        <v>0.12961146000000001</v>
      </c>
      <c r="J1305" s="99" t="s">
        <v>4174</v>
      </c>
      <c r="K1305" s="101" t="s">
        <v>4157</v>
      </c>
    </row>
    <row r="1306" spans="1:11" x14ac:dyDescent="0.25">
      <c r="A1306" s="98" t="s">
        <v>4232</v>
      </c>
      <c r="B1306" s="99" t="s">
        <v>4877</v>
      </c>
      <c r="C1306" s="99" t="s">
        <v>4232</v>
      </c>
      <c r="D1306" s="100">
        <v>4.0684E-4</v>
      </c>
      <c r="E1306" s="100">
        <v>1.4358E-4</v>
      </c>
      <c r="F1306" s="99">
        <v>1501</v>
      </c>
      <c r="G1306" s="99">
        <v>1476</v>
      </c>
      <c r="H1306" s="99">
        <v>4.6838699999999997E-3</v>
      </c>
      <c r="I1306" s="99">
        <v>0.12961146000000001</v>
      </c>
      <c r="J1306" s="99" t="s">
        <v>4157</v>
      </c>
      <c r="K1306" s="101" t="s">
        <v>4157</v>
      </c>
    </row>
    <row r="1307" spans="1:11" x14ac:dyDescent="0.25">
      <c r="A1307" s="98" t="s">
        <v>4166</v>
      </c>
      <c r="B1307" s="99" t="s">
        <v>5332</v>
      </c>
      <c r="C1307" s="99" t="s">
        <v>4168</v>
      </c>
      <c r="D1307" s="100">
        <v>-1.3332999999999999E-3</v>
      </c>
      <c r="E1307" s="100">
        <v>4.705E-4</v>
      </c>
      <c r="F1307" s="99">
        <v>1501</v>
      </c>
      <c r="G1307" s="99">
        <v>1441</v>
      </c>
      <c r="H1307" s="99">
        <v>4.67739E-3</v>
      </c>
      <c r="I1307" s="99">
        <v>0.12961146000000001</v>
      </c>
      <c r="J1307" s="99" t="s">
        <v>4157</v>
      </c>
      <c r="K1307" s="101" t="s">
        <v>4157</v>
      </c>
    </row>
    <row r="1308" spans="1:11" x14ac:dyDescent="0.25">
      <c r="A1308" s="98" t="s">
        <v>4175</v>
      </c>
      <c r="B1308" s="99" t="s">
        <v>4749</v>
      </c>
      <c r="C1308" s="99" t="s">
        <v>4261</v>
      </c>
      <c r="D1308" s="100">
        <v>-3.6000000000000001E-5</v>
      </c>
      <c r="E1308" s="100">
        <v>1.27E-5</v>
      </c>
      <c r="F1308" s="99">
        <v>1501</v>
      </c>
      <c r="G1308" s="99">
        <v>1159</v>
      </c>
      <c r="H1308" s="99">
        <v>4.67769E-3</v>
      </c>
      <c r="I1308" s="99">
        <v>0.12961146000000001</v>
      </c>
      <c r="J1308" s="99" t="s">
        <v>4157</v>
      </c>
      <c r="K1308" s="101" t="s">
        <v>4157</v>
      </c>
    </row>
    <row r="1309" spans="1:11" x14ac:dyDescent="0.25">
      <c r="A1309" s="98" t="s">
        <v>4163</v>
      </c>
      <c r="B1309" s="99" t="s">
        <v>5333</v>
      </c>
      <c r="C1309" s="99" t="s">
        <v>275</v>
      </c>
      <c r="D1309" s="100">
        <v>-3.9229999999999999E-4</v>
      </c>
      <c r="E1309" s="100">
        <v>1.3846999999999999E-4</v>
      </c>
      <c r="F1309" s="99">
        <v>1501</v>
      </c>
      <c r="G1309" s="99">
        <v>969</v>
      </c>
      <c r="H1309" s="99">
        <v>4.68951E-3</v>
      </c>
      <c r="I1309" s="99">
        <v>0.12961146000000001</v>
      </c>
      <c r="J1309" s="99" t="s">
        <v>4157</v>
      </c>
      <c r="K1309" s="101" t="s">
        <v>4467</v>
      </c>
    </row>
    <row r="1310" spans="1:11" x14ac:dyDescent="0.25">
      <c r="A1310" s="98" t="s">
        <v>4175</v>
      </c>
      <c r="B1310" s="99" t="s">
        <v>5218</v>
      </c>
      <c r="C1310" s="99" t="s">
        <v>4177</v>
      </c>
      <c r="D1310" s="100">
        <v>1.77E-6</v>
      </c>
      <c r="E1310" s="100">
        <v>6.1200000000000003E-7</v>
      </c>
      <c r="F1310" s="99">
        <v>1501</v>
      </c>
      <c r="G1310" s="99">
        <v>319</v>
      </c>
      <c r="H1310" s="99">
        <v>4.6893899999999999E-3</v>
      </c>
      <c r="I1310" s="99">
        <v>0.12961146000000001</v>
      </c>
      <c r="J1310" s="99" t="s">
        <v>4157</v>
      </c>
      <c r="K1310" s="101" t="s">
        <v>4157</v>
      </c>
    </row>
    <row r="1311" spans="1:11" x14ac:dyDescent="0.25">
      <c r="A1311" s="98" t="s">
        <v>4166</v>
      </c>
      <c r="B1311" s="99" t="s">
        <v>4811</v>
      </c>
      <c r="C1311" s="99" t="s">
        <v>4168</v>
      </c>
      <c r="D1311" s="100">
        <v>-9.1200000000000008E-6</v>
      </c>
      <c r="E1311" s="100">
        <v>3.2200000000000001E-6</v>
      </c>
      <c r="F1311" s="99">
        <v>1501</v>
      </c>
      <c r="G1311" s="99">
        <v>855</v>
      </c>
      <c r="H1311" s="99">
        <v>4.6933799999999996E-3</v>
      </c>
      <c r="I1311" s="99">
        <v>0.12961924999999999</v>
      </c>
      <c r="J1311" s="99" t="s">
        <v>4157</v>
      </c>
      <c r="K1311" s="101" t="s">
        <v>4157</v>
      </c>
    </row>
    <row r="1312" spans="1:11" x14ac:dyDescent="0.25">
      <c r="A1312" s="98" t="s">
        <v>4184</v>
      </c>
      <c r="B1312" s="99" t="s">
        <v>5334</v>
      </c>
      <c r="C1312" s="99" t="b">
        <v>1</v>
      </c>
      <c r="D1312" s="100">
        <v>1.7420000000000001E-4</v>
      </c>
      <c r="E1312" s="100">
        <v>6.1500000000000004E-5</v>
      </c>
      <c r="F1312" s="99">
        <v>1501</v>
      </c>
      <c r="G1312" s="99">
        <v>919</v>
      </c>
      <c r="H1312" s="99">
        <v>4.7014700000000001E-3</v>
      </c>
      <c r="I1312" s="99">
        <v>0.12974332999999999</v>
      </c>
      <c r="J1312" s="99" t="s">
        <v>4157</v>
      </c>
      <c r="K1312" s="101" t="s">
        <v>4157</v>
      </c>
    </row>
    <row r="1313" spans="1:11" x14ac:dyDescent="0.25">
      <c r="A1313" s="98" t="s">
        <v>4175</v>
      </c>
      <c r="B1313" s="99" t="s">
        <v>5114</v>
      </c>
      <c r="C1313" s="99" t="s">
        <v>4261</v>
      </c>
      <c r="D1313" s="100">
        <v>-6.9769999999999999E-4</v>
      </c>
      <c r="E1313" s="100">
        <v>2.4654000000000001E-4</v>
      </c>
      <c r="F1313" s="99">
        <v>1501</v>
      </c>
      <c r="G1313" s="99">
        <v>1192</v>
      </c>
      <c r="H1313" s="99">
        <v>4.7336399999999999E-3</v>
      </c>
      <c r="I1313" s="99">
        <v>0.13043165000000001</v>
      </c>
      <c r="J1313" s="99" t="s">
        <v>4169</v>
      </c>
      <c r="K1313" s="101" t="s">
        <v>4467</v>
      </c>
    </row>
    <row r="1314" spans="1:11" x14ac:dyDescent="0.25">
      <c r="A1314" s="98" t="s">
        <v>4175</v>
      </c>
      <c r="B1314" s="99" t="s">
        <v>5335</v>
      </c>
      <c r="C1314" s="99" t="s">
        <v>4241</v>
      </c>
      <c r="D1314" s="100">
        <v>-2.4200000000000001E-6</v>
      </c>
      <c r="E1314" s="100">
        <v>8.5600000000000004E-7</v>
      </c>
      <c r="F1314" s="99">
        <v>1501</v>
      </c>
      <c r="G1314" s="99">
        <v>264</v>
      </c>
      <c r="H1314" s="99">
        <v>4.7321899999999998E-3</v>
      </c>
      <c r="I1314" s="99">
        <v>0.13043165000000001</v>
      </c>
      <c r="J1314" s="99" t="s">
        <v>4157</v>
      </c>
      <c r="K1314" s="101" t="s">
        <v>4157</v>
      </c>
    </row>
    <row r="1315" spans="1:11" x14ac:dyDescent="0.25">
      <c r="A1315" s="98" t="s">
        <v>4163</v>
      </c>
      <c r="B1315" s="99" t="s">
        <v>5336</v>
      </c>
      <c r="C1315" s="99" t="s">
        <v>275</v>
      </c>
      <c r="D1315" s="100">
        <v>5.6472E-4</v>
      </c>
      <c r="E1315" s="100">
        <v>1.9966E-4</v>
      </c>
      <c r="F1315" s="99">
        <v>1501</v>
      </c>
      <c r="G1315" s="99">
        <v>1486</v>
      </c>
      <c r="H1315" s="99">
        <v>4.7557099999999998E-3</v>
      </c>
      <c r="I1315" s="99">
        <v>0.13093991999999999</v>
      </c>
      <c r="J1315" s="99" t="s">
        <v>4157</v>
      </c>
      <c r="K1315" s="101" t="s">
        <v>4157</v>
      </c>
    </row>
    <row r="1316" spans="1:11" x14ac:dyDescent="0.25">
      <c r="A1316" s="98" t="s">
        <v>4163</v>
      </c>
      <c r="B1316" s="99" t="s">
        <v>4787</v>
      </c>
      <c r="C1316" s="99" t="s">
        <v>275</v>
      </c>
      <c r="D1316" s="100">
        <v>3.4727E-4</v>
      </c>
      <c r="E1316" s="100">
        <v>1.2289000000000001E-4</v>
      </c>
      <c r="F1316" s="99">
        <v>1501</v>
      </c>
      <c r="G1316" s="99">
        <v>1492</v>
      </c>
      <c r="H1316" s="99">
        <v>4.7939300000000001E-3</v>
      </c>
      <c r="I1316" s="99">
        <v>0.13179098</v>
      </c>
      <c r="J1316" s="99" t="s">
        <v>4157</v>
      </c>
      <c r="K1316" s="101" t="s">
        <v>4157</v>
      </c>
    </row>
    <row r="1317" spans="1:11" x14ac:dyDescent="0.25">
      <c r="A1317" s="98" t="s">
        <v>4166</v>
      </c>
      <c r="B1317" s="99" t="s">
        <v>5073</v>
      </c>
      <c r="C1317" s="99" t="s">
        <v>4168</v>
      </c>
      <c r="D1317" s="100">
        <v>7.6699999999999994E-5</v>
      </c>
      <c r="E1317" s="100">
        <v>2.7100000000000001E-5</v>
      </c>
      <c r="F1317" s="99">
        <v>1501</v>
      </c>
      <c r="G1317" s="99">
        <v>1369</v>
      </c>
      <c r="H1317" s="99">
        <v>4.7915199999999996E-3</v>
      </c>
      <c r="I1317" s="99">
        <v>0.13179098</v>
      </c>
      <c r="J1317" s="99" t="s">
        <v>4157</v>
      </c>
      <c r="K1317" s="101" t="s">
        <v>4157</v>
      </c>
    </row>
    <row r="1318" spans="1:11" x14ac:dyDescent="0.25">
      <c r="A1318" s="98" t="s">
        <v>4232</v>
      </c>
      <c r="B1318" s="99" t="s">
        <v>5138</v>
      </c>
      <c r="C1318" s="99" t="s">
        <v>4232</v>
      </c>
      <c r="D1318" s="100">
        <v>-6.0100000000000001E-6</v>
      </c>
      <c r="E1318" s="100">
        <v>2.1299999999999999E-6</v>
      </c>
      <c r="F1318" s="99">
        <v>1501</v>
      </c>
      <c r="G1318" s="99">
        <v>786</v>
      </c>
      <c r="H1318" s="99">
        <v>4.8149100000000004E-3</v>
      </c>
      <c r="I1318" s="99">
        <v>0.13226703000000001</v>
      </c>
      <c r="J1318" s="99" t="s">
        <v>4157</v>
      </c>
      <c r="K1318" s="101" t="s">
        <v>4157</v>
      </c>
    </row>
    <row r="1319" spans="1:11" x14ac:dyDescent="0.25">
      <c r="A1319" s="98" t="s">
        <v>4163</v>
      </c>
      <c r="B1319" s="99" t="s">
        <v>5337</v>
      </c>
      <c r="C1319" s="99" t="s">
        <v>275</v>
      </c>
      <c r="D1319" s="100">
        <v>3.9428999999999999E-4</v>
      </c>
      <c r="E1319" s="100">
        <v>1.3961999999999999E-4</v>
      </c>
      <c r="F1319" s="99">
        <v>1501</v>
      </c>
      <c r="G1319" s="99">
        <v>1462</v>
      </c>
      <c r="H1319" s="99">
        <v>4.8224899999999996E-3</v>
      </c>
      <c r="I1319" s="99">
        <v>0.13237465000000001</v>
      </c>
      <c r="J1319" s="99" t="s">
        <v>4157</v>
      </c>
      <c r="K1319" s="101" t="s">
        <v>4157</v>
      </c>
    </row>
    <row r="1320" spans="1:11" x14ac:dyDescent="0.25">
      <c r="A1320" s="98" t="s">
        <v>4163</v>
      </c>
      <c r="B1320" s="99" t="s">
        <v>5287</v>
      </c>
      <c r="C1320" s="99" t="s">
        <v>275</v>
      </c>
      <c r="D1320" s="100">
        <v>-5.5290000000000005E-4</v>
      </c>
      <c r="E1320" s="100">
        <v>1.9593E-4</v>
      </c>
      <c r="F1320" s="99">
        <v>1501</v>
      </c>
      <c r="G1320" s="99">
        <v>1366</v>
      </c>
      <c r="H1320" s="99">
        <v>4.85557E-3</v>
      </c>
      <c r="I1320" s="99">
        <v>0.13318147</v>
      </c>
      <c r="J1320" s="99" t="s">
        <v>4157</v>
      </c>
      <c r="K1320" s="101" t="s">
        <v>4157</v>
      </c>
    </row>
    <row r="1321" spans="1:11" x14ac:dyDescent="0.25">
      <c r="A1321" s="98" t="s">
        <v>4166</v>
      </c>
      <c r="B1321" s="99" t="s">
        <v>5156</v>
      </c>
      <c r="C1321" s="99" t="s">
        <v>4168</v>
      </c>
      <c r="D1321" s="100">
        <v>6.6273000000000005E-4</v>
      </c>
      <c r="E1321" s="100">
        <v>2.3495999999999999E-4</v>
      </c>
      <c r="F1321" s="99">
        <v>1501</v>
      </c>
      <c r="G1321" s="99">
        <v>1112</v>
      </c>
      <c r="H1321" s="99">
        <v>4.8736600000000001E-3</v>
      </c>
      <c r="I1321" s="99">
        <v>0.13327253999999999</v>
      </c>
      <c r="J1321" s="99" t="s">
        <v>4157</v>
      </c>
      <c r="K1321" s="101" t="s">
        <v>4157</v>
      </c>
    </row>
    <row r="1322" spans="1:11" x14ac:dyDescent="0.25">
      <c r="A1322" s="98" t="s">
        <v>4154</v>
      </c>
      <c r="B1322" s="99" t="s">
        <v>4901</v>
      </c>
      <c r="C1322" s="99" t="s">
        <v>4161</v>
      </c>
      <c r="D1322" s="100">
        <v>-1.1E-5</v>
      </c>
      <c r="E1322" s="100">
        <v>3.89E-6</v>
      </c>
      <c r="F1322" s="99">
        <v>1501</v>
      </c>
      <c r="G1322" s="99">
        <v>917</v>
      </c>
      <c r="H1322" s="99">
        <v>4.8709499999999998E-3</v>
      </c>
      <c r="I1322" s="99">
        <v>0.13327253999999999</v>
      </c>
      <c r="J1322" s="99" t="s">
        <v>4157</v>
      </c>
      <c r="K1322" s="101" t="s">
        <v>4157</v>
      </c>
    </row>
    <row r="1323" spans="1:11" x14ac:dyDescent="0.25">
      <c r="A1323" s="98" t="s">
        <v>4166</v>
      </c>
      <c r="B1323" s="99" t="s">
        <v>5338</v>
      </c>
      <c r="C1323" s="99" t="s">
        <v>4168</v>
      </c>
      <c r="D1323" s="100">
        <v>1.2729099999999999E-3</v>
      </c>
      <c r="E1323" s="100">
        <v>4.5120000000000002E-4</v>
      </c>
      <c r="F1323" s="99">
        <v>1501</v>
      </c>
      <c r="G1323" s="99">
        <v>1132</v>
      </c>
      <c r="H1323" s="99">
        <v>4.8662899999999997E-3</v>
      </c>
      <c r="I1323" s="99">
        <v>0.13327253999999999</v>
      </c>
      <c r="J1323" s="99" t="s">
        <v>4157</v>
      </c>
      <c r="K1323" s="101" t="s">
        <v>4157</v>
      </c>
    </row>
    <row r="1324" spans="1:11" x14ac:dyDescent="0.25">
      <c r="A1324" s="98" t="s">
        <v>4163</v>
      </c>
      <c r="B1324" s="99" t="s">
        <v>5339</v>
      </c>
      <c r="C1324" s="99" t="s">
        <v>275</v>
      </c>
      <c r="D1324" s="100">
        <v>-5.9700000000000001E-5</v>
      </c>
      <c r="E1324" s="100">
        <v>2.1100000000000001E-5</v>
      </c>
      <c r="F1324" s="99">
        <v>1501</v>
      </c>
      <c r="G1324" s="99">
        <v>707</v>
      </c>
      <c r="H1324" s="99">
        <v>4.8675599999999999E-3</v>
      </c>
      <c r="I1324" s="99">
        <v>0.13327253999999999</v>
      </c>
      <c r="J1324" s="99" t="s">
        <v>4157</v>
      </c>
      <c r="K1324" s="101" t="s">
        <v>4157</v>
      </c>
    </row>
    <row r="1325" spans="1:11" x14ac:dyDescent="0.25">
      <c r="A1325" s="98" t="s">
        <v>4175</v>
      </c>
      <c r="B1325" s="99" t="s">
        <v>4544</v>
      </c>
      <c r="C1325" s="99" t="s">
        <v>4177</v>
      </c>
      <c r="D1325" s="100">
        <v>5.7799999999999997E-6</v>
      </c>
      <c r="E1325" s="100">
        <v>2.0600000000000002E-6</v>
      </c>
      <c r="F1325" s="99">
        <v>1501</v>
      </c>
      <c r="G1325" s="99">
        <v>876</v>
      </c>
      <c r="H1325" s="99">
        <v>4.9181199999999998E-3</v>
      </c>
      <c r="I1325" s="99">
        <v>0.13438648</v>
      </c>
      <c r="J1325" s="99" t="s">
        <v>4157</v>
      </c>
      <c r="K1325" s="101" t="s">
        <v>4157</v>
      </c>
    </row>
    <row r="1326" spans="1:11" x14ac:dyDescent="0.25">
      <c r="A1326" s="98" t="s">
        <v>4154</v>
      </c>
      <c r="B1326" s="99" t="s">
        <v>5340</v>
      </c>
      <c r="C1326" s="99" t="s">
        <v>4161</v>
      </c>
      <c r="D1326" s="100">
        <v>-1.1600000000000001E-5</v>
      </c>
      <c r="E1326" s="100">
        <v>4.0999999999999997E-6</v>
      </c>
      <c r="F1326" s="99">
        <v>1501</v>
      </c>
      <c r="G1326" s="99">
        <v>1044</v>
      </c>
      <c r="H1326" s="99">
        <v>4.9373999999999998E-3</v>
      </c>
      <c r="I1326" s="99">
        <v>0.13481111000000001</v>
      </c>
      <c r="J1326" s="99" t="s">
        <v>4157</v>
      </c>
      <c r="K1326" s="101" t="s">
        <v>4157</v>
      </c>
    </row>
    <row r="1327" spans="1:11" x14ac:dyDescent="0.25">
      <c r="A1327" s="98" t="s">
        <v>4166</v>
      </c>
      <c r="B1327" s="99" t="s">
        <v>5161</v>
      </c>
      <c r="C1327" s="99" t="s">
        <v>4168</v>
      </c>
      <c r="D1327" s="100">
        <v>7.1600000000000006E-5</v>
      </c>
      <c r="E1327" s="100">
        <v>2.5400000000000001E-5</v>
      </c>
      <c r="F1327" s="99">
        <v>1501</v>
      </c>
      <c r="G1327" s="99">
        <v>1352</v>
      </c>
      <c r="H1327" s="99">
        <v>4.9471799999999998E-3</v>
      </c>
      <c r="I1327" s="99">
        <v>0.13497604999999999</v>
      </c>
      <c r="J1327" s="99" t="s">
        <v>4157</v>
      </c>
      <c r="K1327" s="101" t="s">
        <v>4157</v>
      </c>
    </row>
    <row r="1328" spans="1:11" x14ac:dyDescent="0.25">
      <c r="A1328" s="98" t="s">
        <v>4175</v>
      </c>
      <c r="B1328" s="99" t="s">
        <v>5341</v>
      </c>
      <c r="C1328" s="99" t="s">
        <v>4241</v>
      </c>
      <c r="D1328" s="100">
        <v>-5.2669999999999995E-4</v>
      </c>
      <c r="E1328" s="100">
        <v>1.8718000000000001E-4</v>
      </c>
      <c r="F1328" s="99">
        <v>1501</v>
      </c>
      <c r="G1328" s="99">
        <v>1309</v>
      </c>
      <c r="H1328" s="99">
        <v>4.9763999999999997E-3</v>
      </c>
      <c r="I1328" s="99">
        <v>0.13567091000000001</v>
      </c>
      <c r="J1328" s="99" t="s">
        <v>4157</v>
      </c>
      <c r="K1328" s="101" t="s">
        <v>4157</v>
      </c>
    </row>
    <row r="1329" spans="1:11" x14ac:dyDescent="0.25">
      <c r="A1329" s="98" t="s">
        <v>4154</v>
      </c>
      <c r="B1329" s="99" t="s">
        <v>5190</v>
      </c>
      <c r="C1329" s="99" t="s">
        <v>4156</v>
      </c>
      <c r="D1329" s="100">
        <v>-1.5E-5</v>
      </c>
      <c r="E1329" s="100">
        <v>5.3499999999999996E-6</v>
      </c>
      <c r="F1329" s="99">
        <v>1501</v>
      </c>
      <c r="G1329" s="99">
        <v>1246</v>
      </c>
      <c r="H1329" s="99">
        <v>4.9884999999999999E-3</v>
      </c>
      <c r="I1329" s="99">
        <v>0.13587980999999999</v>
      </c>
      <c r="J1329" s="99" t="s">
        <v>4157</v>
      </c>
      <c r="K1329" s="101" t="s">
        <v>4157</v>
      </c>
    </row>
    <row r="1330" spans="1:11" x14ac:dyDescent="0.25">
      <c r="A1330" s="98" t="s">
        <v>4166</v>
      </c>
      <c r="B1330" s="99" t="s">
        <v>5342</v>
      </c>
      <c r="C1330" s="99" t="s">
        <v>4168</v>
      </c>
      <c r="D1330" s="100">
        <v>-3.05E-6</v>
      </c>
      <c r="E1330" s="100">
        <v>1.08E-6</v>
      </c>
      <c r="F1330" s="99">
        <v>1501</v>
      </c>
      <c r="G1330" s="99">
        <v>1324</v>
      </c>
      <c r="H1330" s="99">
        <v>4.9953599999999999E-3</v>
      </c>
      <c r="I1330" s="99">
        <v>0.13587980999999999</v>
      </c>
      <c r="J1330" s="99" t="s">
        <v>4157</v>
      </c>
      <c r="K1330" s="101" t="s">
        <v>4157</v>
      </c>
    </row>
    <row r="1331" spans="1:11" x14ac:dyDescent="0.25">
      <c r="A1331" s="98" t="s">
        <v>4232</v>
      </c>
      <c r="B1331" s="99" t="s">
        <v>4917</v>
      </c>
      <c r="C1331" s="99" t="s">
        <v>4232</v>
      </c>
      <c r="D1331" s="100">
        <v>4.1300000000000003E-6</v>
      </c>
      <c r="E1331" s="100">
        <v>1.4699999999999999E-6</v>
      </c>
      <c r="F1331" s="99">
        <v>1501</v>
      </c>
      <c r="G1331" s="99">
        <v>1333</v>
      </c>
      <c r="H1331" s="99">
        <v>4.993E-3</v>
      </c>
      <c r="I1331" s="99">
        <v>0.13587980999999999</v>
      </c>
      <c r="J1331" s="99" t="s">
        <v>4157</v>
      </c>
      <c r="K1331" s="101" t="s">
        <v>4157</v>
      </c>
    </row>
    <row r="1332" spans="1:11" x14ac:dyDescent="0.25">
      <c r="A1332" s="98" t="s">
        <v>4175</v>
      </c>
      <c r="B1332" s="99" t="s">
        <v>4947</v>
      </c>
      <c r="C1332" s="99" t="s">
        <v>4261</v>
      </c>
      <c r="D1332" s="100">
        <v>-1.6139999999999999E-4</v>
      </c>
      <c r="E1332" s="100">
        <v>5.7500000000000002E-5</v>
      </c>
      <c r="F1332" s="99">
        <v>1501</v>
      </c>
      <c r="G1332" s="99">
        <v>1259</v>
      </c>
      <c r="H1332" s="99">
        <v>5.0488699999999996E-3</v>
      </c>
      <c r="I1332" s="99">
        <v>0.13712864999999999</v>
      </c>
      <c r="J1332" s="99" t="s">
        <v>4157</v>
      </c>
      <c r="K1332" s="101" t="s">
        <v>4467</v>
      </c>
    </row>
    <row r="1333" spans="1:11" x14ac:dyDescent="0.25">
      <c r="A1333" s="98" t="s">
        <v>4163</v>
      </c>
      <c r="B1333" s="99" t="s">
        <v>5280</v>
      </c>
      <c r="C1333" s="99" t="s">
        <v>275</v>
      </c>
      <c r="D1333" s="100">
        <v>8.53E-5</v>
      </c>
      <c r="E1333" s="100">
        <v>3.04E-5</v>
      </c>
      <c r="F1333" s="99">
        <v>1501</v>
      </c>
      <c r="G1333" s="99">
        <v>1276</v>
      </c>
      <c r="H1333" s="99">
        <v>5.0470999999999997E-3</v>
      </c>
      <c r="I1333" s="99">
        <v>0.13712864999999999</v>
      </c>
      <c r="J1333" s="99" t="s">
        <v>4157</v>
      </c>
      <c r="K1333" s="101" t="s">
        <v>4157</v>
      </c>
    </row>
    <row r="1334" spans="1:11" x14ac:dyDescent="0.25">
      <c r="A1334" s="98" t="s">
        <v>4232</v>
      </c>
      <c r="B1334" s="99" t="s">
        <v>4945</v>
      </c>
      <c r="C1334" s="99" t="s">
        <v>4232</v>
      </c>
      <c r="D1334" s="100">
        <v>8.0299999999999998E-7</v>
      </c>
      <c r="E1334" s="100">
        <v>2.8599999999999999E-7</v>
      </c>
      <c r="F1334" s="99">
        <v>1501</v>
      </c>
      <c r="G1334" s="99">
        <v>413</v>
      </c>
      <c r="H1334" s="99">
        <v>5.0593399999999998E-3</v>
      </c>
      <c r="I1334" s="99">
        <v>0.13730965000000001</v>
      </c>
      <c r="J1334" s="99" t="s">
        <v>4157</v>
      </c>
      <c r="K1334" s="101" t="s">
        <v>4157</v>
      </c>
    </row>
    <row r="1335" spans="1:11" x14ac:dyDescent="0.25">
      <c r="A1335" s="98" t="s">
        <v>4166</v>
      </c>
      <c r="B1335" s="99" t="s">
        <v>4622</v>
      </c>
      <c r="C1335" s="99" t="s">
        <v>4168</v>
      </c>
      <c r="D1335" s="100">
        <v>-3.8137000000000002E-3</v>
      </c>
      <c r="E1335" s="100">
        <v>1.35822E-3</v>
      </c>
      <c r="F1335" s="99">
        <v>1501</v>
      </c>
      <c r="G1335" s="99">
        <v>1185</v>
      </c>
      <c r="H1335" s="99">
        <v>5.0694700000000004E-3</v>
      </c>
      <c r="I1335" s="99">
        <v>0.1374813</v>
      </c>
      <c r="J1335" s="99" t="s">
        <v>4174</v>
      </c>
      <c r="K1335" s="101" t="s">
        <v>4467</v>
      </c>
    </row>
    <row r="1336" spans="1:11" x14ac:dyDescent="0.25">
      <c r="A1336" s="98" t="s">
        <v>4250</v>
      </c>
      <c r="B1336" s="99" t="s">
        <v>4949</v>
      </c>
      <c r="C1336" s="99" t="s">
        <v>4252</v>
      </c>
      <c r="D1336" s="100">
        <v>-8.1699999999999997E-6</v>
      </c>
      <c r="E1336" s="100">
        <v>2.9100000000000001E-6</v>
      </c>
      <c r="F1336" s="99">
        <v>1501</v>
      </c>
      <c r="G1336" s="99">
        <v>905</v>
      </c>
      <c r="H1336" s="99">
        <v>5.0733599999999998E-3</v>
      </c>
      <c r="I1336" s="99">
        <v>0.13748335</v>
      </c>
      <c r="J1336" s="99" t="s">
        <v>4157</v>
      </c>
      <c r="K1336" s="101" t="s">
        <v>4157</v>
      </c>
    </row>
    <row r="1337" spans="1:11" x14ac:dyDescent="0.25">
      <c r="A1337" s="98" t="s">
        <v>4166</v>
      </c>
      <c r="B1337" s="99" t="s">
        <v>5135</v>
      </c>
      <c r="C1337" s="99" t="s">
        <v>4208</v>
      </c>
      <c r="D1337" s="100">
        <v>5.3028999999999999E-4</v>
      </c>
      <c r="E1337" s="100">
        <v>1.8891000000000001E-4</v>
      </c>
      <c r="F1337" s="99">
        <v>1501</v>
      </c>
      <c r="G1337" s="99">
        <v>1030</v>
      </c>
      <c r="H1337" s="99">
        <v>5.0798800000000002E-3</v>
      </c>
      <c r="I1337" s="99">
        <v>0.13755682999999999</v>
      </c>
      <c r="J1337" s="99" t="s">
        <v>4157</v>
      </c>
      <c r="K1337" s="101" t="s">
        <v>4157</v>
      </c>
    </row>
    <row r="1338" spans="1:11" x14ac:dyDescent="0.25">
      <c r="A1338" s="98" t="s">
        <v>4250</v>
      </c>
      <c r="B1338" s="99" t="s">
        <v>5343</v>
      </c>
      <c r="C1338" s="99" t="s">
        <v>4252</v>
      </c>
      <c r="D1338" s="100">
        <v>1.8097E-4</v>
      </c>
      <c r="E1338" s="100">
        <v>6.4499999999999996E-5</v>
      </c>
      <c r="F1338" s="99">
        <v>1501</v>
      </c>
      <c r="G1338" s="99">
        <v>477</v>
      </c>
      <c r="H1338" s="99">
        <v>5.0952599999999999E-3</v>
      </c>
      <c r="I1338" s="99">
        <v>0.13786992000000001</v>
      </c>
      <c r="J1338" s="99" t="s">
        <v>4157</v>
      </c>
      <c r="K1338" s="101" t="s">
        <v>4157</v>
      </c>
    </row>
    <row r="1339" spans="1:11" x14ac:dyDescent="0.25">
      <c r="A1339" s="98" t="s">
        <v>4232</v>
      </c>
      <c r="B1339" s="99" t="s">
        <v>4739</v>
      </c>
      <c r="C1339" s="99" t="s">
        <v>4232</v>
      </c>
      <c r="D1339" s="100">
        <v>-3.0529999999999999E-4</v>
      </c>
      <c r="E1339" s="100">
        <v>1.0887000000000001E-4</v>
      </c>
      <c r="F1339" s="99">
        <v>1501</v>
      </c>
      <c r="G1339" s="99">
        <v>1431</v>
      </c>
      <c r="H1339" s="99">
        <v>5.1273600000000001E-3</v>
      </c>
      <c r="I1339" s="99">
        <v>0.13863452000000001</v>
      </c>
      <c r="J1339" s="99" t="s">
        <v>4157</v>
      </c>
      <c r="K1339" s="101" t="s">
        <v>4157</v>
      </c>
    </row>
    <row r="1340" spans="1:11" x14ac:dyDescent="0.25">
      <c r="A1340" s="98" t="s">
        <v>4166</v>
      </c>
      <c r="B1340" s="99" t="s">
        <v>5344</v>
      </c>
      <c r="C1340" s="99" t="s">
        <v>4208</v>
      </c>
      <c r="D1340" s="100">
        <v>1.91E-5</v>
      </c>
      <c r="E1340" s="100">
        <v>6.81E-6</v>
      </c>
      <c r="F1340" s="99">
        <v>1501</v>
      </c>
      <c r="G1340" s="99">
        <v>817</v>
      </c>
      <c r="H1340" s="99">
        <v>5.1389399999999998E-3</v>
      </c>
      <c r="I1340" s="99">
        <v>0.13884360000000001</v>
      </c>
      <c r="J1340" s="99" t="s">
        <v>4157</v>
      </c>
      <c r="K1340" s="101" t="s">
        <v>4157</v>
      </c>
    </row>
    <row r="1341" spans="1:11" x14ac:dyDescent="0.25">
      <c r="A1341" s="98" t="s">
        <v>4175</v>
      </c>
      <c r="B1341" s="99" t="s">
        <v>5194</v>
      </c>
      <c r="C1341" s="99" t="s">
        <v>4241</v>
      </c>
      <c r="D1341" s="100">
        <v>-2.0999999999999999E-5</v>
      </c>
      <c r="E1341" s="100">
        <v>7.5100000000000001E-6</v>
      </c>
      <c r="F1341" s="99">
        <v>1501</v>
      </c>
      <c r="G1341" s="99">
        <v>742</v>
      </c>
      <c r="H1341" s="99">
        <v>5.1494799999999997E-3</v>
      </c>
      <c r="I1341" s="99">
        <v>0.13902434</v>
      </c>
      <c r="J1341" s="99" t="s">
        <v>4157</v>
      </c>
      <c r="K1341" s="101" t="s">
        <v>4157</v>
      </c>
    </row>
    <row r="1342" spans="1:11" x14ac:dyDescent="0.25">
      <c r="A1342" s="98" t="s">
        <v>4175</v>
      </c>
      <c r="B1342" s="99" t="s">
        <v>5318</v>
      </c>
      <c r="C1342" s="99" t="s">
        <v>4261</v>
      </c>
      <c r="D1342" s="100">
        <v>-2.2450000000000001E-4</v>
      </c>
      <c r="E1342" s="100">
        <v>8.0099999999999995E-5</v>
      </c>
      <c r="F1342" s="99">
        <v>1501</v>
      </c>
      <c r="G1342" s="99">
        <v>507</v>
      </c>
      <c r="H1342" s="99">
        <v>5.16842E-3</v>
      </c>
      <c r="I1342" s="99">
        <v>0.13943156000000001</v>
      </c>
      <c r="J1342" s="99" t="s">
        <v>4157</v>
      </c>
      <c r="K1342" s="101" t="s">
        <v>4157</v>
      </c>
    </row>
    <row r="1343" spans="1:11" x14ac:dyDescent="0.25">
      <c r="A1343" s="98" t="s">
        <v>4232</v>
      </c>
      <c r="B1343" s="99" t="s">
        <v>5143</v>
      </c>
      <c r="C1343" s="99" t="s">
        <v>4232</v>
      </c>
      <c r="D1343" s="100">
        <v>-1.3594E-3</v>
      </c>
      <c r="E1343" s="100">
        <v>4.8547E-4</v>
      </c>
      <c r="F1343" s="99">
        <v>1501</v>
      </c>
      <c r="G1343" s="99">
        <v>1062</v>
      </c>
      <c r="H1343" s="99">
        <v>5.1927800000000001E-3</v>
      </c>
      <c r="I1343" s="99">
        <v>0.13987946000000001</v>
      </c>
      <c r="J1343" s="99" t="s">
        <v>4174</v>
      </c>
      <c r="K1343" s="101" t="s">
        <v>4157</v>
      </c>
    </row>
    <row r="1344" spans="1:11" x14ac:dyDescent="0.25">
      <c r="A1344" s="98" t="s">
        <v>4154</v>
      </c>
      <c r="B1344" s="99" t="s">
        <v>5345</v>
      </c>
      <c r="C1344" s="99" t="s">
        <v>4156</v>
      </c>
      <c r="D1344" s="100">
        <v>-1.9589999999999999E-4</v>
      </c>
      <c r="E1344" s="100">
        <v>6.9999999999999994E-5</v>
      </c>
      <c r="F1344" s="99">
        <v>1501</v>
      </c>
      <c r="G1344" s="99">
        <v>848</v>
      </c>
      <c r="H1344" s="99">
        <v>5.1893399999999998E-3</v>
      </c>
      <c r="I1344" s="99">
        <v>0.13987946000000001</v>
      </c>
      <c r="J1344" s="99" t="s">
        <v>4157</v>
      </c>
      <c r="K1344" s="101" t="s">
        <v>4157</v>
      </c>
    </row>
    <row r="1345" spans="1:11" x14ac:dyDescent="0.25">
      <c r="A1345" s="98" t="s">
        <v>4232</v>
      </c>
      <c r="B1345" s="99" t="s">
        <v>4854</v>
      </c>
      <c r="C1345" s="99" t="s">
        <v>4232</v>
      </c>
      <c r="D1345" s="100">
        <v>-3.0130000000000001E-4</v>
      </c>
      <c r="E1345" s="100">
        <v>1.0763E-4</v>
      </c>
      <c r="F1345" s="99">
        <v>1501</v>
      </c>
      <c r="G1345" s="99">
        <v>1360</v>
      </c>
      <c r="H1345" s="99">
        <v>5.20566E-3</v>
      </c>
      <c r="I1345" s="99">
        <v>0.14007257000000001</v>
      </c>
      <c r="J1345" s="99" t="s">
        <v>4157</v>
      </c>
      <c r="K1345" s="101" t="s">
        <v>4467</v>
      </c>
    </row>
    <row r="1346" spans="1:11" x14ac:dyDescent="0.25">
      <c r="A1346" s="98" t="s">
        <v>4175</v>
      </c>
      <c r="B1346" s="99" t="s">
        <v>5134</v>
      </c>
      <c r="C1346" s="99" t="s">
        <v>4261</v>
      </c>
      <c r="D1346" s="100">
        <v>-2.1799999999999999E-6</v>
      </c>
      <c r="E1346" s="100">
        <v>7.7899999999999997E-7</v>
      </c>
      <c r="F1346" s="99">
        <v>1501</v>
      </c>
      <c r="G1346" s="99">
        <v>369</v>
      </c>
      <c r="H1346" s="99">
        <v>5.2077099999999999E-3</v>
      </c>
      <c r="I1346" s="99">
        <v>0.14007257000000001</v>
      </c>
      <c r="J1346" s="99" t="s">
        <v>4157</v>
      </c>
      <c r="K1346" s="101" t="s">
        <v>4157</v>
      </c>
    </row>
    <row r="1347" spans="1:11" x14ac:dyDescent="0.25">
      <c r="A1347" s="98" t="s">
        <v>4154</v>
      </c>
      <c r="B1347" s="99" t="s">
        <v>5193</v>
      </c>
      <c r="C1347" s="99" t="s">
        <v>4156</v>
      </c>
      <c r="D1347" s="100">
        <v>-6.1500000000000004E-5</v>
      </c>
      <c r="E1347" s="100">
        <v>2.1999999999999999E-5</v>
      </c>
      <c r="F1347" s="99">
        <v>1501</v>
      </c>
      <c r="G1347" s="99">
        <v>1150</v>
      </c>
      <c r="H1347" s="99">
        <v>5.2322999999999996E-3</v>
      </c>
      <c r="I1347" s="99">
        <v>0.14062920000000001</v>
      </c>
      <c r="J1347" s="99" t="s">
        <v>4157</v>
      </c>
      <c r="K1347" s="101" t="s">
        <v>4157</v>
      </c>
    </row>
    <row r="1348" spans="1:11" x14ac:dyDescent="0.25">
      <c r="A1348" s="98" t="s">
        <v>4166</v>
      </c>
      <c r="B1348" s="99" t="s">
        <v>4599</v>
      </c>
      <c r="C1348" s="99" t="s">
        <v>4208</v>
      </c>
      <c r="D1348" s="100">
        <v>-2.9040000000000001E-4</v>
      </c>
      <c r="E1348" s="100">
        <v>1.0391E-4</v>
      </c>
      <c r="F1348" s="99">
        <v>1501</v>
      </c>
      <c r="G1348" s="99">
        <v>1437</v>
      </c>
      <c r="H1348" s="99">
        <v>5.27284E-3</v>
      </c>
      <c r="I1348" s="99">
        <v>0.14150808000000001</v>
      </c>
      <c r="J1348" s="99" t="s">
        <v>4174</v>
      </c>
      <c r="K1348" s="101" t="s">
        <v>4157</v>
      </c>
    </row>
    <row r="1349" spans="1:11" x14ac:dyDescent="0.25">
      <c r="A1349" s="98" t="s">
        <v>4175</v>
      </c>
      <c r="B1349" s="99" t="s">
        <v>5346</v>
      </c>
      <c r="C1349" s="99" t="s">
        <v>4241</v>
      </c>
      <c r="D1349" s="100">
        <v>-7.4699999999999996E-6</v>
      </c>
      <c r="E1349" s="100">
        <v>2.6699999999999998E-6</v>
      </c>
      <c r="F1349" s="99">
        <v>1501</v>
      </c>
      <c r="G1349" s="99">
        <v>381</v>
      </c>
      <c r="H1349" s="99">
        <v>5.2703899999999998E-3</v>
      </c>
      <c r="I1349" s="99">
        <v>0.14150808000000001</v>
      </c>
      <c r="J1349" s="99" t="s">
        <v>4157</v>
      </c>
      <c r="K1349" s="101" t="s">
        <v>4157</v>
      </c>
    </row>
    <row r="1350" spans="1:11" x14ac:dyDescent="0.25">
      <c r="A1350" s="98" t="s">
        <v>4166</v>
      </c>
      <c r="B1350" s="99" t="s">
        <v>5347</v>
      </c>
      <c r="C1350" s="99" t="s">
        <v>4168</v>
      </c>
      <c r="D1350" s="100">
        <v>-3.7700000000000002E-5</v>
      </c>
      <c r="E1350" s="100">
        <v>1.3499999999999999E-5</v>
      </c>
      <c r="F1350" s="99">
        <v>1501</v>
      </c>
      <c r="G1350" s="99">
        <v>255</v>
      </c>
      <c r="H1350" s="99">
        <v>5.2789999999999998E-3</v>
      </c>
      <c r="I1350" s="99">
        <v>0.14156815</v>
      </c>
      <c r="J1350" s="99" t="s">
        <v>4174</v>
      </c>
      <c r="K1350" s="101" t="s">
        <v>4157</v>
      </c>
    </row>
    <row r="1351" spans="1:11" x14ac:dyDescent="0.25">
      <c r="A1351" s="98" t="s">
        <v>4250</v>
      </c>
      <c r="B1351" s="99" t="s">
        <v>5348</v>
      </c>
      <c r="C1351" s="99" t="s">
        <v>4252</v>
      </c>
      <c r="D1351" s="100">
        <v>-2.4499999999999998E-6</v>
      </c>
      <c r="E1351" s="100">
        <v>8.78E-7</v>
      </c>
      <c r="F1351" s="99">
        <v>1501</v>
      </c>
      <c r="G1351" s="99">
        <v>1070</v>
      </c>
      <c r="H1351" s="99">
        <v>5.3005600000000002E-3</v>
      </c>
      <c r="I1351" s="99">
        <v>0.14204088000000001</v>
      </c>
      <c r="J1351" s="99" t="s">
        <v>4157</v>
      </c>
      <c r="K1351" s="101" t="s">
        <v>4157</v>
      </c>
    </row>
    <row r="1352" spans="1:11" x14ac:dyDescent="0.25">
      <c r="A1352" s="98" t="s">
        <v>4184</v>
      </c>
      <c r="B1352" s="99" t="s">
        <v>4549</v>
      </c>
      <c r="C1352" s="99" t="b">
        <v>1</v>
      </c>
      <c r="D1352" s="100">
        <v>9.1350000000000003E-4</v>
      </c>
      <c r="E1352" s="100">
        <v>3.2709999999999998E-4</v>
      </c>
      <c r="F1352" s="99">
        <v>1501</v>
      </c>
      <c r="G1352" s="99">
        <v>894</v>
      </c>
      <c r="H1352" s="99">
        <v>5.3109100000000003E-3</v>
      </c>
      <c r="I1352" s="99">
        <v>0.14221274</v>
      </c>
      <c r="J1352" s="99" t="s">
        <v>4157</v>
      </c>
      <c r="K1352" s="101" t="s">
        <v>4467</v>
      </c>
    </row>
    <row r="1353" spans="1:11" x14ac:dyDescent="0.25">
      <c r="A1353" s="98" t="s">
        <v>4166</v>
      </c>
      <c r="B1353" s="99" t="s">
        <v>5349</v>
      </c>
      <c r="C1353" s="99" t="s">
        <v>4168</v>
      </c>
      <c r="D1353" s="100">
        <v>-2.2699999999999999E-6</v>
      </c>
      <c r="E1353" s="100">
        <v>8.16E-7</v>
      </c>
      <c r="F1353" s="99">
        <v>1501</v>
      </c>
      <c r="G1353" s="99">
        <v>18</v>
      </c>
      <c r="H1353" s="99">
        <v>5.3315599999999999E-3</v>
      </c>
      <c r="I1353" s="99">
        <v>0.14265975</v>
      </c>
      <c r="J1353" s="99" t="s">
        <v>4157</v>
      </c>
      <c r="K1353" s="101" t="s">
        <v>4157</v>
      </c>
    </row>
    <row r="1354" spans="1:11" x14ac:dyDescent="0.25">
      <c r="A1354" s="98" t="s">
        <v>4166</v>
      </c>
      <c r="B1354" s="99" t="s">
        <v>5274</v>
      </c>
      <c r="C1354" s="99" t="s">
        <v>4168</v>
      </c>
      <c r="D1354" s="100">
        <v>-1.0699999999999999E-6</v>
      </c>
      <c r="E1354" s="100">
        <v>3.7599999999999998E-7</v>
      </c>
      <c r="F1354" s="99">
        <v>1501</v>
      </c>
      <c r="G1354" s="99">
        <v>431</v>
      </c>
      <c r="H1354" s="99">
        <v>5.3423699999999999E-3</v>
      </c>
      <c r="I1354" s="99">
        <v>0.14284315</v>
      </c>
      <c r="J1354" s="99" t="s">
        <v>4157</v>
      </c>
      <c r="K1354" s="101" t="s">
        <v>4157</v>
      </c>
    </row>
    <row r="1355" spans="1:11" x14ac:dyDescent="0.25">
      <c r="A1355" s="98" t="s">
        <v>4175</v>
      </c>
      <c r="B1355" s="99" t="s">
        <v>5350</v>
      </c>
      <c r="C1355" s="99" t="s">
        <v>4261</v>
      </c>
      <c r="D1355" s="100">
        <v>-9.3599999999999998E-5</v>
      </c>
      <c r="E1355" s="100">
        <v>3.3500000000000001E-5</v>
      </c>
      <c r="F1355" s="99">
        <v>1501</v>
      </c>
      <c r="G1355" s="99">
        <v>1293</v>
      </c>
      <c r="H1355" s="99">
        <v>5.3582999999999999E-3</v>
      </c>
      <c r="I1355" s="99">
        <v>0.14298216999999999</v>
      </c>
      <c r="J1355" s="99" t="s">
        <v>4157</v>
      </c>
      <c r="K1355" s="101" t="s">
        <v>4157</v>
      </c>
    </row>
    <row r="1356" spans="1:11" x14ac:dyDescent="0.25">
      <c r="A1356" s="98" t="s">
        <v>4154</v>
      </c>
      <c r="B1356" s="99" t="s">
        <v>5351</v>
      </c>
      <c r="C1356" s="99" t="s">
        <v>4156</v>
      </c>
      <c r="D1356" s="100">
        <v>-3.4700000000000003E-5</v>
      </c>
      <c r="E1356" s="100">
        <v>1.2500000000000001E-5</v>
      </c>
      <c r="F1356" s="99">
        <v>1501</v>
      </c>
      <c r="G1356" s="99">
        <v>901</v>
      </c>
      <c r="H1356" s="99">
        <v>5.3647800000000004E-3</v>
      </c>
      <c r="I1356" s="99">
        <v>0.14298216999999999</v>
      </c>
      <c r="J1356" s="99" t="s">
        <v>4157</v>
      </c>
      <c r="K1356" s="101" t="s">
        <v>4157</v>
      </c>
    </row>
    <row r="1357" spans="1:11" x14ac:dyDescent="0.25">
      <c r="A1357" s="98" t="s">
        <v>4166</v>
      </c>
      <c r="B1357" s="99" t="s">
        <v>5352</v>
      </c>
      <c r="C1357" s="99" t="s">
        <v>4208</v>
      </c>
      <c r="D1357" s="100">
        <v>9.3200000000000006E-6</v>
      </c>
      <c r="E1357" s="100">
        <v>3.3400000000000002E-6</v>
      </c>
      <c r="F1357" s="99">
        <v>1501</v>
      </c>
      <c r="G1357" s="99">
        <v>176</v>
      </c>
      <c r="H1357" s="99">
        <v>5.3673799999999997E-3</v>
      </c>
      <c r="I1357" s="99">
        <v>0.14298216999999999</v>
      </c>
      <c r="J1357" s="99" t="s">
        <v>4157</v>
      </c>
      <c r="K1357" s="101" t="s">
        <v>4157</v>
      </c>
    </row>
    <row r="1358" spans="1:11" x14ac:dyDescent="0.25">
      <c r="A1358" s="98" t="s">
        <v>4175</v>
      </c>
      <c r="B1358" s="99" t="s">
        <v>5353</v>
      </c>
      <c r="C1358" s="99" t="s">
        <v>4241</v>
      </c>
      <c r="D1358" s="100">
        <v>-5.1600000000000001E-7</v>
      </c>
      <c r="E1358" s="100">
        <v>1.7800000000000001E-7</v>
      </c>
      <c r="F1358" s="99">
        <v>1501</v>
      </c>
      <c r="G1358" s="99">
        <v>556</v>
      </c>
      <c r="H1358" s="99">
        <v>5.3586700000000003E-3</v>
      </c>
      <c r="I1358" s="99">
        <v>0.14298216999999999</v>
      </c>
      <c r="J1358" s="99" t="s">
        <v>4157</v>
      </c>
      <c r="K1358" s="101" t="s">
        <v>4157</v>
      </c>
    </row>
    <row r="1359" spans="1:11" x14ac:dyDescent="0.25">
      <c r="A1359" s="98" t="s">
        <v>4166</v>
      </c>
      <c r="B1359" s="99" t="s">
        <v>5169</v>
      </c>
      <c r="C1359" s="99" t="s">
        <v>4208</v>
      </c>
      <c r="D1359" s="100">
        <v>-2.5499999999999999E-7</v>
      </c>
      <c r="E1359" s="100">
        <v>8.0599999999999994E-8</v>
      </c>
      <c r="F1359" s="99">
        <v>1501</v>
      </c>
      <c r="G1359" s="99">
        <v>229</v>
      </c>
      <c r="H1359" s="99">
        <v>5.36427E-3</v>
      </c>
      <c r="I1359" s="99">
        <v>0.14298216999999999</v>
      </c>
      <c r="J1359" s="99" t="s">
        <v>4157</v>
      </c>
      <c r="K1359" s="101" t="s">
        <v>4157</v>
      </c>
    </row>
    <row r="1360" spans="1:11" x14ac:dyDescent="0.25">
      <c r="A1360" s="98" t="s">
        <v>4175</v>
      </c>
      <c r="B1360" s="99" t="s">
        <v>5354</v>
      </c>
      <c r="C1360" s="99" t="s">
        <v>4261</v>
      </c>
      <c r="D1360" s="100">
        <v>-1.68E-6</v>
      </c>
      <c r="E1360" s="100">
        <v>5.9299999999999998E-7</v>
      </c>
      <c r="F1360" s="99">
        <v>1501</v>
      </c>
      <c r="G1360" s="99">
        <v>81</v>
      </c>
      <c r="H1360" s="99">
        <v>5.3784999999999996E-3</v>
      </c>
      <c r="I1360" s="99">
        <v>0.14317289</v>
      </c>
      <c r="J1360" s="99" t="s">
        <v>4157</v>
      </c>
      <c r="K1360" s="101" t="s">
        <v>4157</v>
      </c>
    </row>
    <row r="1361" spans="1:11" x14ac:dyDescent="0.25">
      <c r="A1361" s="98" t="s">
        <v>4158</v>
      </c>
      <c r="B1361" s="99" t="s">
        <v>5200</v>
      </c>
      <c r="C1361" s="99" t="b">
        <v>1</v>
      </c>
      <c r="D1361" s="100">
        <v>1.73E-5</v>
      </c>
      <c r="E1361" s="100">
        <v>6.2199999999999997E-6</v>
      </c>
      <c r="F1361" s="99">
        <v>1501</v>
      </c>
      <c r="G1361" s="99">
        <v>623</v>
      </c>
      <c r="H1361" s="99">
        <v>5.3858899999999999E-3</v>
      </c>
      <c r="I1361" s="99">
        <v>0.14326386999999999</v>
      </c>
      <c r="J1361" s="99" t="s">
        <v>4157</v>
      </c>
      <c r="K1361" s="101" t="s">
        <v>4157</v>
      </c>
    </row>
    <row r="1362" spans="1:11" x14ac:dyDescent="0.25">
      <c r="A1362" s="98" t="s">
        <v>4166</v>
      </c>
      <c r="B1362" s="99" t="s">
        <v>5355</v>
      </c>
      <c r="C1362" s="99" t="s">
        <v>4168</v>
      </c>
      <c r="D1362" s="100">
        <v>-1.1600000000000001E-5</v>
      </c>
      <c r="E1362" s="100">
        <v>4.1500000000000001E-6</v>
      </c>
      <c r="F1362" s="99">
        <v>1501</v>
      </c>
      <c r="G1362" s="99">
        <v>553</v>
      </c>
      <c r="H1362" s="99">
        <v>5.4028100000000001E-3</v>
      </c>
      <c r="I1362" s="99">
        <v>0.1435256</v>
      </c>
      <c r="J1362" s="99" t="s">
        <v>4157</v>
      </c>
      <c r="K1362" s="101" t="s">
        <v>4157</v>
      </c>
    </row>
    <row r="1363" spans="1:11" x14ac:dyDescent="0.25">
      <c r="A1363" s="98" t="s">
        <v>4166</v>
      </c>
      <c r="B1363" s="99" t="s">
        <v>5356</v>
      </c>
      <c r="C1363" s="99" t="s">
        <v>4208</v>
      </c>
      <c r="D1363" s="100">
        <v>4.7199999999999997E-6</v>
      </c>
      <c r="E1363" s="100">
        <v>1.7E-6</v>
      </c>
      <c r="F1363" s="99">
        <v>1501</v>
      </c>
      <c r="G1363" s="99">
        <v>230</v>
      </c>
      <c r="H1363" s="99">
        <v>5.4036800000000001E-3</v>
      </c>
      <c r="I1363" s="99">
        <v>0.1435256</v>
      </c>
      <c r="J1363" s="99" t="s">
        <v>4157</v>
      </c>
      <c r="K1363" s="101" t="s">
        <v>4157</v>
      </c>
    </row>
    <row r="1364" spans="1:11" x14ac:dyDescent="0.25">
      <c r="A1364" s="98" t="s">
        <v>4250</v>
      </c>
      <c r="B1364" s="99" t="s">
        <v>5357</v>
      </c>
      <c r="C1364" s="99" t="s">
        <v>4252</v>
      </c>
      <c r="D1364" s="100">
        <v>-2.3300000000000001E-5</v>
      </c>
      <c r="E1364" s="100">
        <v>8.3599999999999996E-6</v>
      </c>
      <c r="F1364" s="99">
        <v>1501</v>
      </c>
      <c r="G1364" s="99">
        <v>697</v>
      </c>
      <c r="H1364" s="99">
        <v>5.4107699999999996E-3</v>
      </c>
      <c r="I1364" s="99">
        <v>0.14360833000000001</v>
      </c>
      <c r="J1364" s="99" t="s">
        <v>4157</v>
      </c>
      <c r="K1364" s="101" t="s">
        <v>4157</v>
      </c>
    </row>
    <row r="1365" spans="1:11" x14ac:dyDescent="0.25">
      <c r="A1365" s="98" t="s">
        <v>4175</v>
      </c>
      <c r="B1365" s="99" t="s">
        <v>4661</v>
      </c>
      <c r="C1365" s="99" t="s">
        <v>4177</v>
      </c>
      <c r="D1365" s="100">
        <v>2.44E-5</v>
      </c>
      <c r="E1365" s="100">
        <v>8.7700000000000007E-6</v>
      </c>
      <c r="F1365" s="99">
        <v>1501</v>
      </c>
      <c r="G1365" s="99">
        <v>768</v>
      </c>
      <c r="H1365" s="99">
        <v>5.4257400000000001E-3</v>
      </c>
      <c r="I1365" s="99">
        <v>0.14389969</v>
      </c>
      <c r="J1365" s="99" t="s">
        <v>4157</v>
      </c>
      <c r="K1365" s="101" t="s">
        <v>4157</v>
      </c>
    </row>
    <row r="1366" spans="1:11" x14ac:dyDescent="0.25">
      <c r="A1366" s="98" t="s">
        <v>4232</v>
      </c>
      <c r="B1366" s="99" t="s">
        <v>5358</v>
      </c>
      <c r="C1366" s="99" t="s">
        <v>4232</v>
      </c>
      <c r="D1366" s="100">
        <v>-8.2000000000000006E-8</v>
      </c>
      <c r="E1366" s="100">
        <v>2.5399999999999999E-8</v>
      </c>
      <c r="F1366" s="99">
        <v>1501</v>
      </c>
      <c r="G1366" s="99">
        <v>15</v>
      </c>
      <c r="H1366" s="99">
        <v>5.4421599999999997E-3</v>
      </c>
      <c r="I1366" s="99">
        <v>0.14422911999999999</v>
      </c>
      <c r="J1366" s="99" t="s">
        <v>4157</v>
      </c>
      <c r="K1366" s="101" t="s">
        <v>4157</v>
      </c>
    </row>
    <row r="1367" spans="1:11" x14ac:dyDescent="0.25">
      <c r="A1367" s="98" t="s">
        <v>4163</v>
      </c>
      <c r="B1367" s="99" t="s">
        <v>5248</v>
      </c>
      <c r="C1367" s="99" t="s">
        <v>275</v>
      </c>
      <c r="D1367" s="100">
        <v>-5.6799999999999998E-5</v>
      </c>
      <c r="E1367" s="100">
        <v>2.0400000000000001E-5</v>
      </c>
      <c r="F1367" s="99">
        <v>1501</v>
      </c>
      <c r="G1367" s="99">
        <v>349</v>
      </c>
      <c r="H1367" s="99">
        <v>5.4469599999999998E-3</v>
      </c>
      <c r="I1367" s="99">
        <v>0.14425051999999999</v>
      </c>
      <c r="J1367" s="99" t="s">
        <v>4157</v>
      </c>
      <c r="K1367" s="101" t="s">
        <v>4157</v>
      </c>
    </row>
    <row r="1368" spans="1:11" x14ac:dyDescent="0.25">
      <c r="A1368" s="98" t="s">
        <v>4166</v>
      </c>
      <c r="B1368" s="99" t="s">
        <v>5142</v>
      </c>
      <c r="C1368" s="99" t="s">
        <v>4208</v>
      </c>
      <c r="D1368" s="100">
        <v>5.2638999999999995E-4</v>
      </c>
      <c r="E1368" s="100">
        <v>1.8908E-4</v>
      </c>
      <c r="F1368" s="99">
        <v>1501</v>
      </c>
      <c r="G1368" s="99">
        <v>1121</v>
      </c>
      <c r="H1368" s="99">
        <v>5.4552999999999997E-3</v>
      </c>
      <c r="I1368" s="99">
        <v>0.14425971000000001</v>
      </c>
      <c r="J1368" s="99" t="s">
        <v>4157</v>
      </c>
      <c r="K1368" s="101" t="s">
        <v>4157</v>
      </c>
    </row>
    <row r="1369" spans="1:11" x14ac:dyDescent="0.25">
      <c r="A1369" s="98" t="s">
        <v>4175</v>
      </c>
      <c r="B1369" s="99" t="s">
        <v>5359</v>
      </c>
      <c r="C1369" s="99" t="s">
        <v>4177</v>
      </c>
      <c r="D1369" s="100">
        <v>7.85E-7</v>
      </c>
      <c r="E1369" s="100">
        <v>2.67E-7</v>
      </c>
      <c r="F1369" s="99">
        <v>1501</v>
      </c>
      <c r="G1369" s="99">
        <v>137</v>
      </c>
      <c r="H1369" s="99">
        <v>5.45218E-3</v>
      </c>
      <c r="I1369" s="99">
        <v>0.14425971000000001</v>
      </c>
      <c r="J1369" s="99" t="s">
        <v>4157</v>
      </c>
      <c r="K1369" s="101" t="s">
        <v>4157</v>
      </c>
    </row>
    <row r="1370" spans="1:11" x14ac:dyDescent="0.25">
      <c r="A1370" s="98" t="s">
        <v>4154</v>
      </c>
      <c r="B1370" s="99" t="s">
        <v>5360</v>
      </c>
      <c r="C1370" s="99" t="s">
        <v>4161</v>
      </c>
      <c r="D1370" s="100">
        <v>-4.1499999999999999E-5</v>
      </c>
      <c r="E1370" s="100">
        <v>1.49E-5</v>
      </c>
      <c r="F1370" s="99">
        <v>1501</v>
      </c>
      <c r="G1370" s="99">
        <v>1227</v>
      </c>
      <c r="H1370" s="99">
        <v>5.4735399999999998E-3</v>
      </c>
      <c r="I1370" s="99">
        <v>0.14456472000000001</v>
      </c>
      <c r="J1370" s="99" t="s">
        <v>4157</v>
      </c>
      <c r="K1370" s="101" t="s">
        <v>4157</v>
      </c>
    </row>
    <row r="1371" spans="1:11" x14ac:dyDescent="0.25">
      <c r="A1371" s="98" t="s">
        <v>4166</v>
      </c>
      <c r="B1371" s="99" t="s">
        <v>5361</v>
      </c>
      <c r="C1371" s="99" t="s">
        <v>4208</v>
      </c>
      <c r="D1371" s="100">
        <v>-2.0200000000000001E-6</v>
      </c>
      <c r="E1371" s="100">
        <v>7.2399999999999997E-7</v>
      </c>
      <c r="F1371" s="99">
        <v>1501</v>
      </c>
      <c r="G1371" s="99">
        <v>1300</v>
      </c>
      <c r="H1371" s="99">
        <v>5.4748399999999999E-3</v>
      </c>
      <c r="I1371" s="99">
        <v>0.14456472000000001</v>
      </c>
      <c r="J1371" s="99" t="s">
        <v>4157</v>
      </c>
      <c r="K1371" s="101" t="s">
        <v>4157</v>
      </c>
    </row>
    <row r="1372" spans="1:11" x14ac:dyDescent="0.25">
      <c r="A1372" s="98" t="s">
        <v>4166</v>
      </c>
      <c r="B1372" s="99" t="s">
        <v>5362</v>
      </c>
      <c r="C1372" s="99" t="s">
        <v>4168</v>
      </c>
      <c r="D1372" s="100">
        <v>1.2475699999999999E-3</v>
      </c>
      <c r="E1372" s="100">
        <v>4.4841E-4</v>
      </c>
      <c r="F1372" s="99">
        <v>1501</v>
      </c>
      <c r="G1372" s="99">
        <v>1087</v>
      </c>
      <c r="H1372" s="99">
        <v>5.4858299999999997E-3</v>
      </c>
      <c r="I1372" s="99">
        <v>0.14474882</v>
      </c>
      <c r="J1372" s="99" t="s">
        <v>4157</v>
      </c>
      <c r="K1372" s="101" t="s">
        <v>4157</v>
      </c>
    </row>
    <row r="1373" spans="1:11" x14ac:dyDescent="0.25">
      <c r="A1373" s="98" t="s">
        <v>4166</v>
      </c>
      <c r="B1373" s="99" t="s">
        <v>5363</v>
      </c>
      <c r="C1373" s="99" t="s">
        <v>4168</v>
      </c>
      <c r="D1373" s="100">
        <v>6.2900000000000003E-7</v>
      </c>
      <c r="E1373" s="100">
        <v>2.2000000000000001E-7</v>
      </c>
      <c r="F1373" s="99">
        <v>1501</v>
      </c>
      <c r="G1373" s="99">
        <v>479</v>
      </c>
      <c r="H1373" s="99">
        <v>5.4919799999999996E-3</v>
      </c>
      <c r="I1373" s="99">
        <v>0.14480546</v>
      </c>
      <c r="J1373" s="99" t="s">
        <v>4157</v>
      </c>
      <c r="K1373" s="101" t="s">
        <v>4157</v>
      </c>
    </row>
    <row r="1374" spans="1:11" x14ac:dyDescent="0.25">
      <c r="A1374" s="98" t="s">
        <v>4166</v>
      </c>
      <c r="B1374" s="99" t="s">
        <v>4493</v>
      </c>
      <c r="C1374" s="99" t="s">
        <v>4208</v>
      </c>
      <c r="D1374" s="100">
        <v>-4.6309999999999998E-4</v>
      </c>
      <c r="E1374" s="100">
        <v>1.6651E-4</v>
      </c>
      <c r="F1374" s="99">
        <v>1501</v>
      </c>
      <c r="G1374" s="99">
        <v>1454</v>
      </c>
      <c r="H1374" s="99">
        <v>5.49937E-3</v>
      </c>
      <c r="I1374" s="99">
        <v>0.14489446</v>
      </c>
      <c r="J1374" s="99" t="s">
        <v>4157</v>
      </c>
      <c r="K1374" s="101" t="s">
        <v>4157</v>
      </c>
    </row>
    <row r="1375" spans="1:11" x14ac:dyDescent="0.25">
      <c r="A1375" s="98" t="s">
        <v>4175</v>
      </c>
      <c r="B1375" s="99" t="s">
        <v>5364</v>
      </c>
      <c r="C1375" s="99" t="s">
        <v>4177</v>
      </c>
      <c r="D1375" s="100">
        <v>1.6399999999999999E-5</v>
      </c>
      <c r="E1375" s="100">
        <v>5.9100000000000002E-6</v>
      </c>
      <c r="F1375" s="99">
        <v>1501</v>
      </c>
      <c r="G1375" s="99">
        <v>806</v>
      </c>
      <c r="H1375" s="99">
        <v>5.5224899999999997E-3</v>
      </c>
      <c r="I1375" s="99">
        <v>0.14539729000000001</v>
      </c>
      <c r="J1375" s="99" t="s">
        <v>4157</v>
      </c>
      <c r="K1375" s="101" t="s">
        <v>4157</v>
      </c>
    </row>
    <row r="1376" spans="1:11" x14ac:dyDescent="0.25">
      <c r="A1376" s="98" t="s">
        <v>4166</v>
      </c>
      <c r="B1376" s="99" t="s">
        <v>5365</v>
      </c>
      <c r="C1376" s="99" t="s">
        <v>4168</v>
      </c>
      <c r="D1376" s="100">
        <v>-8.5899999999999995E-7</v>
      </c>
      <c r="E1376" s="100">
        <v>3.03E-7</v>
      </c>
      <c r="F1376" s="99">
        <v>1501</v>
      </c>
      <c r="G1376" s="99">
        <v>752</v>
      </c>
      <c r="H1376" s="99">
        <v>5.5318499999999996E-3</v>
      </c>
      <c r="I1376" s="99">
        <v>0.14553777000000001</v>
      </c>
      <c r="J1376" s="99" t="s">
        <v>4157</v>
      </c>
      <c r="K1376" s="101" t="s">
        <v>4157</v>
      </c>
    </row>
    <row r="1377" spans="1:11" x14ac:dyDescent="0.25">
      <c r="A1377" s="98" t="s">
        <v>4250</v>
      </c>
      <c r="B1377" s="99" t="s">
        <v>4535</v>
      </c>
      <c r="C1377" s="99" t="s">
        <v>4252</v>
      </c>
      <c r="D1377" s="100">
        <v>-1.63E-5</v>
      </c>
      <c r="E1377" s="100">
        <v>5.8599999999999998E-6</v>
      </c>
      <c r="F1377" s="99">
        <v>1501</v>
      </c>
      <c r="G1377" s="99">
        <v>1137</v>
      </c>
      <c r="H1377" s="99">
        <v>5.5824200000000003E-3</v>
      </c>
      <c r="I1377" s="99">
        <v>0.14665426000000001</v>
      </c>
      <c r="J1377" s="99" t="s">
        <v>4157</v>
      </c>
      <c r="K1377" s="101" t="s">
        <v>4157</v>
      </c>
    </row>
    <row r="1378" spans="1:11" x14ac:dyDescent="0.25">
      <c r="A1378" s="98" t="s">
        <v>4166</v>
      </c>
      <c r="B1378" s="99" t="s">
        <v>5256</v>
      </c>
      <c r="C1378" s="99" t="s">
        <v>4168</v>
      </c>
      <c r="D1378" s="100">
        <v>8.2799999999999993E-5</v>
      </c>
      <c r="E1378" s="100">
        <v>2.9799999999999999E-5</v>
      </c>
      <c r="F1378" s="99">
        <v>1501</v>
      </c>
      <c r="G1378" s="99">
        <v>1282</v>
      </c>
      <c r="H1378" s="99">
        <v>5.5812300000000004E-3</v>
      </c>
      <c r="I1378" s="99">
        <v>0.14665426000000001</v>
      </c>
      <c r="J1378" s="99" t="s">
        <v>4157</v>
      </c>
      <c r="K1378" s="101" t="s">
        <v>4157</v>
      </c>
    </row>
    <row r="1379" spans="1:11" x14ac:dyDescent="0.25">
      <c r="A1379" s="98" t="s">
        <v>4232</v>
      </c>
      <c r="B1379" s="99" t="s">
        <v>5311</v>
      </c>
      <c r="C1379" s="99" t="s">
        <v>4232</v>
      </c>
      <c r="D1379" s="100">
        <v>-9.8900000000000002E-6</v>
      </c>
      <c r="E1379" s="100">
        <v>3.5599999999999998E-6</v>
      </c>
      <c r="F1379" s="99">
        <v>1501</v>
      </c>
      <c r="G1379" s="99">
        <v>1220</v>
      </c>
      <c r="H1379" s="99">
        <v>5.5900799999999999E-3</v>
      </c>
      <c r="I1379" s="99">
        <v>0.14674871</v>
      </c>
      <c r="J1379" s="99" t="s">
        <v>4157</v>
      </c>
      <c r="K1379" s="101" t="s">
        <v>4157</v>
      </c>
    </row>
    <row r="1380" spans="1:11" x14ac:dyDescent="0.25">
      <c r="A1380" s="98" t="s">
        <v>4232</v>
      </c>
      <c r="B1380" s="99" t="s">
        <v>5366</v>
      </c>
      <c r="C1380" s="99" t="s">
        <v>4232</v>
      </c>
      <c r="D1380" s="100">
        <v>3.6900000000000002E-5</v>
      </c>
      <c r="E1380" s="100">
        <v>1.33E-5</v>
      </c>
      <c r="F1380" s="99">
        <v>1501</v>
      </c>
      <c r="G1380" s="99">
        <v>1242</v>
      </c>
      <c r="H1380" s="99">
        <v>5.5987900000000002E-3</v>
      </c>
      <c r="I1380" s="99">
        <v>0.14687068</v>
      </c>
      <c r="J1380" s="99" t="s">
        <v>4169</v>
      </c>
      <c r="K1380" s="101" t="s">
        <v>4467</v>
      </c>
    </row>
    <row r="1381" spans="1:11" x14ac:dyDescent="0.25">
      <c r="A1381" s="98" t="s">
        <v>4175</v>
      </c>
      <c r="B1381" s="99" t="s">
        <v>5367</v>
      </c>
      <c r="C1381" s="99" t="s">
        <v>4261</v>
      </c>
      <c r="D1381" s="100">
        <v>-4.6099999999999999E-6</v>
      </c>
      <c r="E1381" s="100">
        <v>1.66E-6</v>
      </c>
      <c r="F1381" s="99">
        <v>1501</v>
      </c>
      <c r="G1381" s="99">
        <v>297</v>
      </c>
      <c r="H1381" s="99">
        <v>5.6144200000000002E-3</v>
      </c>
      <c r="I1381" s="99">
        <v>0.14717358999999999</v>
      </c>
      <c r="J1381" s="99" t="s">
        <v>4157</v>
      </c>
      <c r="K1381" s="101" t="s">
        <v>4157</v>
      </c>
    </row>
    <row r="1382" spans="1:11" x14ac:dyDescent="0.25">
      <c r="A1382" s="98" t="s">
        <v>4154</v>
      </c>
      <c r="B1382" s="99" t="s">
        <v>5153</v>
      </c>
      <c r="C1382" s="99" t="s">
        <v>4161</v>
      </c>
      <c r="D1382" s="100">
        <v>-1.1120000000000001E-4</v>
      </c>
      <c r="E1382" s="100">
        <v>4.0099999999999999E-5</v>
      </c>
      <c r="F1382" s="99">
        <v>1501</v>
      </c>
      <c r="G1382" s="99">
        <v>1183</v>
      </c>
      <c r="H1382" s="99">
        <v>5.6398799999999999E-3</v>
      </c>
      <c r="I1382" s="99">
        <v>0.14773365999999999</v>
      </c>
      <c r="J1382" s="99" t="s">
        <v>4157</v>
      </c>
      <c r="K1382" s="101" t="s">
        <v>4157</v>
      </c>
    </row>
    <row r="1383" spans="1:11" x14ac:dyDescent="0.25">
      <c r="A1383" s="98" t="s">
        <v>4232</v>
      </c>
      <c r="B1383" s="99" t="s">
        <v>4609</v>
      </c>
      <c r="C1383" s="99" t="s">
        <v>4232</v>
      </c>
      <c r="D1383" s="100">
        <v>-4.7099999999999998E-6</v>
      </c>
      <c r="E1383" s="100">
        <v>1.7E-6</v>
      </c>
      <c r="F1383" s="99">
        <v>1501</v>
      </c>
      <c r="G1383" s="99">
        <v>763</v>
      </c>
      <c r="H1383" s="99">
        <v>5.6574299999999998E-3</v>
      </c>
      <c r="I1383" s="99">
        <v>0.14808605999999999</v>
      </c>
      <c r="J1383" s="99" t="s">
        <v>4157</v>
      </c>
      <c r="K1383" s="101" t="s">
        <v>4157</v>
      </c>
    </row>
    <row r="1384" spans="1:11" x14ac:dyDescent="0.25">
      <c r="A1384" s="98" t="s">
        <v>4184</v>
      </c>
      <c r="B1384" s="99" t="s">
        <v>5368</v>
      </c>
      <c r="C1384" s="99" t="b">
        <v>1</v>
      </c>
      <c r="D1384" s="100">
        <v>1.0181700000000001E-3</v>
      </c>
      <c r="E1384" s="100">
        <v>3.6743000000000002E-4</v>
      </c>
      <c r="F1384" s="99">
        <v>1501</v>
      </c>
      <c r="G1384" s="99">
        <v>986</v>
      </c>
      <c r="H1384" s="99">
        <v>5.67506E-3</v>
      </c>
      <c r="I1384" s="99">
        <v>0.14843976</v>
      </c>
      <c r="J1384" s="99" t="s">
        <v>4157</v>
      </c>
      <c r="K1384" s="101" t="s">
        <v>4157</v>
      </c>
    </row>
    <row r="1385" spans="1:11" x14ac:dyDescent="0.25">
      <c r="A1385" s="98" t="s">
        <v>4163</v>
      </c>
      <c r="B1385" s="99" t="s">
        <v>5175</v>
      </c>
      <c r="C1385" s="99" t="s">
        <v>275</v>
      </c>
      <c r="D1385" s="100">
        <v>-3.6029999999999999E-3</v>
      </c>
      <c r="E1385" s="100">
        <v>1.30053E-3</v>
      </c>
      <c r="F1385" s="99">
        <v>1501</v>
      </c>
      <c r="G1385" s="99">
        <v>983</v>
      </c>
      <c r="H1385" s="99">
        <v>5.68601E-3</v>
      </c>
      <c r="I1385" s="99">
        <v>0.14861862000000001</v>
      </c>
      <c r="J1385" s="99" t="s">
        <v>4174</v>
      </c>
      <c r="K1385" s="101" t="s">
        <v>4467</v>
      </c>
    </row>
    <row r="1386" spans="1:11" x14ac:dyDescent="0.25">
      <c r="A1386" s="98" t="s">
        <v>4154</v>
      </c>
      <c r="B1386" s="99" t="s">
        <v>5369</v>
      </c>
      <c r="C1386" s="99" t="s">
        <v>4161</v>
      </c>
      <c r="D1386" s="100">
        <v>-3.7439999999999999E-4</v>
      </c>
      <c r="E1386" s="100">
        <v>1.3517E-4</v>
      </c>
      <c r="F1386" s="99">
        <v>1501</v>
      </c>
      <c r="G1386" s="99">
        <v>1228</v>
      </c>
      <c r="H1386" s="99">
        <v>5.6945099999999998E-3</v>
      </c>
      <c r="I1386" s="99">
        <v>0.14873299000000001</v>
      </c>
      <c r="J1386" s="99" t="s">
        <v>4157</v>
      </c>
      <c r="K1386" s="101" t="s">
        <v>4157</v>
      </c>
    </row>
    <row r="1387" spans="1:11" x14ac:dyDescent="0.25">
      <c r="A1387" s="98" t="s">
        <v>4175</v>
      </c>
      <c r="B1387" s="99" t="s">
        <v>5370</v>
      </c>
      <c r="C1387" s="99" t="s">
        <v>4177</v>
      </c>
      <c r="D1387" s="100">
        <v>2.2757400000000001E-3</v>
      </c>
      <c r="E1387" s="100">
        <v>8.2169000000000003E-4</v>
      </c>
      <c r="F1387" s="99">
        <v>1501</v>
      </c>
      <c r="G1387" s="99">
        <v>1085</v>
      </c>
      <c r="H1387" s="99">
        <v>5.6998700000000001E-3</v>
      </c>
      <c r="I1387" s="99">
        <v>0.14876528999999999</v>
      </c>
      <c r="J1387" s="99" t="s">
        <v>4157</v>
      </c>
      <c r="K1387" s="101" t="s">
        <v>4467</v>
      </c>
    </row>
    <row r="1388" spans="1:11" x14ac:dyDescent="0.25">
      <c r="A1388" s="98" t="s">
        <v>4250</v>
      </c>
      <c r="B1388" s="99" t="s">
        <v>5371</v>
      </c>
      <c r="C1388" s="99" t="s">
        <v>4252</v>
      </c>
      <c r="D1388" s="100">
        <v>-5.1900000000000001E-5</v>
      </c>
      <c r="E1388" s="100">
        <v>1.88E-5</v>
      </c>
      <c r="F1388" s="99">
        <v>1501</v>
      </c>
      <c r="G1388" s="99">
        <v>1085</v>
      </c>
      <c r="H1388" s="99">
        <v>5.7219100000000002E-3</v>
      </c>
      <c r="I1388" s="99">
        <v>0.14923263</v>
      </c>
      <c r="J1388" s="99" t="s">
        <v>4157</v>
      </c>
      <c r="K1388" s="101" t="s">
        <v>4157</v>
      </c>
    </row>
    <row r="1389" spans="1:11" x14ac:dyDescent="0.25">
      <c r="A1389" s="98" t="s">
        <v>4154</v>
      </c>
      <c r="B1389" s="99" t="s">
        <v>5372</v>
      </c>
      <c r="C1389" s="99" t="s">
        <v>4156</v>
      </c>
      <c r="D1389" s="100">
        <v>-3.7599999999999999E-5</v>
      </c>
      <c r="E1389" s="100">
        <v>1.36E-5</v>
      </c>
      <c r="F1389" s="99">
        <v>1501</v>
      </c>
      <c r="G1389" s="99">
        <v>321</v>
      </c>
      <c r="H1389" s="99">
        <v>5.7324100000000003E-3</v>
      </c>
      <c r="I1389" s="99">
        <v>0.14927531999999999</v>
      </c>
      <c r="J1389" s="99" t="s">
        <v>4157</v>
      </c>
      <c r="K1389" s="101" t="s">
        <v>4157</v>
      </c>
    </row>
    <row r="1390" spans="1:11" x14ac:dyDescent="0.25">
      <c r="A1390" s="98" t="s">
        <v>4175</v>
      </c>
      <c r="B1390" s="99" t="s">
        <v>4606</v>
      </c>
      <c r="C1390" s="99" t="s">
        <v>4241</v>
      </c>
      <c r="D1390" s="100">
        <v>1.95E-5</v>
      </c>
      <c r="E1390" s="100">
        <v>7.0500000000000003E-6</v>
      </c>
      <c r="F1390" s="99">
        <v>1501</v>
      </c>
      <c r="G1390" s="99">
        <v>1222</v>
      </c>
      <c r="H1390" s="99">
        <v>5.7359500000000001E-3</v>
      </c>
      <c r="I1390" s="99">
        <v>0.14927531999999999</v>
      </c>
      <c r="J1390" s="99" t="s">
        <v>4157</v>
      </c>
      <c r="K1390" s="101" t="s">
        <v>4467</v>
      </c>
    </row>
    <row r="1391" spans="1:11" x14ac:dyDescent="0.25">
      <c r="A1391" s="98" t="s">
        <v>4184</v>
      </c>
      <c r="B1391" s="99" t="s">
        <v>4436</v>
      </c>
      <c r="C1391" s="99" t="b">
        <v>1</v>
      </c>
      <c r="D1391" s="100">
        <v>2.9293E-4</v>
      </c>
      <c r="E1391" s="100">
        <v>1.0584E-4</v>
      </c>
      <c r="F1391" s="99">
        <v>1501</v>
      </c>
      <c r="G1391" s="99">
        <v>833</v>
      </c>
      <c r="H1391" s="99">
        <v>5.7316900000000002E-3</v>
      </c>
      <c r="I1391" s="99">
        <v>0.14927531999999999</v>
      </c>
      <c r="J1391" s="99" t="s">
        <v>4157</v>
      </c>
      <c r="K1391" s="101" t="s">
        <v>4157</v>
      </c>
    </row>
    <row r="1392" spans="1:11" x14ac:dyDescent="0.25">
      <c r="A1392" s="98" t="s">
        <v>4154</v>
      </c>
      <c r="B1392" s="99" t="s">
        <v>5373</v>
      </c>
      <c r="C1392" s="99" t="s">
        <v>4156</v>
      </c>
      <c r="D1392" s="100">
        <v>-5.3600000000000004E-6</v>
      </c>
      <c r="E1392" s="100">
        <v>1.9400000000000001E-6</v>
      </c>
      <c r="F1392" s="99">
        <v>1501</v>
      </c>
      <c r="G1392" s="99">
        <v>996</v>
      </c>
      <c r="H1392" s="99">
        <v>5.7401500000000003E-3</v>
      </c>
      <c r="I1392" s="99">
        <v>0.14927694999999999</v>
      </c>
      <c r="J1392" s="99" t="s">
        <v>4157</v>
      </c>
      <c r="K1392" s="101" t="s">
        <v>4157</v>
      </c>
    </row>
    <row r="1393" spans="1:11" x14ac:dyDescent="0.25">
      <c r="A1393" s="98" t="s">
        <v>4232</v>
      </c>
      <c r="B1393" s="99" t="s">
        <v>5350</v>
      </c>
      <c r="C1393" s="99" t="s">
        <v>4232</v>
      </c>
      <c r="D1393" s="100">
        <v>3.29E-5</v>
      </c>
      <c r="E1393" s="100">
        <v>1.19E-5</v>
      </c>
      <c r="F1393" s="99">
        <v>1501</v>
      </c>
      <c r="G1393" s="99">
        <v>1293</v>
      </c>
      <c r="H1393" s="99">
        <v>5.7879400000000001E-3</v>
      </c>
      <c r="I1393" s="99">
        <v>0.15041152999999999</v>
      </c>
      <c r="J1393" s="99" t="s">
        <v>4157</v>
      </c>
      <c r="K1393" s="101" t="s">
        <v>4157</v>
      </c>
    </row>
    <row r="1394" spans="1:11" x14ac:dyDescent="0.25">
      <c r="A1394" s="98" t="s">
        <v>4158</v>
      </c>
      <c r="B1394" s="99" t="s">
        <v>5374</v>
      </c>
      <c r="C1394" s="99" t="b">
        <v>1</v>
      </c>
      <c r="D1394" s="100">
        <v>5.7299999999999997E-5</v>
      </c>
      <c r="E1394" s="100">
        <v>2.0699999999999998E-5</v>
      </c>
      <c r="F1394" s="99">
        <v>1501</v>
      </c>
      <c r="G1394" s="99">
        <v>371</v>
      </c>
      <c r="H1394" s="99">
        <v>5.7978600000000002E-3</v>
      </c>
      <c r="I1394" s="99">
        <v>0.15056091999999999</v>
      </c>
      <c r="J1394" s="99" t="s">
        <v>4157</v>
      </c>
      <c r="K1394" s="101" t="s">
        <v>4157</v>
      </c>
    </row>
    <row r="1395" spans="1:11" x14ac:dyDescent="0.25">
      <c r="A1395" s="98" t="s">
        <v>4166</v>
      </c>
      <c r="B1395" s="99" t="s">
        <v>4521</v>
      </c>
      <c r="C1395" s="99" t="s">
        <v>4168</v>
      </c>
      <c r="D1395" s="100">
        <v>-4.0099999999999999E-5</v>
      </c>
      <c r="E1395" s="100">
        <v>1.45E-5</v>
      </c>
      <c r="F1395" s="99">
        <v>1501</v>
      </c>
      <c r="G1395" s="99">
        <v>1149</v>
      </c>
      <c r="H1395" s="99">
        <v>5.8164799999999997E-3</v>
      </c>
      <c r="I1395" s="99">
        <v>0.15093570000000001</v>
      </c>
      <c r="J1395" s="99" t="s">
        <v>4157</v>
      </c>
      <c r="K1395" s="101" t="s">
        <v>4157</v>
      </c>
    </row>
    <row r="1396" spans="1:11" x14ac:dyDescent="0.25">
      <c r="A1396" s="98" t="s">
        <v>4163</v>
      </c>
      <c r="B1396" s="99" t="s">
        <v>4754</v>
      </c>
      <c r="C1396" s="99" t="s">
        <v>275</v>
      </c>
      <c r="D1396" s="100">
        <v>2.7900000000000001E-5</v>
      </c>
      <c r="E1396" s="100">
        <v>1.01E-5</v>
      </c>
      <c r="F1396" s="99">
        <v>1501</v>
      </c>
      <c r="G1396" s="99">
        <v>1367</v>
      </c>
      <c r="H1396" s="99">
        <v>5.82316E-3</v>
      </c>
      <c r="I1396" s="99">
        <v>0.15100052999999999</v>
      </c>
      <c r="J1396" s="99" t="s">
        <v>4157</v>
      </c>
      <c r="K1396" s="101" t="s">
        <v>4467</v>
      </c>
    </row>
    <row r="1397" spans="1:11" x14ac:dyDescent="0.25">
      <c r="A1397" s="98" t="s">
        <v>4166</v>
      </c>
      <c r="B1397" s="99" t="s">
        <v>5375</v>
      </c>
      <c r="C1397" s="99" t="s">
        <v>4208</v>
      </c>
      <c r="D1397" s="100">
        <v>-5.1999999999999997E-5</v>
      </c>
      <c r="E1397" s="100">
        <v>1.88E-5</v>
      </c>
      <c r="F1397" s="99">
        <v>1501</v>
      </c>
      <c r="G1397" s="99">
        <v>1415</v>
      </c>
      <c r="H1397" s="99">
        <v>5.84054E-3</v>
      </c>
      <c r="I1397" s="99">
        <v>0.15118999999999999</v>
      </c>
      <c r="J1397" s="99" t="s">
        <v>4157</v>
      </c>
      <c r="K1397" s="101" t="s">
        <v>4157</v>
      </c>
    </row>
    <row r="1398" spans="1:11" x14ac:dyDescent="0.25">
      <c r="A1398" s="98" t="s">
        <v>4250</v>
      </c>
      <c r="B1398" s="99" t="s">
        <v>4434</v>
      </c>
      <c r="C1398" s="99" t="s">
        <v>4252</v>
      </c>
      <c r="D1398" s="100">
        <v>-1.1355E-3</v>
      </c>
      <c r="E1398" s="100">
        <v>4.1114E-4</v>
      </c>
      <c r="F1398" s="99">
        <v>1501</v>
      </c>
      <c r="G1398" s="99">
        <v>1103</v>
      </c>
      <c r="H1398" s="99">
        <v>5.8355400000000002E-3</v>
      </c>
      <c r="I1398" s="99">
        <v>0.15118999999999999</v>
      </c>
      <c r="J1398" s="99" t="s">
        <v>4157</v>
      </c>
      <c r="K1398" s="101" t="s">
        <v>4157</v>
      </c>
    </row>
    <row r="1399" spans="1:11" x14ac:dyDescent="0.25">
      <c r="A1399" s="98" t="s">
        <v>4163</v>
      </c>
      <c r="B1399" s="99" t="s">
        <v>5376</v>
      </c>
      <c r="C1399" s="99" t="s">
        <v>275</v>
      </c>
      <c r="D1399" s="100">
        <v>-1.065E-4</v>
      </c>
      <c r="E1399" s="100">
        <v>3.8600000000000003E-5</v>
      </c>
      <c r="F1399" s="99">
        <v>1501</v>
      </c>
      <c r="G1399" s="99">
        <v>420</v>
      </c>
      <c r="H1399" s="99">
        <v>5.8430299999999999E-3</v>
      </c>
      <c r="I1399" s="99">
        <v>0.15118999999999999</v>
      </c>
      <c r="J1399" s="99" t="s">
        <v>4157</v>
      </c>
      <c r="K1399" s="101" t="s">
        <v>4157</v>
      </c>
    </row>
    <row r="1400" spans="1:11" x14ac:dyDescent="0.25">
      <c r="A1400" s="98" t="s">
        <v>4175</v>
      </c>
      <c r="B1400" s="99" t="s">
        <v>5028</v>
      </c>
      <c r="C1400" s="99" t="s">
        <v>4261</v>
      </c>
      <c r="D1400" s="100">
        <v>-7.61E-6</v>
      </c>
      <c r="E1400" s="100">
        <v>2.7599999999999998E-6</v>
      </c>
      <c r="F1400" s="99">
        <v>1501</v>
      </c>
      <c r="G1400" s="99">
        <v>436</v>
      </c>
      <c r="H1400" s="99">
        <v>5.84842E-3</v>
      </c>
      <c r="I1400" s="99">
        <v>0.15122097000000001</v>
      </c>
      <c r="J1400" s="99" t="s">
        <v>4157</v>
      </c>
      <c r="K1400" s="101" t="s">
        <v>4157</v>
      </c>
    </row>
    <row r="1401" spans="1:11" x14ac:dyDescent="0.25">
      <c r="A1401" s="98" t="s">
        <v>4250</v>
      </c>
      <c r="B1401" s="99" t="s">
        <v>5377</v>
      </c>
      <c r="C1401" s="99" t="s">
        <v>4252</v>
      </c>
      <c r="D1401" s="100">
        <v>-2.2020000000000001E-4</v>
      </c>
      <c r="E1401" s="100">
        <v>7.9800000000000002E-5</v>
      </c>
      <c r="F1401" s="99">
        <v>1501</v>
      </c>
      <c r="G1401" s="99">
        <v>1375</v>
      </c>
      <c r="H1401" s="99">
        <v>5.86274E-3</v>
      </c>
      <c r="I1401" s="99">
        <v>0.15148274</v>
      </c>
      <c r="J1401" s="99" t="s">
        <v>4157</v>
      </c>
      <c r="K1401" s="101" t="s">
        <v>4157</v>
      </c>
    </row>
    <row r="1402" spans="1:11" x14ac:dyDescent="0.25">
      <c r="A1402" s="98" t="s">
        <v>4166</v>
      </c>
      <c r="B1402" s="99" t="s">
        <v>5378</v>
      </c>
      <c r="C1402" s="99" t="s">
        <v>4168</v>
      </c>
      <c r="D1402" s="100">
        <v>3.6433099999999999E-3</v>
      </c>
      <c r="E1402" s="100">
        <v>1.3210299999999999E-3</v>
      </c>
      <c r="F1402" s="99">
        <v>1501</v>
      </c>
      <c r="G1402" s="99">
        <v>783</v>
      </c>
      <c r="H1402" s="99">
        <v>5.9060299999999996E-3</v>
      </c>
      <c r="I1402" s="99">
        <v>0.15249228000000001</v>
      </c>
      <c r="J1402" s="99" t="s">
        <v>4157</v>
      </c>
      <c r="K1402" s="101" t="s">
        <v>4157</v>
      </c>
    </row>
    <row r="1403" spans="1:11" x14ac:dyDescent="0.25">
      <c r="A1403" s="98" t="s">
        <v>4166</v>
      </c>
      <c r="B1403" s="99" t="s">
        <v>5353</v>
      </c>
      <c r="C1403" s="99" t="s">
        <v>4168</v>
      </c>
      <c r="D1403" s="100">
        <v>4.4299999999999998E-7</v>
      </c>
      <c r="E1403" s="100">
        <v>1.55E-7</v>
      </c>
      <c r="F1403" s="99">
        <v>1501</v>
      </c>
      <c r="G1403" s="99">
        <v>556</v>
      </c>
      <c r="H1403" s="99">
        <v>5.9147100000000001E-3</v>
      </c>
      <c r="I1403" s="99">
        <v>0.15260704</v>
      </c>
      <c r="J1403" s="99" t="s">
        <v>4157</v>
      </c>
      <c r="K1403" s="101" t="s">
        <v>4157</v>
      </c>
    </row>
    <row r="1404" spans="1:11" x14ac:dyDescent="0.25">
      <c r="A1404" s="98" t="s">
        <v>4154</v>
      </c>
      <c r="B1404" s="99" t="s">
        <v>5379</v>
      </c>
      <c r="C1404" s="99" t="s">
        <v>4161</v>
      </c>
      <c r="D1404" s="100">
        <v>-2.0800000000000001E-5</v>
      </c>
      <c r="E1404" s="100">
        <v>7.5599999999999996E-6</v>
      </c>
      <c r="F1404" s="99">
        <v>1501</v>
      </c>
      <c r="G1404" s="99">
        <v>1285</v>
      </c>
      <c r="H1404" s="99">
        <v>5.9303799999999999E-3</v>
      </c>
      <c r="I1404" s="99">
        <v>0.15288594999999999</v>
      </c>
      <c r="J1404" s="99" t="s">
        <v>4157</v>
      </c>
      <c r="K1404" s="101" t="s">
        <v>4157</v>
      </c>
    </row>
    <row r="1405" spans="1:11" x14ac:dyDescent="0.25">
      <c r="A1405" s="98" t="s">
        <v>4184</v>
      </c>
      <c r="B1405" s="99" t="s">
        <v>4524</v>
      </c>
      <c r="C1405" s="99" t="b">
        <v>1</v>
      </c>
      <c r="D1405" s="100">
        <v>2.8200000000000001E-6</v>
      </c>
      <c r="E1405" s="100">
        <v>1.02E-6</v>
      </c>
      <c r="F1405" s="99">
        <v>1501</v>
      </c>
      <c r="G1405" s="99">
        <v>692</v>
      </c>
      <c r="H1405" s="99">
        <v>5.9339900000000001E-3</v>
      </c>
      <c r="I1405" s="99">
        <v>0.15288594999999999</v>
      </c>
      <c r="J1405" s="99" t="s">
        <v>4157</v>
      </c>
      <c r="K1405" s="101" t="s">
        <v>4157</v>
      </c>
    </row>
    <row r="1406" spans="1:11" x14ac:dyDescent="0.25">
      <c r="A1406" s="98" t="s">
        <v>4166</v>
      </c>
      <c r="B1406" s="99" t="s">
        <v>5380</v>
      </c>
      <c r="C1406" s="99" t="s">
        <v>4168</v>
      </c>
      <c r="D1406" s="100">
        <v>4.4499999999999997E-5</v>
      </c>
      <c r="E1406" s="100">
        <v>1.6200000000000001E-5</v>
      </c>
      <c r="F1406" s="99">
        <v>1501</v>
      </c>
      <c r="G1406" s="99">
        <v>1372</v>
      </c>
      <c r="H1406" s="99">
        <v>5.9387299999999997E-3</v>
      </c>
      <c r="I1406" s="99">
        <v>0.15289907</v>
      </c>
      <c r="J1406" s="99" t="s">
        <v>4157</v>
      </c>
      <c r="K1406" s="101" t="s">
        <v>4157</v>
      </c>
    </row>
    <row r="1407" spans="1:11" x14ac:dyDescent="0.25">
      <c r="A1407" s="98" t="s">
        <v>4166</v>
      </c>
      <c r="B1407" s="99" t="s">
        <v>5064</v>
      </c>
      <c r="C1407" s="99" t="s">
        <v>4208</v>
      </c>
      <c r="D1407" s="100">
        <v>5.6300000000000003E-6</v>
      </c>
      <c r="E1407" s="100">
        <v>2.04E-6</v>
      </c>
      <c r="F1407" s="99">
        <v>1501</v>
      </c>
      <c r="G1407" s="99">
        <v>241</v>
      </c>
      <c r="H1407" s="99">
        <v>5.9484300000000002E-3</v>
      </c>
      <c r="I1407" s="99">
        <v>0.15303969000000001</v>
      </c>
      <c r="J1407" s="99" t="s">
        <v>4157</v>
      </c>
      <c r="K1407" s="101" t="s">
        <v>4157</v>
      </c>
    </row>
    <row r="1408" spans="1:11" x14ac:dyDescent="0.25">
      <c r="A1408" s="98" t="s">
        <v>4175</v>
      </c>
      <c r="B1408" s="99" t="s">
        <v>5381</v>
      </c>
      <c r="C1408" s="99" t="s">
        <v>4177</v>
      </c>
      <c r="D1408" s="100">
        <v>6.8900000000000001E-6</v>
      </c>
      <c r="E1408" s="100">
        <v>2.5000000000000002E-6</v>
      </c>
      <c r="F1408" s="99">
        <v>1501</v>
      </c>
      <c r="G1408" s="99">
        <v>486</v>
      </c>
      <c r="H1408" s="99">
        <v>5.9531100000000002E-3</v>
      </c>
      <c r="I1408" s="99">
        <v>0.15305088</v>
      </c>
      <c r="J1408" s="99" t="s">
        <v>4157</v>
      </c>
      <c r="K1408" s="101" t="s">
        <v>4157</v>
      </c>
    </row>
    <row r="1409" spans="1:11" x14ac:dyDescent="0.25">
      <c r="A1409" s="98" t="s">
        <v>4154</v>
      </c>
      <c r="B1409" s="99" t="s">
        <v>5369</v>
      </c>
      <c r="C1409" s="99" t="s">
        <v>4156</v>
      </c>
      <c r="D1409" s="100">
        <v>-3.3819999999999998E-4</v>
      </c>
      <c r="E1409" s="100">
        <v>1.2277999999999999E-4</v>
      </c>
      <c r="F1409" s="99">
        <v>1501</v>
      </c>
      <c r="G1409" s="99">
        <v>1228</v>
      </c>
      <c r="H1409" s="99">
        <v>5.9654499999999997E-3</v>
      </c>
      <c r="I1409" s="99">
        <v>0.15314995000000001</v>
      </c>
      <c r="J1409" s="99" t="s">
        <v>4157</v>
      </c>
      <c r="K1409" s="101" t="s">
        <v>4157</v>
      </c>
    </row>
    <row r="1410" spans="1:11" x14ac:dyDescent="0.25">
      <c r="A1410" s="98" t="s">
        <v>4175</v>
      </c>
      <c r="B1410" s="99" t="s">
        <v>5382</v>
      </c>
      <c r="C1410" s="99" t="s">
        <v>4177</v>
      </c>
      <c r="D1410" s="100">
        <v>1.23258E-3</v>
      </c>
      <c r="E1410" s="100">
        <v>4.4744000000000001E-4</v>
      </c>
      <c r="F1410" s="99">
        <v>1501</v>
      </c>
      <c r="G1410" s="99">
        <v>792</v>
      </c>
      <c r="H1410" s="99">
        <v>5.9631800000000002E-3</v>
      </c>
      <c r="I1410" s="99">
        <v>0.15314995000000001</v>
      </c>
      <c r="J1410" s="99" t="s">
        <v>4174</v>
      </c>
      <c r="K1410" s="101" t="s">
        <v>4467</v>
      </c>
    </row>
    <row r="1411" spans="1:11" x14ac:dyDescent="0.25">
      <c r="A1411" s="98" t="s">
        <v>4175</v>
      </c>
      <c r="B1411" s="99" t="s">
        <v>5100</v>
      </c>
      <c r="C1411" s="99" t="s">
        <v>4177</v>
      </c>
      <c r="D1411" s="100">
        <v>1.04E-5</v>
      </c>
      <c r="E1411" s="100">
        <v>3.7699999999999999E-6</v>
      </c>
      <c r="F1411" s="99">
        <v>1501</v>
      </c>
      <c r="G1411" s="99">
        <v>135</v>
      </c>
      <c r="H1411" s="99">
        <v>5.9720199999999998E-3</v>
      </c>
      <c r="I1411" s="99">
        <v>0.15320971</v>
      </c>
      <c r="J1411" s="99" t="s">
        <v>4157</v>
      </c>
      <c r="K1411" s="101" t="s">
        <v>4157</v>
      </c>
    </row>
    <row r="1412" spans="1:11" x14ac:dyDescent="0.25">
      <c r="A1412" s="98" t="s">
        <v>4158</v>
      </c>
      <c r="B1412" s="99" t="s">
        <v>5383</v>
      </c>
      <c r="C1412" s="99" t="b">
        <v>1</v>
      </c>
      <c r="D1412" s="100">
        <v>8.9599999999999996E-5</v>
      </c>
      <c r="E1412" s="100">
        <v>3.2499999999999997E-5</v>
      </c>
      <c r="F1412" s="99">
        <v>1501</v>
      </c>
      <c r="G1412" s="99">
        <v>1160</v>
      </c>
      <c r="H1412" s="99">
        <v>5.9767099999999997E-3</v>
      </c>
      <c r="I1412" s="99">
        <v>0.15322099</v>
      </c>
      <c r="J1412" s="99" t="s">
        <v>4157</v>
      </c>
      <c r="K1412" s="101" t="s">
        <v>4157</v>
      </c>
    </row>
    <row r="1413" spans="1:11" x14ac:dyDescent="0.25">
      <c r="A1413" s="98" t="s">
        <v>4166</v>
      </c>
      <c r="B1413" s="99" t="s">
        <v>5384</v>
      </c>
      <c r="C1413" s="99" t="s">
        <v>4168</v>
      </c>
      <c r="D1413" s="100">
        <v>1.38E-5</v>
      </c>
      <c r="E1413" s="100">
        <v>5.0200000000000002E-6</v>
      </c>
      <c r="F1413" s="99">
        <v>1501</v>
      </c>
      <c r="G1413" s="99">
        <v>1391</v>
      </c>
      <c r="H1413" s="99">
        <v>5.9951099999999997E-3</v>
      </c>
      <c r="I1413" s="99">
        <v>0.15358364999999999</v>
      </c>
      <c r="J1413" s="99" t="s">
        <v>4157</v>
      </c>
      <c r="K1413" s="101" t="s">
        <v>4157</v>
      </c>
    </row>
    <row r="1414" spans="1:11" x14ac:dyDescent="0.25">
      <c r="A1414" s="98" t="s">
        <v>4175</v>
      </c>
      <c r="B1414" s="99" t="s">
        <v>5385</v>
      </c>
      <c r="C1414" s="99" t="s">
        <v>4177</v>
      </c>
      <c r="D1414" s="100">
        <v>2.6599999999999999E-6</v>
      </c>
      <c r="E1414" s="100">
        <v>9.47E-7</v>
      </c>
      <c r="F1414" s="99">
        <v>1501</v>
      </c>
      <c r="G1414" s="99">
        <v>861</v>
      </c>
      <c r="H1414" s="99">
        <v>6.0022299999999999E-3</v>
      </c>
      <c r="I1414" s="99">
        <v>0.15365699999999999</v>
      </c>
      <c r="J1414" s="99" t="s">
        <v>4157</v>
      </c>
      <c r="K1414" s="101" t="s">
        <v>4157</v>
      </c>
    </row>
    <row r="1415" spans="1:11" x14ac:dyDescent="0.25">
      <c r="A1415" s="98" t="s">
        <v>4232</v>
      </c>
      <c r="B1415" s="99" t="s">
        <v>5386</v>
      </c>
      <c r="C1415" s="99" t="s">
        <v>4232</v>
      </c>
      <c r="D1415" s="100">
        <v>-1.159E-4</v>
      </c>
      <c r="E1415" s="100">
        <v>4.21E-5</v>
      </c>
      <c r="F1415" s="99">
        <v>1501</v>
      </c>
      <c r="G1415" s="99">
        <v>1333</v>
      </c>
      <c r="H1415" s="99">
        <v>6.0119099999999997E-3</v>
      </c>
      <c r="I1415" s="99">
        <v>0.15379588</v>
      </c>
      <c r="J1415" s="99" t="s">
        <v>4157</v>
      </c>
      <c r="K1415" s="101" t="s">
        <v>4157</v>
      </c>
    </row>
    <row r="1416" spans="1:11" x14ac:dyDescent="0.25">
      <c r="A1416" s="98" t="s">
        <v>4166</v>
      </c>
      <c r="B1416" s="99" t="s">
        <v>5387</v>
      </c>
      <c r="C1416" s="99" t="s">
        <v>4168</v>
      </c>
      <c r="D1416" s="100">
        <v>-1.3305000000000001E-3</v>
      </c>
      <c r="E1416" s="100">
        <v>4.8373999999999997E-4</v>
      </c>
      <c r="F1416" s="99">
        <v>1501</v>
      </c>
      <c r="G1416" s="99">
        <v>1436</v>
      </c>
      <c r="H1416" s="99">
        <v>6.0438200000000001E-3</v>
      </c>
      <c r="I1416" s="99">
        <v>0.15439327999999999</v>
      </c>
      <c r="J1416" s="99" t="s">
        <v>4157</v>
      </c>
      <c r="K1416" s="101" t="s">
        <v>4157</v>
      </c>
    </row>
    <row r="1417" spans="1:11" x14ac:dyDescent="0.25">
      <c r="A1417" s="98" t="s">
        <v>4163</v>
      </c>
      <c r="B1417" s="99" t="s">
        <v>5388</v>
      </c>
      <c r="C1417" s="99" t="s">
        <v>275</v>
      </c>
      <c r="D1417" s="100">
        <v>-1.181E-4</v>
      </c>
      <c r="E1417" s="100">
        <v>4.2899999999999999E-5</v>
      </c>
      <c r="F1417" s="99">
        <v>1501</v>
      </c>
      <c r="G1417" s="99">
        <v>353</v>
      </c>
      <c r="H1417" s="99">
        <v>6.0437399999999997E-3</v>
      </c>
      <c r="I1417" s="99">
        <v>0.15439327999999999</v>
      </c>
      <c r="J1417" s="99" t="s">
        <v>4157</v>
      </c>
      <c r="K1417" s="101" t="s">
        <v>4157</v>
      </c>
    </row>
    <row r="1418" spans="1:11" x14ac:dyDescent="0.25">
      <c r="A1418" s="98" t="s">
        <v>4175</v>
      </c>
      <c r="B1418" s="99" t="s">
        <v>5262</v>
      </c>
      <c r="C1418" s="99" t="s">
        <v>4241</v>
      </c>
      <c r="D1418" s="100">
        <v>-1.3699999999999999E-5</v>
      </c>
      <c r="E1418" s="100">
        <v>4.9799999999999998E-6</v>
      </c>
      <c r="F1418" s="99">
        <v>1501</v>
      </c>
      <c r="G1418" s="99">
        <v>1369</v>
      </c>
      <c r="H1418" s="99">
        <v>6.0711899999999997E-3</v>
      </c>
      <c r="I1418" s="99">
        <v>0.15498287999999999</v>
      </c>
      <c r="J1418" s="99" t="s">
        <v>4157</v>
      </c>
      <c r="K1418" s="101" t="s">
        <v>4157</v>
      </c>
    </row>
    <row r="1419" spans="1:11" x14ac:dyDescent="0.25">
      <c r="A1419" s="98" t="s">
        <v>4166</v>
      </c>
      <c r="B1419" s="99" t="s">
        <v>5350</v>
      </c>
      <c r="C1419" s="99" t="s">
        <v>4168</v>
      </c>
      <c r="D1419" s="100">
        <v>7.9800000000000002E-5</v>
      </c>
      <c r="E1419" s="100">
        <v>2.9E-5</v>
      </c>
      <c r="F1419" s="99">
        <v>1501</v>
      </c>
      <c r="G1419" s="99">
        <v>1293</v>
      </c>
      <c r="H1419" s="99">
        <v>6.0940999999999999E-3</v>
      </c>
      <c r="I1419" s="99">
        <v>0.15509939</v>
      </c>
      <c r="J1419" s="99" t="s">
        <v>4157</v>
      </c>
      <c r="K1419" s="101" t="s">
        <v>4157</v>
      </c>
    </row>
    <row r="1420" spans="1:11" x14ac:dyDescent="0.25">
      <c r="A1420" s="98" t="s">
        <v>4232</v>
      </c>
      <c r="B1420" s="99" t="s">
        <v>5389</v>
      </c>
      <c r="C1420" s="99" t="s">
        <v>4232</v>
      </c>
      <c r="D1420" s="100">
        <v>-3.4999999999999999E-6</v>
      </c>
      <c r="E1420" s="100">
        <v>1.2699999999999999E-6</v>
      </c>
      <c r="F1420" s="99">
        <v>1501</v>
      </c>
      <c r="G1420" s="99">
        <v>467</v>
      </c>
      <c r="H1420" s="99">
        <v>6.0956500000000002E-3</v>
      </c>
      <c r="I1420" s="99">
        <v>0.15509939</v>
      </c>
      <c r="J1420" s="99" t="s">
        <v>4157</v>
      </c>
      <c r="K1420" s="101" t="s">
        <v>4467</v>
      </c>
    </row>
    <row r="1421" spans="1:11" x14ac:dyDescent="0.25">
      <c r="A1421" s="98" t="s">
        <v>4175</v>
      </c>
      <c r="B1421" s="99" t="s">
        <v>4721</v>
      </c>
      <c r="C1421" s="99" t="s">
        <v>4261</v>
      </c>
      <c r="D1421" s="100">
        <v>9.3466999999999997E-4</v>
      </c>
      <c r="E1421" s="100">
        <v>3.4019999999999998E-4</v>
      </c>
      <c r="F1421" s="99">
        <v>1501</v>
      </c>
      <c r="G1421" s="99">
        <v>1150</v>
      </c>
      <c r="H1421" s="99">
        <v>6.0972400000000003E-3</v>
      </c>
      <c r="I1421" s="99">
        <v>0.15509939</v>
      </c>
      <c r="J1421" s="99" t="s">
        <v>4157</v>
      </c>
      <c r="K1421" s="101" t="s">
        <v>4467</v>
      </c>
    </row>
    <row r="1422" spans="1:11" x14ac:dyDescent="0.25">
      <c r="A1422" s="98" t="s">
        <v>4163</v>
      </c>
      <c r="B1422" s="99" t="s">
        <v>5390</v>
      </c>
      <c r="C1422" s="99" t="s">
        <v>275</v>
      </c>
      <c r="D1422" s="100">
        <v>9.3200000000000006E-6</v>
      </c>
      <c r="E1422" s="100">
        <v>3.3900000000000002E-6</v>
      </c>
      <c r="F1422" s="99">
        <v>1501</v>
      </c>
      <c r="G1422" s="99">
        <v>1002</v>
      </c>
      <c r="H1422" s="99">
        <v>6.0845700000000001E-3</v>
      </c>
      <c r="I1422" s="99">
        <v>0.15509939</v>
      </c>
      <c r="J1422" s="99" t="s">
        <v>4157</v>
      </c>
      <c r="K1422" s="101" t="s">
        <v>4157</v>
      </c>
    </row>
    <row r="1423" spans="1:11" x14ac:dyDescent="0.25">
      <c r="A1423" s="98" t="s">
        <v>4166</v>
      </c>
      <c r="B1423" s="99" t="s">
        <v>5391</v>
      </c>
      <c r="C1423" s="99" t="s">
        <v>4168</v>
      </c>
      <c r="D1423" s="100">
        <v>-9.0199999999999997E-5</v>
      </c>
      <c r="E1423" s="100">
        <v>3.2799999999999998E-5</v>
      </c>
      <c r="F1423" s="99">
        <v>1501</v>
      </c>
      <c r="G1423" s="99">
        <v>678</v>
      </c>
      <c r="H1423" s="99">
        <v>6.0813999999999998E-3</v>
      </c>
      <c r="I1423" s="99">
        <v>0.15509939</v>
      </c>
      <c r="J1423" s="99" t="s">
        <v>4157</v>
      </c>
      <c r="K1423" s="101" t="s">
        <v>4157</v>
      </c>
    </row>
    <row r="1424" spans="1:11" x14ac:dyDescent="0.25">
      <c r="A1424" s="98" t="s">
        <v>4175</v>
      </c>
      <c r="B1424" s="99" t="s">
        <v>5392</v>
      </c>
      <c r="C1424" s="99" t="s">
        <v>4177</v>
      </c>
      <c r="D1424" s="100">
        <v>1.31E-6</v>
      </c>
      <c r="E1424" s="100">
        <v>4.6600000000000002E-7</v>
      </c>
      <c r="F1424" s="99">
        <v>1501</v>
      </c>
      <c r="G1424" s="99">
        <v>136</v>
      </c>
      <c r="H1424" s="99">
        <v>6.1158599999999999E-3</v>
      </c>
      <c r="I1424" s="99">
        <v>0.15546351999999999</v>
      </c>
      <c r="J1424" s="99" t="s">
        <v>4157</v>
      </c>
      <c r="K1424" s="101" t="s">
        <v>4157</v>
      </c>
    </row>
    <row r="1425" spans="1:11" x14ac:dyDescent="0.25">
      <c r="A1425" s="98" t="s">
        <v>4250</v>
      </c>
      <c r="B1425" s="99" t="s">
        <v>5393</v>
      </c>
      <c r="C1425" s="99" t="s">
        <v>4252</v>
      </c>
      <c r="D1425" s="100">
        <v>-2.064E-4</v>
      </c>
      <c r="E1425" s="100">
        <v>7.5199999999999998E-5</v>
      </c>
      <c r="F1425" s="99">
        <v>1501</v>
      </c>
      <c r="G1425" s="99">
        <v>1373</v>
      </c>
      <c r="H1425" s="99">
        <v>6.1432400000000003E-3</v>
      </c>
      <c r="I1425" s="99">
        <v>0.15604947</v>
      </c>
      <c r="J1425" s="99" t="s">
        <v>4157</v>
      </c>
      <c r="K1425" s="101" t="s">
        <v>4157</v>
      </c>
    </row>
    <row r="1426" spans="1:11" x14ac:dyDescent="0.25">
      <c r="A1426" s="98" t="s">
        <v>4166</v>
      </c>
      <c r="B1426" s="99" t="s">
        <v>4823</v>
      </c>
      <c r="C1426" s="99" t="s">
        <v>4208</v>
      </c>
      <c r="D1426" s="100">
        <v>-1.0499999999999999E-5</v>
      </c>
      <c r="E1426" s="100">
        <v>3.8099999999999999E-6</v>
      </c>
      <c r="F1426" s="99">
        <v>1501</v>
      </c>
      <c r="G1426" s="99">
        <v>1248</v>
      </c>
      <c r="H1426" s="99">
        <v>6.1668299999999999E-3</v>
      </c>
      <c r="I1426" s="99">
        <v>0.1565387</v>
      </c>
      <c r="J1426" s="99" t="s">
        <v>4157</v>
      </c>
      <c r="K1426" s="101" t="s">
        <v>4157</v>
      </c>
    </row>
    <row r="1427" spans="1:11" x14ac:dyDescent="0.25">
      <c r="A1427" s="98" t="s">
        <v>4250</v>
      </c>
      <c r="B1427" s="99" t="s">
        <v>4854</v>
      </c>
      <c r="C1427" s="99" t="s">
        <v>4252</v>
      </c>
      <c r="D1427" s="100">
        <v>5.8894000000000004E-4</v>
      </c>
      <c r="E1427" s="100">
        <v>2.1468E-4</v>
      </c>
      <c r="F1427" s="99">
        <v>1501</v>
      </c>
      <c r="G1427" s="99">
        <v>1360</v>
      </c>
      <c r="H1427" s="99">
        <v>6.17279E-3</v>
      </c>
      <c r="I1427" s="99">
        <v>0.15654045</v>
      </c>
      <c r="J1427" s="99" t="s">
        <v>4157</v>
      </c>
      <c r="K1427" s="101" t="s">
        <v>4467</v>
      </c>
    </row>
    <row r="1428" spans="1:11" x14ac:dyDescent="0.25">
      <c r="A1428" s="98" t="s">
        <v>4154</v>
      </c>
      <c r="B1428" s="99" t="s">
        <v>5070</v>
      </c>
      <c r="C1428" s="99" t="s">
        <v>4161</v>
      </c>
      <c r="D1428" s="100">
        <v>-3.2499999999999997E-5</v>
      </c>
      <c r="E1428" s="100">
        <v>1.1800000000000001E-5</v>
      </c>
      <c r="F1428" s="99">
        <v>1501</v>
      </c>
      <c r="G1428" s="99">
        <v>295</v>
      </c>
      <c r="H1428" s="99">
        <v>6.17558E-3</v>
      </c>
      <c r="I1428" s="99">
        <v>0.15654045</v>
      </c>
      <c r="J1428" s="99" t="s">
        <v>4157</v>
      </c>
      <c r="K1428" s="101" t="s">
        <v>4157</v>
      </c>
    </row>
    <row r="1429" spans="1:11" x14ac:dyDescent="0.25">
      <c r="A1429" s="98" t="s">
        <v>4163</v>
      </c>
      <c r="B1429" s="99" t="s">
        <v>4793</v>
      </c>
      <c r="C1429" s="99" t="s">
        <v>275</v>
      </c>
      <c r="D1429" s="100">
        <v>3.5604000000000001E-4</v>
      </c>
      <c r="E1429" s="100">
        <v>1.2983E-4</v>
      </c>
      <c r="F1429" s="99">
        <v>1501</v>
      </c>
      <c r="G1429" s="99">
        <v>1492</v>
      </c>
      <c r="H1429" s="99">
        <v>6.1923500000000001E-3</v>
      </c>
      <c r="I1429" s="99">
        <v>0.15685544000000001</v>
      </c>
      <c r="J1429" s="99" t="s">
        <v>4157</v>
      </c>
      <c r="K1429" s="101" t="s">
        <v>4157</v>
      </c>
    </row>
    <row r="1430" spans="1:11" x14ac:dyDescent="0.25">
      <c r="A1430" s="98" t="s">
        <v>4166</v>
      </c>
      <c r="B1430" s="99" t="s">
        <v>5394</v>
      </c>
      <c r="C1430" s="99" t="s">
        <v>4168</v>
      </c>
      <c r="D1430" s="100">
        <v>-9.2999999999999997E-5</v>
      </c>
      <c r="E1430" s="100">
        <v>3.3899999999999997E-5</v>
      </c>
      <c r="F1430" s="99">
        <v>1501</v>
      </c>
      <c r="G1430" s="99">
        <v>1439</v>
      </c>
      <c r="H1430" s="99">
        <v>6.20157E-3</v>
      </c>
      <c r="I1430" s="99">
        <v>0.15697892999999999</v>
      </c>
      <c r="J1430" s="99" t="s">
        <v>4157</v>
      </c>
      <c r="K1430" s="101" t="s">
        <v>4157</v>
      </c>
    </row>
    <row r="1431" spans="1:11" x14ac:dyDescent="0.25">
      <c r="A1431" s="98" t="s">
        <v>4163</v>
      </c>
      <c r="B1431" s="99" t="s">
        <v>5395</v>
      </c>
      <c r="C1431" s="99" t="s">
        <v>275</v>
      </c>
      <c r="D1431" s="100">
        <v>-1.6699999999999999E-5</v>
      </c>
      <c r="E1431" s="100">
        <v>6.0900000000000001E-6</v>
      </c>
      <c r="F1431" s="99">
        <v>1501</v>
      </c>
      <c r="G1431" s="99">
        <v>197</v>
      </c>
      <c r="H1431" s="99">
        <v>6.2192799999999998E-3</v>
      </c>
      <c r="I1431" s="99">
        <v>0.15731687</v>
      </c>
      <c r="J1431" s="99" t="s">
        <v>4157</v>
      </c>
      <c r="K1431" s="101" t="s">
        <v>4157</v>
      </c>
    </row>
    <row r="1432" spans="1:11" x14ac:dyDescent="0.25">
      <c r="A1432" s="98" t="s">
        <v>4163</v>
      </c>
      <c r="B1432" s="99" t="s">
        <v>5396</v>
      </c>
      <c r="C1432" s="99" t="s">
        <v>275</v>
      </c>
      <c r="D1432" s="100">
        <v>-9.6100000000000005E-5</v>
      </c>
      <c r="E1432" s="100">
        <v>3.5099999999999999E-5</v>
      </c>
      <c r="F1432" s="99">
        <v>1501</v>
      </c>
      <c r="G1432" s="99">
        <v>360</v>
      </c>
      <c r="H1432" s="99">
        <v>6.2316699999999999E-3</v>
      </c>
      <c r="I1432" s="99">
        <v>0.15751998</v>
      </c>
      <c r="J1432" s="99" t="s">
        <v>4157</v>
      </c>
      <c r="K1432" s="101" t="s">
        <v>4467</v>
      </c>
    </row>
    <row r="1433" spans="1:11" x14ac:dyDescent="0.25">
      <c r="A1433" s="98" t="s">
        <v>4166</v>
      </c>
      <c r="B1433" s="99" t="s">
        <v>5397</v>
      </c>
      <c r="C1433" s="99" t="s">
        <v>4168</v>
      </c>
      <c r="D1433" s="100">
        <v>3.9700000000000001E-6</v>
      </c>
      <c r="E1433" s="100">
        <v>1.4500000000000001E-6</v>
      </c>
      <c r="F1433" s="99">
        <v>1501</v>
      </c>
      <c r="G1433" s="99">
        <v>474</v>
      </c>
      <c r="H1433" s="99">
        <v>6.2388000000000001E-3</v>
      </c>
      <c r="I1433" s="99">
        <v>0.15758976999999999</v>
      </c>
      <c r="J1433" s="99" t="s">
        <v>4157</v>
      </c>
      <c r="K1433" s="101" t="s">
        <v>4157</v>
      </c>
    </row>
    <row r="1434" spans="1:11" x14ac:dyDescent="0.25">
      <c r="A1434" s="98" t="s">
        <v>4166</v>
      </c>
      <c r="B1434" s="99" t="s">
        <v>4634</v>
      </c>
      <c r="C1434" s="99" t="s">
        <v>4168</v>
      </c>
      <c r="D1434" s="100">
        <v>-1.4647E-3</v>
      </c>
      <c r="E1434" s="100">
        <v>5.3478E-4</v>
      </c>
      <c r="F1434" s="99">
        <v>1501</v>
      </c>
      <c r="G1434" s="99">
        <v>1469</v>
      </c>
      <c r="H1434" s="99">
        <v>6.2562499999999997E-3</v>
      </c>
      <c r="I1434" s="99">
        <v>0.15780959999999999</v>
      </c>
      <c r="J1434" s="99" t="s">
        <v>4157</v>
      </c>
      <c r="K1434" s="101" t="s">
        <v>4157</v>
      </c>
    </row>
    <row r="1435" spans="1:11" x14ac:dyDescent="0.25">
      <c r="A1435" s="98" t="s">
        <v>4166</v>
      </c>
      <c r="B1435" s="99" t="s">
        <v>5398</v>
      </c>
      <c r="C1435" s="99" t="s">
        <v>4168</v>
      </c>
      <c r="D1435" s="100">
        <v>5.4323999999999996E-4</v>
      </c>
      <c r="E1435" s="100">
        <v>1.9833000000000001E-4</v>
      </c>
      <c r="F1435" s="99">
        <v>1501</v>
      </c>
      <c r="G1435" s="99">
        <v>1062</v>
      </c>
      <c r="H1435" s="99">
        <v>6.2526200000000004E-3</v>
      </c>
      <c r="I1435" s="99">
        <v>0.15780959999999999</v>
      </c>
      <c r="J1435" s="99" t="s">
        <v>4157</v>
      </c>
      <c r="K1435" s="101" t="s">
        <v>4157</v>
      </c>
    </row>
    <row r="1436" spans="1:11" x14ac:dyDescent="0.25">
      <c r="A1436" s="98" t="s">
        <v>4175</v>
      </c>
      <c r="B1436" s="99" t="s">
        <v>5399</v>
      </c>
      <c r="C1436" s="99" t="s">
        <v>4241</v>
      </c>
      <c r="D1436" s="100">
        <v>-3.968E-4</v>
      </c>
      <c r="E1436" s="100">
        <v>1.4499000000000001E-4</v>
      </c>
      <c r="F1436" s="99">
        <v>1501</v>
      </c>
      <c r="G1436" s="99">
        <v>1288</v>
      </c>
      <c r="H1436" s="99">
        <v>6.2980600000000003E-3</v>
      </c>
      <c r="I1436" s="99">
        <v>0.15864227</v>
      </c>
      <c r="J1436" s="99" t="s">
        <v>4157</v>
      </c>
      <c r="K1436" s="101" t="s">
        <v>4157</v>
      </c>
    </row>
    <row r="1437" spans="1:11" x14ac:dyDescent="0.25">
      <c r="A1437" s="98" t="s">
        <v>4158</v>
      </c>
      <c r="B1437" s="99" t="s">
        <v>5400</v>
      </c>
      <c r="C1437" s="99" t="b">
        <v>1</v>
      </c>
      <c r="D1437" s="100">
        <v>5.0599999999999997E-5</v>
      </c>
      <c r="E1437" s="100">
        <v>1.8499999999999999E-5</v>
      </c>
      <c r="F1437" s="99">
        <v>1501</v>
      </c>
      <c r="G1437" s="99">
        <v>1169</v>
      </c>
      <c r="H1437" s="99">
        <v>6.2984299999999998E-3</v>
      </c>
      <c r="I1437" s="99">
        <v>0.15864227</v>
      </c>
      <c r="J1437" s="99" t="s">
        <v>4157</v>
      </c>
      <c r="K1437" s="101" t="s">
        <v>4157</v>
      </c>
    </row>
    <row r="1438" spans="1:11" x14ac:dyDescent="0.25">
      <c r="A1438" s="98" t="s">
        <v>4163</v>
      </c>
      <c r="B1438" s="99" t="s">
        <v>4871</v>
      </c>
      <c r="C1438" s="99" t="s">
        <v>275</v>
      </c>
      <c r="D1438" s="100">
        <v>-4.8400000000000002E-6</v>
      </c>
      <c r="E1438" s="100">
        <v>1.77E-6</v>
      </c>
      <c r="F1438" s="99">
        <v>1501</v>
      </c>
      <c r="G1438" s="99">
        <v>702</v>
      </c>
      <c r="H1438" s="99">
        <v>6.3024400000000003E-3</v>
      </c>
      <c r="I1438" s="99">
        <v>0.15864227</v>
      </c>
      <c r="J1438" s="99" t="s">
        <v>4157</v>
      </c>
      <c r="K1438" s="101" t="s">
        <v>4157</v>
      </c>
    </row>
    <row r="1439" spans="1:11" x14ac:dyDescent="0.25">
      <c r="A1439" s="98" t="s">
        <v>4166</v>
      </c>
      <c r="B1439" s="99" t="s">
        <v>5401</v>
      </c>
      <c r="C1439" s="99" t="s">
        <v>4168</v>
      </c>
      <c r="D1439" s="100">
        <v>-6.2299999999999996E-5</v>
      </c>
      <c r="E1439" s="100">
        <v>2.2799999999999999E-5</v>
      </c>
      <c r="F1439" s="99">
        <v>1501</v>
      </c>
      <c r="G1439" s="99">
        <v>1440</v>
      </c>
      <c r="H1439" s="99">
        <v>6.31373E-3</v>
      </c>
      <c r="I1439" s="99">
        <v>0.15881571</v>
      </c>
      <c r="J1439" s="99" t="s">
        <v>4157</v>
      </c>
      <c r="K1439" s="101" t="s">
        <v>4157</v>
      </c>
    </row>
    <row r="1440" spans="1:11" x14ac:dyDescent="0.25">
      <c r="A1440" s="98" t="s">
        <v>4166</v>
      </c>
      <c r="B1440" s="99" t="s">
        <v>5402</v>
      </c>
      <c r="C1440" s="99" t="s">
        <v>4168</v>
      </c>
      <c r="D1440" s="100">
        <v>-1.22E-5</v>
      </c>
      <c r="E1440" s="100">
        <v>4.4700000000000004E-6</v>
      </c>
      <c r="F1440" s="99">
        <v>1501</v>
      </c>
      <c r="G1440" s="99">
        <v>1046</v>
      </c>
      <c r="H1440" s="99">
        <v>6.3247499999999996E-3</v>
      </c>
      <c r="I1440" s="99">
        <v>0.15898193999999999</v>
      </c>
      <c r="J1440" s="99" t="s">
        <v>4157</v>
      </c>
      <c r="K1440" s="101" t="s">
        <v>4157</v>
      </c>
    </row>
    <row r="1441" spans="1:11" x14ac:dyDescent="0.25">
      <c r="A1441" s="98" t="s">
        <v>4232</v>
      </c>
      <c r="B1441" s="99" t="s">
        <v>5403</v>
      </c>
      <c r="C1441" s="99" t="s">
        <v>4232</v>
      </c>
      <c r="D1441" s="100">
        <v>-1.086E-4</v>
      </c>
      <c r="E1441" s="100">
        <v>3.9700000000000003E-5</v>
      </c>
      <c r="F1441" s="99">
        <v>1501</v>
      </c>
      <c r="G1441" s="99">
        <v>1321</v>
      </c>
      <c r="H1441" s="99">
        <v>6.3583900000000002E-3</v>
      </c>
      <c r="I1441" s="99">
        <v>0.15960905</v>
      </c>
      <c r="J1441" s="99" t="s">
        <v>4157</v>
      </c>
      <c r="K1441" s="101" t="s">
        <v>4157</v>
      </c>
    </row>
    <row r="1442" spans="1:11" x14ac:dyDescent="0.25">
      <c r="A1442" s="98" t="s">
        <v>4163</v>
      </c>
      <c r="B1442" s="99" t="s">
        <v>4561</v>
      </c>
      <c r="C1442" s="99" t="s">
        <v>275</v>
      </c>
      <c r="D1442" s="100">
        <v>5.8719000000000002E-4</v>
      </c>
      <c r="E1442" s="100">
        <v>2.1482000000000001E-4</v>
      </c>
      <c r="F1442" s="99">
        <v>1501</v>
      </c>
      <c r="G1442" s="99">
        <v>1462</v>
      </c>
      <c r="H1442" s="99">
        <v>6.36296E-3</v>
      </c>
      <c r="I1442" s="99">
        <v>0.15960905</v>
      </c>
      <c r="J1442" s="99" t="s">
        <v>4157</v>
      </c>
      <c r="K1442" s="101" t="s">
        <v>4157</v>
      </c>
    </row>
    <row r="1443" spans="1:11" x14ac:dyDescent="0.25">
      <c r="A1443" s="98" t="s">
        <v>4232</v>
      </c>
      <c r="B1443" s="99" t="s">
        <v>4981</v>
      </c>
      <c r="C1443" s="99" t="s">
        <v>4232</v>
      </c>
      <c r="D1443" s="100">
        <v>7.0399999999999995E-7</v>
      </c>
      <c r="E1443" s="100">
        <v>2.5699999999999999E-7</v>
      </c>
      <c r="F1443" s="99">
        <v>1501</v>
      </c>
      <c r="G1443" s="99">
        <v>207</v>
      </c>
      <c r="H1443" s="99">
        <v>6.3628199999999999E-3</v>
      </c>
      <c r="I1443" s="99">
        <v>0.15960905</v>
      </c>
      <c r="J1443" s="99" t="s">
        <v>4157</v>
      </c>
      <c r="K1443" s="101" t="s">
        <v>4157</v>
      </c>
    </row>
    <row r="1444" spans="1:11" x14ac:dyDescent="0.25">
      <c r="A1444" s="98" t="s">
        <v>4166</v>
      </c>
      <c r="B1444" s="99" t="s">
        <v>5404</v>
      </c>
      <c r="C1444" s="99" t="s">
        <v>4168</v>
      </c>
      <c r="D1444" s="100">
        <v>-3.2499999999999998E-6</v>
      </c>
      <c r="E1444" s="100">
        <v>1.19E-6</v>
      </c>
      <c r="F1444" s="99">
        <v>1501</v>
      </c>
      <c r="G1444" s="99">
        <v>127</v>
      </c>
      <c r="H1444" s="99">
        <v>6.38135E-3</v>
      </c>
      <c r="I1444" s="99">
        <v>0.15995926999999999</v>
      </c>
      <c r="J1444" s="99" t="s">
        <v>4157</v>
      </c>
      <c r="K1444" s="101" t="s">
        <v>4157</v>
      </c>
    </row>
    <row r="1445" spans="1:11" x14ac:dyDescent="0.25">
      <c r="A1445" s="98" t="s">
        <v>4158</v>
      </c>
      <c r="B1445" s="99" t="s">
        <v>5405</v>
      </c>
      <c r="C1445" s="99" t="b">
        <v>1</v>
      </c>
      <c r="D1445" s="100">
        <v>6.1477800000000003E-3</v>
      </c>
      <c r="E1445" s="100">
        <v>2.2505699999999999E-3</v>
      </c>
      <c r="F1445" s="99">
        <v>1501</v>
      </c>
      <c r="G1445" s="99">
        <v>1465</v>
      </c>
      <c r="H1445" s="99">
        <v>6.3955499999999998E-3</v>
      </c>
      <c r="I1445" s="99">
        <v>0.16014566</v>
      </c>
      <c r="J1445" s="99" t="s">
        <v>4157</v>
      </c>
      <c r="K1445" s="101" t="s">
        <v>4467</v>
      </c>
    </row>
    <row r="1446" spans="1:11" x14ac:dyDescent="0.25">
      <c r="A1446" s="98" t="s">
        <v>4163</v>
      </c>
      <c r="B1446" s="99" t="s">
        <v>4719</v>
      </c>
      <c r="C1446" s="99" t="s">
        <v>275</v>
      </c>
      <c r="D1446" s="100">
        <v>2.4000000000000001E-5</v>
      </c>
      <c r="E1446" s="100">
        <v>8.7800000000000006E-6</v>
      </c>
      <c r="F1446" s="99">
        <v>1501</v>
      </c>
      <c r="G1446" s="99">
        <v>781</v>
      </c>
      <c r="H1446" s="99">
        <v>6.3976600000000003E-3</v>
      </c>
      <c r="I1446" s="99">
        <v>0.16014566</v>
      </c>
      <c r="J1446" s="99" t="s">
        <v>4157</v>
      </c>
      <c r="K1446" s="101" t="s">
        <v>4467</v>
      </c>
    </row>
    <row r="1447" spans="1:11" x14ac:dyDescent="0.25">
      <c r="A1447" s="98" t="s">
        <v>4154</v>
      </c>
      <c r="B1447" s="99" t="s">
        <v>5379</v>
      </c>
      <c r="C1447" s="99" t="s">
        <v>4156</v>
      </c>
      <c r="D1447" s="100">
        <v>-1.8700000000000001E-5</v>
      </c>
      <c r="E1447" s="100">
        <v>6.8600000000000004E-6</v>
      </c>
      <c r="F1447" s="99">
        <v>1501</v>
      </c>
      <c r="G1447" s="99">
        <v>1285</v>
      </c>
      <c r="H1447" s="99">
        <v>6.4120799999999997E-3</v>
      </c>
      <c r="I1447" s="99">
        <v>0.16039523</v>
      </c>
      <c r="J1447" s="99" t="s">
        <v>4157</v>
      </c>
      <c r="K1447" s="101" t="s">
        <v>4157</v>
      </c>
    </row>
    <row r="1448" spans="1:11" x14ac:dyDescent="0.25">
      <c r="A1448" s="98" t="s">
        <v>4175</v>
      </c>
      <c r="B1448" s="99" t="s">
        <v>5369</v>
      </c>
      <c r="C1448" s="99" t="s">
        <v>4261</v>
      </c>
      <c r="D1448" s="100">
        <v>-1.584E-4</v>
      </c>
      <c r="E1448" s="100">
        <v>5.8E-5</v>
      </c>
      <c r="F1448" s="99">
        <v>1501</v>
      </c>
      <c r="G1448" s="99">
        <v>1228</v>
      </c>
      <c r="H1448" s="99">
        <v>6.4172300000000003E-3</v>
      </c>
      <c r="I1448" s="99">
        <v>0.16041287000000001</v>
      </c>
      <c r="J1448" s="99" t="s">
        <v>4157</v>
      </c>
      <c r="K1448" s="101" t="s">
        <v>4157</v>
      </c>
    </row>
    <row r="1449" spans="1:11" x14ac:dyDescent="0.25">
      <c r="A1449" s="98" t="s">
        <v>4166</v>
      </c>
      <c r="B1449" s="99" t="s">
        <v>5036</v>
      </c>
      <c r="C1449" s="99" t="s">
        <v>4168</v>
      </c>
      <c r="D1449" s="100">
        <v>-9.6200000000000006E-7</v>
      </c>
      <c r="E1449" s="100">
        <v>3.46E-7</v>
      </c>
      <c r="F1449" s="99">
        <v>1501</v>
      </c>
      <c r="G1449" s="99">
        <v>366</v>
      </c>
      <c r="H1449" s="99">
        <v>6.4275799999999996E-3</v>
      </c>
      <c r="I1449" s="99">
        <v>0.16046846000000001</v>
      </c>
      <c r="J1449" s="99" t="s">
        <v>4157</v>
      </c>
      <c r="K1449" s="101" t="s">
        <v>4467</v>
      </c>
    </row>
    <row r="1450" spans="1:11" x14ac:dyDescent="0.25">
      <c r="A1450" s="98" t="s">
        <v>4166</v>
      </c>
      <c r="B1450" s="99" t="s">
        <v>4888</v>
      </c>
      <c r="C1450" s="99" t="s">
        <v>4168</v>
      </c>
      <c r="D1450" s="100">
        <v>-2.2500000000000001E-5</v>
      </c>
      <c r="E1450" s="100">
        <v>8.2600000000000005E-6</v>
      </c>
      <c r="F1450" s="99">
        <v>1501</v>
      </c>
      <c r="G1450" s="99">
        <v>1336</v>
      </c>
      <c r="H1450" s="99">
        <v>6.4283400000000003E-3</v>
      </c>
      <c r="I1450" s="99">
        <v>0.16046846000000001</v>
      </c>
      <c r="J1450" s="99" t="s">
        <v>4157</v>
      </c>
      <c r="K1450" s="101" t="s">
        <v>4157</v>
      </c>
    </row>
    <row r="1451" spans="1:11" x14ac:dyDescent="0.25">
      <c r="A1451" s="98" t="s">
        <v>4158</v>
      </c>
      <c r="B1451" s="99" t="s">
        <v>5406</v>
      </c>
      <c r="C1451" s="99" t="b">
        <v>1</v>
      </c>
      <c r="D1451" s="100">
        <v>1.8801000000000001E-4</v>
      </c>
      <c r="E1451" s="100">
        <v>6.8899999999999994E-5</v>
      </c>
      <c r="F1451" s="99">
        <v>1501</v>
      </c>
      <c r="G1451" s="99">
        <v>136</v>
      </c>
      <c r="H1451" s="99">
        <v>6.45278E-3</v>
      </c>
      <c r="I1451" s="99">
        <v>0.16096717999999999</v>
      </c>
      <c r="J1451" s="99" t="s">
        <v>4157</v>
      </c>
      <c r="K1451" s="101" t="s">
        <v>4157</v>
      </c>
    </row>
    <row r="1452" spans="1:11" x14ac:dyDescent="0.25">
      <c r="A1452" s="98" t="s">
        <v>4166</v>
      </c>
      <c r="B1452" s="99" t="s">
        <v>5407</v>
      </c>
      <c r="C1452" s="99" t="s">
        <v>4168</v>
      </c>
      <c r="D1452" s="100">
        <v>7.7200000000000006E-5</v>
      </c>
      <c r="E1452" s="100">
        <v>2.83E-5</v>
      </c>
      <c r="F1452" s="99">
        <v>1501</v>
      </c>
      <c r="G1452" s="99">
        <v>1364</v>
      </c>
      <c r="H1452" s="99">
        <v>6.4619300000000003E-3</v>
      </c>
      <c r="I1452" s="99">
        <v>0.16108420000000001</v>
      </c>
      <c r="J1452" s="99" t="s">
        <v>4157</v>
      </c>
      <c r="K1452" s="101" t="s">
        <v>4157</v>
      </c>
    </row>
    <row r="1453" spans="1:11" x14ac:dyDescent="0.25">
      <c r="A1453" s="98" t="s">
        <v>4232</v>
      </c>
      <c r="B1453" s="99" t="s">
        <v>5408</v>
      </c>
      <c r="C1453" s="99" t="s">
        <v>4232</v>
      </c>
      <c r="D1453" s="100">
        <v>-2.6400000000000001E-6</v>
      </c>
      <c r="E1453" s="100">
        <v>9.6899999999999996E-7</v>
      </c>
      <c r="F1453" s="99">
        <v>1501</v>
      </c>
      <c r="G1453" s="99">
        <v>533</v>
      </c>
      <c r="H1453" s="99">
        <v>6.4796100000000002E-3</v>
      </c>
      <c r="I1453" s="99">
        <v>0.16130207999999999</v>
      </c>
      <c r="J1453" s="99" t="s">
        <v>4157</v>
      </c>
      <c r="K1453" s="101" t="s">
        <v>4157</v>
      </c>
    </row>
    <row r="1454" spans="1:11" x14ac:dyDescent="0.25">
      <c r="A1454" s="98" t="s">
        <v>4175</v>
      </c>
      <c r="B1454" s="99" t="s">
        <v>5409</v>
      </c>
      <c r="C1454" s="99" t="s">
        <v>4261</v>
      </c>
      <c r="D1454" s="100">
        <v>-3.8299999999999998E-7</v>
      </c>
      <c r="E1454" s="100">
        <v>1.3300000000000001E-7</v>
      </c>
      <c r="F1454" s="99">
        <v>1501</v>
      </c>
      <c r="G1454" s="99">
        <v>93</v>
      </c>
      <c r="H1454" s="99">
        <v>6.4764999999999996E-3</v>
      </c>
      <c r="I1454" s="99">
        <v>0.16130207999999999</v>
      </c>
      <c r="J1454" s="99" t="s">
        <v>4157</v>
      </c>
      <c r="K1454" s="101" t="s">
        <v>4157</v>
      </c>
    </row>
    <row r="1455" spans="1:11" x14ac:dyDescent="0.25">
      <c r="A1455" s="98" t="s">
        <v>4232</v>
      </c>
      <c r="B1455" s="99" t="s">
        <v>5393</v>
      </c>
      <c r="C1455" s="99" t="s">
        <v>4232</v>
      </c>
      <c r="D1455" s="100">
        <v>-1.03E-4</v>
      </c>
      <c r="E1455" s="100">
        <v>3.7799999999999997E-5</v>
      </c>
      <c r="F1455" s="99">
        <v>1501</v>
      </c>
      <c r="G1455" s="99">
        <v>1373</v>
      </c>
      <c r="H1455" s="99">
        <v>6.5000099999999996E-3</v>
      </c>
      <c r="I1455" s="99">
        <v>0.16160126</v>
      </c>
      <c r="J1455" s="99" t="s">
        <v>4157</v>
      </c>
      <c r="K1455" s="101" t="s">
        <v>4157</v>
      </c>
    </row>
    <row r="1456" spans="1:11" x14ac:dyDescent="0.25">
      <c r="A1456" s="98" t="s">
        <v>4163</v>
      </c>
      <c r="B1456" s="99" t="s">
        <v>5410</v>
      </c>
      <c r="C1456" s="99" t="s">
        <v>275</v>
      </c>
      <c r="D1456" s="100">
        <v>-4.9528000000000003E-3</v>
      </c>
      <c r="E1456" s="100">
        <v>1.8170199999999999E-3</v>
      </c>
      <c r="F1456" s="99">
        <v>1501</v>
      </c>
      <c r="G1456" s="99">
        <v>1265</v>
      </c>
      <c r="H1456" s="99">
        <v>6.5095400000000003E-3</v>
      </c>
      <c r="I1456" s="99">
        <v>0.16160126</v>
      </c>
      <c r="J1456" s="99" t="s">
        <v>4157</v>
      </c>
      <c r="K1456" s="101" t="s">
        <v>4157</v>
      </c>
    </row>
    <row r="1457" spans="1:11" x14ac:dyDescent="0.25">
      <c r="A1457" s="98" t="s">
        <v>4232</v>
      </c>
      <c r="B1457" s="99" t="s">
        <v>4561</v>
      </c>
      <c r="C1457" s="99" t="s">
        <v>4232</v>
      </c>
      <c r="D1457" s="100">
        <v>-2.2029999999999999E-4</v>
      </c>
      <c r="E1457" s="100">
        <v>8.0799999999999999E-5</v>
      </c>
      <c r="F1457" s="99">
        <v>1501</v>
      </c>
      <c r="G1457" s="99">
        <v>1462</v>
      </c>
      <c r="H1457" s="99">
        <v>6.50856E-3</v>
      </c>
      <c r="I1457" s="99">
        <v>0.16160126</v>
      </c>
      <c r="J1457" s="99" t="s">
        <v>4157</v>
      </c>
      <c r="K1457" s="101" t="s">
        <v>4157</v>
      </c>
    </row>
    <row r="1458" spans="1:11" x14ac:dyDescent="0.25">
      <c r="A1458" s="98" t="s">
        <v>4166</v>
      </c>
      <c r="B1458" s="99" t="s">
        <v>5411</v>
      </c>
      <c r="C1458" s="99" t="s">
        <v>4168</v>
      </c>
      <c r="D1458" s="100">
        <v>3.1099999999999999E-6</v>
      </c>
      <c r="E1458" s="100">
        <v>1.1400000000000001E-6</v>
      </c>
      <c r="F1458" s="99">
        <v>1501</v>
      </c>
      <c r="G1458" s="99">
        <v>549</v>
      </c>
      <c r="H1458" s="99">
        <v>6.5007399999999996E-3</v>
      </c>
      <c r="I1458" s="99">
        <v>0.16160126</v>
      </c>
      <c r="J1458" s="99" t="s">
        <v>4157</v>
      </c>
      <c r="K1458" s="101" t="s">
        <v>4157</v>
      </c>
    </row>
    <row r="1459" spans="1:11" x14ac:dyDescent="0.25">
      <c r="A1459" s="98" t="s">
        <v>4232</v>
      </c>
      <c r="B1459" s="99" t="s">
        <v>5019</v>
      </c>
      <c r="C1459" s="99" t="s">
        <v>4232</v>
      </c>
      <c r="D1459" s="100">
        <v>-5.2510000000000002E-4</v>
      </c>
      <c r="E1459" s="100">
        <v>1.9273000000000001E-4</v>
      </c>
      <c r="F1459" s="99">
        <v>1501</v>
      </c>
      <c r="G1459" s="99">
        <v>1462</v>
      </c>
      <c r="H1459" s="99">
        <v>6.53237E-3</v>
      </c>
      <c r="I1459" s="99">
        <v>0.16183421000000001</v>
      </c>
      <c r="J1459" s="99" t="s">
        <v>4157</v>
      </c>
      <c r="K1459" s="101" t="s">
        <v>4157</v>
      </c>
    </row>
    <row r="1460" spans="1:11" x14ac:dyDescent="0.25">
      <c r="A1460" s="98" t="s">
        <v>4166</v>
      </c>
      <c r="B1460" s="99" t="s">
        <v>5412</v>
      </c>
      <c r="C1460" s="99" t="s">
        <v>4168</v>
      </c>
      <c r="D1460" s="100">
        <v>1.0620200000000001E-3</v>
      </c>
      <c r="E1460" s="100">
        <v>3.8976000000000001E-4</v>
      </c>
      <c r="F1460" s="99">
        <v>1501</v>
      </c>
      <c r="G1460" s="99">
        <v>578</v>
      </c>
      <c r="H1460" s="99">
        <v>6.5292500000000003E-3</v>
      </c>
      <c r="I1460" s="99">
        <v>0.16183421000000001</v>
      </c>
      <c r="J1460" s="99" t="s">
        <v>4157</v>
      </c>
      <c r="K1460" s="101" t="s">
        <v>4157</v>
      </c>
    </row>
    <row r="1461" spans="1:11" x14ac:dyDescent="0.25">
      <c r="A1461" s="98" t="s">
        <v>4184</v>
      </c>
      <c r="B1461" s="99" t="s">
        <v>5413</v>
      </c>
      <c r="C1461" s="99" t="b">
        <v>1</v>
      </c>
      <c r="D1461" s="100">
        <v>1.4300000000000001E-6</v>
      </c>
      <c r="E1461" s="100">
        <v>5.1200000000000003E-7</v>
      </c>
      <c r="F1461" s="99">
        <v>1501</v>
      </c>
      <c r="G1461" s="99">
        <v>256</v>
      </c>
      <c r="H1461" s="99">
        <v>6.5284699999999998E-3</v>
      </c>
      <c r="I1461" s="99">
        <v>0.16183421000000001</v>
      </c>
      <c r="J1461" s="99" t="s">
        <v>4157</v>
      </c>
      <c r="K1461" s="101" t="s">
        <v>4157</v>
      </c>
    </row>
    <row r="1462" spans="1:11" x14ac:dyDescent="0.25">
      <c r="A1462" s="98" t="s">
        <v>4175</v>
      </c>
      <c r="B1462" s="99" t="s">
        <v>5174</v>
      </c>
      <c r="C1462" s="99" t="s">
        <v>4241</v>
      </c>
      <c r="D1462" s="100">
        <v>-1.448E-4</v>
      </c>
      <c r="E1462" s="100">
        <v>5.3199999999999999E-5</v>
      </c>
      <c r="F1462" s="99">
        <v>1501</v>
      </c>
      <c r="G1462" s="99">
        <v>1223</v>
      </c>
      <c r="H1462" s="99">
        <v>6.5523700000000001E-3</v>
      </c>
      <c r="I1462" s="99">
        <v>0.16221833999999999</v>
      </c>
      <c r="J1462" s="99" t="s">
        <v>4157</v>
      </c>
      <c r="K1462" s="101" t="s">
        <v>4157</v>
      </c>
    </row>
    <row r="1463" spans="1:11" x14ac:dyDescent="0.25">
      <c r="A1463" s="98" t="s">
        <v>4166</v>
      </c>
      <c r="B1463" s="99" t="s">
        <v>5147</v>
      </c>
      <c r="C1463" s="99" t="s">
        <v>4208</v>
      </c>
      <c r="D1463" s="100">
        <v>6.8499999999999998E-5</v>
      </c>
      <c r="E1463" s="100">
        <v>2.5199999999999999E-5</v>
      </c>
      <c r="F1463" s="99">
        <v>1501</v>
      </c>
      <c r="G1463" s="99">
        <v>743</v>
      </c>
      <c r="H1463" s="99">
        <v>6.5591099999999999E-3</v>
      </c>
      <c r="I1463" s="99">
        <v>0.16227390999999999</v>
      </c>
      <c r="J1463" s="99" t="s">
        <v>4157</v>
      </c>
      <c r="K1463" s="101" t="s">
        <v>4467</v>
      </c>
    </row>
    <row r="1464" spans="1:11" x14ac:dyDescent="0.25">
      <c r="A1464" s="98" t="s">
        <v>4175</v>
      </c>
      <c r="B1464" s="99" t="s">
        <v>4518</v>
      </c>
      <c r="C1464" s="99" t="s">
        <v>4241</v>
      </c>
      <c r="D1464" s="100">
        <v>6.9256500000000002E-3</v>
      </c>
      <c r="E1464" s="100">
        <v>2.5433999999999999E-3</v>
      </c>
      <c r="F1464" s="99">
        <v>1501</v>
      </c>
      <c r="G1464" s="99">
        <v>957</v>
      </c>
      <c r="H1464" s="99">
        <v>6.5640999999999998E-3</v>
      </c>
      <c r="I1464" s="99">
        <v>0.16228619</v>
      </c>
      <c r="J1464" s="99" t="s">
        <v>4174</v>
      </c>
      <c r="K1464" s="101" t="s">
        <v>4157</v>
      </c>
    </row>
    <row r="1465" spans="1:11" x14ac:dyDescent="0.25">
      <c r="A1465" s="98" t="s">
        <v>4232</v>
      </c>
      <c r="B1465" s="99" t="s">
        <v>4554</v>
      </c>
      <c r="C1465" s="99" t="s">
        <v>4232</v>
      </c>
      <c r="D1465" s="100">
        <v>9.4900000000000003E-5</v>
      </c>
      <c r="E1465" s="100">
        <v>3.4900000000000001E-5</v>
      </c>
      <c r="F1465" s="99">
        <v>1501</v>
      </c>
      <c r="G1465" s="99">
        <v>1107</v>
      </c>
      <c r="H1465" s="99">
        <v>6.5869600000000002E-3</v>
      </c>
      <c r="I1465" s="99">
        <v>0.16273977000000001</v>
      </c>
      <c r="J1465" s="99" t="s">
        <v>4157</v>
      </c>
      <c r="K1465" s="101" t="s">
        <v>4467</v>
      </c>
    </row>
    <row r="1466" spans="1:11" x14ac:dyDescent="0.25">
      <c r="A1466" s="98" t="s">
        <v>4166</v>
      </c>
      <c r="B1466" s="99" t="s">
        <v>5155</v>
      </c>
      <c r="C1466" s="99" t="s">
        <v>4208</v>
      </c>
      <c r="D1466" s="100">
        <v>-3.7400000000000001E-5</v>
      </c>
      <c r="E1466" s="100">
        <v>1.38E-5</v>
      </c>
      <c r="F1466" s="99">
        <v>1501</v>
      </c>
      <c r="G1466" s="99">
        <v>1402</v>
      </c>
      <c r="H1466" s="99">
        <v>6.6258799999999998E-3</v>
      </c>
      <c r="I1466" s="99">
        <v>0.1635895</v>
      </c>
      <c r="J1466" s="99" t="s">
        <v>4157</v>
      </c>
      <c r="K1466" s="101" t="s">
        <v>4157</v>
      </c>
    </row>
    <row r="1467" spans="1:11" x14ac:dyDescent="0.25">
      <c r="A1467" s="98" t="s">
        <v>4175</v>
      </c>
      <c r="B1467" s="99" t="s">
        <v>5414</v>
      </c>
      <c r="C1467" s="99" t="s">
        <v>4261</v>
      </c>
      <c r="D1467" s="100">
        <v>-8.0099999999999995E-6</v>
      </c>
      <c r="E1467" s="100">
        <v>2.9399999999999998E-6</v>
      </c>
      <c r="F1467" s="99">
        <v>1501</v>
      </c>
      <c r="G1467" s="99">
        <v>293</v>
      </c>
      <c r="H1467" s="99">
        <v>6.6460800000000004E-3</v>
      </c>
      <c r="I1467" s="99">
        <v>0.16397598999999999</v>
      </c>
      <c r="J1467" s="99" t="s">
        <v>4157</v>
      </c>
      <c r="K1467" s="101" t="s">
        <v>4157</v>
      </c>
    </row>
    <row r="1468" spans="1:11" x14ac:dyDescent="0.25">
      <c r="A1468" s="98" t="s">
        <v>4166</v>
      </c>
      <c r="B1468" s="99" t="s">
        <v>5415</v>
      </c>
      <c r="C1468" s="99" t="s">
        <v>4208</v>
      </c>
      <c r="D1468" s="100">
        <v>5.5300000000000002E-5</v>
      </c>
      <c r="E1468" s="100">
        <v>2.0400000000000001E-5</v>
      </c>
      <c r="F1468" s="99">
        <v>1501</v>
      </c>
      <c r="G1468" s="99">
        <v>735</v>
      </c>
      <c r="H1468" s="99">
        <v>6.6567800000000002E-3</v>
      </c>
      <c r="I1468" s="99">
        <v>0.16408391</v>
      </c>
      <c r="J1468" s="99" t="s">
        <v>4157</v>
      </c>
      <c r="K1468" s="101" t="s">
        <v>4157</v>
      </c>
    </row>
    <row r="1469" spans="1:11" x14ac:dyDescent="0.25">
      <c r="A1469" s="98" t="s">
        <v>4175</v>
      </c>
      <c r="B1469" s="99" t="s">
        <v>5416</v>
      </c>
      <c r="C1469" s="99" t="s">
        <v>4241</v>
      </c>
      <c r="D1469" s="100">
        <v>-7.5599999999999994E-5</v>
      </c>
      <c r="E1469" s="100">
        <v>2.7800000000000001E-5</v>
      </c>
      <c r="F1469" s="99">
        <v>1501</v>
      </c>
      <c r="G1469" s="99">
        <v>1427</v>
      </c>
      <c r="H1469" s="99">
        <v>6.6640900000000001E-3</v>
      </c>
      <c r="I1469" s="99">
        <v>0.16408391</v>
      </c>
      <c r="J1469" s="99" t="s">
        <v>4157</v>
      </c>
      <c r="K1469" s="101" t="s">
        <v>4157</v>
      </c>
    </row>
    <row r="1470" spans="1:11" x14ac:dyDescent="0.25">
      <c r="A1470" s="98" t="s">
        <v>4163</v>
      </c>
      <c r="B1470" s="99" t="s">
        <v>5417</v>
      </c>
      <c r="C1470" s="99" t="s">
        <v>275</v>
      </c>
      <c r="D1470" s="100">
        <v>-8.2299999999999995E-5</v>
      </c>
      <c r="E1470" s="100">
        <v>3.0300000000000001E-5</v>
      </c>
      <c r="F1470" s="99">
        <v>1501</v>
      </c>
      <c r="G1470" s="99">
        <v>875</v>
      </c>
      <c r="H1470" s="99">
        <v>6.6600100000000001E-3</v>
      </c>
      <c r="I1470" s="99">
        <v>0.16408391</v>
      </c>
      <c r="J1470" s="99" t="s">
        <v>4157</v>
      </c>
      <c r="K1470" s="101" t="s">
        <v>4157</v>
      </c>
    </row>
    <row r="1471" spans="1:11" x14ac:dyDescent="0.25">
      <c r="A1471" s="98" t="s">
        <v>4175</v>
      </c>
      <c r="B1471" s="99" t="s">
        <v>5418</v>
      </c>
      <c r="C1471" s="99" t="s">
        <v>4261</v>
      </c>
      <c r="D1471" s="100">
        <v>-1.8420000000000001E-4</v>
      </c>
      <c r="E1471" s="100">
        <v>6.7799999999999995E-5</v>
      </c>
      <c r="F1471" s="99">
        <v>1501</v>
      </c>
      <c r="G1471" s="99">
        <v>1286</v>
      </c>
      <c r="H1471" s="99">
        <v>6.6843299999999996E-3</v>
      </c>
      <c r="I1471" s="99">
        <v>0.16447004000000001</v>
      </c>
      <c r="J1471" s="99" t="s">
        <v>4157</v>
      </c>
      <c r="K1471" s="101" t="s">
        <v>4157</v>
      </c>
    </row>
    <row r="1472" spans="1:11" x14ac:dyDescent="0.25">
      <c r="A1472" s="98" t="s">
        <v>4175</v>
      </c>
      <c r="B1472" s="99" t="s">
        <v>5181</v>
      </c>
      <c r="C1472" s="99" t="s">
        <v>4241</v>
      </c>
      <c r="D1472" s="100">
        <v>-9.6500000000000008E-6</v>
      </c>
      <c r="E1472" s="100">
        <v>3.5499999999999999E-6</v>
      </c>
      <c r="F1472" s="99">
        <v>1501</v>
      </c>
      <c r="G1472" s="99">
        <v>245</v>
      </c>
      <c r="H1472" s="99">
        <v>6.6933899999999996E-3</v>
      </c>
      <c r="I1472" s="99">
        <v>0.16458086999999999</v>
      </c>
      <c r="J1472" s="99" t="s">
        <v>4157</v>
      </c>
      <c r="K1472" s="101" t="s">
        <v>4157</v>
      </c>
    </row>
    <row r="1473" spans="1:11" x14ac:dyDescent="0.25">
      <c r="A1473" s="98" t="s">
        <v>4232</v>
      </c>
      <c r="B1473" s="99" t="s">
        <v>5419</v>
      </c>
      <c r="C1473" s="99" t="s">
        <v>4232</v>
      </c>
      <c r="D1473" s="100">
        <v>3.8600000000000003E-5</v>
      </c>
      <c r="E1473" s="100">
        <v>1.42E-5</v>
      </c>
      <c r="F1473" s="99">
        <v>1501</v>
      </c>
      <c r="G1473" s="99">
        <v>1209</v>
      </c>
      <c r="H1473" s="99">
        <v>6.7168999999999996E-3</v>
      </c>
      <c r="I1473" s="99">
        <v>0.16504632999999999</v>
      </c>
      <c r="J1473" s="99" t="s">
        <v>4157</v>
      </c>
      <c r="K1473" s="101" t="s">
        <v>4157</v>
      </c>
    </row>
    <row r="1474" spans="1:11" x14ac:dyDescent="0.25">
      <c r="A1474" s="98" t="s">
        <v>4175</v>
      </c>
      <c r="B1474" s="99" t="s">
        <v>5420</v>
      </c>
      <c r="C1474" s="99" t="s">
        <v>4177</v>
      </c>
      <c r="D1474" s="100">
        <v>7.4693999999999997E-4</v>
      </c>
      <c r="E1474" s="100">
        <v>2.7514999999999999E-4</v>
      </c>
      <c r="F1474" s="99">
        <v>1501</v>
      </c>
      <c r="G1474" s="99">
        <v>1011</v>
      </c>
      <c r="H1474" s="99">
        <v>6.7302999999999998E-3</v>
      </c>
      <c r="I1474" s="99">
        <v>0.16526323000000001</v>
      </c>
      <c r="J1474" s="99" t="s">
        <v>4157</v>
      </c>
      <c r="K1474" s="101" t="s">
        <v>4467</v>
      </c>
    </row>
    <row r="1475" spans="1:11" x14ac:dyDescent="0.25">
      <c r="A1475" s="98" t="s">
        <v>4166</v>
      </c>
      <c r="B1475" s="99" t="s">
        <v>5421</v>
      </c>
      <c r="C1475" s="99" t="s">
        <v>4168</v>
      </c>
      <c r="D1475" s="100">
        <v>4.5342000000000001E-4</v>
      </c>
      <c r="E1475" s="100">
        <v>1.6713000000000001E-4</v>
      </c>
      <c r="F1475" s="99">
        <v>1501</v>
      </c>
      <c r="G1475" s="99">
        <v>1091</v>
      </c>
      <c r="H1475" s="99">
        <v>6.7641799999999998E-3</v>
      </c>
      <c r="I1475" s="99">
        <v>0.16598215999999999</v>
      </c>
      <c r="J1475" s="99" t="s">
        <v>4157</v>
      </c>
      <c r="K1475" s="101" t="s">
        <v>4157</v>
      </c>
    </row>
    <row r="1476" spans="1:11" x14ac:dyDescent="0.25">
      <c r="A1476" s="98" t="s">
        <v>4158</v>
      </c>
      <c r="B1476" s="99" t="s">
        <v>5422</v>
      </c>
      <c r="C1476" s="99" t="b">
        <v>1</v>
      </c>
      <c r="D1476" s="100">
        <v>4.9400000000000001E-6</v>
      </c>
      <c r="E1476" s="100">
        <v>1.7999999999999999E-6</v>
      </c>
      <c r="F1476" s="99">
        <v>1501</v>
      </c>
      <c r="G1476" s="99">
        <v>515</v>
      </c>
      <c r="H1476" s="99">
        <v>6.7776399999999997E-3</v>
      </c>
      <c r="I1476" s="99">
        <v>0.16619945</v>
      </c>
      <c r="J1476" s="99" t="s">
        <v>4157</v>
      </c>
      <c r="K1476" s="101" t="s">
        <v>4157</v>
      </c>
    </row>
    <row r="1477" spans="1:11" x14ac:dyDescent="0.25">
      <c r="A1477" s="98" t="s">
        <v>4175</v>
      </c>
      <c r="B1477" s="99" t="s">
        <v>5423</v>
      </c>
      <c r="C1477" s="99" t="s">
        <v>4241</v>
      </c>
      <c r="D1477" s="100">
        <v>-2.05E-5</v>
      </c>
      <c r="E1477" s="100">
        <v>7.5700000000000004E-6</v>
      </c>
      <c r="F1477" s="99">
        <v>1501</v>
      </c>
      <c r="G1477" s="99">
        <v>469</v>
      </c>
      <c r="H1477" s="99">
        <v>6.7950099999999998E-3</v>
      </c>
      <c r="I1477" s="99">
        <v>0.16643358</v>
      </c>
      <c r="J1477" s="99" t="s">
        <v>4157</v>
      </c>
      <c r="K1477" s="101" t="s">
        <v>4157</v>
      </c>
    </row>
    <row r="1478" spans="1:11" x14ac:dyDescent="0.25">
      <c r="A1478" s="98" t="s">
        <v>4175</v>
      </c>
      <c r="B1478" s="99" t="s">
        <v>5424</v>
      </c>
      <c r="C1478" s="99" t="s">
        <v>4177</v>
      </c>
      <c r="D1478" s="100">
        <v>7.9899999999999999E-7</v>
      </c>
      <c r="E1478" s="100">
        <v>2.8099999999999999E-7</v>
      </c>
      <c r="F1478" s="99">
        <v>1501</v>
      </c>
      <c r="G1478" s="99">
        <v>22</v>
      </c>
      <c r="H1478" s="99">
        <v>6.7964100000000001E-3</v>
      </c>
      <c r="I1478" s="99">
        <v>0.16643358</v>
      </c>
      <c r="J1478" s="99" t="s">
        <v>4157</v>
      </c>
      <c r="K1478" s="101" t="s">
        <v>4157</v>
      </c>
    </row>
    <row r="1479" spans="1:11" x14ac:dyDescent="0.25">
      <c r="A1479" s="98" t="s">
        <v>4184</v>
      </c>
      <c r="B1479" s="99" t="s">
        <v>4502</v>
      </c>
      <c r="C1479" s="99" t="b">
        <v>1</v>
      </c>
      <c r="D1479" s="100">
        <v>-1.37191E-2</v>
      </c>
      <c r="E1479" s="100">
        <v>5.0624299999999997E-3</v>
      </c>
      <c r="F1479" s="99">
        <v>1501</v>
      </c>
      <c r="G1479" s="99">
        <v>1273</v>
      </c>
      <c r="H1479" s="99">
        <v>6.8256300000000001E-3</v>
      </c>
      <c r="I1479" s="99">
        <v>0.16680971</v>
      </c>
      <c r="J1479" s="99" t="s">
        <v>4157</v>
      </c>
      <c r="K1479" s="101" t="s">
        <v>4157</v>
      </c>
    </row>
    <row r="1480" spans="1:11" x14ac:dyDescent="0.25">
      <c r="A1480" s="98" t="s">
        <v>4175</v>
      </c>
      <c r="B1480" s="99" t="s">
        <v>5425</v>
      </c>
      <c r="C1480" s="99" t="s">
        <v>4241</v>
      </c>
      <c r="D1480" s="100">
        <v>-5.8799999999999996E-6</v>
      </c>
      <c r="E1480" s="100">
        <v>2.17E-6</v>
      </c>
      <c r="F1480" s="99">
        <v>1501</v>
      </c>
      <c r="G1480" s="99">
        <v>148</v>
      </c>
      <c r="H1480" s="99">
        <v>6.8212100000000003E-3</v>
      </c>
      <c r="I1480" s="99">
        <v>0.16680971</v>
      </c>
      <c r="J1480" s="99" t="s">
        <v>4157</v>
      </c>
      <c r="K1480" s="101" t="s">
        <v>4157</v>
      </c>
    </row>
    <row r="1481" spans="1:11" x14ac:dyDescent="0.25">
      <c r="A1481" s="98" t="s">
        <v>4250</v>
      </c>
      <c r="B1481" s="99" t="s">
        <v>5374</v>
      </c>
      <c r="C1481" s="99" t="s">
        <v>4252</v>
      </c>
      <c r="D1481" s="100">
        <v>-1.36E-5</v>
      </c>
      <c r="E1481" s="100">
        <v>5.04E-6</v>
      </c>
      <c r="F1481" s="99">
        <v>1501</v>
      </c>
      <c r="G1481" s="99">
        <v>371</v>
      </c>
      <c r="H1481" s="99">
        <v>6.8215200000000002E-3</v>
      </c>
      <c r="I1481" s="99">
        <v>0.16680971</v>
      </c>
      <c r="J1481" s="99" t="s">
        <v>4157</v>
      </c>
      <c r="K1481" s="101" t="s">
        <v>4157</v>
      </c>
    </row>
    <row r="1482" spans="1:11" x14ac:dyDescent="0.25">
      <c r="A1482" s="98" t="s">
        <v>4175</v>
      </c>
      <c r="B1482" s="99" t="s">
        <v>5160</v>
      </c>
      <c r="C1482" s="99" t="s">
        <v>4241</v>
      </c>
      <c r="D1482" s="100">
        <v>-3.1710000000000001E-4</v>
      </c>
      <c r="E1482" s="100">
        <v>1.1702E-4</v>
      </c>
      <c r="F1482" s="99">
        <v>1501</v>
      </c>
      <c r="G1482" s="99">
        <v>1093</v>
      </c>
      <c r="H1482" s="99">
        <v>6.8323699999999999E-3</v>
      </c>
      <c r="I1482" s="99">
        <v>0.16686155999999999</v>
      </c>
      <c r="J1482" s="99" t="s">
        <v>4157</v>
      </c>
      <c r="K1482" s="101" t="s">
        <v>4157</v>
      </c>
    </row>
    <row r="1483" spans="1:11" x14ac:dyDescent="0.25">
      <c r="A1483" s="98" t="s">
        <v>4166</v>
      </c>
      <c r="B1483" s="99" t="s">
        <v>4761</v>
      </c>
      <c r="C1483" s="99" t="s">
        <v>4168</v>
      </c>
      <c r="D1483" s="100">
        <v>-1.5999999999999999E-6</v>
      </c>
      <c r="E1483" s="100">
        <v>5.8899999999999999E-7</v>
      </c>
      <c r="F1483" s="99">
        <v>1501</v>
      </c>
      <c r="G1483" s="99">
        <v>1032</v>
      </c>
      <c r="H1483" s="99">
        <v>6.8814699999999998E-3</v>
      </c>
      <c r="I1483" s="99">
        <v>0.16794697</v>
      </c>
      <c r="J1483" s="99" t="s">
        <v>4157</v>
      </c>
      <c r="K1483" s="101" t="s">
        <v>4157</v>
      </c>
    </row>
    <row r="1484" spans="1:11" x14ac:dyDescent="0.25">
      <c r="A1484" s="98" t="s">
        <v>4175</v>
      </c>
      <c r="B1484" s="99" t="s">
        <v>5236</v>
      </c>
      <c r="C1484" s="99" t="s">
        <v>4241</v>
      </c>
      <c r="D1484" s="100">
        <v>-3.0700000000000001E-5</v>
      </c>
      <c r="E1484" s="100">
        <v>1.1399999999999999E-5</v>
      </c>
      <c r="F1484" s="99">
        <v>1501</v>
      </c>
      <c r="G1484" s="99">
        <v>176</v>
      </c>
      <c r="H1484" s="99">
        <v>6.9060600000000003E-3</v>
      </c>
      <c r="I1484" s="99">
        <v>0.16843322999999999</v>
      </c>
      <c r="J1484" s="99" t="s">
        <v>4157</v>
      </c>
      <c r="K1484" s="101" t="s">
        <v>4157</v>
      </c>
    </row>
    <row r="1485" spans="1:11" x14ac:dyDescent="0.25">
      <c r="A1485" s="98" t="s">
        <v>4250</v>
      </c>
      <c r="B1485" s="99" t="s">
        <v>5386</v>
      </c>
      <c r="C1485" s="99" t="s">
        <v>4252</v>
      </c>
      <c r="D1485" s="100">
        <v>-2.2699999999999999E-4</v>
      </c>
      <c r="E1485" s="100">
        <v>8.3900000000000006E-5</v>
      </c>
      <c r="F1485" s="99">
        <v>1501</v>
      </c>
      <c r="G1485" s="99">
        <v>1333</v>
      </c>
      <c r="H1485" s="99">
        <v>6.9113999999999998E-3</v>
      </c>
      <c r="I1485" s="99">
        <v>0.16844957999999999</v>
      </c>
      <c r="J1485" s="99" t="s">
        <v>4157</v>
      </c>
      <c r="K1485" s="101" t="s">
        <v>4157</v>
      </c>
    </row>
    <row r="1486" spans="1:11" x14ac:dyDescent="0.25">
      <c r="A1486" s="98" t="s">
        <v>4166</v>
      </c>
      <c r="B1486" s="99" t="s">
        <v>5426</v>
      </c>
      <c r="C1486" s="99" t="s">
        <v>4168</v>
      </c>
      <c r="D1486" s="100">
        <v>-2.7500000000000001E-5</v>
      </c>
      <c r="E1486" s="100">
        <v>1.0200000000000001E-5</v>
      </c>
      <c r="F1486" s="99">
        <v>1501</v>
      </c>
      <c r="G1486" s="99">
        <v>166</v>
      </c>
      <c r="H1486" s="99">
        <v>6.9163999999999996E-3</v>
      </c>
      <c r="I1486" s="99">
        <v>0.16845771000000001</v>
      </c>
      <c r="J1486" s="99" t="s">
        <v>4157</v>
      </c>
      <c r="K1486" s="101" t="s">
        <v>4157</v>
      </c>
    </row>
    <row r="1487" spans="1:11" x14ac:dyDescent="0.25">
      <c r="A1487" s="98" t="s">
        <v>4232</v>
      </c>
      <c r="B1487" s="99" t="s">
        <v>5427</v>
      </c>
      <c r="C1487" s="99" t="s">
        <v>4232</v>
      </c>
      <c r="D1487" s="100">
        <v>-4.1300000000000003E-6</v>
      </c>
      <c r="E1487" s="100">
        <v>1.53E-6</v>
      </c>
      <c r="F1487" s="99">
        <v>1501</v>
      </c>
      <c r="G1487" s="99">
        <v>342</v>
      </c>
      <c r="H1487" s="99">
        <v>6.9296699999999998E-3</v>
      </c>
      <c r="I1487" s="99">
        <v>0.16855609999999999</v>
      </c>
      <c r="J1487" s="99" t="s">
        <v>4157</v>
      </c>
      <c r="K1487" s="101" t="s">
        <v>4467</v>
      </c>
    </row>
    <row r="1488" spans="1:11" x14ac:dyDescent="0.25">
      <c r="A1488" s="98" t="s">
        <v>4175</v>
      </c>
      <c r="B1488" s="99" t="s">
        <v>5428</v>
      </c>
      <c r="C1488" s="99" t="s">
        <v>4241</v>
      </c>
      <c r="D1488" s="100">
        <v>-6.0900000000000003E-5</v>
      </c>
      <c r="E1488" s="100">
        <v>2.2500000000000001E-5</v>
      </c>
      <c r="F1488" s="99">
        <v>1501</v>
      </c>
      <c r="G1488" s="99">
        <v>1121</v>
      </c>
      <c r="H1488" s="99">
        <v>6.9315000000000002E-3</v>
      </c>
      <c r="I1488" s="99">
        <v>0.16855609999999999</v>
      </c>
      <c r="J1488" s="99" t="s">
        <v>4157</v>
      </c>
      <c r="K1488" s="101" t="s">
        <v>4157</v>
      </c>
    </row>
    <row r="1489" spans="1:11" x14ac:dyDescent="0.25">
      <c r="A1489" s="98" t="s">
        <v>4175</v>
      </c>
      <c r="B1489" s="99" t="s">
        <v>5255</v>
      </c>
      <c r="C1489" s="99" t="s">
        <v>4241</v>
      </c>
      <c r="D1489" s="100">
        <v>-1.4699999999999999E-6</v>
      </c>
      <c r="E1489" s="100">
        <v>5.3399999999999999E-7</v>
      </c>
      <c r="F1489" s="99">
        <v>1501</v>
      </c>
      <c r="G1489" s="99">
        <v>115</v>
      </c>
      <c r="H1489" s="99">
        <v>6.93445E-3</v>
      </c>
      <c r="I1489" s="99">
        <v>0.16855609999999999</v>
      </c>
      <c r="J1489" s="99" t="s">
        <v>4157</v>
      </c>
      <c r="K1489" s="101" t="s">
        <v>4157</v>
      </c>
    </row>
    <row r="1490" spans="1:11" x14ac:dyDescent="0.25">
      <c r="A1490" s="98" t="s">
        <v>4175</v>
      </c>
      <c r="B1490" s="99" t="s">
        <v>5063</v>
      </c>
      <c r="C1490" s="99" t="s">
        <v>4177</v>
      </c>
      <c r="D1490" s="100">
        <v>2.39E-6</v>
      </c>
      <c r="E1490" s="100">
        <v>8.6799999999999999E-7</v>
      </c>
      <c r="F1490" s="99">
        <v>1501</v>
      </c>
      <c r="G1490" s="99">
        <v>585</v>
      </c>
      <c r="H1490" s="99">
        <v>6.9538999999999998E-3</v>
      </c>
      <c r="I1490" s="99">
        <v>0.16891513</v>
      </c>
      <c r="J1490" s="99" t="s">
        <v>4157</v>
      </c>
      <c r="K1490" s="101" t="s">
        <v>4157</v>
      </c>
    </row>
    <row r="1491" spans="1:11" x14ac:dyDescent="0.25">
      <c r="A1491" s="98" t="s">
        <v>4232</v>
      </c>
      <c r="B1491" s="99" t="s">
        <v>5429</v>
      </c>
      <c r="C1491" s="99" t="s">
        <v>4232</v>
      </c>
      <c r="D1491" s="100">
        <v>-6.4799999999999998E-8</v>
      </c>
      <c r="E1491" s="100">
        <v>1.9099999999999999E-8</v>
      </c>
      <c r="F1491" s="99">
        <v>1501</v>
      </c>
      <c r="G1491" s="99">
        <v>41</v>
      </c>
      <c r="H1491" s="99">
        <v>6.9596900000000001E-3</v>
      </c>
      <c r="I1491" s="99">
        <v>0.16894219999999999</v>
      </c>
      <c r="J1491" s="99" t="s">
        <v>4157</v>
      </c>
      <c r="K1491" s="101" t="s">
        <v>4157</v>
      </c>
    </row>
    <row r="1492" spans="1:11" x14ac:dyDescent="0.25">
      <c r="A1492" s="98" t="s">
        <v>4166</v>
      </c>
      <c r="B1492" s="99" t="s">
        <v>5430</v>
      </c>
      <c r="C1492" s="99" t="s">
        <v>4168</v>
      </c>
      <c r="D1492" s="100">
        <v>5.6599999999999996E-7</v>
      </c>
      <c r="E1492" s="100">
        <v>2.04E-7</v>
      </c>
      <c r="F1492" s="99">
        <v>1501</v>
      </c>
      <c r="G1492" s="99">
        <v>243</v>
      </c>
      <c r="H1492" s="99">
        <v>6.9705100000000001E-3</v>
      </c>
      <c r="I1492" s="99">
        <v>0.16909113000000001</v>
      </c>
      <c r="J1492" s="99" t="s">
        <v>4157</v>
      </c>
      <c r="K1492" s="101" t="s">
        <v>4157</v>
      </c>
    </row>
    <row r="1493" spans="1:11" x14ac:dyDescent="0.25">
      <c r="A1493" s="98" t="s">
        <v>4163</v>
      </c>
      <c r="B1493" s="99" t="s">
        <v>5244</v>
      </c>
      <c r="C1493" s="99" t="s">
        <v>275</v>
      </c>
      <c r="D1493" s="100">
        <v>-5.0399999999999999E-5</v>
      </c>
      <c r="E1493" s="100">
        <v>1.8700000000000001E-5</v>
      </c>
      <c r="F1493" s="99">
        <v>1501</v>
      </c>
      <c r="G1493" s="99">
        <v>1211</v>
      </c>
      <c r="H1493" s="99">
        <v>6.9801899999999998E-3</v>
      </c>
      <c r="I1493" s="99">
        <v>0.16915072</v>
      </c>
      <c r="J1493" s="99" t="s">
        <v>4157</v>
      </c>
      <c r="K1493" s="101" t="s">
        <v>4157</v>
      </c>
    </row>
    <row r="1494" spans="1:11" x14ac:dyDescent="0.25">
      <c r="A1494" s="98" t="s">
        <v>4163</v>
      </c>
      <c r="B1494" s="99" t="s">
        <v>5431</v>
      </c>
      <c r="C1494" s="99" t="s">
        <v>275</v>
      </c>
      <c r="D1494" s="100">
        <v>1.0941E-4</v>
      </c>
      <c r="E1494" s="100">
        <v>4.0500000000000002E-5</v>
      </c>
      <c r="F1494" s="99">
        <v>1501</v>
      </c>
      <c r="G1494" s="99">
        <v>1453</v>
      </c>
      <c r="H1494" s="99">
        <v>6.9823400000000001E-3</v>
      </c>
      <c r="I1494" s="99">
        <v>0.16915072</v>
      </c>
      <c r="J1494" s="99" t="s">
        <v>4157</v>
      </c>
      <c r="K1494" s="101" t="s">
        <v>4157</v>
      </c>
    </row>
    <row r="1495" spans="1:11" x14ac:dyDescent="0.25">
      <c r="A1495" s="98" t="s">
        <v>4250</v>
      </c>
      <c r="B1495" s="99" t="s">
        <v>4930</v>
      </c>
      <c r="C1495" s="99" t="s">
        <v>4252</v>
      </c>
      <c r="D1495" s="100">
        <v>-1.8E-5</v>
      </c>
      <c r="E1495" s="100">
        <v>6.6499999999999999E-6</v>
      </c>
      <c r="F1495" s="99">
        <v>1501</v>
      </c>
      <c r="G1495" s="99">
        <v>925</v>
      </c>
      <c r="H1495" s="99">
        <v>6.9889899999999996E-3</v>
      </c>
      <c r="I1495" s="99">
        <v>0.16919818</v>
      </c>
      <c r="J1495" s="99" t="s">
        <v>4157</v>
      </c>
      <c r="K1495" s="101" t="s">
        <v>4157</v>
      </c>
    </row>
    <row r="1496" spans="1:11" x14ac:dyDescent="0.25">
      <c r="A1496" s="98" t="s">
        <v>4154</v>
      </c>
      <c r="B1496" s="99" t="s">
        <v>5432</v>
      </c>
      <c r="C1496" s="99" t="s">
        <v>4161</v>
      </c>
      <c r="D1496" s="100">
        <v>-2.7999999999999999E-6</v>
      </c>
      <c r="E1496" s="100">
        <v>1.02E-6</v>
      </c>
      <c r="F1496" s="99">
        <v>1501</v>
      </c>
      <c r="G1496" s="99">
        <v>775</v>
      </c>
      <c r="H1496" s="99">
        <v>7.0002399999999996E-3</v>
      </c>
      <c r="I1496" s="99">
        <v>0.16935706</v>
      </c>
      <c r="J1496" s="99" t="s">
        <v>4157</v>
      </c>
      <c r="K1496" s="101" t="s">
        <v>4157</v>
      </c>
    </row>
    <row r="1497" spans="1:11" x14ac:dyDescent="0.25">
      <c r="A1497" s="98" t="s">
        <v>4175</v>
      </c>
      <c r="B1497" s="99" t="s">
        <v>5178</v>
      </c>
      <c r="C1497" s="99" t="s">
        <v>4261</v>
      </c>
      <c r="D1497" s="100">
        <v>-9.0000000000000006E-5</v>
      </c>
      <c r="E1497" s="100">
        <v>3.3300000000000003E-5</v>
      </c>
      <c r="F1497" s="99">
        <v>1501</v>
      </c>
      <c r="G1497" s="99">
        <v>1294</v>
      </c>
      <c r="H1497" s="99">
        <v>7.0093500000000001E-3</v>
      </c>
      <c r="I1497" s="99">
        <v>0.16946391999999999</v>
      </c>
      <c r="J1497" s="99" t="s">
        <v>4157</v>
      </c>
      <c r="K1497" s="101" t="s">
        <v>4157</v>
      </c>
    </row>
    <row r="1498" spans="1:11" x14ac:dyDescent="0.25">
      <c r="A1498" s="98" t="s">
        <v>4175</v>
      </c>
      <c r="B1498" s="99" t="s">
        <v>5354</v>
      </c>
      <c r="C1498" s="99" t="s">
        <v>4241</v>
      </c>
      <c r="D1498" s="100">
        <v>-1.6199999999999999E-6</v>
      </c>
      <c r="E1498" s="100">
        <v>5.9100000000000004E-7</v>
      </c>
      <c r="F1498" s="99">
        <v>1501</v>
      </c>
      <c r="G1498" s="99">
        <v>81</v>
      </c>
      <c r="H1498" s="99">
        <v>7.0159599999999999E-3</v>
      </c>
      <c r="I1498" s="99">
        <v>0.16951015</v>
      </c>
      <c r="J1498" s="99" t="s">
        <v>4157</v>
      </c>
      <c r="K1498" s="101" t="s">
        <v>4157</v>
      </c>
    </row>
    <row r="1499" spans="1:11" x14ac:dyDescent="0.25">
      <c r="A1499" s="98" t="s">
        <v>4166</v>
      </c>
      <c r="B1499" s="99" t="s">
        <v>5433</v>
      </c>
      <c r="C1499" s="99" t="s">
        <v>4168</v>
      </c>
      <c r="D1499" s="100">
        <v>3.17636E-3</v>
      </c>
      <c r="E1499" s="100">
        <v>1.1768E-3</v>
      </c>
      <c r="F1499" s="99">
        <v>1501</v>
      </c>
      <c r="G1499" s="99">
        <v>1297</v>
      </c>
      <c r="H1499" s="99">
        <v>7.0510099999999999E-3</v>
      </c>
      <c r="I1499" s="99">
        <v>0.1699021</v>
      </c>
      <c r="J1499" s="99" t="s">
        <v>4157</v>
      </c>
      <c r="K1499" s="101" t="s">
        <v>4157</v>
      </c>
    </row>
    <row r="1500" spans="1:11" x14ac:dyDescent="0.25">
      <c r="A1500" s="98" t="s">
        <v>4166</v>
      </c>
      <c r="B1500" s="99" t="s">
        <v>5434</v>
      </c>
      <c r="C1500" s="99" t="s">
        <v>4168</v>
      </c>
      <c r="D1500" s="100">
        <v>-9.1149999999999998E-4</v>
      </c>
      <c r="E1500" s="100">
        <v>3.3768999999999997E-4</v>
      </c>
      <c r="F1500" s="99">
        <v>1501</v>
      </c>
      <c r="G1500" s="99">
        <v>1429</v>
      </c>
      <c r="H1500" s="99">
        <v>7.0497800000000003E-3</v>
      </c>
      <c r="I1500" s="99">
        <v>0.1699021</v>
      </c>
      <c r="J1500" s="99" t="s">
        <v>4157</v>
      </c>
      <c r="K1500" s="101" t="s">
        <v>4157</v>
      </c>
    </row>
    <row r="1501" spans="1:11" x14ac:dyDescent="0.25">
      <c r="A1501" s="98" t="s">
        <v>4232</v>
      </c>
      <c r="B1501" s="99" t="s">
        <v>5209</v>
      </c>
      <c r="C1501" s="99" t="s">
        <v>4232</v>
      </c>
      <c r="D1501" s="100">
        <v>2.3700000000000002E-6</v>
      </c>
      <c r="E1501" s="100">
        <v>8.7700000000000003E-7</v>
      </c>
      <c r="F1501" s="99">
        <v>1501</v>
      </c>
      <c r="G1501" s="99">
        <v>1404</v>
      </c>
      <c r="H1501" s="99">
        <v>7.0428000000000001E-3</v>
      </c>
      <c r="I1501" s="99">
        <v>0.1699021</v>
      </c>
      <c r="J1501" s="99" t="s">
        <v>4157</v>
      </c>
      <c r="K1501" s="101" t="s">
        <v>4157</v>
      </c>
    </row>
    <row r="1502" spans="1:11" x14ac:dyDescent="0.25">
      <c r="A1502" s="98" t="s">
        <v>4166</v>
      </c>
      <c r="B1502" s="99" t="s">
        <v>5435</v>
      </c>
      <c r="C1502" s="99" t="s">
        <v>4168</v>
      </c>
      <c r="D1502" s="100">
        <v>8.3600000000000002E-7</v>
      </c>
      <c r="E1502" s="100">
        <v>3.0400000000000002E-7</v>
      </c>
      <c r="F1502" s="99">
        <v>1501</v>
      </c>
      <c r="G1502" s="99">
        <v>257</v>
      </c>
      <c r="H1502" s="99">
        <v>7.0453399999999998E-3</v>
      </c>
      <c r="I1502" s="99">
        <v>0.1699021</v>
      </c>
      <c r="J1502" s="99" t="s">
        <v>4157</v>
      </c>
      <c r="K1502" s="101" t="s">
        <v>4157</v>
      </c>
    </row>
    <row r="1503" spans="1:11" x14ac:dyDescent="0.25">
      <c r="A1503" s="98" t="s">
        <v>4232</v>
      </c>
      <c r="B1503" s="99" t="s">
        <v>5436</v>
      </c>
      <c r="C1503" s="99" t="s">
        <v>4232</v>
      </c>
      <c r="D1503" s="100">
        <v>4.0600000000000001E-6</v>
      </c>
      <c r="E1503" s="100">
        <v>1.5E-6</v>
      </c>
      <c r="F1503" s="99">
        <v>1501</v>
      </c>
      <c r="G1503" s="99">
        <v>914</v>
      </c>
      <c r="H1503" s="99">
        <v>7.0786599999999996E-3</v>
      </c>
      <c r="I1503" s="99">
        <v>0.17022749000000001</v>
      </c>
      <c r="J1503" s="99" t="s">
        <v>4157</v>
      </c>
      <c r="K1503" s="101" t="s">
        <v>4157</v>
      </c>
    </row>
    <row r="1504" spans="1:11" x14ac:dyDescent="0.25">
      <c r="A1504" s="98" t="s">
        <v>4166</v>
      </c>
      <c r="B1504" s="99" t="s">
        <v>4933</v>
      </c>
      <c r="C1504" s="99" t="s">
        <v>4168</v>
      </c>
      <c r="D1504" s="100">
        <v>-8.7830000000000004E-4</v>
      </c>
      <c r="E1504" s="100">
        <v>3.2555000000000003E-4</v>
      </c>
      <c r="F1504" s="99">
        <v>1501</v>
      </c>
      <c r="G1504" s="99">
        <v>1166</v>
      </c>
      <c r="H1504" s="99">
        <v>7.07787E-3</v>
      </c>
      <c r="I1504" s="99">
        <v>0.17022749000000001</v>
      </c>
      <c r="J1504" s="99" t="s">
        <v>4157</v>
      </c>
      <c r="K1504" s="101" t="s">
        <v>4157</v>
      </c>
    </row>
    <row r="1505" spans="1:11" x14ac:dyDescent="0.25">
      <c r="A1505" s="98" t="s">
        <v>4232</v>
      </c>
      <c r="B1505" s="99" t="s">
        <v>5437</v>
      </c>
      <c r="C1505" s="99" t="s">
        <v>4232</v>
      </c>
      <c r="D1505" s="100">
        <v>3.6699999999999999E-7</v>
      </c>
      <c r="E1505" s="100">
        <v>1.3300000000000001E-7</v>
      </c>
      <c r="F1505" s="99">
        <v>1501</v>
      </c>
      <c r="G1505" s="99">
        <v>326</v>
      </c>
      <c r="H1505" s="99">
        <v>7.0737500000000002E-3</v>
      </c>
      <c r="I1505" s="99">
        <v>0.17022749000000001</v>
      </c>
      <c r="J1505" s="99" t="s">
        <v>4157</v>
      </c>
      <c r="K1505" s="101" t="s">
        <v>4157</v>
      </c>
    </row>
    <row r="1506" spans="1:11" x14ac:dyDescent="0.25">
      <c r="A1506" s="98" t="s">
        <v>4154</v>
      </c>
      <c r="B1506" s="99" t="s">
        <v>5089</v>
      </c>
      <c r="C1506" s="99" t="s">
        <v>4161</v>
      </c>
      <c r="D1506" s="100">
        <v>-1.7600000000000001E-5</v>
      </c>
      <c r="E1506" s="100">
        <v>6.5300000000000002E-6</v>
      </c>
      <c r="F1506" s="99">
        <v>1501</v>
      </c>
      <c r="G1506" s="99">
        <v>211</v>
      </c>
      <c r="H1506" s="99">
        <v>7.0930100000000003E-3</v>
      </c>
      <c r="I1506" s="99">
        <v>0.17045888000000001</v>
      </c>
      <c r="J1506" s="99" t="s">
        <v>4157</v>
      </c>
      <c r="K1506" s="101" t="s">
        <v>4157</v>
      </c>
    </row>
    <row r="1507" spans="1:11" x14ac:dyDescent="0.25">
      <c r="A1507" s="98" t="s">
        <v>4158</v>
      </c>
      <c r="B1507" s="99" t="s">
        <v>5438</v>
      </c>
      <c r="C1507" s="99" t="b">
        <v>1</v>
      </c>
      <c r="D1507" s="100">
        <v>5.7699999999999998E-6</v>
      </c>
      <c r="E1507" s="100">
        <v>2.1399999999999998E-6</v>
      </c>
      <c r="F1507" s="99">
        <v>1501</v>
      </c>
      <c r="G1507" s="99">
        <v>1126</v>
      </c>
      <c r="H1507" s="99">
        <v>7.1024499999999997E-3</v>
      </c>
      <c r="I1507" s="99">
        <v>0.17057232</v>
      </c>
      <c r="J1507" s="99" t="s">
        <v>4157</v>
      </c>
      <c r="K1507" s="101" t="s">
        <v>4157</v>
      </c>
    </row>
    <row r="1508" spans="1:11" x14ac:dyDescent="0.25">
      <c r="A1508" s="98" t="s">
        <v>4250</v>
      </c>
      <c r="B1508" s="99" t="s">
        <v>5042</v>
      </c>
      <c r="C1508" s="99" t="s">
        <v>4252</v>
      </c>
      <c r="D1508" s="100">
        <v>1.7530000000000001E-4</v>
      </c>
      <c r="E1508" s="100">
        <v>6.4999999999999994E-5</v>
      </c>
      <c r="F1508" s="99">
        <v>1501</v>
      </c>
      <c r="G1508" s="99">
        <v>1262</v>
      </c>
      <c r="H1508" s="99">
        <v>7.1114300000000002E-3</v>
      </c>
      <c r="I1508" s="99">
        <v>0.17067425999999999</v>
      </c>
      <c r="J1508" s="99" t="s">
        <v>4157</v>
      </c>
      <c r="K1508" s="101" t="s">
        <v>4157</v>
      </c>
    </row>
    <row r="1509" spans="1:11" x14ac:dyDescent="0.25">
      <c r="A1509" s="98" t="s">
        <v>4166</v>
      </c>
      <c r="B1509" s="99" t="s">
        <v>5439</v>
      </c>
      <c r="C1509" s="99" t="s">
        <v>4168</v>
      </c>
      <c r="D1509" s="100">
        <v>4.0400000000000002E-7</v>
      </c>
      <c r="E1509" s="100">
        <v>1.4399999999999999E-7</v>
      </c>
      <c r="F1509" s="99">
        <v>1501</v>
      </c>
      <c r="G1509" s="99">
        <v>376</v>
      </c>
      <c r="H1509" s="99">
        <v>7.1243000000000001E-3</v>
      </c>
      <c r="I1509" s="99">
        <v>0.17086961000000001</v>
      </c>
      <c r="J1509" s="99" t="s">
        <v>4157</v>
      </c>
      <c r="K1509" s="101" t="s">
        <v>4157</v>
      </c>
    </row>
    <row r="1510" spans="1:11" x14ac:dyDescent="0.25">
      <c r="A1510" s="98" t="s">
        <v>4175</v>
      </c>
      <c r="B1510" s="99" t="s">
        <v>5440</v>
      </c>
      <c r="C1510" s="99" t="s">
        <v>4261</v>
      </c>
      <c r="D1510" s="100">
        <v>-6.8700000000000003E-5</v>
      </c>
      <c r="E1510" s="100">
        <v>2.55E-5</v>
      </c>
      <c r="F1510" s="99">
        <v>1501</v>
      </c>
      <c r="G1510" s="99">
        <v>284</v>
      </c>
      <c r="H1510" s="99">
        <v>7.1343099999999996E-3</v>
      </c>
      <c r="I1510" s="99">
        <v>0.17099613999999999</v>
      </c>
      <c r="J1510" s="99" t="s">
        <v>4157</v>
      </c>
      <c r="K1510" s="101" t="s">
        <v>4157</v>
      </c>
    </row>
    <row r="1511" spans="1:11" x14ac:dyDescent="0.25">
      <c r="A1511" s="98" t="s">
        <v>4250</v>
      </c>
      <c r="B1511" s="99" t="s">
        <v>5441</v>
      </c>
      <c r="C1511" s="99" t="s">
        <v>4252</v>
      </c>
      <c r="D1511" s="100">
        <v>3.1099999999999997E-5</v>
      </c>
      <c r="E1511" s="100">
        <v>1.15E-5</v>
      </c>
      <c r="F1511" s="99">
        <v>1501</v>
      </c>
      <c r="G1511" s="99">
        <v>1237</v>
      </c>
      <c r="H1511" s="99">
        <v>7.14198E-3</v>
      </c>
      <c r="I1511" s="99">
        <v>0.17106632999999999</v>
      </c>
      <c r="J1511" s="99" t="s">
        <v>4157</v>
      </c>
      <c r="K1511" s="101" t="s">
        <v>4157</v>
      </c>
    </row>
    <row r="1512" spans="1:11" x14ac:dyDescent="0.25">
      <c r="A1512" s="98" t="s">
        <v>4166</v>
      </c>
      <c r="B1512" s="99" t="s">
        <v>5442</v>
      </c>
      <c r="C1512" s="99" t="s">
        <v>4168</v>
      </c>
      <c r="D1512" s="100">
        <v>-1.2543999999999999E-3</v>
      </c>
      <c r="E1512" s="100">
        <v>4.6571999999999998E-4</v>
      </c>
      <c r="F1512" s="99">
        <v>1501</v>
      </c>
      <c r="G1512" s="99">
        <v>1444</v>
      </c>
      <c r="H1512" s="99">
        <v>7.1737199999999997E-3</v>
      </c>
      <c r="I1512" s="99">
        <v>0.1712291</v>
      </c>
      <c r="J1512" s="99" t="s">
        <v>4174</v>
      </c>
      <c r="K1512" s="101" t="s">
        <v>4157</v>
      </c>
    </row>
    <row r="1513" spans="1:11" x14ac:dyDescent="0.25">
      <c r="A1513" s="98" t="s">
        <v>4166</v>
      </c>
      <c r="B1513" s="99" t="s">
        <v>4738</v>
      </c>
      <c r="C1513" s="99" t="s">
        <v>4168</v>
      </c>
      <c r="D1513" s="100">
        <v>1.13E-5</v>
      </c>
      <c r="E1513" s="100">
        <v>4.1899999999999997E-6</v>
      </c>
      <c r="F1513" s="99">
        <v>1501</v>
      </c>
      <c r="G1513" s="99">
        <v>477</v>
      </c>
      <c r="H1513" s="99">
        <v>7.15995E-3</v>
      </c>
      <c r="I1513" s="99">
        <v>0.1712291</v>
      </c>
      <c r="J1513" s="99" t="s">
        <v>4157</v>
      </c>
      <c r="K1513" s="101" t="s">
        <v>4467</v>
      </c>
    </row>
    <row r="1514" spans="1:11" x14ac:dyDescent="0.25">
      <c r="A1514" s="98" t="s">
        <v>4184</v>
      </c>
      <c r="B1514" s="99" t="s">
        <v>5087</v>
      </c>
      <c r="C1514" s="99" t="b">
        <v>1</v>
      </c>
      <c r="D1514" s="100">
        <v>1.20353E-3</v>
      </c>
      <c r="E1514" s="100">
        <v>4.4692000000000001E-4</v>
      </c>
      <c r="F1514" s="99">
        <v>1501</v>
      </c>
      <c r="G1514" s="99">
        <v>1491</v>
      </c>
      <c r="H1514" s="99">
        <v>7.1819800000000001E-3</v>
      </c>
      <c r="I1514" s="99">
        <v>0.1712291</v>
      </c>
      <c r="J1514" s="99" t="s">
        <v>4157</v>
      </c>
      <c r="K1514" s="101" t="s">
        <v>4157</v>
      </c>
    </row>
    <row r="1515" spans="1:11" x14ac:dyDescent="0.25">
      <c r="A1515" s="98" t="s">
        <v>4175</v>
      </c>
      <c r="B1515" s="99" t="s">
        <v>5443</v>
      </c>
      <c r="C1515" s="99" t="s">
        <v>4241</v>
      </c>
      <c r="D1515" s="100">
        <v>-8.0800000000000006E-6</v>
      </c>
      <c r="E1515" s="100">
        <v>3.0000000000000001E-6</v>
      </c>
      <c r="F1515" s="99">
        <v>1501</v>
      </c>
      <c r="G1515" s="99">
        <v>1350</v>
      </c>
      <c r="H1515" s="99">
        <v>7.1649499999999998E-3</v>
      </c>
      <c r="I1515" s="99">
        <v>0.1712291</v>
      </c>
      <c r="J1515" s="99" t="s">
        <v>4157</v>
      </c>
      <c r="K1515" s="101" t="s">
        <v>4157</v>
      </c>
    </row>
    <row r="1516" spans="1:11" x14ac:dyDescent="0.25">
      <c r="A1516" s="98" t="s">
        <v>4232</v>
      </c>
      <c r="B1516" s="99" t="s">
        <v>5343</v>
      </c>
      <c r="C1516" s="99" t="s">
        <v>4232</v>
      </c>
      <c r="D1516" s="100">
        <v>-8.7100000000000003E-5</v>
      </c>
      <c r="E1516" s="100">
        <v>3.2299999999999999E-5</v>
      </c>
      <c r="F1516" s="99">
        <v>1501</v>
      </c>
      <c r="G1516" s="99">
        <v>477</v>
      </c>
      <c r="H1516" s="99">
        <v>7.1688400000000001E-3</v>
      </c>
      <c r="I1516" s="99">
        <v>0.1712291</v>
      </c>
      <c r="J1516" s="99" t="s">
        <v>4157</v>
      </c>
      <c r="K1516" s="101" t="s">
        <v>4157</v>
      </c>
    </row>
    <row r="1517" spans="1:11" x14ac:dyDescent="0.25">
      <c r="A1517" s="98" t="s">
        <v>4175</v>
      </c>
      <c r="B1517" s="99" t="s">
        <v>4753</v>
      </c>
      <c r="C1517" s="99" t="s">
        <v>4177</v>
      </c>
      <c r="D1517" s="100">
        <v>2.8872000000000001E-4</v>
      </c>
      <c r="E1517" s="100">
        <v>1.0721E-4</v>
      </c>
      <c r="F1517" s="99">
        <v>1501</v>
      </c>
      <c r="G1517" s="99">
        <v>785</v>
      </c>
      <c r="H1517" s="99">
        <v>7.1780799999999999E-3</v>
      </c>
      <c r="I1517" s="99">
        <v>0.1712291</v>
      </c>
      <c r="J1517" s="99" t="s">
        <v>4157</v>
      </c>
      <c r="K1517" s="101" t="s">
        <v>4157</v>
      </c>
    </row>
    <row r="1518" spans="1:11" x14ac:dyDescent="0.25">
      <c r="A1518" s="98" t="s">
        <v>4166</v>
      </c>
      <c r="B1518" s="99" t="s">
        <v>5444</v>
      </c>
      <c r="C1518" s="99" t="s">
        <v>4208</v>
      </c>
      <c r="D1518" s="100">
        <v>1.6157599999999999E-3</v>
      </c>
      <c r="E1518" s="100">
        <v>5.9986000000000002E-4</v>
      </c>
      <c r="F1518" s="99">
        <v>1501</v>
      </c>
      <c r="G1518" s="99">
        <v>1190</v>
      </c>
      <c r="H1518" s="99">
        <v>7.1688999999999998E-3</v>
      </c>
      <c r="I1518" s="99">
        <v>0.1712291</v>
      </c>
      <c r="J1518" s="99" t="s">
        <v>4157</v>
      </c>
      <c r="K1518" s="101" t="s">
        <v>4157</v>
      </c>
    </row>
    <row r="1519" spans="1:11" x14ac:dyDescent="0.25">
      <c r="A1519" s="98" t="s">
        <v>4250</v>
      </c>
      <c r="B1519" s="99" t="s">
        <v>5445</v>
      </c>
      <c r="C1519" s="99" t="s">
        <v>4252</v>
      </c>
      <c r="D1519" s="100">
        <v>1.33E-5</v>
      </c>
      <c r="E1519" s="100">
        <v>4.95E-6</v>
      </c>
      <c r="F1519" s="99">
        <v>1501</v>
      </c>
      <c r="G1519" s="99">
        <v>1051</v>
      </c>
      <c r="H1519" s="99">
        <v>7.19602E-3</v>
      </c>
      <c r="I1519" s="99">
        <v>0.17145049000000001</v>
      </c>
      <c r="J1519" s="99" t="s">
        <v>4157</v>
      </c>
      <c r="K1519" s="101" t="s">
        <v>4157</v>
      </c>
    </row>
    <row r="1520" spans="1:11" x14ac:dyDescent="0.25">
      <c r="A1520" s="98" t="s">
        <v>4250</v>
      </c>
      <c r="B1520" s="99" t="s">
        <v>5446</v>
      </c>
      <c r="C1520" s="99" t="s">
        <v>4252</v>
      </c>
      <c r="D1520" s="100">
        <v>-1.0499999999999999E-5</v>
      </c>
      <c r="E1520" s="100">
        <v>3.9099999999999998E-6</v>
      </c>
      <c r="F1520" s="99">
        <v>1501</v>
      </c>
      <c r="G1520" s="99">
        <v>1274</v>
      </c>
      <c r="H1520" s="99">
        <v>7.2071599999999998E-3</v>
      </c>
      <c r="I1520" s="99">
        <v>0.17148965999999999</v>
      </c>
      <c r="J1520" s="99" t="s">
        <v>4157</v>
      </c>
      <c r="K1520" s="101" t="s">
        <v>4157</v>
      </c>
    </row>
    <row r="1521" spans="1:11" x14ac:dyDescent="0.25">
      <c r="A1521" s="98" t="s">
        <v>4175</v>
      </c>
      <c r="B1521" s="99" t="s">
        <v>5447</v>
      </c>
      <c r="C1521" s="99" t="s">
        <v>4261</v>
      </c>
      <c r="D1521" s="100">
        <v>-2.6100000000000001E-5</v>
      </c>
      <c r="E1521" s="100">
        <v>9.6800000000000005E-6</v>
      </c>
      <c r="F1521" s="99">
        <v>1501</v>
      </c>
      <c r="G1521" s="99">
        <v>1290</v>
      </c>
      <c r="H1521" s="99">
        <v>7.2059999999999997E-3</v>
      </c>
      <c r="I1521" s="99">
        <v>0.17148965999999999</v>
      </c>
      <c r="J1521" s="99" t="s">
        <v>4157</v>
      </c>
      <c r="K1521" s="101" t="s">
        <v>4157</v>
      </c>
    </row>
    <row r="1522" spans="1:11" x14ac:dyDescent="0.25">
      <c r="A1522" s="98" t="s">
        <v>4166</v>
      </c>
      <c r="B1522" s="99" t="s">
        <v>5448</v>
      </c>
      <c r="C1522" s="99" t="s">
        <v>4208</v>
      </c>
      <c r="D1522" s="100">
        <v>-9.4699999999999998E-5</v>
      </c>
      <c r="E1522" s="100">
        <v>3.5200000000000002E-5</v>
      </c>
      <c r="F1522" s="99">
        <v>1501</v>
      </c>
      <c r="G1522" s="99">
        <v>1446</v>
      </c>
      <c r="H1522" s="99">
        <v>7.2452599999999999E-3</v>
      </c>
      <c r="I1522" s="99">
        <v>0.17228262</v>
      </c>
      <c r="J1522" s="99" t="s">
        <v>4157</v>
      </c>
      <c r="K1522" s="101" t="s">
        <v>4157</v>
      </c>
    </row>
    <row r="1523" spans="1:11" x14ac:dyDescent="0.25">
      <c r="A1523" s="98" t="s">
        <v>4166</v>
      </c>
      <c r="B1523" s="99" t="s">
        <v>5449</v>
      </c>
      <c r="C1523" s="99" t="s">
        <v>4168</v>
      </c>
      <c r="D1523" s="100">
        <v>-4.6E-6</v>
      </c>
      <c r="E1523" s="100">
        <v>1.7099999999999999E-6</v>
      </c>
      <c r="F1523" s="99">
        <v>1501</v>
      </c>
      <c r="G1523" s="99">
        <v>1329</v>
      </c>
      <c r="H1523" s="99">
        <v>7.2509100000000002E-3</v>
      </c>
      <c r="I1523" s="99">
        <v>0.17230330999999999</v>
      </c>
      <c r="J1523" s="99" t="s">
        <v>4157</v>
      </c>
      <c r="K1523" s="101" t="s">
        <v>4157</v>
      </c>
    </row>
    <row r="1524" spans="1:11" x14ac:dyDescent="0.25">
      <c r="A1524" s="98" t="s">
        <v>4166</v>
      </c>
      <c r="B1524" s="99" t="s">
        <v>5450</v>
      </c>
      <c r="C1524" s="99" t="s">
        <v>4208</v>
      </c>
      <c r="D1524" s="100">
        <v>-9.1400000000000006E-6</v>
      </c>
      <c r="E1524" s="100">
        <v>3.4000000000000001E-6</v>
      </c>
      <c r="F1524" s="99">
        <v>1501</v>
      </c>
      <c r="G1524" s="99">
        <v>1364</v>
      </c>
      <c r="H1524" s="99">
        <v>7.2676399999999997E-3</v>
      </c>
      <c r="I1524" s="99">
        <v>0.17258730999999999</v>
      </c>
      <c r="J1524" s="99" t="s">
        <v>4157</v>
      </c>
      <c r="K1524" s="101" t="s">
        <v>4157</v>
      </c>
    </row>
    <row r="1525" spans="1:11" x14ac:dyDescent="0.25">
      <c r="A1525" s="98" t="s">
        <v>4166</v>
      </c>
      <c r="B1525" s="99" t="s">
        <v>4905</v>
      </c>
      <c r="C1525" s="99" t="s">
        <v>4168</v>
      </c>
      <c r="D1525" s="100">
        <v>-8.6229999999999998E-4</v>
      </c>
      <c r="E1525" s="100">
        <v>3.2079999999999999E-4</v>
      </c>
      <c r="F1525" s="99">
        <v>1501</v>
      </c>
      <c r="G1525" s="99">
        <v>1222</v>
      </c>
      <c r="H1525" s="99">
        <v>7.29022E-3</v>
      </c>
      <c r="I1525" s="99">
        <v>0.17272894999999999</v>
      </c>
      <c r="J1525" s="99" t="s">
        <v>4169</v>
      </c>
      <c r="K1525" s="101" t="s">
        <v>4157</v>
      </c>
    </row>
    <row r="1526" spans="1:11" x14ac:dyDescent="0.25">
      <c r="A1526" s="98" t="s">
        <v>4166</v>
      </c>
      <c r="B1526" s="99" t="s">
        <v>5451</v>
      </c>
      <c r="C1526" s="99" t="s">
        <v>4208</v>
      </c>
      <c r="D1526" s="100">
        <v>-1.1199999999999999E-5</v>
      </c>
      <c r="E1526" s="100">
        <v>4.16E-6</v>
      </c>
      <c r="F1526" s="99">
        <v>1501</v>
      </c>
      <c r="G1526" s="99">
        <v>1470</v>
      </c>
      <c r="H1526" s="99">
        <v>7.2927399999999998E-3</v>
      </c>
      <c r="I1526" s="99">
        <v>0.17272894999999999</v>
      </c>
      <c r="J1526" s="99" t="s">
        <v>4157</v>
      </c>
      <c r="K1526" s="101" t="s">
        <v>4157</v>
      </c>
    </row>
    <row r="1527" spans="1:11" x14ac:dyDescent="0.25">
      <c r="A1527" s="98" t="s">
        <v>4250</v>
      </c>
      <c r="B1527" s="99" t="s">
        <v>5099</v>
      </c>
      <c r="C1527" s="99" t="s">
        <v>4252</v>
      </c>
      <c r="D1527" s="100">
        <v>1.884E-4</v>
      </c>
      <c r="E1527" s="100">
        <v>7.0099999999999996E-5</v>
      </c>
      <c r="F1527" s="99">
        <v>1501</v>
      </c>
      <c r="G1527" s="99">
        <v>582</v>
      </c>
      <c r="H1527" s="99">
        <v>7.2900200000000004E-3</v>
      </c>
      <c r="I1527" s="99">
        <v>0.17272894999999999</v>
      </c>
      <c r="J1527" s="99" t="s">
        <v>4157</v>
      </c>
      <c r="K1527" s="101" t="s">
        <v>4157</v>
      </c>
    </row>
    <row r="1528" spans="1:11" x14ac:dyDescent="0.25">
      <c r="A1528" s="98" t="s">
        <v>4154</v>
      </c>
      <c r="B1528" s="99" t="s">
        <v>5452</v>
      </c>
      <c r="C1528" s="99" t="s">
        <v>4156</v>
      </c>
      <c r="D1528" s="100">
        <v>-2.2199999999999999E-6</v>
      </c>
      <c r="E1528" s="100">
        <v>8.09E-7</v>
      </c>
      <c r="F1528" s="99">
        <v>1501</v>
      </c>
      <c r="G1528" s="99">
        <v>108</v>
      </c>
      <c r="H1528" s="99">
        <v>7.2918699999999998E-3</v>
      </c>
      <c r="I1528" s="99">
        <v>0.17272894999999999</v>
      </c>
      <c r="J1528" s="99" t="s">
        <v>4157</v>
      </c>
      <c r="K1528" s="101" t="s">
        <v>4157</v>
      </c>
    </row>
    <row r="1529" spans="1:11" x14ac:dyDescent="0.25">
      <c r="A1529" s="98" t="s">
        <v>4175</v>
      </c>
      <c r="B1529" s="99" t="s">
        <v>5453</v>
      </c>
      <c r="C1529" s="99" t="s">
        <v>4241</v>
      </c>
      <c r="D1529" s="100">
        <v>-9.38E-6</v>
      </c>
      <c r="E1529" s="100">
        <v>3.49E-6</v>
      </c>
      <c r="F1529" s="99">
        <v>1501</v>
      </c>
      <c r="G1529" s="99">
        <v>205</v>
      </c>
      <c r="H1529" s="99">
        <v>7.32571E-3</v>
      </c>
      <c r="I1529" s="99">
        <v>0.17339593</v>
      </c>
      <c r="J1529" s="99" t="s">
        <v>4157</v>
      </c>
      <c r="K1529" s="101" t="s">
        <v>4157</v>
      </c>
    </row>
    <row r="1530" spans="1:11" x14ac:dyDescent="0.25">
      <c r="A1530" s="98" t="s">
        <v>4250</v>
      </c>
      <c r="B1530" s="99" t="s">
        <v>5454</v>
      </c>
      <c r="C1530" s="99" t="s">
        <v>4252</v>
      </c>
      <c r="D1530" s="100">
        <v>1.0895200000000001E-3</v>
      </c>
      <c r="E1530" s="100">
        <v>4.0569E-4</v>
      </c>
      <c r="F1530" s="99">
        <v>1501</v>
      </c>
      <c r="G1530" s="99">
        <v>1424</v>
      </c>
      <c r="H1530" s="99">
        <v>7.3413100000000002E-3</v>
      </c>
      <c r="I1530" s="99">
        <v>0.17361009999999999</v>
      </c>
      <c r="J1530" s="99" t="s">
        <v>4174</v>
      </c>
      <c r="K1530" s="101" t="s">
        <v>4157</v>
      </c>
    </row>
    <row r="1531" spans="1:11" x14ac:dyDescent="0.25">
      <c r="A1531" s="98" t="s">
        <v>4250</v>
      </c>
      <c r="B1531" s="99" t="s">
        <v>5455</v>
      </c>
      <c r="C1531" s="99" t="s">
        <v>4252</v>
      </c>
      <c r="D1531" s="100">
        <v>-2.3159999999999999E-4</v>
      </c>
      <c r="E1531" s="100">
        <v>8.6299999999999997E-5</v>
      </c>
      <c r="F1531" s="99">
        <v>1501</v>
      </c>
      <c r="G1531" s="99">
        <v>1399</v>
      </c>
      <c r="H1531" s="99">
        <v>7.3491900000000002E-3</v>
      </c>
      <c r="I1531" s="99">
        <v>0.17361009999999999</v>
      </c>
      <c r="J1531" s="99" t="s">
        <v>4157</v>
      </c>
      <c r="K1531" s="101" t="s">
        <v>4157</v>
      </c>
    </row>
    <row r="1532" spans="1:11" x14ac:dyDescent="0.25">
      <c r="A1532" s="98" t="s">
        <v>4154</v>
      </c>
      <c r="B1532" s="99" t="s">
        <v>5020</v>
      </c>
      <c r="C1532" s="99" t="s">
        <v>4161</v>
      </c>
      <c r="D1532" s="100">
        <v>-5.6199999999999997E-5</v>
      </c>
      <c r="E1532" s="100">
        <v>2.09E-5</v>
      </c>
      <c r="F1532" s="99">
        <v>1501</v>
      </c>
      <c r="G1532" s="99">
        <v>1298</v>
      </c>
      <c r="H1532" s="99">
        <v>7.3480799999999999E-3</v>
      </c>
      <c r="I1532" s="99">
        <v>0.17361009999999999</v>
      </c>
      <c r="J1532" s="99" t="s">
        <v>4157</v>
      </c>
      <c r="K1532" s="101" t="s">
        <v>4157</v>
      </c>
    </row>
    <row r="1533" spans="1:11" x14ac:dyDescent="0.25">
      <c r="A1533" s="98" t="s">
        <v>4175</v>
      </c>
      <c r="B1533" s="99" t="s">
        <v>4546</v>
      </c>
      <c r="C1533" s="99" t="s">
        <v>4177</v>
      </c>
      <c r="D1533" s="100">
        <v>9.9799999999999993E-6</v>
      </c>
      <c r="E1533" s="100">
        <v>3.72E-6</v>
      </c>
      <c r="F1533" s="99">
        <v>1501</v>
      </c>
      <c r="G1533" s="99">
        <v>715</v>
      </c>
      <c r="H1533" s="99">
        <v>7.3633800000000001E-3</v>
      </c>
      <c r="I1533" s="99">
        <v>0.17383171</v>
      </c>
      <c r="J1533" s="99" t="s">
        <v>4157</v>
      </c>
      <c r="K1533" s="101" t="s">
        <v>4157</v>
      </c>
    </row>
    <row r="1534" spans="1:11" x14ac:dyDescent="0.25">
      <c r="A1534" s="98" t="s">
        <v>4175</v>
      </c>
      <c r="B1534" s="99" t="s">
        <v>4906</v>
      </c>
      <c r="C1534" s="99" t="s">
        <v>4241</v>
      </c>
      <c r="D1534" s="100">
        <v>-7.9599999999999997E-5</v>
      </c>
      <c r="E1534" s="100">
        <v>2.97E-5</v>
      </c>
      <c r="F1534" s="99">
        <v>1501</v>
      </c>
      <c r="G1534" s="99">
        <v>1199</v>
      </c>
      <c r="H1534" s="99">
        <v>7.3733699999999998E-3</v>
      </c>
      <c r="I1534" s="99">
        <v>0.17395379</v>
      </c>
      <c r="J1534" s="99" t="s">
        <v>4157</v>
      </c>
      <c r="K1534" s="101" t="s">
        <v>4157</v>
      </c>
    </row>
    <row r="1535" spans="1:11" x14ac:dyDescent="0.25">
      <c r="A1535" s="98" t="s">
        <v>4158</v>
      </c>
      <c r="B1535" s="99" t="s">
        <v>4621</v>
      </c>
      <c r="C1535" s="99" t="b">
        <v>1</v>
      </c>
      <c r="D1535" s="100">
        <v>6.3391999999999995E-4</v>
      </c>
      <c r="E1535" s="100">
        <v>2.3620999999999999E-4</v>
      </c>
      <c r="F1535" s="99">
        <v>1501</v>
      </c>
      <c r="G1535" s="99">
        <v>1074</v>
      </c>
      <c r="H1535" s="99">
        <v>7.3833099999999997E-3</v>
      </c>
      <c r="I1535" s="99">
        <v>0.17407450999999999</v>
      </c>
      <c r="J1535" s="99" t="s">
        <v>4157</v>
      </c>
      <c r="K1535" s="101" t="s">
        <v>4157</v>
      </c>
    </row>
    <row r="1536" spans="1:11" x14ac:dyDescent="0.25">
      <c r="A1536" s="98" t="s">
        <v>4163</v>
      </c>
      <c r="B1536" s="99" t="s">
        <v>4777</v>
      </c>
      <c r="C1536" s="99" t="s">
        <v>275</v>
      </c>
      <c r="D1536" s="100">
        <v>7.6600000000000005E-5</v>
      </c>
      <c r="E1536" s="100">
        <v>2.8500000000000002E-5</v>
      </c>
      <c r="F1536" s="99">
        <v>1501</v>
      </c>
      <c r="G1536" s="99">
        <v>1348</v>
      </c>
      <c r="H1536" s="99">
        <v>7.4130699999999999E-3</v>
      </c>
      <c r="I1536" s="99">
        <v>0.17454806</v>
      </c>
      <c r="J1536" s="99" t="s">
        <v>4157</v>
      </c>
      <c r="K1536" s="101" t="s">
        <v>4157</v>
      </c>
    </row>
    <row r="1537" spans="1:11" x14ac:dyDescent="0.25">
      <c r="A1537" s="98" t="s">
        <v>4175</v>
      </c>
      <c r="B1537" s="99" t="s">
        <v>5456</v>
      </c>
      <c r="C1537" s="99" t="s">
        <v>4261</v>
      </c>
      <c r="D1537" s="100">
        <v>-1.673E-4</v>
      </c>
      <c r="E1537" s="100">
        <v>6.2399999999999999E-5</v>
      </c>
      <c r="F1537" s="99">
        <v>1501</v>
      </c>
      <c r="G1537" s="99">
        <v>1325</v>
      </c>
      <c r="H1537" s="99">
        <v>7.4126799999999996E-3</v>
      </c>
      <c r="I1537" s="99">
        <v>0.17454806</v>
      </c>
      <c r="J1537" s="99" t="s">
        <v>4157</v>
      </c>
      <c r="K1537" s="101" t="s">
        <v>4157</v>
      </c>
    </row>
    <row r="1538" spans="1:11" x14ac:dyDescent="0.25">
      <c r="A1538" s="98" t="s">
        <v>4250</v>
      </c>
      <c r="B1538" s="99" t="s">
        <v>5300</v>
      </c>
      <c r="C1538" s="99" t="s">
        <v>4252</v>
      </c>
      <c r="D1538" s="100">
        <v>4.0173999999999999E-4</v>
      </c>
      <c r="E1538" s="100">
        <v>1.4981E-4</v>
      </c>
      <c r="F1538" s="99">
        <v>1501</v>
      </c>
      <c r="G1538" s="99">
        <v>1038</v>
      </c>
      <c r="H1538" s="99">
        <v>7.4278499999999997E-3</v>
      </c>
      <c r="I1538" s="99">
        <v>0.17478199</v>
      </c>
      <c r="J1538" s="99" t="s">
        <v>4169</v>
      </c>
      <c r="K1538" s="101" t="s">
        <v>4157</v>
      </c>
    </row>
    <row r="1539" spans="1:11" x14ac:dyDescent="0.25">
      <c r="A1539" s="98" t="s">
        <v>4154</v>
      </c>
      <c r="B1539" s="99" t="s">
        <v>5457</v>
      </c>
      <c r="C1539" s="99" t="s">
        <v>4156</v>
      </c>
      <c r="D1539" s="100">
        <v>-3.7927999999999998E-3</v>
      </c>
      <c r="E1539" s="100">
        <v>1.41485E-3</v>
      </c>
      <c r="F1539" s="99">
        <v>1501</v>
      </c>
      <c r="G1539" s="99">
        <v>1459</v>
      </c>
      <c r="H1539" s="99">
        <v>7.44928E-3</v>
      </c>
      <c r="I1539" s="99">
        <v>0.17505814</v>
      </c>
      <c r="J1539" s="99" t="s">
        <v>4157</v>
      </c>
      <c r="K1539" s="101" t="s">
        <v>4157</v>
      </c>
    </row>
    <row r="1540" spans="1:11" x14ac:dyDescent="0.25">
      <c r="A1540" s="98" t="s">
        <v>4166</v>
      </c>
      <c r="B1540" s="99" t="s">
        <v>5458</v>
      </c>
      <c r="C1540" s="99" t="s">
        <v>4168</v>
      </c>
      <c r="D1540" s="100">
        <v>3.5699999999999998E-7</v>
      </c>
      <c r="E1540" s="100">
        <v>1.2700000000000001E-7</v>
      </c>
      <c r="F1540" s="99">
        <v>1501</v>
      </c>
      <c r="G1540" s="99">
        <v>343</v>
      </c>
      <c r="H1540" s="99">
        <v>7.4449800000000003E-3</v>
      </c>
      <c r="I1540" s="99">
        <v>0.17505814</v>
      </c>
      <c r="J1540" s="99" t="s">
        <v>4157</v>
      </c>
      <c r="K1540" s="101" t="s">
        <v>4157</v>
      </c>
    </row>
    <row r="1541" spans="1:11" x14ac:dyDescent="0.25">
      <c r="A1541" s="98" t="s">
        <v>4175</v>
      </c>
      <c r="B1541" s="99" t="s">
        <v>5058</v>
      </c>
      <c r="C1541" s="99" t="s">
        <v>4261</v>
      </c>
      <c r="D1541" s="100">
        <v>1.9116300000000001E-3</v>
      </c>
      <c r="E1541" s="100">
        <v>7.1321999999999998E-4</v>
      </c>
      <c r="F1541" s="99">
        <v>1501</v>
      </c>
      <c r="G1541" s="99">
        <v>1445</v>
      </c>
      <c r="H1541" s="99">
        <v>7.4576900000000003E-3</v>
      </c>
      <c r="I1541" s="99">
        <v>0.17514167999999999</v>
      </c>
      <c r="J1541" s="99" t="s">
        <v>4174</v>
      </c>
      <c r="K1541" s="101" t="s">
        <v>4467</v>
      </c>
    </row>
    <row r="1542" spans="1:11" x14ac:dyDescent="0.25">
      <c r="A1542" s="98" t="s">
        <v>4184</v>
      </c>
      <c r="B1542" s="99" t="s">
        <v>4677</v>
      </c>
      <c r="C1542" s="99" t="b">
        <v>1</v>
      </c>
      <c r="D1542" s="100">
        <v>4.5299999999999998E-6</v>
      </c>
      <c r="E1542" s="100">
        <v>1.6899999999999999E-6</v>
      </c>
      <c r="F1542" s="99">
        <v>1501</v>
      </c>
      <c r="G1542" s="99">
        <v>754</v>
      </c>
      <c r="H1542" s="99">
        <v>7.47892E-3</v>
      </c>
      <c r="I1542" s="99">
        <v>0.17518428</v>
      </c>
      <c r="J1542" s="99" t="s">
        <v>4157</v>
      </c>
      <c r="K1542" s="101" t="s">
        <v>4157</v>
      </c>
    </row>
    <row r="1543" spans="1:11" x14ac:dyDescent="0.25">
      <c r="A1543" s="98" t="s">
        <v>4166</v>
      </c>
      <c r="B1543" s="99" t="s">
        <v>5209</v>
      </c>
      <c r="C1543" s="99" t="s">
        <v>4208</v>
      </c>
      <c r="D1543" s="100">
        <v>-6.7000000000000002E-6</v>
      </c>
      <c r="E1543" s="100">
        <v>2.5000000000000002E-6</v>
      </c>
      <c r="F1543" s="99">
        <v>1501</v>
      </c>
      <c r="G1543" s="99">
        <v>1404</v>
      </c>
      <c r="H1543" s="99">
        <v>7.4754299999999999E-3</v>
      </c>
      <c r="I1543" s="99">
        <v>0.17518428</v>
      </c>
      <c r="J1543" s="99" t="s">
        <v>4157</v>
      </c>
      <c r="K1543" s="101" t="s">
        <v>4157</v>
      </c>
    </row>
    <row r="1544" spans="1:11" x14ac:dyDescent="0.25">
      <c r="A1544" s="98" t="s">
        <v>4166</v>
      </c>
      <c r="B1544" s="99" t="s">
        <v>5459</v>
      </c>
      <c r="C1544" s="99" t="s">
        <v>4168</v>
      </c>
      <c r="D1544" s="100">
        <v>5.0200000000000002E-7</v>
      </c>
      <c r="E1544" s="100">
        <v>1.8199999999999999E-7</v>
      </c>
      <c r="F1544" s="99">
        <v>1501</v>
      </c>
      <c r="G1544" s="99">
        <v>486</v>
      </c>
      <c r="H1544" s="99">
        <v>7.4660100000000004E-3</v>
      </c>
      <c r="I1544" s="99">
        <v>0.17518428</v>
      </c>
      <c r="J1544" s="99" t="s">
        <v>4157</v>
      </c>
      <c r="K1544" s="101" t="s">
        <v>4157</v>
      </c>
    </row>
    <row r="1545" spans="1:11" x14ac:dyDescent="0.25">
      <c r="A1545" s="98" t="s">
        <v>4175</v>
      </c>
      <c r="B1545" s="99" t="s">
        <v>5460</v>
      </c>
      <c r="C1545" s="99" t="s">
        <v>4177</v>
      </c>
      <c r="D1545" s="100">
        <v>1.24E-5</v>
      </c>
      <c r="E1545" s="100">
        <v>4.6199999999999998E-6</v>
      </c>
      <c r="F1545" s="99">
        <v>1501</v>
      </c>
      <c r="G1545" s="99">
        <v>79</v>
      </c>
      <c r="H1545" s="99">
        <v>7.4761599999999999E-3</v>
      </c>
      <c r="I1545" s="99">
        <v>0.17518428</v>
      </c>
      <c r="J1545" s="99" t="s">
        <v>4157</v>
      </c>
      <c r="K1545" s="101" t="s">
        <v>4157</v>
      </c>
    </row>
    <row r="1546" spans="1:11" x14ac:dyDescent="0.25">
      <c r="A1546" s="98" t="s">
        <v>4154</v>
      </c>
      <c r="B1546" s="99" t="s">
        <v>5461</v>
      </c>
      <c r="C1546" s="99" t="s">
        <v>4161</v>
      </c>
      <c r="D1546" s="100">
        <v>-1.9000000000000001E-5</v>
      </c>
      <c r="E1546" s="100">
        <v>7.0899999999999999E-6</v>
      </c>
      <c r="F1546" s="99">
        <v>1501</v>
      </c>
      <c r="G1546" s="99">
        <v>1249</v>
      </c>
      <c r="H1546" s="99">
        <v>7.4967300000000001E-3</v>
      </c>
      <c r="I1546" s="99">
        <v>0.17537385999999999</v>
      </c>
      <c r="J1546" s="99" t="s">
        <v>4157</v>
      </c>
      <c r="K1546" s="101" t="s">
        <v>4157</v>
      </c>
    </row>
    <row r="1547" spans="1:11" x14ac:dyDescent="0.25">
      <c r="A1547" s="98" t="s">
        <v>4154</v>
      </c>
      <c r="B1547" s="99" t="s">
        <v>5253</v>
      </c>
      <c r="C1547" s="99" t="s">
        <v>4161</v>
      </c>
      <c r="D1547" s="100">
        <v>-4.6500000000000004E-6</v>
      </c>
      <c r="E1547" s="100">
        <v>1.7400000000000001E-6</v>
      </c>
      <c r="F1547" s="99">
        <v>1501</v>
      </c>
      <c r="G1547" s="99">
        <v>510</v>
      </c>
      <c r="H1547" s="99">
        <v>7.4923799999999999E-3</v>
      </c>
      <c r="I1547" s="99">
        <v>0.17537385999999999</v>
      </c>
      <c r="J1547" s="99" t="s">
        <v>4157</v>
      </c>
      <c r="K1547" s="101" t="s">
        <v>4157</v>
      </c>
    </row>
    <row r="1548" spans="1:11" x14ac:dyDescent="0.25">
      <c r="A1548" s="98" t="s">
        <v>4175</v>
      </c>
      <c r="B1548" s="99" t="s">
        <v>5462</v>
      </c>
      <c r="C1548" s="99" t="s">
        <v>4241</v>
      </c>
      <c r="D1548" s="100">
        <v>-1.2500000000000001E-6</v>
      </c>
      <c r="E1548" s="100">
        <v>4.5999999999999999E-7</v>
      </c>
      <c r="F1548" s="99">
        <v>1501</v>
      </c>
      <c r="G1548" s="99">
        <v>671</v>
      </c>
      <c r="H1548" s="99">
        <v>7.5253400000000002E-3</v>
      </c>
      <c r="I1548" s="99">
        <v>0.17556582000000001</v>
      </c>
      <c r="J1548" s="99" t="s">
        <v>4157</v>
      </c>
      <c r="K1548" s="101" t="s">
        <v>4157</v>
      </c>
    </row>
    <row r="1549" spans="1:11" x14ac:dyDescent="0.25">
      <c r="A1549" s="98" t="s">
        <v>4166</v>
      </c>
      <c r="B1549" s="99" t="s">
        <v>5463</v>
      </c>
      <c r="C1549" s="99" t="s">
        <v>4168</v>
      </c>
      <c r="D1549" s="100">
        <v>-1.9707000000000001E-3</v>
      </c>
      <c r="E1549" s="100">
        <v>7.3625000000000003E-4</v>
      </c>
      <c r="F1549" s="99">
        <v>1501</v>
      </c>
      <c r="G1549" s="99">
        <v>1348</v>
      </c>
      <c r="H1549" s="99">
        <v>7.5389799999999998E-3</v>
      </c>
      <c r="I1549" s="99">
        <v>0.17556582000000001</v>
      </c>
      <c r="J1549" s="99" t="s">
        <v>4169</v>
      </c>
      <c r="K1549" s="101" t="s">
        <v>4157</v>
      </c>
    </row>
    <row r="1550" spans="1:11" x14ac:dyDescent="0.25">
      <c r="A1550" s="98" t="s">
        <v>4184</v>
      </c>
      <c r="B1550" s="99" t="s">
        <v>5464</v>
      </c>
      <c r="C1550" s="99" t="b">
        <v>1</v>
      </c>
      <c r="D1550" s="100">
        <v>1.65431E-3</v>
      </c>
      <c r="E1550" s="100">
        <v>6.1804000000000004E-4</v>
      </c>
      <c r="F1550" s="99">
        <v>1501</v>
      </c>
      <c r="G1550" s="99">
        <v>1476</v>
      </c>
      <c r="H1550" s="99">
        <v>7.5374700000000001E-3</v>
      </c>
      <c r="I1550" s="99">
        <v>0.17556582000000001</v>
      </c>
      <c r="J1550" s="99" t="s">
        <v>4157</v>
      </c>
      <c r="K1550" s="101" t="s">
        <v>4157</v>
      </c>
    </row>
    <row r="1551" spans="1:11" x14ac:dyDescent="0.25">
      <c r="A1551" s="98" t="s">
        <v>4154</v>
      </c>
      <c r="B1551" s="99" t="s">
        <v>5432</v>
      </c>
      <c r="C1551" s="99" t="s">
        <v>4156</v>
      </c>
      <c r="D1551" s="100">
        <v>-2.5299999999999999E-6</v>
      </c>
      <c r="E1551" s="100">
        <v>9.2800000000000005E-7</v>
      </c>
      <c r="F1551" s="99">
        <v>1501</v>
      </c>
      <c r="G1551" s="99">
        <v>775</v>
      </c>
      <c r="H1551" s="99">
        <v>7.5166900000000004E-3</v>
      </c>
      <c r="I1551" s="99">
        <v>0.17556582000000001</v>
      </c>
      <c r="J1551" s="99" t="s">
        <v>4157</v>
      </c>
      <c r="K1551" s="101" t="s">
        <v>4157</v>
      </c>
    </row>
    <row r="1552" spans="1:11" x14ac:dyDescent="0.25">
      <c r="A1552" s="98" t="s">
        <v>4166</v>
      </c>
      <c r="B1552" s="99" t="s">
        <v>5465</v>
      </c>
      <c r="C1552" s="99" t="s">
        <v>4168</v>
      </c>
      <c r="D1552" s="100">
        <v>-9.5300000000000002E-6</v>
      </c>
      <c r="E1552" s="100">
        <v>3.5599999999999998E-6</v>
      </c>
      <c r="F1552" s="99">
        <v>1501</v>
      </c>
      <c r="G1552" s="99">
        <v>793</v>
      </c>
      <c r="H1552" s="99">
        <v>7.5306699999999997E-3</v>
      </c>
      <c r="I1552" s="99">
        <v>0.17556582000000001</v>
      </c>
      <c r="J1552" s="99" t="s">
        <v>4157</v>
      </c>
      <c r="K1552" s="101" t="s">
        <v>4157</v>
      </c>
    </row>
    <row r="1553" spans="1:11" x14ac:dyDescent="0.25">
      <c r="A1553" s="98" t="s">
        <v>4184</v>
      </c>
      <c r="B1553" s="99" t="s">
        <v>4916</v>
      </c>
      <c r="C1553" s="99" t="b">
        <v>1</v>
      </c>
      <c r="D1553" s="100">
        <v>5.1999999999999997E-5</v>
      </c>
      <c r="E1553" s="100">
        <v>1.9400000000000001E-5</v>
      </c>
      <c r="F1553" s="99">
        <v>1501</v>
      </c>
      <c r="G1553" s="99">
        <v>598</v>
      </c>
      <c r="H1553" s="99">
        <v>7.5208200000000001E-3</v>
      </c>
      <c r="I1553" s="99">
        <v>0.17556582000000001</v>
      </c>
      <c r="J1553" s="99" t="s">
        <v>4157</v>
      </c>
      <c r="K1553" s="101" t="s">
        <v>4157</v>
      </c>
    </row>
    <row r="1554" spans="1:11" x14ac:dyDescent="0.25">
      <c r="A1554" s="98" t="s">
        <v>4175</v>
      </c>
      <c r="B1554" s="99" t="s">
        <v>5466</v>
      </c>
      <c r="C1554" s="99" t="s">
        <v>4241</v>
      </c>
      <c r="D1554" s="100">
        <v>-5.7899999999999996E-6</v>
      </c>
      <c r="E1554" s="100">
        <v>2.1600000000000001E-6</v>
      </c>
      <c r="F1554" s="99">
        <v>1501</v>
      </c>
      <c r="G1554" s="99">
        <v>116</v>
      </c>
      <c r="H1554" s="99">
        <v>7.5387700000000002E-3</v>
      </c>
      <c r="I1554" s="99">
        <v>0.17556582000000001</v>
      </c>
      <c r="J1554" s="99" t="s">
        <v>4157</v>
      </c>
      <c r="K1554" s="101" t="s">
        <v>4157</v>
      </c>
    </row>
    <row r="1555" spans="1:11" x14ac:dyDescent="0.25">
      <c r="A1555" s="98" t="s">
        <v>4175</v>
      </c>
      <c r="B1555" s="99" t="s">
        <v>5206</v>
      </c>
      <c r="C1555" s="99" t="s">
        <v>4261</v>
      </c>
      <c r="D1555" s="100">
        <v>-8.0699999999999996E-5</v>
      </c>
      <c r="E1555" s="100">
        <v>3.0199999999999999E-5</v>
      </c>
      <c r="F1555" s="99">
        <v>1501</v>
      </c>
      <c r="G1555" s="99">
        <v>1289</v>
      </c>
      <c r="H1555" s="99">
        <v>7.5450999999999999E-3</v>
      </c>
      <c r="I1555" s="99">
        <v>0.17559504000000001</v>
      </c>
      <c r="J1555" s="99" t="s">
        <v>4157</v>
      </c>
      <c r="K1555" s="101" t="s">
        <v>4157</v>
      </c>
    </row>
    <row r="1556" spans="1:11" x14ac:dyDescent="0.25">
      <c r="A1556" s="98" t="s">
        <v>4166</v>
      </c>
      <c r="B1556" s="99" t="s">
        <v>4507</v>
      </c>
      <c r="C1556" s="99" t="s">
        <v>4168</v>
      </c>
      <c r="D1556" s="100">
        <v>6.7042600000000001E-3</v>
      </c>
      <c r="E1556" s="100">
        <v>2.5057299999999998E-3</v>
      </c>
      <c r="F1556" s="99">
        <v>1501</v>
      </c>
      <c r="G1556" s="99">
        <v>1296</v>
      </c>
      <c r="H1556" s="99">
        <v>7.5627000000000003E-3</v>
      </c>
      <c r="I1556" s="99">
        <v>0.17588306000000001</v>
      </c>
      <c r="J1556" s="99" t="s">
        <v>4157</v>
      </c>
      <c r="K1556" s="101" t="s">
        <v>4157</v>
      </c>
    </row>
    <row r="1557" spans="1:11" x14ac:dyDescent="0.25">
      <c r="A1557" s="98" t="s">
        <v>4166</v>
      </c>
      <c r="B1557" s="99" t="s">
        <v>5467</v>
      </c>
      <c r="C1557" s="99" t="s">
        <v>4208</v>
      </c>
      <c r="D1557" s="100">
        <v>-8.8200000000000003E-5</v>
      </c>
      <c r="E1557" s="100">
        <v>3.3000000000000003E-5</v>
      </c>
      <c r="F1557" s="99">
        <v>1501</v>
      </c>
      <c r="G1557" s="99">
        <v>1427</v>
      </c>
      <c r="H1557" s="99">
        <v>7.5672200000000004E-3</v>
      </c>
      <c r="I1557" s="99">
        <v>0.17588306000000001</v>
      </c>
      <c r="J1557" s="99" t="s">
        <v>4157</v>
      </c>
      <c r="K1557" s="101" t="s">
        <v>4157</v>
      </c>
    </row>
    <row r="1558" spans="1:11" x14ac:dyDescent="0.25">
      <c r="A1558" s="98" t="s">
        <v>4232</v>
      </c>
      <c r="B1558" s="99" t="s">
        <v>5377</v>
      </c>
      <c r="C1558" s="99" t="s">
        <v>4232</v>
      </c>
      <c r="D1558" s="100">
        <v>-1.072E-4</v>
      </c>
      <c r="E1558" s="100">
        <v>4.0099999999999999E-5</v>
      </c>
      <c r="F1558" s="99">
        <v>1501</v>
      </c>
      <c r="G1558" s="99">
        <v>1375</v>
      </c>
      <c r="H1558" s="99">
        <v>7.5858799999999997E-3</v>
      </c>
      <c r="I1558" s="99">
        <v>0.17599064</v>
      </c>
      <c r="J1558" s="99" t="s">
        <v>4157</v>
      </c>
      <c r="K1558" s="101" t="s">
        <v>4157</v>
      </c>
    </row>
    <row r="1559" spans="1:11" x14ac:dyDescent="0.25">
      <c r="A1559" s="98" t="s">
        <v>4175</v>
      </c>
      <c r="B1559" s="99" t="s">
        <v>5407</v>
      </c>
      <c r="C1559" s="99" t="s">
        <v>4261</v>
      </c>
      <c r="D1559" s="100">
        <v>-8.7399999999999997E-5</v>
      </c>
      <c r="E1559" s="100">
        <v>3.2700000000000002E-5</v>
      </c>
      <c r="F1559" s="99">
        <v>1501</v>
      </c>
      <c r="G1559" s="99">
        <v>1364</v>
      </c>
      <c r="H1559" s="99">
        <v>7.5913500000000002E-3</v>
      </c>
      <c r="I1559" s="99">
        <v>0.17599064</v>
      </c>
      <c r="J1559" s="99" t="s">
        <v>4157</v>
      </c>
      <c r="K1559" s="101" t="s">
        <v>4157</v>
      </c>
    </row>
    <row r="1560" spans="1:11" x14ac:dyDescent="0.25">
      <c r="A1560" s="98" t="s">
        <v>4175</v>
      </c>
      <c r="B1560" s="99" t="s">
        <v>5407</v>
      </c>
      <c r="C1560" s="99" t="s">
        <v>4241</v>
      </c>
      <c r="D1560" s="100">
        <v>-8.7299999999999994E-5</v>
      </c>
      <c r="E1560" s="100">
        <v>3.26E-5</v>
      </c>
      <c r="F1560" s="99">
        <v>1501</v>
      </c>
      <c r="G1560" s="99">
        <v>1364</v>
      </c>
      <c r="H1560" s="99">
        <v>7.5906300000000001E-3</v>
      </c>
      <c r="I1560" s="99">
        <v>0.17599064</v>
      </c>
      <c r="J1560" s="99" t="s">
        <v>4157</v>
      </c>
      <c r="K1560" s="101" t="s">
        <v>4157</v>
      </c>
    </row>
    <row r="1561" spans="1:11" x14ac:dyDescent="0.25">
      <c r="A1561" s="98" t="s">
        <v>4232</v>
      </c>
      <c r="B1561" s="99" t="s">
        <v>4971</v>
      </c>
      <c r="C1561" s="99" t="s">
        <v>4232</v>
      </c>
      <c r="D1561" s="100">
        <v>2.3700000000000002E-6</v>
      </c>
      <c r="E1561" s="100">
        <v>8.85E-7</v>
      </c>
      <c r="F1561" s="99">
        <v>1501</v>
      </c>
      <c r="G1561" s="99">
        <v>846</v>
      </c>
      <c r="H1561" s="99">
        <v>7.5823100000000001E-3</v>
      </c>
      <c r="I1561" s="99">
        <v>0.17599064</v>
      </c>
      <c r="J1561" s="99" t="s">
        <v>4157</v>
      </c>
      <c r="K1561" s="101" t="s">
        <v>4157</v>
      </c>
    </row>
    <row r="1562" spans="1:11" x14ac:dyDescent="0.25">
      <c r="A1562" s="98" t="s">
        <v>4175</v>
      </c>
      <c r="B1562" s="99" t="s">
        <v>4990</v>
      </c>
      <c r="C1562" s="99" t="s">
        <v>4261</v>
      </c>
      <c r="D1562" s="100">
        <v>-5.3669999999999998E-4</v>
      </c>
      <c r="E1562" s="100">
        <v>2.0073000000000001E-4</v>
      </c>
      <c r="F1562" s="99">
        <v>1501</v>
      </c>
      <c r="G1562" s="99">
        <v>1164</v>
      </c>
      <c r="H1562" s="99">
        <v>7.6007000000000002E-3</v>
      </c>
      <c r="I1562" s="99">
        <v>0.17609437999999999</v>
      </c>
      <c r="J1562" s="99" t="s">
        <v>4157</v>
      </c>
      <c r="K1562" s="101" t="s">
        <v>4157</v>
      </c>
    </row>
    <row r="1563" spans="1:11" x14ac:dyDescent="0.25">
      <c r="A1563" s="98" t="s">
        <v>4166</v>
      </c>
      <c r="B1563" s="99" t="s">
        <v>4890</v>
      </c>
      <c r="C1563" s="99" t="s">
        <v>4208</v>
      </c>
      <c r="D1563" s="100">
        <v>-1.2699999999999999E-6</v>
      </c>
      <c r="E1563" s="100">
        <v>4.6600000000000002E-7</v>
      </c>
      <c r="F1563" s="99">
        <v>1501</v>
      </c>
      <c r="G1563" s="99">
        <v>1213</v>
      </c>
      <c r="H1563" s="99">
        <v>7.6062300000000003E-3</v>
      </c>
      <c r="I1563" s="99">
        <v>0.17610935</v>
      </c>
      <c r="J1563" s="99" t="s">
        <v>4157</v>
      </c>
      <c r="K1563" s="101" t="s">
        <v>4157</v>
      </c>
    </row>
    <row r="1564" spans="1:11" x14ac:dyDescent="0.25">
      <c r="A1564" s="98" t="s">
        <v>4175</v>
      </c>
      <c r="B1564" s="99" t="s">
        <v>5468</v>
      </c>
      <c r="C1564" s="99" t="s">
        <v>4261</v>
      </c>
      <c r="D1564" s="100">
        <v>-2.1500000000000002E-6</v>
      </c>
      <c r="E1564" s="100">
        <v>8.0599999999999999E-7</v>
      </c>
      <c r="F1564" s="99">
        <v>1501</v>
      </c>
      <c r="G1564" s="99">
        <v>1198</v>
      </c>
      <c r="H1564" s="99">
        <v>7.6612399999999997E-3</v>
      </c>
      <c r="I1564" s="99">
        <v>0.17726939</v>
      </c>
      <c r="J1564" s="99" t="s">
        <v>4157</v>
      </c>
      <c r="K1564" s="101" t="s">
        <v>4157</v>
      </c>
    </row>
    <row r="1565" spans="1:11" x14ac:dyDescent="0.25">
      <c r="A1565" s="98" t="s">
        <v>4175</v>
      </c>
      <c r="B1565" s="99" t="s">
        <v>5069</v>
      </c>
      <c r="C1565" s="99" t="s">
        <v>4261</v>
      </c>
      <c r="D1565" s="100">
        <v>-2.61E-6</v>
      </c>
      <c r="E1565" s="100">
        <v>9.7900000000000007E-7</v>
      </c>
      <c r="F1565" s="99">
        <v>1501</v>
      </c>
      <c r="G1565" s="99">
        <v>520</v>
      </c>
      <c r="H1565" s="99">
        <v>7.6741800000000001E-3</v>
      </c>
      <c r="I1565" s="99">
        <v>0.17734127999999999</v>
      </c>
      <c r="J1565" s="99" t="s">
        <v>4157</v>
      </c>
      <c r="K1565" s="101" t="s">
        <v>4157</v>
      </c>
    </row>
    <row r="1566" spans="1:11" x14ac:dyDescent="0.25">
      <c r="A1566" s="98" t="s">
        <v>4175</v>
      </c>
      <c r="B1566" s="99" t="s">
        <v>5469</v>
      </c>
      <c r="C1566" s="99" t="s">
        <v>4261</v>
      </c>
      <c r="D1566" s="100">
        <v>-9.9499999999999996E-6</v>
      </c>
      <c r="E1566" s="100">
        <v>3.7299999999999999E-6</v>
      </c>
      <c r="F1566" s="99">
        <v>1501</v>
      </c>
      <c r="G1566" s="99">
        <v>140</v>
      </c>
      <c r="H1566" s="99">
        <v>7.6713600000000003E-3</v>
      </c>
      <c r="I1566" s="99">
        <v>0.17734127999999999</v>
      </c>
      <c r="J1566" s="99" t="s">
        <v>4157</v>
      </c>
      <c r="K1566" s="101" t="s">
        <v>4157</v>
      </c>
    </row>
    <row r="1567" spans="1:11" x14ac:dyDescent="0.25">
      <c r="A1567" s="98" t="s">
        <v>4166</v>
      </c>
      <c r="B1567" s="99" t="s">
        <v>4932</v>
      </c>
      <c r="C1567" s="99" t="s">
        <v>4168</v>
      </c>
      <c r="D1567" s="100">
        <v>2.2600000000000001E-7</v>
      </c>
      <c r="E1567" s="100">
        <v>7.6399999999999996E-8</v>
      </c>
      <c r="F1567" s="99">
        <v>1501</v>
      </c>
      <c r="G1567" s="99">
        <v>117</v>
      </c>
      <c r="H1567" s="99">
        <v>7.6815499999999997E-3</v>
      </c>
      <c r="I1567" s="99">
        <v>0.17739820000000001</v>
      </c>
      <c r="J1567" s="99" t="s">
        <v>4157</v>
      </c>
      <c r="K1567" s="101" t="s">
        <v>4157</v>
      </c>
    </row>
    <row r="1568" spans="1:11" x14ac:dyDescent="0.25">
      <c r="A1568" s="98" t="s">
        <v>4166</v>
      </c>
      <c r="B1568" s="99" t="s">
        <v>5470</v>
      </c>
      <c r="C1568" s="99" t="s">
        <v>4168</v>
      </c>
      <c r="D1568" s="100">
        <v>-8.4380000000000002E-4</v>
      </c>
      <c r="E1568" s="100">
        <v>3.1602000000000003E-4</v>
      </c>
      <c r="F1568" s="99">
        <v>1501</v>
      </c>
      <c r="G1568" s="99">
        <v>1431</v>
      </c>
      <c r="H1568" s="99">
        <v>7.6920799999999996E-3</v>
      </c>
      <c r="I1568" s="99">
        <v>0.1774425</v>
      </c>
      <c r="J1568" s="99" t="s">
        <v>4157</v>
      </c>
      <c r="K1568" s="101" t="s">
        <v>4157</v>
      </c>
    </row>
    <row r="1569" spans="1:11" x14ac:dyDescent="0.25">
      <c r="A1569" s="98" t="s">
        <v>4154</v>
      </c>
      <c r="B1569" s="99" t="s">
        <v>5071</v>
      </c>
      <c r="C1569" s="99" t="s">
        <v>4161</v>
      </c>
      <c r="D1569" s="100">
        <v>-6.0000000000000002E-5</v>
      </c>
      <c r="E1569" s="100">
        <v>2.2500000000000001E-5</v>
      </c>
      <c r="F1569" s="99">
        <v>1501</v>
      </c>
      <c r="G1569" s="99">
        <v>1240</v>
      </c>
      <c r="H1569" s="99">
        <v>7.6941199999999996E-3</v>
      </c>
      <c r="I1569" s="99">
        <v>0.1774425</v>
      </c>
      <c r="J1569" s="99" t="s">
        <v>4157</v>
      </c>
      <c r="K1569" s="101" t="s">
        <v>4157</v>
      </c>
    </row>
    <row r="1570" spans="1:11" x14ac:dyDescent="0.25">
      <c r="A1570" s="98" t="s">
        <v>4166</v>
      </c>
      <c r="B1570" s="99" t="s">
        <v>5471</v>
      </c>
      <c r="C1570" s="99" t="s">
        <v>4168</v>
      </c>
      <c r="D1570" s="100">
        <v>6.4799999999999998E-7</v>
      </c>
      <c r="E1570" s="100">
        <v>2.3699999999999999E-7</v>
      </c>
      <c r="F1570" s="99">
        <v>1501</v>
      </c>
      <c r="G1570" s="99">
        <v>371</v>
      </c>
      <c r="H1570" s="99">
        <v>7.6982400000000003E-3</v>
      </c>
      <c r="I1570" s="99">
        <v>0.1774425</v>
      </c>
      <c r="J1570" s="99" t="s">
        <v>4157</v>
      </c>
      <c r="K1570" s="101" t="s">
        <v>4157</v>
      </c>
    </row>
    <row r="1571" spans="1:11" x14ac:dyDescent="0.25">
      <c r="A1571" s="98" t="s">
        <v>4175</v>
      </c>
      <c r="B1571" s="99" t="s">
        <v>5472</v>
      </c>
      <c r="C1571" s="99" t="s">
        <v>4261</v>
      </c>
      <c r="D1571" s="100">
        <v>-8.3100000000000001E-6</v>
      </c>
      <c r="E1571" s="100">
        <v>3.1099999999999999E-6</v>
      </c>
      <c r="F1571" s="99">
        <v>1501</v>
      </c>
      <c r="G1571" s="99">
        <v>292</v>
      </c>
      <c r="H1571" s="99">
        <v>7.7031399999999998E-3</v>
      </c>
      <c r="I1571" s="99">
        <v>0.1774425</v>
      </c>
      <c r="J1571" s="99" t="s">
        <v>4157</v>
      </c>
      <c r="K1571" s="101" t="s">
        <v>4157</v>
      </c>
    </row>
    <row r="1572" spans="1:11" x14ac:dyDescent="0.25">
      <c r="A1572" s="98" t="s">
        <v>4175</v>
      </c>
      <c r="B1572" s="99" t="s">
        <v>5473</v>
      </c>
      <c r="C1572" s="99" t="s">
        <v>4177</v>
      </c>
      <c r="D1572" s="100">
        <v>3.1948499999999999E-3</v>
      </c>
      <c r="E1572" s="100">
        <v>1.19696E-3</v>
      </c>
      <c r="F1572" s="99">
        <v>1501</v>
      </c>
      <c r="G1572" s="99">
        <v>1266</v>
      </c>
      <c r="H1572" s="99">
        <v>7.7082399999999999E-3</v>
      </c>
      <c r="I1572" s="99">
        <v>0.17744676000000001</v>
      </c>
      <c r="J1572" s="99" t="s">
        <v>4157</v>
      </c>
      <c r="K1572" s="101" t="s">
        <v>4157</v>
      </c>
    </row>
    <row r="1573" spans="1:11" x14ac:dyDescent="0.25">
      <c r="A1573" s="98" t="s">
        <v>4166</v>
      </c>
      <c r="B1573" s="99" t="s">
        <v>5474</v>
      </c>
      <c r="C1573" s="99" t="s">
        <v>4168</v>
      </c>
      <c r="D1573" s="100">
        <v>-3.8049999999999998E-4</v>
      </c>
      <c r="E1573" s="100">
        <v>1.4258000000000001E-4</v>
      </c>
      <c r="F1573" s="99">
        <v>1501</v>
      </c>
      <c r="G1573" s="99">
        <v>1369</v>
      </c>
      <c r="H1573" s="99">
        <v>7.7191600000000001E-3</v>
      </c>
      <c r="I1573" s="99">
        <v>0.17747182</v>
      </c>
      <c r="J1573" s="99" t="s">
        <v>4157</v>
      </c>
      <c r="K1573" s="101" t="s">
        <v>4157</v>
      </c>
    </row>
    <row r="1574" spans="1:11" x14ac:dyDescent="0.25">
      <c r="A1574" s="98" t="s">
        <v>4175</v>
      </c>
      <c r="B1574" s="99" t="s">
        <v>5475</v>
      </c>
      <c r="C1574" s="99" t="s">
        <v>4177</v>
      </c>
      <c r="D1574" s="100">
        <v>1.9300000000000002E-6</v>
      </c>
      <c r="E1574" s="100">
        <v>7.1200000000000002E-7</v>
      </c>
      <c r="F1574" s="99">
        <v>1501</v>
      </c>
      <c r="G1574" s="99">
        <v>315</v>
      </c>
      <c r="H1574" s="99">
        <v>7.7182300000000004E-3</v>
      </c>
      <c r="I1574" s="99">
        <v>0.17747182</v>
      </c>
      <c r="J1574" s="99" t="s">
        <v>4157</v>
      </c>
      <c r="K1574" s="101" t="s">
        <v>4157</v>
      </c>
    </row>
    <row r="1575" spans="1:11" x14ac:dyDescent="0.25">
      <c r="A1575" s="98" t="s">
        <v>4154</v>
      </c>
      <c r="B1575" s="99" t="s">
        <v>5461</v>
      </c>
      <c r="C1575" s="99" t="s">
        <v>4156</v>
      </c>
      <c r="D1575" s="100">
        <v>-1.7200000000000001E-5</v>
      </c>
      <c r="E1575" s="100">
        <v>6.4400000000000002E-6</v>
      </c>
      <c r="F1575" s="99">
        <v>1501</v>
      </c>
      <c r="G1575" s="99">
        <v>1249</v>
      </c>
      <c r="H1575" s="99">
        <v>7.7654899999999999E-3</v>
      </c>
      <c r="I1575" s="99">
        <v>0.17842337999999999</v>
      </c>
      <c r="J1575" s="99" t="s">
        <v>4157</v>
      </c>
      <c r="K1575" s="101" t="s">
        <v>4157</v>
      </c>
    </row>
    <row r="1576" spans="1:11" x14ac:dyDescent="0.25">
      <c r="A1576" s="98" t="s">
        <v>4163</v>
      </c>
      <c r="B1576" s="99" t="s">
        <v>5476</v>
      </c>
      <c r="C1576" s="99" t="s">
        <v>275</v>
      </c>
      <c r="D1576" s="100">
        <v>9.9199999999999999E-7</v>
      </c>
      <c r="E1576" s="100">
        <v>3.65E-7</v>
      </c>
      <c r="F1576" s="99">
        <v>1501</v>
      </c>
      <c r="G1576" s="99">
        <v>837</v>
      </c>
      <c r="H1576" s="99">
        <v>7.7833099999999999E-3</v>
      </c>
      <c r="I1576" s="99">
        <v>0.17871894999999999</v>
      </c>
      <c r="J1576" s="99" t="s">
        <v>4157</v>
      </c>
      <c r="K1576" s="101" t="s">
        <v>4157</v>
      </c>
    </row>
    <row r="1577" spans="1:11" x14ac:dyDescent="0.25">
      <c r="A1577" s="98" t="s">
        <v>4166</v>
      </c>
      <c r="B1577" s="99" t="s">
        <v>5477</v>
      </c>
      <c r="C1577" s="99" t="s">
        <v>4168</v>
      </c>
      <c r="D1577" s="100">
        <v>-8.9800000000000004E-4</v>
      </c>
      <c r="E1577" s="100">
        <v>3.3689000000000001E-4</v>
      </c>
      <c r="F1577" s="99">
        <v>1501</v>
      </c>
      <c r="G1577" s="99">
        <v>1433</v>
      </c>
      <c r="H1577" s="99">
        <v>7.7958999999999997E-3</v>
      </c>
      <c r="I1577" s="99">
        <v>0.17889437</v>
      </c>
      <c r="J1577" s="99" t="s">
        <v>4157</v>
      </c>
      <c r="K1577" s="101" t="s">
        <v>4157</v>
      </c>
    </row>
    <row r="1578" spans="1:11" x14ac:dyDescent="0.25">
      <c r="A1578" s="98" t="s">
        <v>4166</v>
      </c>
      <c r="B1578" s="99" t="s">
        <v>5478</v>
      </c>
      <c r="C1578" s="99" t="s">
        <v>4168</v>
      </c>
      <c r="D1578" s="100">
        <v>-3.4279999999999998E-4</v>
      </c>
      <c r="E1578" s="100">
        <v>1.2865000000000001E-4</v>
      </c>
      <c r="F1578" s="99">
        <v>1501</v>
      </c>
      <c r="G1578" s="99">
        <v>1326</v>
      </c>
      <c r="H1578" s="99">
        <v>7.8056999999999996E-3</v>
      </c>
      <c r="I1578" s="99">
        <v>0.17900546000000001</v>
      </c>
      <c r="J1578" s="99" t="s">
        <v>4174</v>
      </c>
      <c r="K1578" s="101" t="s">
        <v>4157</v>
      </c>
    </row>
    <row r="1579" spans="1:11" x14ac:dyDescent="0.25">
      <c r="A1579" s="98" t="s">
        <v>4154</v>
      </c>
      <c r="B1579" s="99" t="s">
        <v>5216</v>
      </c>
      <c r="C1579" s="99" t="s">
        <v>4156</v>
      </c>
      <c r="D1579" s="100">
        <v>-2.0738000000000002E-3</v>
      </c>
      <c r="E1579" s="100">
        <v>7.7848999999999995E-4</v>
      </c>
      <c r="F1579" s="99">
        <v>1501</v>
      </c>
      <c r="G1579" s="99">
        <v>1425</v>
      </c>
      <c r="H1579" s="99">
        <v>7.8291999999999997E-3</v>
      </c>
      <c r="I1579" s="99">
        <v>0.17931643</v>
      </c>
      <c r="J1579" s="99" t="s">
        <v>4157</v>
      </c>
      <c r="K1579" s="101" t="s">
        <v>4157</v>
      </c>
    </row>
    <row r="1580" spans="1:11" x14ac:dyDescent="0.25">
      <c r="A1580" s="98" t="s">
        <v>4163</v>
      </c>
      <c r="B1580" s="99" t="s">
        <v>5479</v>
      </c>
      <c r="C1580" s="99" t="s">
        <v>275</v>
      </c>
      <c r="D1580" s="100">
        <v>7.6656999999999995E-4</v>
      </c>
      <c r="E1580" s="100">
        <v>2.8773999999999998E-4</v>
      </c>
      <c r="F1580" s="99">
        <v>1501</v>
      </c>
      <c r="G1580" s="99">
        <v>1471</v>
      </c>
      <c r="H1580" s="99">
        <v>7.8251199999999996E-3</v>
      </c>
      <c r="I1580" s="99">
        <v>0.17931643</v>
      </c>
      <c r="J1580" s="99" t="s">
        <v>4157</v>
      </c>
      <c r="K1580" s="101" t="s">
        <v>4157</v>
      </c>
    </row>
    <row r="1581" spans="1:11" x14ac:dyDescent="0.25">
      <c r="A1581" s="98" t="s">
        <v>4175</v>
      </c>
      <c r="B1581" s="99" t="s">
        <v>4519</v>
      </c>
      <c r="C1581" s="99" t="s">
        <v>4241</v>
      </c>
      <c r="D1581" s="100">
        <v>-8.3499999999999997E-6</v>
      </c>
      <c r="E1581" s="100">
        <v>3.1300000000000001E-6</v>
      </c>
      <c r="F1581" s="99">
        <v>1501</v>
      </c>
      <c r="G1581" s="99">
        <v>123</v>
      </c>
      <c r="H1581" s="99">
        <v>7.84259E-3</v>
      </c>
      <c r="I1581" s="99">
        <v>0.17937576999999999</v>
      </c>
      <c r="J1581" s="99" t="s">
        <v>4157</v>
      </c>
      <c r="K1581" s="101" t="s">
        <v>4157</v>
      </c>
    </row>
    <row r="1582" spans="1:11" x14ac:dyDescent="0.25">
      <c r="A1582" s="98" t="s">
        <v>4232</v>
      </c>
      <c r="B1582" s="99" t="s">
        <v>4785</v>
      </c>
      <c r="C1582" s="99" t="s">
        <v>4232</v>
      </c>
      <c r="D1582" s="100">
        <v>1.8300000000000001E-7</v>
      </c>
      <c r="E1582" s="100">
        <v>6.6300000000000005E-8</v>
      </c>
      <c r="F1582" s="99">
        <v>1501</v>
      </c>
      <c r="G1582" s="99">
        <v>303</v>
      </c>
      <c r="H1582" s="99">
        <v>7.8466999999999999E-3</v>
      </c>
      <c r="I1582" s="99">
        <v>0.17937576999999999</v>
      </c>
      <c r="J1582" s="99" t="s">
        <v>4157</v>
      </c>
      <c r="K1582" s="101" t="s">
        <v>4157</v>
      </c>
    </row>
    <row r="1583" spans="1:11" x14ac:dyDescent="0.25">
      <c r="A1583" s="98" t="s">
        <v>4175</v>
      </c>
      <c r="B1583" s="99" t="s">
        <v>5480</v>
      </c>
      <c r="C1583" s="99" t="s">
        <v>4177</v>
      </c>
      <c r="D1583" s="100">
        <v>1.7799999999999999E-6</v>
      </c>
      <c r="E1583" s="100">
        <v>6.5600000000000005E-7</v>
      </c>
      <c r="F1583" s="99">
        <v>1501</v>
      </c>
      <c r="G1583" s="99">
        <v>199</v>
      </c>
      <c r="H1583" s="99">
        <v>7.8456900000000006E-3</v>
      </c>
      <c r="I1583" s="99">
        <v>0.17937576999999999</v>
      </c>
      <c r="J1583" s="99" t="s">
        <v>4157</v>
      </c>
      <c r="K1583" s="101" t="s">
        <v>4157</v>
      </c>
    </row>
    <row r="1584" spans="1:11" x14ac:dyDescent="0.25">
      <c r="A1584" s="98" t="s">
        <v>4163</v>
      </c>
      <c r="B1584" s="99" t="s">
        <v>5481</v>
      </c>
      <c r="C1584" s="99" t="s">
        <v>275</v>
      </c>
      <c r="D1584" s="100">
        <v>8.0318999999999996E-4</v>
      </c>
      <c r="E1584" s="100">
        <v>3.0164999999999999E-4</v>
      </c>
      <c r="F1584" s="99">
        <v>1501</v>
      </c>
      <c r="G1584" s="99">
        <v>1469</v>
      </c>
      <c r="H1584" s="99">
        <v>7.8571800000000001E-3</v>
      </c>
      <c r="I1584" s="99">
        <v>0.17950178999999999</v>
      </c>
      <c r="J1584" s="99" t="s">
        <v>4157</v>
      </c>
      <c r="K1584" s="101" t="s">
        <v>4157</v>
      </c>
    </row>
    <row r="1585" spans="1:11" x14ac:dyDescent="0.25">
      <c r="A1585" s="98" t="s">
        <v>4175</v>
      </c>
      <c r="B1585" s="99" t="s">
        <v>5295</v>
      </c>
      <c r="C1585" s="99" t="s">
        <v>4261</v>
      </c>
      <c r="D1585" s="100">
        <v>-2.05E-5</v>
      </c>
      <c r="E1585" s="100">
        <v>7.7100000000000007E-6</v>
      </c>
      <c r="F1585" s="99">
        <v>1501</v>
      </c>
      <c r="G1585" s="99">
        <v>240</v>
      </c>
      <c r="H1585" s="99">
        <v>7.8634499999999993E-3</v>
      </c>
      <c r="I1585" s="99">
        <v>0.17953132999999999</v>
      </c>
      <c r="J1585" s="99" t="s">
        <v>4157</v>
      </c>
      <c r="K1585" s="101" t="s">
        <v>4157</v>
      </c>
    </row>
    <row r="1586" spans="1:11" x14ac:dyDescent="0.25">
      <c r="A1586" s="98" t="s">
        <v>4166</v>
      </c>
      <c r="B1586" s="99" t="s">
        <v>5482</v>
      </c>
      <c r="C1586" s="99" t="s">
        <v>4168</v>
      </c>
      <c r="D1586" s="100">
        <v>-1.17E-5</v>
      </c>
      <c r="E1586" s="100">
        <v>4.4000000000000002E-6</v>
      </c>
      <c r="F1586" s="99">
        <v>1501</v>
      </c>
      <c r="G1586" s="99">
        <v>1400</v>
      </c>
      <c r="H1586" s="99">
        <v>7.8761899999999999E-3</v>
      </c>
      <c r="I1586" s="99">
        <v>0.17959504000000001</v>
      </c>
      <c r="J1586" s="99" t="s">
        <v>4157</v>
      </c>
      <c r="K1586" s="101" t="s">
        <v>4157</v>
      </c>
    </row>
    <row r="1587" spans="1:11" x14ac:dyDescent="0.25">
      <c r="A1587" s="98" t="s">
        <v>4154</v>
      </c>
      <c r="B1587" s="99" t="s">
        <v>5351</v>
      </c>
      <c r="C1587" s="99" t="s">
        <v>4161</v>
      </c>
      <c r="D1587" s="100">
        <v>-3.65E-5</v>
      </c>
      <c r="E1587" s="100">
        <v>1.3699999999999999E-5</v>
      </c>
      <c r="F1587" s="99">
        <v>1501</v>
      </c>
      <c r="G1587" s="99">
        <v>901</v>
      </c>
      <c r="H1587" s="99">
        <v>7.87122E-3</v>
      </c>
      <c r="I1587" s="99">
        <v>0.17959504000000001</v>
      </c>
      <c r="J1587" s="99" t="s">
        <v>4157</v>
      </c>
      <c r="K1587" s="101" t="s">
        <v>4157</v>
      </c>
    </row>
    <row r="1588" spans="1:11" x14ac:dyDescent="0.25">
      <c r="A1588" s="98" t="s">
        <v>4175</v>
      </c>
      <c r="B1588" s="99" t="s">
        <v>5483</v>
      </c>
      <c r="C1588" s="99" t="s">
        <v>4177</v>
      </c>
      <c r="D1588" s="100">
        <v>2.4300000000000001E-5</v>
      </c>
      <c r="E1588" s="100">
        <v>9.1200000000000008E-6</v>
      </c>
      <c r="F1588" s="99">
        <v>1501</v>
      </c>
      <c r="G1588" s="99">
        <v>1236</v>
      </c>
      <c r="H1588" s="99">
        <v>7.8909700000000006E-3</v>
      </c>
      <c r="I1588" s="99">
        <v>0.17981837000000001</v>
      </c>
      <c r="J1588" s="99" t="s">
        <v>4157</v>
      </c>
      <c r="K1588" s="101" t="s">
        <v>4157</v>
      </c>
    </row>
    <row r="1589" spans="1:11" x14ac:dyDescent="0.25">
      <c r="A1589" s="98" t="s">
        <v>4163</v>
      </c>
      <c r="B1589" s="99" t="s">
        <v>5484</v>
      </c>
      <c r="C1589" s="99" t="s">
        <v>275</v>
      </c>
      <c r="D1589" s="100">
        <v>-1.13E-5</v>
      </c>
      <c r="E1589" s="100">
        <v>4.2300000000000002E-6</v>
      </c>
      <c r="F1589" s="99">
        <v>1501</v>
      </c>
      <c r="G1589" s="99">
        <v>1107</v>
      </c>
      <c r="H1589" s="99">
        <v>7.9072799999999992E-3</v>
      </c>
      <c r="I1589" s="99">
        <v>0.18007641999999999</v>
      </c>
      <c r="J1589" s="99" t="s">
        <v>4157</v>
      </c>
      <c r="K1589" s="101" t="s">
        <v>4157</v>
      </c>
    </row>
    <row r="1590" spans="1:11" x14ac:dyDescent="0.25">
      <c r="A1590" s="98" t="s">
        <v>4175</v>
      </c>
      <c r="B1590" s="99" t="s">
        <v>4815</v>
      </c>
      <c r="C1590" s="99" t="s">
        <v>4241</v>
      </c>
      <c r="D1590" s="100">
        <v>1.74833E-3</v>
      </c>
      <c r="E1590" s="100">
        <v>6.5720999999999998E-4</v>
      </c>
      <c r="F1590" s="99">
        <v>1501</v>
      </c>
      <c r="G1590" s="99">
        <v>1159</v>
      </c>
      <c r="H1590" s="99">
        <v>7.9140500000000006E-3</v>
      </c>
      <c r="I1590" s="99">
        <v>0.18011694</v>
      </c>
      <c r="J1590" s="99" t="s">
        <v>4174</v>
      </c>
      <c r="K1590" s="101" t="s">
        <v>4467</v>
      </c>
    </row>
    <row r="1591" spans="1:11" x14ac:dyDescent="0.25">
      <c r="A1591" s="98" t="s">
        <v>4232</v>
      </c>
      <c r="B1591" s="99" t="s">
        <v>5475</v>
      </c>
      <c r="C1591" s="99" t="s">
        <v>4232</v>
      </c>
      <c r="D1591" s="100">
        <v>3.5699999999999998E-7</v>
      </c>
      <c r="E1591" s="100">
        <v>1.3199999999999999E-7</v>
      </c>
      <c r="F1591" s="99">
        <v>1501</v>
      </c>
      <c r="G1591" s="99">
        <v>315</v>
      </c>
      <c r="H1591" s="99">
        <v>7.9194000000000001E-3</v>
      </c>
      <c r="I1591" s="99">
        <v>0.18012508999999999</v>
      </c>
      <c r="J1591" s="99" t="s">
        <v>4157</v>
      </c>
      <c r="K1591" s="101" t="s">
        <v>4157</v>
      </c>
    </row>
    <row r="1592" spans="1:11" x14ac:dyDescent="0.25">
      <c r="A1592" s="98" t="s">
        <v>4175</v>
      </c>
      <c r="B1592" s="99" t="s">
        <v>5485</v>
      </c>
      <c r="C1592" s="99" t="s">
        <v>4261</v>
      </c>
      <c r="D1592" s="100">
        <v>-2.21E-6</v>
      </c>
      <c r="E1592" s="100">
        <v>8.2999999999999999E-7</v>
      </c>
      <c r="F1592" s="99">
        <v>1501</v>
      </c>
      <c r="G1592" s="99">
        <v>612</v>
      </c>
      <c r="H1592" s="99">
        <v>7.9271099999999994E-3</v>
      </c>
      <c r="I1592" s="99">
        <v>0.18018693</v>
      </c>
      <c r="J1592" s="99" t="s">
        <v>4157</v>
      </c>
      <c r="K1592" s="101" t="s">
        <v>4157</v>
      </c>
    </row>
    <row r="1593" spans="1:11" x14ac:dyDescent="0.25">
      <c r="A1593" s="98" t="s">
        <v>4232</v>
      </c>
      <c r="B1593" s="99" t="s">
        <v>5025</v>
      </c>
      <c r="C1593" s="99" t="s">
        <v>4232</v>
      </c>
      <c r="D1593" s="100">
        <v>1.6900000000000001E-5</v>
      </c>
      <c r="E1593" s="100">
        <v>6.3500000000000002E-6</v>
      </c>
      <c r="F1593" s="99">
        <v>1501</v>
      </c>
      <c r="G1593" s="99">
        <v>1375</v>
      </c>
      <c r="H1593" s="99">
        <v>7.9535600000000001E-3</v>
      </c>
      <c r="I1593" s="99">
        <v>0.18067437</v>
      </c>
      <c r="J1593" s="99" t="s">
        <v>4157</v>
      </c>
      <c r="K1593" s="101" t="s">
        <v>4157</v>
      </c>
    </row>
    <row r="1594" spans="1:11" x14ac:dyDescent="0.25">
      <c r="A1594" s="98" t="s">
        <v>4184</v>
      </c>
      <c r="B1594" s="99" t="s">
        <v>4521</v>
      </c>
      <c r="C1594" s="99" t="b">
        <v>1</v>
      </c>
      <c r="D1594" s="100">
        <v>7.0500000000000006E-5</v>
      </c>
      <c r="E1594" s="100">
        <v>2.65E-5</v>
      </c>
      <c r="F1594" s="99">
        <v>1501</v>
      </c>
      <c r="G1594" s="99">
        <v>1149</v>
      </c>
      <c r="H1594" s="99">
        <v>7.9703800000000009E-3</v>
      </c>
      <c r="I1594" s="99">
        <v>0.18082887</v>
      </c>
      <c r="J1594" s="99" t="s">
        <v>4157</v>
      </c>
      <c r="K1594" s="101" t="s">
        <v>4157</v>
      </c>
    </row>
    <row r="1595" spans="1:11" x14ac:dyDescent="0.25">
      <c r="A1595" s="98" t="s">
        <v>4175</v>
      </c>
      <c r="B1595" s="99" t="s">
        <v>5258</v>
      </c>
      <c r="C1595" s="99" t="s">
        <v>4261</v>
      </c>
      <c r="D1595" s="100">
        <v>-8.7499999999999992E-6</v>
      </c>
      <c r="E1595" s="100">
        <v>3.2899999999999998E-6</v>
      </c>
      <c r="F1595" s="99">
        <v>1501</v>
      </c>
      <c r="G1595" s="99">
        <v>425</v>
      </c>
      <c r="H1595" s="99">
        <v>7.9685799999999994E-3</v>
      </c>
      <c r="I1595" s="99">
        <v>0.18082887</v>
      </c>
      <c r="J1595" s="99" t="s">
        <v>4157</v>
      </c>
      <c r="K1595" s="101" t="s">
        <v>4157</v>
      </c>
    </row>
    <row r="1596" spans="1:11" x14ac:dyDescent="0.25">
      <c r="A1596" s="98" t="s">
        <v>4163</v>
      </c>
      <c r="B1596" s="99" t="s">
        <v>5486</v>
      </c>
      <c r="C1596" s="99" t="s">
        <v>275</v>
      </c>
      <c r="D1596" s="100">
        <v>4.5995999999999998E-4</v>
      </c>
      <c r="E1596" s="100">
        <v>1.7312E-4</v>
      </c>
      <c r="F1596" s="99">
        <v>1501</v>
      </c>
      <c r="G1596" s="99">
        <v>1484</v>
      </c>
      <c r="H1596" s="99">
        <v>7.9919399999999995E-3</v>
      </c>
      <c r="I1596" s="99">
        <v>0.1809732</v>
      </c>
      <c r="J1596" s="99" t="s">
        <v>4157</v>
      </c>
      <c r="K1596" s="101" t="s">
        <v>4157</v>
      </c>
    </row>
    <row r="1597" spans="1:11" x14ac:dyDescent="0.25">
      <c r="A1597" s="98" t="s">
        <v>4175</v>
      </c>
      <c r="B1597" s="99" t="s">
        <v>5346</v>
      </c>
      <c r="C1597" s="99" t="s">
        <v>4261</v>
      </c>
      <c r="D1597" s="100">
        <v>-7.1199999999999996E-6</v>
      </c>
      <c r="E1597" s="100">
        <v>2.6800000000000002E-6</v>
      </c>
      <c r="F1597" s="99">
        <v>1501</v>
      </c>
      <c r="G1597" s="99">
        <v>381</v>
      </c>
      <c r="H1597" s="99">
        <v>7.9967900000000001E-3</v>
      </c>
      <c r="I1597" s="99">
        <v>0.1809732</v>
      </c>
      <c r="J1597" s="99" t="s">
        <v>4157</v>
      </c>
      <c r="K1597" s="101" t="s">
        <v>4157</v>
      </c>
    </row>
    <row r="1598" spans="1:11" x14ac:dyDescent="0.25">
      <c r="A1598" s="98" t="s">
        <v>4175</v>
      </c>
      <c r="B1598" s="99" t="s">
        <v>5487</v>
      </c>
      <c r="C1598" s="99" t="s">
        <v>4261</v>
      </c>
      <c r="D1598" s="100">
        <v>-1.52E-5</v>
      </c>
      <c r="E1598" s="100">
        <v>5.7100000000000004E-6</v>
      </c>
      <c r="F1598" s="99">
        <v>1501</v>
      </c>
      <c r="G1598" s="99">
        <v>291</v>
      </c>
      <c r="H1598" s="99">
        <v>7.99564E-3</v>
      </c>
      <c r="I1598" s="99">
        <v>0.1809732</v>
      </c>
      <c r="J1598" s="99" t="s">
        <v>4157</v>
      </c>
      <c r="K1598" s="101" t="s">
        <v>4157</v>
      </c>
    </row>
    <row r="1599" spans="1:11" x14ac:dyDescent="0.25">
      <c r="A1599" s="98" t="s">
        <v>4175</v>
      </c>
      <c r="B1599" s="99" t="s">
        <v>4439</v>
      </c>
      <c r="C1599" s="99" t="s">
        <v>4261</v>
      </c>
      <c r="D1599" s="100">
        <v>-3.5599999999999998E-6</v>
      </c>
      <c r="E1599" s="100">
        <v>1.3400000000000001E-6</v>
      </c>
      <c r="F1599" s="99">
        <v>1501</v>
      </c>
      <c r="G1599" s="99">
        <v>59</v>
      </c>
      <c r="H1599" s="99">
        <v>7.9936699999999996E-3</v>
      </c>
      <c r="I1599" s="99">
        <v>0.1809732</v>
      </c>
      <c r="J1599" s="99" t="s">
        <v>4157</v>
      </c>
      <c r="K1599" s="101" t="s">
        <v>4157</v>
      </c>
    </row>
    <row r="1600" spans="1:11" x14ac:dyDescent="0.25">
      <c r="A1600" s="98" t="s">
        <v>4175</v>
      </c>
      <c r="B1600" s="99" t="s">
        <v>5488</v>
      </c>
      <c r="C1600" s="99" t="s">
        <v>4177</v>
      </c>
      <c r="D1600" s="100">
        <v>2.9799999999999999E-7</v>
      </c>
      <c r="E1600" s="100">
        <v>7.7299999999999997E-8</v>
      </c>
      <c r="F1600" s="99">
        <v>1501</v>
      </c>
      <c r="G1600" s="99">
        <v>59</v>
      </c>
      <c r="H1600" s="99">
        <v>8.0258699999999992E-3</v>
      </c>
      <c r="I1600" s="99">
        <v>0.18151733</v>
      </c>
      <c r="J1600" s="99" t="s">
        <v>4157</v>
      </c>
      <c r="K1600" s="101" t="s">
        <v>4157</v>
      </c>
    </row>
    <row r="1601" spans="1:11" x14ac:dyDescent="0.25">
      <c r="A1601" s="98" t="s">
        <v>4166</v>
      </c>
      <c r="B1601" s="99" t="s">
        <v>5489</v>
      </c>
      <c r="C1601" s="99" t="s">
        <v>4168</v>
      </c>
      <c r="D1601" s="100">
        <v>1.8199999999999999E-6</v>
      </c>
      <c r="E1601" s="100">
        <v>6.8599999999999998E-7</v>
      </c>
      <c r="F1601" s="99">
        <v>1501</v>
      </c>
      <c r="G1601" s="99">
        <v>373</v>
      </c>
      <c r="H1601" s="99">
        <v>8.0309200000000004E-3</v>
      </c>
      <c r="I1601" s="99">
        <v>0.18151795000000001</v>
      </c>
      <c r="J1601" s="99" t="s">
        <v>4157</v>
      </c>
      <c r="K1601" s="101" t="s">
        <v>4157</v>
      </c>
    </row>
    <row r="1602" spans="1:11" x14ac:dyDescent="0.25">
      <c r="A1602" s="98" t="s">
        <v>4175</v>
      </c>
      <c r="B1602" s="99" t="s">
        <v>5490</v>
      </c>
      <c r="C1602" s="99" t="s">
        <v>4241</v>
      </c>
      <c r="D1602" s="100">
        <v>-6.1199999999999999E-6</v>
      </c>
      <c r="E1602" s="100">
        <v>2.3099999999999999E-6</v>
      </c>
      <c r="F1602" s="99">
        <v>1501</v>
      </c>
      <c r="G1602" s="99">
        <v>392</v>
      </c>
      <c r="H1602" s="99">
        <v>8.0419199999999993E-3</v>
      </c>
      <c r="I1602" s="99">
        <v>0.18165278000000001</v>
      </c>
      <c r="J1602" s="99" t="s">
        <v>4157</v>
      </c>
      <c r="K1602" s="101" t="s">
        <v>4157</v>
      </c>
    </row>
    <row r="1603" spans="1:11" x14ac:dyDescent="0.25">
      <c r="A1603" s="98" t="s">
        <v>4166</v>
      </c>
      <c r="B1603" s="99" t="s">
        <v>5491</v>
      </c>
      <c r="C1603" s="99" t="s">
        <v>4168</v>
      </c>
      <c r="D1603" s="100">
        <v>-2.656E-4</v>
      </c>
      <c r="E1603" s="100">
        <v>1.0006E-4</v>
      </c>
      <c r="F1603" s="99">
        <v>1501</v>
      </c>
      <c r="G1603" s="99">
        <v>662</v>
      </c>
      <c r="H1603" s="99">
        <v>8.0529499999999997E-3</v>
      </c>
      <c r="I1603" s="99">
        <v>0.18178823</v>
      </c>
      <c r="J1603" s="99" t="s">
        <v>4157</v>
      </c>
      <c r="K1603" s="101" t="s">
        <v>4157</v>
      </c>
    </row>
    <row r="1604" spans="1:11" x14ac:dyDescent="0.25">
      <c r="A1604" s="98" t="s">
        <v>4154</v>
      </c>
      <c r="B1604" s="99" t="s">
        <v>4536</v>
      </c>
      <c r="C1604" s="99" t="s">
        <v>4161</v>
      </c>
      <c r="D1604" s="100">
        <v>5.7078000000000001E-4</v>
      </c>
      <c r="E1604" s="100">
        <v>2.1515999999999999E-4</v>
      </c>
      <c r="F1604" s="99">
        <v>1501</v>
      </c>
      <c r="G1604" s="99">
        <v>1153</v>
      </c>
      <c r="H1604" s="99">
        <v>8.0875400000000007E-3</v>
      </c>
      <c r="I1604" s="99">
        <v>0.18222705</v>
      </c>
      <c r="J1604" s="99" t="s">
        <v>4157</v>
      </c>
      <c r="K1604" s="101" t="s">
        <v>4157</v>
      </c>
    </row>
    <row r="1605" spans="1:11" x14ac:dyDescent="0.25">
      <c r="A1605" s="98" t="s">
        <v>4175</v>
      </c>
      <c r="B1605" s="99" t="s">
        <v>5492</v>
      </c>
      <c r="C1605" s="99" t="s">
        <v>4261</v>
      </c>
      <c r="D1605" s="100">
        <v>-1.752E-4</v>
      </c>
      <c r="E1605" s="100">
        <v>6.6000000000000005E-5</v>
      </c>
      <c r="F1605" s="99">
        <v>1501</v>
      </c>
      <c r="G1605" s="99">
        <v>1228</v>
      </c>
      <c r="H1605" s="99">
        <v>8.0786299999999998E-3</v>
      </c>
      <c r="I1605" s="99">
        <v>0.18222705</v>
      </c>
      <c r="J1605" s="99" t="s">
        <v>4157</v>
      </c>
      <c r="K1605" s="101" t="s">
        <v>4157</v>
      </c>
    </row>
    <row r="1606" spans="1:11" x14ac:dyDescent="0.25">
      <c r="A1606" s="98" t="s">
        <v>4163</v>
      </c>
      <c r="B1606" s="99" t="s">
        <v>5493</v>
      </c>
      <c r="C1606" s="99" t="s">
        <v>275</v>
      </c>
      <c r="D1606" s="100">
        <v>-6.2999999999999998E-6</v>
      </c>
      <c r="E1606" s="100">
        <v>2.3700000000000002E-6</v>
      </c>
      <c r="F1606" s="99">
        <v>1501</v>
      </c>
      <c r="G1606" s="99">
        <v>265</v>
      </c>
      <c r="H1606" s="99">
        <v>8.0855500000000004E-3</v>
      </c>
      <c r="I1606" s="99">
        <v>0.18222705</v>
      </c>
      <c r="J1606" s="99" t="s">
        <v>4157</v>
      </c>
      <c r="K1606" s="101" t="s">
        <v>4157</v>
      </c>
    </row>
    <row r="1607" spans="1:11" x14ac:dyDescent="0.25">
      <c r="A1607" s="98" t="s">
        <v>4175</v>
      </c>
      <c r="B1607" s="99" t="s">
        <v>4627</v>
      </c>
      <c r="C1607" s="99" t="s">
        <v>4177</v>
      </c>
      <c r="D1607" s="100">
        <v>2.9499999999999999E-5</v>
      </c>
      <c r="E1607" s="100">
        <v>1.11E-5</v>
      </c>
      <c r="F1607" s="99">
        <v>1501</v>
      </c>
      <c r="G1607" s="99">
        <v>874</v>
      </c>
      <c r="H1607" s="99">
        <v>8.1178599999999993E-3</v>
      </c>
      <c r="I1607" s="99">
        <v>0.18279608999999999</v>
      </c>
      <c r="J1607" s="99" t="s">
        <v>4157</v>
      </c>
      <c r="K1607" s="101" t="s">
        <v>4467</v>
      </c>
    </row>
    <row r="1608" spans="1:11" x14ac:dyDescent="0.25">
      <c r="A1608" s="98" t="s">
        <v>4154</v>
      </c>
      <c r="B1608" s="99" t="s">
        <v>5340</v>
      </c>
      <c r="C1608" s="99" t="s">
        <v>4156</v>
      </c>
      <c r="D1608" s="100">
        <v>-9.91E-6</v>
      </c>
      <c r="E1608" s="100">
        <v>3.7400000000000002E-6</v>
      </c>
      <c r="F1608" s="99">
        <v>1501</v>
      </c>
      <c r="G1608" s="99">
        <v>1044</v>
      </c>
      <c r="H1608" s="99">
        <v>8.1288599999999999E-3</v>
      </c>
      <c r="I1608" s="99">
        <v>0.18281575</v>
      </c>
      <c r="J1608" s="99" t="s">
        <v>4157</v>
      </c>
      <c r="K1608" s="101" t="s">
        <v>4157</v>
      </c>
    </row>
    <row r="1609" spans="1:11" x14ac:dyDescent="0.25">
      <c r="A1609" s="98" t="s">
        <v>4232</v>
      </c>
      <c r="B1609" s="99" t="s">
        <v>5188</v>
      </c>
      <c r="C1609" s="99" t="s">
        <v>4232</v>
      </c>
      <c r="D1609" s="100">
        <v>9.8900000000000002E-6</v>
      </c>
      <c r="E1609" s="100">
        <v>3.7299999999999999E-6</v>
      </c>
      <c r="F1609" s="99">
        <v>1501</v>
      </c>
      <c r="G1609" s="99">
        <v>1366</v>
      </c>
      <c r="H1609" s="99">
        <v>8.1275900000000005E-3</v>
      </c>
      <c r="I1609" s="99">
        <v>0.18281575</v>
      </c>
      <c r="J1609" s="99" t="s">
        <v>4157</v>
      </c>
      <c r="K1609" s="101" t="s">
        <v>4157</v>
      </c>
    </row>
    <row r="1610" spans="1:11" x14ac:dyDescent="0.25">
      <c r="A1610" s="98" t="s">
        <v>4163</v>
      </c>
      <c r="B1610" s="99" t="s">
        <v>4629</v>
      </c>
      <c r="C1610" s="99" t="s">
        <v>275</v>
      </c>
      <c r="D1610" s="100">
        <v>2.9200000000000002E-5</v>
      </c>
      <c r="E1610" s="100">
        <v>1.1E-5</v>
      </c>
      <c r="F1610" s="99">
        <v>1501</v>
      </c>
      <c r="G1610" s="99">
        <v>883</v>
      </c>
      <c r="H1610" s="99">
        <v>8.1378400000000004E-3</v>
      </c>
      <c r="I1610" s="99">
        <v>0.18290371999999999</v>
      </c>
      <c r="J1610" s="99" t="s">
        <v>4157</v>
      </c>
      <c r="K1610" s="101" t="s">
        <v>4157</v>
      </c>
    </row>
    <row r="1611" spans="1:11" x14ac:dyDescent="0.25">
      <c r="A1611" s="98" t="s">
        <v>4232</v>
      </c>
      <c r="B1611" s="99" t="s">
        <v>4823</v>
      </c>
      <c r="C1611" s="99" t="s">
        <v>4232</v>
      </c>
      <c r="D1611" s="100">
        <v>3.5499999999999999E-6</v>
      </c>
      <c r="E1611" s="100">
        <v>1.3400000000000001E-6</v>
      </c>
      <c r="F1611" s="99">
        <v>1501</v>
      </c>
      <c r="G1611" s="99">
        <v>1248</v>
      </c>
      <c r="H1611" s="99">
        <v>8.1480200000000006E-3</v>
      </c>
      <c r="I1611" s="99">
        <v>0.18301851999999999</v>
      </c>
      <c r="J1611" s="99" t="s">
        <v>4157</v>
      </c>
      <c r="K1611" s="101" t="s">
        <v>4157</v>
      </c>
    </row>
    <row r="1612" spans="1:11" x14ac:dyDescent="0.25">
      <c r="A1612" s="98" t="s">
        <v>4184</v>
      </c>
      <c r="B1612" s="99" t="s">
        <v>4661</v>
      </c>
      <c r="C1612" s="99" t="b">
        <v>1</v>
      </c>
      <c r="D1612" s="100">
        <v>1.9199999999999999E-5</v>
      </c>
      <c r="E1612" s="100">
        <v>7.25E-6</v>
      </c>
      <c r="F1612" s="99">
        <v>1501</v>
      </c>
      <c r="G1612" s="99">
        <v>768</v>
      </c>
      <c r="H1612" s="99">
        <v>8.17471E-3</v>
      </c>
      <c r="I1612" s="99">
        <v>0.18316215</v>
      </c>
      <c r="J1612" s="99" t="s">
        <v>4157</v>
      </c>
      <c r="K1612" s="101" t="s">
        <v>4157</v>
      </c>
    </row>
    <row r="1613" spans="1:11" x14ac:dyDescent="0.25">
      <c r="A1613" s="98" t="s">
        <v>4166</v>
      </c>
      <c r="B1613" s="99" t="s">
        <v>5494</v>
      </c>
      <c r="C1613" s="99" t="s">
        <v>4208</v>
      </c>
      <c r="D1613" s="100">
        <v>3.9199999999999997E-5</v>
      </c>
      <c r="E1613" s="100">
        <v>1.4800000000000001E-5</v>
      </c>
      <c r="F1613" s="99">
        <v>1501</v>
      </c>
      <c r="G1613" s="99">
        <v>918</v>
      </c>
      <c r="H1613" s="99">
        <v>8.1716900000000006E-3</v>
      </c>
      <c r="I1613" s="99">
        <v>0.18316215</v>
      </c>
      <c r="J1613" s="99" t="s">
        <v>4157</v>
      </c>
      <c r="K1613" s="101" t="s">
        <v>4157</v>
      </c>
    </row>
    <row r="1614" spans="1:11" x14ac:dyDescent="0.25">
      <c r="A1614" s="98" t="s">
        <v>4175</v>
      </c>
      <c r="B1614" s="99" t="s">
        <v>4970</v>
      </c>
      <c r="C1614" s="99" t="s">
        <v>4261</v>
      </c>
      <c r="D1614" s="100">
        <v>-2.1600000000000001E-6</v>
      </c>
      <c r="E1614" s="100">
        <v>8.16E-7</v>
      </c>
      <c r="F1614" s="99">
        <v>1501</v>
      </c>
      <c r="G1614" s="99">
        <v>207</v>
      </c>
      <c r="H1614" s="99">
        <v>8.1686499999999995E-3</v>
      </c>
      <c r="I1614" s="99">
        <v>0.18316215</v>
      </c>
      <c r="J1614" s="99" t="s">
        <v>4157</v>
      </c>
      <c r="K1614" s="101" t="s">
        <v>4157</v>
      </c>
    </row>
    <row r="1615" spans="1:11" x14ac:dyDescent="0.25">
      <c r="A1615" s="98" t="s">
        <v>4154</v>
      </c>
      <c r="B1615" s="99" t="s">
        <v>5048</v>
      </c>
      <c r="C1615" s="99" t="s">
        <v>4161</v>
      </c>
      <c r="D1615" s="100">
        <v>-5.6199999999999997E-5</v>
      </c>
      <c r="E1615" s="100">
        <v>2.12E-5</v>
      </c>
      <c r="F1615" s="99">
        <v>1501</v>
      </c>
      <c r="G1615" s="99">
        <v>1268</v>
      </c>
      <c r="H1615" s="99">
        <v>8.1692599999999994E-3</v>
      </c>
      <c r="I1615" s="99">
        <v>0.18316215</v>
      </c>
      <c r="J1615" s="99" t="s">
        <v>4157</v>
      </c>
      <c r="K1615" s="101" t="s">
        <v>4157</v>
      </c>
    </row>
    <row r="1616" spans="1:11" x14ac:dyDescent="0.25">
      <c r="A1616" s="98" t="s">
        <v>4166</v>
      </c>
      <c r="B1616" s="99" t="s">
        <v>5495</v>
      </c>
      <c r="C1616" s="99" t="s">
        <v>4208</v>
      </c>
      <c r="D1616" s="100">
        <v>3.0000000000000001E-5</v>
      </c>
      <c r="E1616" s="100">
        <v>1.13E-5</v>
      </c>
      <c r="F1616" s="99">
        <v>1501</v>
      </c>
      <c r="G1616" s="99">
        <v>1237</v>
      </c>
      <c r="H1616" s="99">
        <v>8.1827600000000007E-3</v>
      </c>
      <c r="I1616" s="99">
        <v>0.18322878000000001</v>
      </c>
      <c r="J1616" s="99" t="s">
        <v>4157</v>
      </c>
      <c r="K1616" s="101" t="s">
        <v>4157</v>
      </c>
    </row>
    <row r="1617" spans="1:11" x14ac:dyDescent="0.25">
      <c r="A1617" s="98" t="s">
        <v>4232</v>
      </c>
      <c r="B1617" s="99" t="s">
        <v>5455</v>
      </c>
      <c r="C1617" s="99" t="s">
        <v>4232</v>
      </c>
      <c r="D1617" s="100">
        <v>-1.1459999999999999E-4</v>
      </c>
      <c r="E1617" s="100">
        <v>4.3300000000000002E-5</v>
      </c>
      <c r="F1617" s="99">
        <v>1501</v>
      </c>
      <c r="G1617" s="99">
        <v>1399</v>
      </c>
      <c r="H1617" s="99">
        <v>8.2078399999999992E-3</v>
      </c>
      <c r="I1617" s="99">
        <v>0.18367647000000001</v>
      </c>
      <c r="J1617" s="99" t="s">
        <v>4157</v>
      </c>
      <c r="K1617" s="101" t="s">
        <v>4157</v>
      </c>
    </row>
    <row r="1618" spans="1:11" x14ac:dyDescent="0.25">
      <c r="A1618" s="98" t="s">
        <v>4166</v>
      </c>
      <c r="B1618" s="99" t="s">
        <v>5496</v>
      </c>
      <c r="C1618" s="99" t="s">
        <v>4208</v>
      </c>
      <c r="D1618" s="100">
        <v>1.8851E-4</v>
      </c>
      <c r="E1618" s="100">
        <v>7.1199999999999996E-5</v>
      </c>
      <c r="F1618" s="99">
        <v>1501</v>
      </c>
      <c r="G1618" s="99">
        <v>1231</v>
      </c>
      <c r="H1618" s="99">
        <v>8.2223000000000001E-3</v>
      </c>
      <c r="I1618" s="99">
        <v>0.18377219</v>
      </c>
      <c r="J1618" s="99" t="s">
        <v>4157</v>
      </c>
      <c r="K1618" s="101" t="s">
        <v>4157</v>
      </c>
    </row>
    <row r="1619" spans="1:11" x14ac:dyDescent="0.25">
      <c r="A1619" s="98" t="s">
        <v>4154</v>
      </c>
      <c r="B1619" s="99" t="s">
        <v>5452</v>
      </c>
      <c r="C1619" s="99" t="s">
        <v>4161</v>
      </c>
      <c r="D1619" s="100">
        <v>-2.3999999999999999E-6</v>
      </c>
      <c r="E1619" s="100">
        <v>8.9100000000000002E-7</v>
      </c>
      <c r="F1619" s="99">
        <v>1501</v>
      </c>
      <c r="G1619" s="99">
        <v>108</v>
      </c>
      <c r="H1619" s="99">
        <v>8.2212599999999993E-3</v>
      </c>
      <c r="I1619" s="99">
        <v>0.18377219</v>
      </c>
      <c r="J1619" s="99" t="s">
        <v>4157</v>
      </c>
      <c r="K1619" s="101" t="s">
        <v>4157</v>
      </c>
    </row>
    <row r="1620" spans="1:11" x14ac:dyDescent="0.25">
      <c r="A1620" s="98" t="s">
        <v>4163</v>
      </c>
      <c r="B1620" s="99" t="s">
        <v>5281</v>
      </c>
      <c r="C1620" s="99" t="s">
        <v>275</v>
      </c>
      <c r="D1620" s="100">
        <v>-4.3600000000000003E-5</v>
      </c>
      <c r="E1620" s="100">
        <v>1.6500000000000001E-5</v>
      </c>
      <c r="F1620" s="99">
        <v>1501</v>
      </c>
      <c r="G1620" s="99">
        <v>1193</v>
      </c>
      <c r="H1620" s="99">
        <v>8.2334599999999997E-3</v>
      </c>
      <c r="I1620" s="99">
        <v>0.18387249</v>
      </c>
      <c r="J1620" s="99" t="s">
        <v>4157</v>
      </c>
      <c r="K1620" s="101" t="s">
        <v>4157</v>
      </c>
    </row>
    <row r="1621" spans="1:11" x14ac:dyDescent="0.25">
      <c r="A1621" s="98" t="s">
        <v>4166</v>
      </c>
      <c r="B1621" s="99" t="s">
        <v>5110</v>
      </c>
      <c r="C1621" s="99" t="s">
        <v>4168</v>
      </c>
      <c r="D1621" s="100">
        <v>-7.7700000000000001E-6</v>
      </c>
      <c r="E1621" s="100">
        <v>2.9399999999999998E-6</v>
      </c>
      <c r="F1621" s="99">
        <v>1501</v>
      </c>
      <c r="G1621" s="99">
        <v>1044</v>
      </c>
      <c r="H1621" s="99">
        <v>8.2369699999999997E-3</v>
      </c>
      <c r="I1621" s="99">
        <v>0.18387249</v>
      </c>
      <c r="J1621" s="99" t="s">
        <v>4157</v>
      </c>
      <c r="K1621" s="101" t="s">
        <v>4157</v>
      </c>
    </row>
    <row r="1622" spans="1:11" x14ac:dyDescent="0.25">
      <c r="A1622" s="98" t="s">
        <v>4163</v>
      </c>
      <c r="B1622" s="99" t="s">
        <v>5497</v>
      </c>
      <c r="C1622" s="99" t="s">
        <v>275</v>
      </c>
      <c r="D1622" s="100">
        <v>1.2328E-4</v>
      </c>
      <c r="E1622" s="100">
        <v>4.6600000000000001E-5</v>
      </c>
      <c r="F1622" s="99">
        <v>1501</v>
      </c>
      <c r="G1622" s="99">
        <v>1384</v>
      </c>
      <c r="H1622" s="99">
        <v>8.2471300000000001E-3</v>
      </c>
      <c r="I1622" s="99">
        <v>0.18398537000000001</v>
      </c>
      <c r="J1622" s="99" t="s">
        <v>4157</v>
      </c>
      <c r="K1622" s="101" t="s">
        <v>4157</v>
      </c>
    </row>
    <row r="1623" spans="1:11" x14ac:dyDescent="0.25">
      <c r="A1623" s="98" t="s">
        <v>4158</v>
      </c>
      <c r="B1623" s="99" t="s">
        <v>5498</v>
      </c>
      <c r="C1623" s="99" t="b">
        <v>1</v>
      </c>
      <c r="D1623" s="100">
        <v>1.10925E-3</v>
      </c>
      <c r="E1623" s="100">
        <v>4.1962999999999999E-4</v>
      </c>
      <c r="F1623" s="99">
        <v>1501</v>
      </c>
      <c r="G1623" s="99">
        <v>1433</v>
      </c>
      <c r="H1623" s="99">
        <v>8.3160300000000003E-3</v>
      </c>
      <c r="I1623" s="99">
        <v>0.18529341999999999</v>
      </c>
      <c r="J1623" s="99" t="s">
        <v>4157</v>
      </c>
      <c r="K1623" s="101" t="s">
        <v>4157</v>
      </c>
    </row>
    <row r="1624" spans="1:11" x14ac:dyDescent="0.25">
      <c r="A1624" s="98" t="s">
        <v>4166</v>
      </c>
      <c r="B1624" s="99" t="s">
        <v>5499</v>
      </c>
      <c r="C1624" s="99" t="s">
        <v>4208</v>
      </c>
      <c r="D1624" s="100">
        <v>5.3026999999999996E-3</v>
      </c>
      <c r="E1624" s="100">
        <v>2.00592E-3</v>
      </c>
      <c r="F1624" s="99">
        <v>1501</v>
      </c>
      <c r="G1624" s="99">
        <v>589</v>
      </c>
      <c r="H1624" s="99">
        <v>8.3127600000000006E-3</v>
      </c>
      <c r="I1624" s="99">
        <v>0.18529341999999999</v>
      </c>
      <c r="J1624" s="99" t="s">
        <v>4157</v>
      </c>
      <c r="K1624" s="101" t="s">
        <v>4157</v>
      </c>
    </row>
    <row r="1625" spans="1:11" x14ac:dyDescent="0.25">
      <c r="A1625" s="98" t="s">
        <v>4232</v>
      </c>
      <c r="B1625" s="99" t="s">
        <v>5140</v>
      </c>
      <c r="C1625" s="99" t="s">
        <v>4232</v>
      </c>
      <c r="D1625" s="100">
        <v>-5.1320000000000001E-4</v>
      </c>
      <c r="E1625" s="100">
        <v>1.942E-4</v>
      </c>
      <c r="F1625" s="99">
        <v>1501</v>
      </c>
      <c r="G1625" s="99">
        <v>1455</v>
      </c>
      <c r="H1625" s="99">
        <v>8.3314800000000005E-3</v>
      </c>
      <c r="I1625" s="99">
        <v>0.18552326999999999</v>
      </c>
      <c r="J1625" s="99" t="s">
        <v>4169</v>
      </c>
      <c r="K1625" s="101" t="s">
        <v>4157</v>
      </c>
    </row>
    <row r="1626" spans="1:11" x14ac:dyDescent="0.25">
      <c r="A1626" s="98" t="s">
        <v>4250</v>
      </c>
      <c r="B1626" s="99" t="s">
        <v>5312</v>
      </c>
      <c r="C1626" s="99" t="s">
        <v>4252</v>
      </c>
      <c r="D1626" s="100">
        <v>9.4199999999999996E-6</v>
      </c>
      <c r="E1626" s="100">
        <v>3.5599999999999998E-6</v>
      </c>
      <c r="F1626" s="99">
        <v>1501</v>
      </c>
      <c r="G1626" s="99">
        <v>891</v>
      </c>
      <c r="H1626" s="99">
        <v>8.3377E-3</v>
      </c>
      <c r="I1626" s="99">
        <v>0.18554724</v>
      </c>
      <c r="J1626" s="99" t="s">
        <v>4157</v>
      </c>
      <c r="K1626" s="101" t="s">
        <v>4157</v>
      </c>
    </row>
    <row r="1627" spans="1:11" x14ac:dyDescent="0.25">
      <c r="A1627" s="98" t="s">
        <v>4175</v>
      </c>
      <c r="B1627" s="99" t="s">
        <v>4952</v>
      </c>
      <c r="C1627" s="99" t="s">
        <v>4241</v>
      </c>
      <c r="D1627" s="100">
        <v>-3.96E-5</v>
      </c>
      <c r="E1627" s="100">
        <v>1.5E-5</v>
      </c>
      <c r="F1627" s="99">
        <v>1501</v>
      </c>
      <c r="G1627" s="99">
        <v>1022</v>
      </c>
      <c r="H1627" s="99">
        <v>8.3485799999999995E-3</v>
      </c>
      <c r="I1627" s="99">
        <v>0.18567481</v>
      </c>
      <c r="J1627" s="99" t="s">
        <v>4157</v>
      </c>
      <c r="K1627" s="101" t="s">
        <v>4157</v>
      </c>
    </row>
    <row r="1628" spans="1:11" x14ac:dyDescent="0.25">
      <c r="A1628" s="98" t="s">
        <v>4175</v>
      </c>
      <c r="B1628" s="99" t="s">
        <v>5146</v>
      </c>
      <c r="C1628" s="99" t="s">
        <v>4241</v>
      </c>
      <c r="D1628" s="100">
        <v>-1.8700000000000001E-6</v>
      </c>
      <c r="E1628" s="100">
        <v>7.06E-7</v>
      </c>
      <c r="F1628" s="99">
        <v>1501</v>
      </c>
      <c r="G1628" s="99">
        <v>161</v>
      </c>
      <c r="H1628" s="99">
        <v>8.3761200000000008E-3</v>
      </c>
      <c r="I1628" s="99">
        <v>0.18617258</v>
      </c>
      <c r="J1628" s="99" t="s">
        <v>4157</v>
      </c>
      <c r="K1628" s="101" t="s">
        <v>4157</v>
      </c>
    </row>
    <row r="1629" spans="1:11" x14ac:dyDescent="0.25">
      <c r="A1629" s="98" t="s">
        <v>4166</v>
      </c>
      <c r="B1629" s="99" t="s">
        <v>5500</v>
      </c>
      <c r="C1629" s="99" t="s">
        <v>4168</v>
      </c>
      <c r="D1629" s="100">
        <v>-2.6400000000000002E-4</v>
      </c>
      <c r="E1629" s="100">
        <v>1E-4</v>
      </c>
      <c r="F1629" s="99">
        <v>1501</v>
      </c>
      <c r="G1629" s="99">
        <v>662</v>
      </c>
      <c r="H1629" s="99">
        <v>8.3900299999999997E-3</v>
      </c>
      <c r="I1629" s="99">
        <v>0.18636718999999999</v>
      </c>
      <c r="J1629" s="99" t="s">
        <v>4157</v>
      </c>
      <c r="K1629" s="101" t="s">
        <v>4157</v>
      </c>
    </row>
    <row r="1630" spans="1:11" x14ac:dyDescent="0.25">
      <c r="A1630" s="98" t="s">
        <v>4166</v>
      </c>
      <c r="B1630" s="99" t="s">
        <v>5501</v>
      </c>
      <c r="C1630" s="99" t="s">
        <v>4208</v>
      </c>
      <c r="D1630" s="100">
        <v>2.1600000000000001E-6</v>
      </c>
      <c r="E1630" s="100">
        <v>8.1900000000000001E-7</v>
      </c>
      <c r="F1630" s="99">
        <v>1501</v>
      </c>
      <c r="G1630" s="99">
        <v>891</v>
      </c>
      <c r="H1630" s="99">
        <v>8.3965600000000008E-3</v>
      </c>
      <c r="I1630" s="99">
        <v>0.18639742000000001</v>
      </c>
      <c r="J1630" s="99" t="s">
        <v>4157</v>
      </c>
      <c r="K1630" s="101" t="s">
        <v>4157</v>
      </c>
    </row>
    <row r="1631" spans="1:11" x14ac:dyDescent="0.25">
      <c r="A1631" s="98" t="s">
        <v>4158</v>
      </c>
      <c r="B1631" s="99" t="s">
        <v>5502</v>
      </c>
      <c r="C1631" s="99" t="b">
        <v>1</v>
      </c>
      <c r="D1631" s="100">
        <v>7.9489000000000003E-4</v>
      </c>
      <c r="E1631" s="100">
        <v>3.0114999999999997E-4</v>
      </c>
      <c r="F1631" s="99">
        <v>1501</v>
      </c>
      <c r="G1631" s="99">
        <v>1199</v>
      </c>
      <c r="H1631" s="99">
        <v>8.41305E-3</v>
      </c>
      <c r="I1631" s="99">
        <v>0.18664873000000001</v>
      </c>
      <c r="J1631" s="99" t="s">
        <v>4157</v>
      </c>
      <c r="K1631" s="101" t="s">
        <v>4157</v>
      </c>
    </row>
    <row r="1632" spans="1:11" x14ac:dyDescent="0.25">
      <c r="A1632" s="98" t="s">
        <v>4175</v>
      </c>
      <c r="B1632" s="99" t="s">
        <v>5468</v>
      </c>
      <c r="C1632" s="99" t="s">
        <v>4241</v>
      </c>
      <c r="D1632" s="100">
        <v>-2.12E-6</v>
      </c>
      <c r="E1632" s="100">
        <v>8.0400000000000005E-7</v>
      </c>
      <c r="F1632" s="99">
        <v>1501</v>
      </c>
      <c r="G1632" s="99">
        <v>1198</v>
      </c>
      <c r="H1632" s="99">
        <v>8.4199400000000008E-3</v>
      </c>
      <c r="I1632" s="99">
        <v>0.18668688999999999</v>
      </c>
      <c r="J1632" s="99" t="s">
        <v>4157</v>
      </c>
      <c r="K1632" s="101" t="s">
        <v>4157</v>
      </c>
    </row>
    <row r="1633" spans="1:11" x14ac:dyDescent="0.25">
      <c r="A1633" s="98" t="s">
        <v>4166</v>
      </c>
      <c r="B1633" s="99" t="s">
        <v>5503</v>
      </c>
      <c r="C1633" s="99" t="s">
        <v>4168</v>
      </c>
      <c r="D1633" s="100">
        <v>-1.0900000000000001E-5</v>
      </c>
      <c r="E1633" s="100">
        <v>4.1400000000000002E-6</v>
      </c>
      <c r="F1633" s="99">
        <v>1501</v>
      </c>
      <c r="G1633" s="99">
        <v>1142</v>
      </c>
      <c r="H1633" s="99">
        <v>8.4739299999999993E-3</v>
      </c>
      <c r="I1633" s="99">
        <v>0.18776693</v>
      </c>
      <c r="J1633" s="99" t="s">
        <v>4157</v>
      </c>
      <c r="K1633" s="101" t="s">
        <v>4157</v>
      </c>
    </row>
    <row r="1634" spans="1:11" x14ac:dyDescent="0.25">
      <c r="A1634" s="98" t="s">
        <v>4175</v>
      </c>
      <c r="B1634" s="99" t="s">
        <v>5494</v>
      </c>
      <c r="C1634" s="99" t="s">
        <v>4241</v>
      </c>
      <c r="D1634" s="100">
        <v>-3.8600000000000003E-5</v>
      </c>
      <c r="E1634" s="100">
        <v>1.4600000000000001E-5</v>
      </c>
      <c r="F1634" s="99">
        <v>1501</v>
      </c>
      <c r="G1634" s="99">
        <v>918</v>
      </c>
      <c r="H1634" s="99">
        <v>8.4790600000000001E-3</v>
      </c>
      <c r="I1634" s="99">
        <v>0.18776693</v>
      </c>
      <c r="J1634" s="99" t="s">
        <v>4157</v>
      </c>
      <c r="K1634" s="101" t="s">
        <v>4157</v>
      </c>
    </row>
    <row r="1635" spans="1:11" x14ac:dyDescent="0.25">
      <c r="A1635" s="98" t="s">
        <v>4250</v>
      </c>
      <c r="B1635" s="99" t="s">
        <v>4788</v>
      </c>
      <c r="C1635" s="99" t="s">
        <v>4252</v>
      </c>
      <c r="D1635" s="100">
        <v>-1.36E-5</v>
      </c>
      <c r="E1635" s="100">
        <v>5.1699999999999996E-6</v>
      </c>
      <c r="F1635" s="99">
        <v>1501</v>
      </c>
      <c r="G1635" s="99">
        <v>1333</v>
      </c>
      <c r="H1635" s="99">
        <v>8.5399699999999992E-3</v>
      </c>
      <c r="I1635" s="99">
        <v>0.18899974999999999</v>
      </c>
      <c r="J1635" s="99" t="s">
        <v>4157</v>
      </c>
      <c r="K1635" s="101" t="s">
        <v>4157</v>
      </c>
    </row>
    <row r="1636" spans="1:11" x14ac:dyDescent="0.25">
      <c r="A1636" s="98" t="s">
        <v>4163</v>
      </c>
      <c r="B1636" s="99" t="s">
        <v>5155</v>
      </c>
      <c r="C1636" s="99" t="s">
        <v>275</v>
      </c>
      <c r="D1636" s="100">
        <v>3.3899999999999997E-5</v>
      </c>
      <c r="E1636" s="100">
        <v>1.29E-5</v>
      </c>
      <c r="F1636" s="99">
        <v>1501</v>
      </c>
      <c r="G1636" s="99">
        <v>1402</v>
      </c>
      <c r="H1636" s="99">
        <v>8.5526100000000004E-3</v>
      </c>
      <c r="I1636" s="99">
        <v>0.18916367000000001</v>
      </c>
      <c r="J1636" s="99" t="s">
        <v>4157</v>
      </c>
      <c r="K1636" s="101" t="s">
        <v>4157</v>
      </c>
    </row>
    <row r="1637" spans="1:11" x14ac:dyDescent="0.25">
      <c r="A1637" s="98" t="s">
        <v>4232</v>
      </c>
      <c r="B1637" s="99" t="s">
        <v>5251</v>
      </c>
      <c r="C1637" s="99" t="s">
        <v>4232</v>
      </c>
      <c r="D1637" s="100">
        <v>-1.061E-4</v>
      </c>
      <c r="E1637" s="100">
        <v>4.0299999999999997E-5</v>
      </c>
      <c r="F1637" s="99">
        <v>1501</v>
      </c>
      <c r="G1637" s="99">
        <v>1393</v>
      </c>
      <c r="H1637" s="99">
        <v>8.5624599999999992E-3</v>
      </c>
      <c r="I1637" s="99">
        <v>0.18926539000000001</v>
      </c>
      <c r="J1637" s="99" t="s">
        <v>4157</v>
      </c>
      <c r="K1637" s="101" t="s">
        <v>4157</v>
      </c>
    </row>
    <row r="1638" spans="1:11" x14ac:dyDescent="0.25">
      <c r="A1638" s="98" t="s">
        <v>4184</v>
      </c>
      <c r="B1638" s="99" t="s">
        <v>5504</v>
      </c>
      <c r="C1638" s="99" t="b">
        <v>1</v>
      </c>
      <c r="D1638" s="100">
        <v>7.8299999999999996E-6</v>
      </c>
      <c r="E1638" s="100">
        <v>2.9699999999999999E-6</v>
      </c>
      <c r="F1638" s="99">
        <v>1501</v>
      </c>
      <c r="G1638" s="99">
        <v>127</v>
      </c>
      <c r="H1638" s="99">
        <v>8.5771700000000003E-3</v>
      </c>
      <c r="I1638" s="99">
        <v>0.18945492</v>
      </c>
      <c r="J1638" s="99" t="s">
        <v>4157</v>
      </c>
      <c r="K1638" s="101" t="s">
        <v>4157</v>
      </c>
    </row>
    <row r="1639" spans="1:11" x14ac:dyDescent="0.25">
      <c r="A1639" s="98" t="s">
        <v>4175</v>
      </c>
      <c r="B1639" s="99" t="s">
        <v>4920</v>
      </c>
      <c r="C1639" s="99" t="s">
        <v>4261</v>
      </c>
      <c r="D1639" s="100">
        <v>-1.7800000000000001E-7</v>
      </c>
      <c r="E1639" s="100">
        <v>5.4399999999999997E-8</v>
      </c>
      <c r="F1639" s="99">
        <v>1501</v>
      </c>
      <c r="G1639" s="99">
        <v>30</v>
      </c>
      <c r="H1639" s="99">
        <v>8.5815300000000004E-3</v>
      </c>
      <c r="I1639" s="99">
        <v>0.18945492</v>
      </c>
      <c r="J1639" s="99" t="s">
        <v>4157</v>
      </c>
      <c r="K1639" s="101" t="s">
        <v>4157</v>
      </c>
    </row>
    <row r="1640" spans="1:11" x14ac:dyDescent="0.25">
      <c r="A1640" s="98" t="s">
        <v>4175</v>
      </c>
      <c r="B1640" s="99" t="s">
        <v>4790</v>
      </c>
      <c r="C1640" s="99" t="s">
        <v>4177</v>
      </c>
      <c r="D1640" s="100">
        <v>2.5299999999999998E-5</v>
      </c>
      <c r="E1640" s="100">
        <v>9.5999999999999996E-6</v>
      </c>
      <c r="F1640" s="99">
        <v>1501</v>
      </c>
      <c r="G1640" s="99">
        <v>900</v>
      </c>
      <c r="H1640" s="99">
        <v>8.58977E-3</v>
      </c>
      <c r="I1640" s="99">
        <v>0.18952099</v>
      </c>
      <c r="J1640" s="99" t="s">
        <v>4157</v>
      </c>
      <c r="K1640" s="101" t="s">
        <v>4157</v>
      </c>
    </row>
    <row r="1641" spans="1:11" x14ac:dyDescent="0.25">
      <c r="A1641" s="98" t="s">
        <v>4232</v>
      </c>
      <c r="B1641" s="99" t="s">
        <v>5505</v>
      </c>
      <c r="C1641" s="99" t="s">
        <v>4232</v>
      </c>
      <c r="D1641" s="100">
        <v>1.7800000000000001E-7</v>
      </c>
      <c r="E1641" s="100">
        <v>6.5299999999999996E-8</v>
      </c>
      <c r="F1641" s="99">
        <v>1501</v>
      </c>
      <c r="G1641" s="99">
        <v>362</v>
      </c>
      <c r="H1641" s="99">
        <v>8.6126399999999995E-3</v>
      </c>
      <c r="I1641" s="99">
        <v>0.18990693</v>
      </c>
      <c r="J1641" s="99" t="s">
        <v>4157</v>
      </c>
      <c r="K1641" s="101" t="s">
        <v>4157</v>
      </c>
    </row>
    <row r="1642" spans="1:11" x14ac:dyDescent="0.25">
      <c r="A1642" s="98" t="s">
        <v>4175</v>
      </c>
      <c r="B1642" s="99" t="s">
        <v>5506</v>
      </c>
      <c r="C1642" s="99" t="s">
        <v>4177</v>
      </c>
      <c r="D1642" s="100">
        <v>4.5800000000000002E-6</v>
      </c>
      <c r="E1642" s="100">
        <v>1.7400000000000001E-6</v>
      </c>
      <c r="F1642" s="99">
        <v>1501</v>
      </c>
      <c r="G1642" s="99">
        <v>348</v>
      </c>
      <c r="H1642" s="99">
        <v>8.6177800000000002E-3</v>
      </c>
      <c r="I1642" s="99">
        <v>0.18990693</v>
      </c>
      <c r="J1642" s="99" t="s">
        <v>4157</v>
      </c>
      <c r="K1642" s="101" t="s">
        <v>4157</v>
      </c>
    </row>
    <row r="1643" spans="1:11" x14ac:dyDescent="0.25">
      <c r="A1643" s="98" t="s">
        <v>4184</v>
      </c>
      <c r="B1643" s="99" t="s">
        <v>5507</v>
      </c>
      <c r="C1643" s="99" t="b">
        <v>1</v>
      </c>
      <c r="D1643" s="100">
        <v>8.4099999999999998E-5</v>
      </c>
      <c r="E1643" s="100">
        <v>3.1999999999999999E-5</v>
      </c>
      <c r="F1643" s="99">
        <v>1501</v>
      </c>
      <c r="G1643" s="99">
        <v>930</v>
      </c>
      <c r="H1643" s="99">
        <v>8.6345299999999996E-3</v>
      </c>
      <c r="I1643" s="99">
        <v>0.19014428</v>
      </c>
      <c r="J1643" s="99" t="s">
        <v>4157</v>
      </c>
      <c r="K1643" s="101" t="s">
        <v>4157</v>
      </c>
    </row>
    <row r="1644" spans="1:11" x14ac:dyDescent="0.25">
      <c r="A1644" s="98" t="s">
        <v>4166</v>
      </c>
      <c r="B1644" s="99" t="s">
        <v>4817</v>
      </c>
      <c r="C1644" s="99" t="s">
        <v>4168</v>
      </c>
      <c r="D1644" s="100">
        <v>2.72E-5</v>
      </c>
      <c r="E1644" s="100">
        <v>1.03E-5</v>
      </c>
      <c r="F1644" s="99">
        <v>1501</v>
      </c>
      <c r="G1644" s="99">
        <v>1150</v>
      </c>
      <c r="H1644" s="99">
        <v>8.6443600000000002E-3</v>
      </c>
      <c r="I1644" s="99">
        <v>0.19014428</v>
      </c>
      <c r="J1644" s="99" t="s">
        <v>4157</v>
      </c>
      <c r="K1644" s="101" t="s">
        <v>4157</v>
      </c>
    </row>
    <row r="1645" spans="1:11" x14ac:dyDescent="0.25">
      <c r="A1645" s="98" t="s">
        <v>4250</v>
      </c>
      <c r="B1645" s="99" t="s">
        <v>5403</v>
      </c>
      <c r="C1645" s="99" t="s">
        <v>4252</v>
      </c>
      <c r="D1645" s="100">
        <v>-2.0799999999999999E-4</v>
      </c>
      <c r="E1645" s="100">
        <v>7.9099999999999998E-5</v>
      </c>
      <c r="F1645" s="99">
        <v>1501</v>
      </c>
      <c r="G1645" s="99">
        <v>1321</v>
      </c>
      <c r="H1645" s="99">
        <v>8.6412599999999996E-3</v>
      </c>
      <c r="I1645" s="99">
        <v>0.19014428</v>
      </c>
      <c r="J1645" s="99" t="s">
        <v>4157</v>
      </c>
      <c r="K1645" s="101" t="s">
        <v>4157</v>
      </c>
    </row>
    <row r="1646" spans="1:11" x14ac:dyDescent="0.25">
      <c r="A1646" s="98" t="s">
        <v>4166</v>
      </c>
      <c r="B1646" s="99" t="s">
        <v>5508</v>
      </c>
      <c r="C1646" s="99" t="s">
        <v>4168</v>
      </c>
      <c r="D1646" s="100">
        <v>1.9769000000000001E-4</v>
      </c>
      <c r="E1646" s="100">
        <v>7.5199999999999998E-5</v>
      </c>
      <c r="F1646" s="99">
        <v>1501</v>
      </c>
      <c r="G1646" s="99">
        <v>1191</v>
      </c>
      <c r="H1646" s="99">
        <v>8.66923E-3</v>
      </c>
      <c r="I1646" s="99">
        <v>0.19057514</v>
      </c>
      <c r="J1646" s="99" t="s">
        <v>4157</v>
      </c>
      <c r="K1646" s="101" t="s">
        <v>4157</v>
      </c>
    </row>
    <row r="1647" spans="1:11" x14ac:dyDescent="0.25">
      <c r="A1647" s="98" t="s">
        <v>4232</v>
      </c>
      <c r="B1647" s="99" t="s">
        <v>5509</v>
      </c>
      <c r="C1647" s="99" t="s">
        <v>4232</v>
      </c>
      <c r="D1647" s="100">
        <v>-1.041E-4</v>
      </c>
      <c r="E1647" s="100">
        <v>3.96E-5</v>
      </c>
      <c r="F1647" s="99">
        <v>1501</v>
      </c>
      <c r="G1647" s="99">
        <v>1361</v>
      </c>
      <c r="H1647" s="99">
        <v>8.67595E-3</v>
      </c>
      <c r="I1647" s="99">
        <v>0.19057640000000001</v>
      </c>
      <c r="J1647" s="99" t="s">
        <v>4157</v>
      </c>
      <c r="K1647" s="101" t="s">
        <v>4157</v>
      </c>
    </row>
    <row r="1648" spans="1:11" x14ac:dyDescent="0.25">
      <c r="A1648" s="98" t="s">
        <v>4232</v>
      </c>
      <c r="B1648" s="99" t="s">
        <v>4559</v>
      </c>
      <c r="C1648" s="99" t="s">
        <v>4232</v>
      </c>
      <c r="D1648" s="100">
        <v>1.44E-6</v>
      </c>
      <c r="E1648" s="100">
        <v>5.4700000000000001E-7</v>
      </c>
      <c r="F1648" s="99">
        <v>1501</v>
      </c>
      <c r="G1648" s="99">
        <v>937</v>
      </c>
      <c r="H1648" s="99">
        <v>8.6798399999999994E-3</v>
      </c>
      <c r="I1648" s="99">
        <v>0.19057640000000001</v>
      </c>
      <c r="J1648" s="99" t="s">
        <v>4157</v>
      </c>
      <c r="K1648" s="101" t="s">
        <v>4157</v>
      </c>
    </row>
    <row r="1649" spans="1:11" x14ac:dyDescent="0.25">
      <c r="A1649" s="98" t="s">
        <v>4184</v>
      </c>
      <c r="B1649" s="99" t="s">
        <v>4426</v>
      </c>
      <c r="C1649" s="99" t="b">
        <v>1</v>
      </c>
      <c r="D1649" s="100">
        <v>-7.9799999999999998E-6</v>
      </c>
      <c r="E1649" s="100">
        <v>3.0400000000000001E-6</v>
      </c>
      <c r="F1649" s="99">
        <v>1501</v>
      </c>
      <c r="G1649" s="99">
        <v>227</v>
      </c>
      <c r="H1649" s="99">
        <v>8.7036600000000002E-3</v>
      </c>
      <c r="I1649" s="99">
        <v>0.19098308999999999</v>
      </c>
      <c r="J1649" s="99" t="s">
        <v>4157</v>
      </c>
      <c r="K1649" s="101" t="s">
        <v>4157</v>
      </c>
    </row>
    <row r="1650" spans="1:11" x14ac:dyDescent="0.25">
      <c r="A1650" s="98" t="s">
        <v>4163</v>
      </c>
      <c r="B1650" s="99" t="s">
        <v>5510</v>
      </c>
      <c r="C1650" s="99" t="s">
        <v>275</v>
      </c>
      <c r="D1650" s="100">
        <v>7.3200000000000004E-5</v>
      </c>
      <c r="E1650" s="100">
        <v>2.7800000000000001E-5</v>
      </c>
      <c r="F1650" s="99">
        <v>1501</v>
      </c>
      <c r="G1650" s="99">
        <v>674</v>
      </c>
      <c r="H1650" s="99">
        <v>8.7122899999999993E-3</v>
      </c>
      <c r="I1650" s="99">
        <v>0.19105633999999999</v>
      </c>
      <c r="J1650" s="99" t="s">
        <v>4157</v>
      </c>
      <c r="K1650" s="101" t="s">
        <v>4467</v>
      </c>
    </row>
    <row r="1651" spans="1:11" x14ac:dyDescent="0.25">
      <c r="A1651" s="98" t="s">
        <v>4166</v>
      </c>
      <c r="B1651" s="99" t="s">
        <v>5511</v>
      </c>
      <c r="C1651" s="99" t="s">
        <v>4208</v>
      </c>
      <c r="D1651" s="100">
        <v>-4.2299999999999998E-5</v>
      </c>
      <c r="E1651" s="100">
        <v>1.6099999999999998E-5</v>
      </c>
      <c r="F1651" s="99">
        <v>1501</v>
      </c>
      <c r="G1651" s="99">
        <v>1419</v>
      </c>
      <c r="H1651" s="99">
        <v>8.7354400000000006E-3</v>
      </c>
      <c r="I1651" s="99">
        <v>0.19144784000000001</v>
      </c>
      <c r="J1651" s="99" t="s">
        <v>4157</v>
      </c>
      <c r="K1651" s="101" t="s">
        <v>4157</v>
      </c>
    </row>
    <row r="1652" spans="1:11" x14ac:dyDescent="0.25">
      <c r="A1652" s="98" t="s">
        <v>4154</v>
      </c>
      <c r="B1652" s="99" t="s">
        <v>5512</v>
      </c>
      <c r="C1652" s="99" t="s">
        <v>4156</v>
      </c>
      <c r="D1652" s="100">
        <v>-3.9799999999999998E-5</v>
      </c>
      <c r="E1652" s="100">
        <v>1.5099999999999999E-5</v>
      </c>
      <c r="F1652" s="99">
        <v>1501</v>
      </c>
      <c r="G1652" s="99">
        <v>1166</v>
      </c>
      <c r="H1652" s="99">
        <v>8.7545899999999996E-3</v>
      </c>
      <c r="I1652" s="99">
        <v>0.19175096999999999</v>
      </c>
      <c r="J1652" s="99" t="s">
        <v>4157</v>
      </c>
      <c r="K1652" s="101" t="s">
        <v>4157</v>
      </c>
    </row>
    <row r="1653" spans="1:11" x14ac:dyDescent="0.25">
      <c r="A1653" s="98" t="s">
        <v>4154</v>
      </c>
      <c r="B1653" s="99" t="s">
        <v>4771</v>
      </c>
      <c r="C1653" s="99" t="s">
        <v>4156</v>
      </c>
      <c r="D1653" s="100">
        <v>-6.0630000000000005E-4</v>
      </c>
      <c r="E1653" s="100">
        <v>2.3101E-4</v>
      </c>
      <c r="F1653" s="99">
        <v>1501</v>
      </c>
      <c r="G1653" s="99">
        <v>788</v>
      </c>
      <c r="H1653" s="99">
        <v>8.78695E-3</v>
      </c>
      <c r="I1653" s="99">
        <v>0.19234299999999999</v>
      </c>
      <c r="J1653" s="99" t="s">
        <v>4174</v>
      </c>
      <c r="K1653" s="101" t="s">
        <v>4157</v>
      </c>
    </row>
    <row r="1654" spans="1:11" x14ac:dyDescent="0.25">
      <c r="A1654" s="98" t="s">
        <v>4166</v>
      </c>
      <c r="B1654" s="99" t="s">
        <v>4822</v>
      </c>
      <c r="C1654" s="99" t="s">
        <v>4208</v>
      </c>
      <c r="D1654" s="100">
        <v>-8.8799999999999997E-6</v>
      </c>
      <c r="E1654" s="100">
        <v>3.3799999999999998E-6</v>
      </c>
      <c r="F1654" s="99">
        <v>1501</v>
      </c>
      <c r="G1654" s="99">
        <v>938</v>
      </c>
      <c r="H1654" s="99">
        <v>8.8071099999999999E-3</v>
      </c>
      <c r="I1654" s="99">
        <v>0.19266764</v>
      </c>
      <c r="J1654" s="99" t="s">
        <v>4157</v>
      </c>
      <c r="K1654" s="101" t="s">
        <v>4157</v>
      </c>
    </row>
    <row r="1655" spans="1:11" x14ac:dyDescent="0.25">
      <c r="A1655" s="98" t="s">
        <v>4166</v>
      </c>
      <c r="B1655" s="99" t="s">
        <v>5513</v>
      </c>
      <c r="C1655" s="99" t="s">
        <v>4168</v>
      </c>
      <c r="D1655" s="100">
        <v>4.72822E-3</v>
      </c>
      <c r="E1655" s="100">
        <v>1.80233E-3</v>
      </c>
      <c r="F1655" s="99">
        <v>1501</v>
      </c>
      <c r="G1655" s="99">
        <v>1469</v>
      </c>
      <c r="H1655" s="99">
        <v>8.8178300000000005E-3</v>
      </c>
      <c r="I1655" s="99">
        <v>0.19278526000000001</v>
      </c>
      <c r="J1655" s="99" t="s">
        <v>4169</v>
      </c>
      <c r="K1655" s="101" t="s">
        <v>4157</v>
      </c>
    </row>
    <row r="1656" spans="1:11" x14ac:dyDescent="0.25">
      <c r="A1656" s="98" t="s">
        <v>4163</v>
      </c>
      <c r="B1656" s="99" t="s">
        <v>5104</v>
      </c>
      <c r="C1656" s="99" t="s">
        <v>275</v>
      </c>
      <c r="D1656" s="100">
        <v>7.9300000000000003E-5</v>
      </c>
      <c r="E1656" s="100">
        <v>3.0199999999999999E-5</v>
      </c>
      <c r="F1656" s="99">
        <v>1501</v>
      </c>
      <c r="G1656" s="99">
        <v>1294</v>
      </c>
      <c r="H1656" s="99">
        <v>8.8347400000000006E-3</v>
      </c>
      <c r="I1656" s="99">
        <v>0.19303807000000001</v>
      </c>
      <c r="J1656" s="99" t="s">
        <v>4157</v>
      </c>
      <c r="K1656" s="101" t="s">
        <v>4157</v>
      </c>
    </row>
    <row r="1657" spans="1:11" x14ac:dyDescent="0.25">
      <c r="A1657" s="98" t="s">
        <v>4158</v>
      </c>
      <c r="B1657" s="99" t="s">
        <v>5266</v>
      </c>
      <c r="C1657" s="99" t="b">
        <v>1</v>
      </c>
      <c r="D1657" s="100">
        <v>1.7642999999999999E-4</v>
      </c>
      <c r="E1657" s="100">
        <v>6.7299999999999996E-5</v>
      </c>
      <c r="F1657" s="99">
        <v>1501</v>
      </c>
      <c r="G1657" s="99">
        <v>1228</v>
      </c>
      <c r="H1657" s="99">
        <v>8.8873600000000004E-3</v>
      </c>
      <c r="I1657" s="99">
        <v>0.19407031</v>
      </c>
      <c r="J1657" s="99" t="s">
        <v>4157</v>
      </c>
      <c r="K1657" s="101" t="s">
        <v>4157</v>
      </c>
    </row>
    <row r="1658" spans="1:11" x14ac:dyDescent="0.25">
      <c r="A1658" s="98" t="s">
        <v>4175</v>
      </c>
      <c r="B1658" s="99" t="s">
        <v>5514</v>
      </c>
      <c r="C1658" s="99" t="s">
        <v>4261</v>
      </c>
      <c r="D1658" s="100">
        <v>-1.7600000000000001E-5</v>
      </c>
      <c r="E1658" s="100">
        <v>6.7100000000000001E-6</v>
      </c>
      <c r="F1658" s="99">
        <v>1501</v>
      </c>
      <c r="G1658" s="99">
        <v>51</v>
      </c>
      <c r="H1658" s="99">
        <v>8.8956399999999998E-3</v>
      </c>
      <c r="I1658" s="99">
        <v>0.19413354999999999</v>
      </c>
      <c r="J1658" s="99" t="s">
        <v>4157</v>
      </c>
      <c r="K1658" s="101" t="s">
        <v>4157</v>
      </c>
    </row>
    <row r="1659" spans="1:11" x14ac:dyDescent="0.25">
      <c r="A1659" s="98" t="s">
        <v>4163</v>
      </c>
      <c r="B1659" s="99" t="s">
        <v>5515</v>
      </c>
      <c r="C1659" s="99" t="s">
        <v>275</v>
      </c>
      <c r="D1659" s="100">
        <v>-2.8898999999999999E-3</v>
      </c>
      <c r="E1659" s="100">
        <v>1.10367E-3</v>
      </c>
      <c r="F1659" s="99">
        <v>1501</v>
      </c>
      <c r="G1659" s="99">
        <v>1242</v>
      </c>
      <c r="H1659" s="99">
        <v>8.9446500000000002E-3</v>
      </c>
      <c r="I1659" s="99">
        <v>0.19484988</v>
      </c>
      <c r="J1659" s="99" t="s">
        <v>4157</v>
      </c>
      <c r="K1659" s="101" t="s">
        <v>4467</v>
      </c>
    </row>
    <row r="1660" spans="1:11" x14ac:dyDescent="0.25">
      <c r="A1660" s="98" t="s">
        <v>4166</v>
      </c>
      <c r="B1660" s="99" t="s">
        <v>5482</v>
      </c>
      <c r="C1660" s="99" t="s">
        <v>4208</v>
      </c>
      <c r="D1660" s="100">
        <v>-1.34E-5</v>
      </c>
      <c r="E1660" s="100">
        <v>5.1200000000000001E-6</v>
      </c>
      <c r="F1660" s="99">
        <v>1501</v>
      </c>
      <c r="G1660" s="99">
        <v>1400</v>
      </c>
      <c r="H1660" s="99">
        <v>8.9415099999999997E-3</v>
      </c>
      <c r="I1660" s="99">
        <v>0.19484988</v>
      </c>
      <c r="J1660" s="99" t="s">
        <v>4157</v>
      </c>
      <c r="K1660" s="101" t="s">
        <v>4157</v>
      </c>
    </row>
    <row r="1661" spans="1:11" x14ac:dyDescent="0.25">
      <c r="A1661" s="98" t="s">
        <v>4175</v>
      </c>
      <c r="B1661" s="99" t="s">
        <v>5516</v>
      </c>
      <c r="C1661" s="99" t="s">
        <v>4177</v>
      </c>
      <c r="D1661" s="100">
        <v>1.22718E-3</v>
      </c>
      <c r="E1661" s="100">
        <v>4.6859000000000001E-4</v>
      </c>
      <c r="F1661" s="99">
        <v>1501</v>
      </c>
      <c r="G1661" s="99">
        <v>480</v>
      </c>
      <c r="H1661" s="99">
        <v>8.9338799999999999E-3</v>
      </c>
      <c r="I1661" s="99">
        <v>0.19484988</v>
      </c>
      <c r="J1661" s="99" t="s">
        <v>4157</v>
      </c>
      <c r="K1661" s="101" t="s">
        <v>4467</v>
      </c>
    </row>
    <row r="1662" spans="1:11" x14ac:dyDescent="0.25">
      <c r="A1662" s="98" t="s">
        <v>4232</v>
      </c>
      <c r="B1662" s="99" t="s">
        <v>5280</v>
      </c>
      <c r="C1662" s="99" t="s">
        <v>4232</v>
      </c>
      <c r="D1662" s="100">
        <v>2.9799999999999999E-5</v>
      </c>
      <c r="E1662" s="100">
        <v>1.1399999999999999E-5</v>
      </c>
      <c r="F1662" s="99">
        <v>1501</v>
      </c>
      <c r="G1662" s="99">
        <v>1276</v>
      </c>
      <c r="H1662" s="99">
        <v>8.9574200000000007E-3</v>
      </c>
      <c r="I1662" s="99">
        <v>0.19501022000000001</v>
      </c>
      <c r="J1662" s="99" t="s">
        <v>4157</v>
      </c>
      <c r="K1662" s="101" t="s">
        <v>4157</v>
      </c>
    </row>
    <row r="1663" spans="1:11" x14ac:dyDescent="0.25">
      <c r="A1663" s="98" t="s">
        <v>4166</v>
      </c>
      <c r="B1663" s="99" t="s">
        <v>5517</v>
      </c>
      <c r="C1663" s="99" t="s">
        <v>4208</v>
      </c>
      <c r="D1663" s="100">
        <v>5.4700000000000001E-5</v>
      </c>
      <c r="E1663" s="100">
        <v>2.09E-5</v>
      </c>
      <c r="F1663" s="99">
        <v>1501</v>
      </c>
      <c r="G1663" s="99">
        <v>1237</v>
      </c>
      <c r="H1663" s="99">
        <v>8.9690299999999994E-3</v>
      </c>
      <c r="I1663" s="99">
        <v>0.19514538000000001</v>
      </c>
      <c r="J1663" s="99" t="s">
        <v>4157</v>
      </c>
      <c r="K1663" s="101" t="s">
        <v>4157</v>
      </c>
    </row>
    <row r="1664" spans="1:11" x14ac:dyDescent="0.25">
      <c r="A1664" s="98" t="s">
        <v>4232</v>
      </c>
      <c r="B1664" s="99" t="s">
        <v>5518</v>
      </c>
      <c r="C1664" s="99" t="s">
        <v>4232</v>
      </c>
      <c r="D1664" s="100">
        <v>3.0800000000000003E-5</v>
      </c>
      <c r="E1664" s="100">
        <v>1.1800000000000001E-5</v>
      </c>
      <c r="F1664" s="99">
        <v>1501</v>
      </c>
      <c r="G1664" s="99">
        <v>1457</v>
      </c>
      <c r="H1664" s="99">
        <v>8.9791300000000001E-3</v>
      </c>
      <c r="I1664" s="99">
        <v>0.19517965000000001</v>
      </c>
      <c r="J1664" s="99" t="s">
        <v>4157</v>
      </c>
      <c r="K1664" s="101" t="s">
        <v>4157</v>
      </c>
    </row>
    <row r="1665" spans="1:11" x14ac:dyDescent="0.25">
      <c r="A1665" s="98" t="s">
        <v>4154</v>
      </c>
      <c r="B1665" s="99" t="s">
        <v>5519</v>
      </c>
      <c r="C1665" s="99" t="s">
        <v>4161</v>
      </c>
      <c r="D1665" s="100">
        <v>3.2671000000000002E-4</v>
      </c>
      <c r="E1665" s="100">
        <v>1.2484E-4</v>
      </c>
      <c r="F1665" s="99">
        <v>1501</v>
      </c>
      <c r="G1665" s="99">
        <v>1111</v>
      </c>
      <c r="H1665" s="99">
        <v>8.9814200000000004E-3</v>
      </c>
      <c r="I1665" s="99">
        <v>0.19517965000000001</v>
      </c>
      <c r="J1665" s="99" t="s">
        <v>4157</v>
      </c>
      <c r="K1665" s="101" t="s">
        <v>4467</v>
      </c>
    </row>
    <row r="1666" spans="1:11" x14ac:dyDescent="0.25">
      <c r="A1666" s="98" t="s">
        <v>4175</v>
      </c>
      <c r="B1666" s="99" t="s">
        <v>5520</v>
      </c>
      <c r="C1666" s="99" t="s">
        <v>4261</v>
      </c>
      <c r="D1666" s="100">
        <v>-1.3439999999999999E-4</v>
      </c>
      <c r="E1666" s="100">
        <v>5.1400000000000003E-5</v>
      </c>
      <c r="F1666" s="99">
        <v>1501</v>
      </c>
      <c r="G1666" s="99">
        <v>1458</v>
      </c>
      <c r="H1666" s="99">
        <v>8.9925700000000001E-3</v>
      </c>
      <c r="I1666" s="99">
        <v>0.19530434999999999</v>
      </c>
      <c r="J1666" s="99" t="s">
        <v>4157</v>
      </c>
      <c r="K1666" s="101" t="s">
        <v>4157</v>
      </c>
    </row>
    <row r="1667" spans="1:11" x14ac:dyDescent="0.25">
      <c r="A1667" s="98" t="s">
        <v>4166</v>
      </c>
      <c r="B1667" s="99" t="s">
        <v>5521</v>
      </c>
      <c r="C1667" s="99" t="s">
        <v>4168</v>
      </c>
      <c r="D1667" s="100">
        <v>-6.6599999999999998E-6</v>
      </c>
      <c r="E1667" s="100">
        <v>2.5500000000000001E-6</v>
      </c>
      <c r="F1667" s="99">
        <v>1501</v>
      </c>
      <c r="G1667" s="99">
        <v>176</v>
      </c>
      <c r="H1667" s="99">
        <v>9.0274299999999995E-3</v>
      </c>
      <c r="I1667" s="99">
        <v>0.19594355999999999</v>
      </c>
      <c r="J1667" s="99" t="s">
        <v>4157</v>
      </c>
      <c r="K1667" s="101" t="s">
        <v>4157</v>
      </c>
    </row>
    <row r="1668" spans="1:11" x14ac:dyDescent="0.25">
      <c r="A1668" s="98" t="s">
        <v>4175</v>
      </c>
      <c r="B1668" s="99" t="s">
        <v>5522</v>
      </c>
      <c r="C1668" s="99" t="s">
        <v>4261</v>
      </c>
      <c r="D1668" s="100">
        <v>-1.3559999999999999E-4</v>
      </c>
      <c r="E1668" s="100">
        <v>5.1900000000000001E-5</v>
      </c>
      <c r="F1668" s="99">
        <v>1501</v>
      </c>
      <c r="G1668" s="99">
        <v>1458</v>
      </c>
      <c r="H1668" s="99">
        <v>9.0395800000000002E-3</v>
      </c>
      <c r="I1668" s="99">
        <v>0.19608945999999999</v>
      </c>
      <c r="J1668" s="99" t="s">
        <v>4157</v>
      </c>
      <c r="K1668" s="101" t="s">
        <v>4157</v>
      </c>
    </row>
    <row r="1669" spans="1:11" x14ac:dyDescent="0.25">
      <c r="A1669" s="98" t="s">
        <v>4154</v>
      </c>
      <c r="B1669" s="99" t="s">
        <v>5360</v>
      </c>
      <c r="C1669" s="99" t="s">
        <v>4156</v>
      </c>
      <c r="D1669" s="100">
        <v>-3.5500000000000002E-5</v>
      </c>
      <c r="E1669" s="100">
        <v>1.36E-5</v>
      </c>
      <c r="F1669" s="99">
        <v>1501</v>
      </c>
      <c r="G1669" s="99">
        <v>1227</v>
      </c>
      <c r="H1669" s="99">
        <v>9.0498999999999996E-3</v>
      </c>
      <c r="I1669" s="99">
        <v>0.19619540999999999</v>
      </c>
      <c r="J1669" s="99" t="s">
        <v>4157</v>
      </c>
      <c r="K1669" s="101" t="s">
        <v>4157</v>
      </c>
    </row>
    <row r="1670" spans="1:11" x14ac:dyDescent="0.25">
      <c r="A1670" s="98" t="s">
        <v>4175</v>
      </c>
      <c r="B1670" s="99" t="s">
        <v>4622</v>
      </c>
      <c r="C1670" s="99" t="s">
        <v>4261</v>
      </c>
      <c r="D1670" s="100">
        <v>4.10167E-3</v>
      </c>
      <c r="E1670" s="100">
        <v>1.56985E-3</v>
      </c>
      <c r="F1670" s="99">
        <v>1501</v>
      </c>
      <c r="G1670" s="99">
        <v>1185</v>
      </c>
      <c r="H1670" s="99">
        <v>9.0948599999999998E-3</v>
      </c>
      <c r="I1670" s="99">
        <v>0.19657467000000001</v>
      </c>
      <c r="J1670" s="99" t="s">
        <v>4174</v>
      </c>
      <c r="K1670" s="101" t="s">
        <v>4467</v>
      </c>
    </row>
    <row r="1671" spans="1:11" x14ac:dyDescent="0.25">
      <c r="A1671" s="98" t="s">
        <v>4166</v>
      </c>
      <c r="B1671" s="99" t="s">
        <v>5366</v>
      </c>
      <c r="C1671" s="99" t="s">
        <v>4208</v>
      </c>
      <c r="D1671" s="100">
        <v>-9.8900000000000005E-5</v>
      </c>
      <c r="E1671" s="100">
        <v>3.79E-5</v>
      </c>
      <c r="F1671" s="99">
        <v>1501</v>
      </c>
      <c r="G1671" s="99">
        <v>1242</v>
      </c>
      <c r="H1671" s="99">
        <v>9.0979500000000005E-3</v>
      </c>
      <c r="I1671" s="99">
        <v>0.19657467000000001</v>
      </c>
      <c r="J1671" s="99" t="s">
        <v>4169</v>
      </c>
      <c r="K1671" s="101" t="s">
        <v>4467</v>
      </c>
    </row>
    <row r="1672" spans="1:11" x14ac:dyDescent="0.25">
      <c r="A1672" s="98" t="s">
        <v>4154</v>
      </c>
      <c r="B1672" s="99" t="s">
        <v>4763</v>
      </c>
      <c r="C1672" s="99" t="s">
        <v>4156</v>
      </c>
      <c r="D1672" s="100">
        <v>-5.2590000000000004E-4</v>
      </c>
      <c r="E1672" s="100">
        <v>2.0132E-4</v>
      </c>
      <c r="F1672" s="99">
        <v>1501</v>
      </c>
      <c r="G1672" s="99">
        <v>1359</v>
      </c>
      <c r="H1672" s="99">
        <v>9.1040300000000008E-3</v>
      </c>
      <c r="I1672" s="99">
        <v>0.19657467000000001</v>
      </c>
      <c r="J1672" s="99" t="s">
        <v>4157</v>
      </c>
      <c r="K1672" s="101" t="s">
        <v>4157</v>
      </c>
    </row>
    <row r="1673" spans="1:11" x14ac:dyDescent="0.25">
      <c r="A1673" s="98" t="s">
        <v>4166</v>
      </c>
      <c r="B1673" s="99" t="s">
        <v>5523</v>
      </c>
      <c r="C1673" s="99" t="s">
        <v>4168</v>
      </c>
      <c r="D1673" s="100">
        <v>2.1974199999999998E-3</v>
      </c>
      <c r="E1673" s="100">
        <v>8.4079999999999995E-4</v>
      </c>
      <c r="F1673" s="99">
        <v>1501</v>
      </c>
      <c r="G1673" s="99">
        <v>1293</v>
      </c>
      <c r="H1673" s="99">
        <v>9.0761599999999998E-3</v>
      </c>
      <c r="I1673" s="99">
        <v>0.19657467000000001</v>
      </c>
      <c r="J1673" s="99" t="s">
        <v>4157</v>
      </c>
      <c r="K1673" s="101" t="s">
        <v>4157</v>
      </c>
    </row>
    <row r="1674" spans="1:11" x14ac:dyDescent="0.25">
      <c r="A1674" s="98" t="s">
        <v>4166</v>
      </c>
      <c r="B1674" s="99" t="s">
        <v>5150</v>
      </c>
      <c r="C1674" s="99" t="s">
        <v>4208</v>
      </c>
      <c r="D1674" s="100">
        <v>1.5813100000000001E-3</v>
      </c>
      <c r="E1674" s="100">
        <v>6.0541000000000002E-4</v>
      </c>
      <c r="F1674" s="99">
        <v>1501</v>
      </c>
      <c r="G1674" s="99">
        <v>1406</v>
      </c>
      <c r="H1674" s="99">
        <v>9.1153799999999993E-3</v>
      </c>
      <c r="I1674" s="99">
        <v>0.19657467000000001</v>
      </c>
      <c r="J1674" s="99" t="s">
        <v>4174</v>
      </c>
      <c r="K1674" s="101" t="s">
        <v>4157</v>
      </c>
    </row>
    <row r="1675" spans="1:11" x14ac:dyDescent="0.25">
      <c r="A1675" s="98" t="s">
        <v>4175</v>
      </c>
      <c r="B1675" s="99" t="s">
        <v>5520</v>
      </c>
      <c r="C1675" s="99" t="s">
        <v>4241</v>
      </c>
      <c r="D1675" s="100">
        <v>-1.338E-4</v>
      </c>
      <c r="E1675" s="100">
        <v>5.1199999999999998E-5</v>
      </c>
      <c r="F1675" s="99">
        <v>1501</v>
      </c>
      <c r="G1675" s="99">
        <v>1458</v>
      </c>
      <c r="H1675" s="99">
        <v>9.1047100000000002E-3</v>
      </c>
      <c r="I1675" s="99">
        <v>0.19657467000000001</v>
      </c>
      <c r="J1675" s="99" t="s">
        <v>4157</v>
      </c>
      <c r="K1675" s="101" t="s">
        <v>4157</v>
      </c>
    </row>
    <row r="1676" spans="1:11" x14ac:dyDescent="0.25">
      <c r="A1676" s="98" t="s">
        <v>4175</v>
      </c>
      <c r="B1676" s="99" t="s">
        <v>5522</v>
      </c>
      <c r="C1676" s="99" t="s">
        <v>4241</v>
      </c>
      <c r="D1676" s="100">
        <v>-1.351E-4</v>
      </c>
      <c r="E1676" s="100">
        <v>5.1700000000000003E-5</v>
      </c>
      <c r="F1676" s="99">
        <v>1501</v>
      </c>
      <c r="G1676" s="99">
        <v>1458</v>
      </c>
      <c r="H1676" s="99">
        <v>9.0986000000000001E-3</v>
      </c>
      <c r="I1676" s="99">
        <v>0.19657467000000001</v>
      </c>
      <c r="J1676" s="99" t="s">
        <v>4157</v>
      </c>
      <c r="K1676" s="101" t="s">
        <v>4157</v>
      </c>
    </row>
    <row r="1677" spans="1:11" x14ac:dyDescent="0.25">
      <c r="A1677" s="98" t="s">
        <v>4166</v>
      </c>
      <c r="B1677" s="99" t="s">
        <v>5314</v>
      </c>
      <c r="C1677" s="99" t="s">
        <v>4208</v>
      </c>
      <c r="D1677" s="100">
        <v>-1.8499999999999999E-5</v>
      </c>
      <c r="E1677" s="100">
        <v>7.0600000000000002E-6</v>
      </c>
      <c r="F1677" s="99">
        <v>1501</v>
      </c>
      <c r="G1677" s="99">
        <v>1456</v>
      </c>
      <c r="H1677" s="99">
        <v>9.1164100000000001E-3</v>
      </c>
      <c r="I1677" s="99">
        <v>0.19657467000000001</v>
      </c>
      <c r="J1677" s="99" t="s">
        <v>4157</v>
      </c>
      <c r="K1677" s="101" t="s">
        <v>4157</v>
      </c>
    </row>
    <row r="1678" spans="1:11" x14ac:dyDescent="0.25">
      <c r="A1678" s="98" t="s">
        <v>4175</v>
      </c>
      <c r="B1678" s="99" t="s">
        <v>5323</v>
      </c>
      <c r="C1678" s="99" t="s">
        <v>4241</v>
      </c>
      <c r="D1678" s="100">
        <v>-3.3400000000000002E-6</v>
      </c>
      <c r="E1678" s="100">
        <v>1.28E-6</v>
      </c>
      <c r="F1678" s="99">
        <v>1501</v>
      </c>
      <c r="G1678" s="99">
        <v>67</v>
      </c>
      <c r="H1678" s="99">
        <v>9.1115599999999995E-3</v>
      </c>
      <c r="I1678" s="99">
        <v>0.19657467000000001</v>
      </c>
      <c r="J1678" s="99" t="s">
        <v>4157</v>
      </c>
      <c r="K1678" s="101" t="s">
        <v>4157</v>
      </c>
    </row>
    <row r="1679" spans="1:11" x14ac:dyDescent="0.25">
      <c r="A1679" s="98" t="s">
        <v>4250</v>
      </c>
      <c r="B1679" s="99" t="s">
        <v>5524</v>
      </c>
      <c r="C1679" s="99" t="s">
        <v>4252</v>
      </c>
      <c r="D1679" s="100">
        <v>9.2902999999999996E-4</v>
      </c>
      <c r="E1679" s="100">
        <v>3.5575E-4</v>
      </c>
      <c r="F1679" s="99">
        <v>1501</v>
      </c>
      <c r="G1679" s="99">
        <v>1412</v>
      </c>
      <c r="H1679" s="99">
        <v>9.1290999999999994E-3</v>
      </c>
      <c r="I1679" s="99">
        <v>0.19673075000000001</v>
      </c>
      <c r="J1679" s="99" t="s">
        <v>4157</v>
      </c>
      <c r="K1679" s="101" t="s">
        <v>4157</v>
      </c>
    </row>
    <row r="1680" spans="1:11" x14ac:dyDescent="0.25">
      <c r="A1680" s="98" t="s">
        <v>4175</v>
      </c>
      <c r="B1680" s="99" t="s">
        <v>5462</v>
      </c>
      <c r="C1680" s="99" t="s">
        <v>4261</v>
      </c>
      <c r="D1680" s="100">
        <v>-1.22E-6</v>
      </c>
      <c r="E1680" s="100">
        <v>4.6100000000000001E-7</v>
      </c>
      <c r="F1680" s="99">
        <v>1501</v>
      </c>
      <c r="G1680" s="99">
        <v>671</v>
      </c>
      <c r="H1680" s="99">
        <v>9.1607800000000003E-3</v>
      </c>
      <c r="I1680" s="99">
        <v>0.19729557</v>
      </c>
      <c r="J1680" s="99" t="s">
        <v>4157</v>
      </c>
      <c r="K1680" s="101" t="s">
        <v>4157</v>
      </c>
    </row>
    <row r="1681" spans="1:11" x14ac:dyDescent="0.25">
      <c r="A1681" s="98" t="s">
        <v>4163</v>
      </c>
      <c r="B1681" s="99" t="s">
        <v>5525</v>
      </c>
      <c r="C1681" s="99" t="s">
        <v>275</v>
      </c>
      <c r="D1681" s="100">
        <v>3.0499999999999999E-5</v>
      </c>
      <c r="E1681" s="100">
        <v>1.17E-5</v>
      </c>
      <c r="F1681" s="99">
        <v>1501</v>
      </c>
      <c r="G1681" s="99">
        <v>1258</v>
      </c>
      <c r="H1681" s="99">
        <v>9.1752099999999996E-3</v>
      </c>
      <c r="I1681" s="99">
        <v>0.19748863</v>
      </c>
      <c r="J1681" s="99" t="s">
        <v>4157</v>
      </c>
      <c r="K1681" s="101" t="s">
        <v>4157</v>
      </c>
    </row>
    <row r="1682" spans="1:11" x14ac:dyDescent="0.25">
      <c r="A1682" s="98" t="s">
        <v>4166</v>
      </c>
      <c r="B1682" s="99" t="s">
        <v>5526</v>
      </c>
      <c r="C1682" s="99" t="s">
        <v>4168</v>
      </c>
      <c r="D1682" s="100">
        <v>-1.7600000000000001E-5</v>
      </c>
      <c r="E1682" s="100">
        <v>6.7299999999999999E-6</v>
      </c>
      <c r="F1682" s="99">
        <v>1501</v>
      </c>
      <c r="G1682" s="99">
        <v>1164</v>
      </c>
      <c r="H1682" s="99">
        <v>9.1981900000000002E-3</v>
      </c>
      <c r="I1682" s="99">
        <v>0.19786533000000001</v>
      </c>
      <c r="J1682" s="99" t="s">
        <v>4157</v>
      </c>
      <c r="K1682" s="101" t="s">
        <v>4157</v>
      </c>
    </row>
    <row r="1683" spans="1:11" x14ac:dyDescent="0.25">
      <c r="A1683" s="98" t="s">
        <v>4163</v>
      </c>
      <c r="B1683" s="99" t="s">
        <v>5527</v>
      </c>
      <c r="C1683" s="99" t="s">
        <v>275</v>
      </c>
      <c r="D1683" s="100">
        <v>6.9900000000000005E-5</v>
      </c>
      <c r="E1683" s="100">
        <v>2.6800000000000001E-5</v>
      </c>
      <c r="F1683" s="99">
        <v>1501</v>
      </c>
      <c r="G1683" s="99">
        <v>1465</v>
      </c>
      <c r="H1683" s="99">
        <v>9.2109700000000006E-3</v>
      </c>
      <c r="I1683" s="99">
        <v>0.19802204000000001</v>
      </c>
      <c r="J1683" s="99" t="s">
        <v>4157</v>
      </c>
      <c r="K1683" s="101" t="s">
        <v>4157</v>
      </c>
    </row>
    <row r="1684" spans="1:11" x14ac:dyDescent="0.25">
      <c r="A1684" s="98" t="s">
        <v>4175</v>
      </c>
      <c r="B1684" s="99" t="s">
        <v>5057</v>
      </c>
      <c r="C1684" s="99" t="s">
        <v>4261</v>
      </c>
      <c r="D1684" s="100">
        <v>-8.2899999999999996E-5</v>
      </c>
      <c r="E1684" s="100">
        <v>3.18E-5</v>
      </c>
      <c r="F1684" s="99">
        <v>1501</v>
      </c>
      <c r="G1684" s="99">
        <v>1311</v>
      </c>
      <c r="H1684" s="99">
        <v>9.2391899999999996E-3</v>
      </c>
      <c r="I1684" s="99">
        <v>0.19823771000000001</v>
      </c>
      <c r="J1684" s="99" t="s">
        <v>4157</v>
      </c>
      <c r="K1684" s="101" t="s">
        <v>4157</v>
      </c>
    </row>
    <row r="1685" spans="1:11" x14ac:dyDescent="0.25">
      <c r="A1685" s="98" t="s">
        <v>4250</v>
      </c>
      <c r="B1685" s="99" t="s">
        <v>5096</v>
      </c>
      <c r="C1685" s="99" t="s">
        <v>4252</v>
      </c>
      <c r="D1685" s="100">
        <v>1.707E-4</v>
      </c>
      <c r="E1685" s="100">
        <v>6.5500000000000006E-5</v>
      </c>
      <c r="F1685" s="99">
        <v>1501</v>
      </c>
      <c r="G1685" s="99">
        <v>1370</v>
      </c>
      <c r="H1685" s="99">
        <v>9.24846E-3</v>
      </c>
      <c r="I1685" s="99">
        <v>0.19823771000000001</v>
      </c>
      <c r="J1685" s="99" t="s">
        <v>4157</v>
      </c>
      <c r="K1685" s="101" t="s">
        <v>4157</v>
      </c>
    </row>
    <row r="1686" spans="1:11" x14ac:dyDescent="0.25">
      <c r="A1686" s="98" t="s">
        <v>4166</v>
      </c>
      <c r="B1686" s="99" t="s">
        <v>5528</v>
      </c>
      <c r="C1686" s="99" t="s">
        <v>4168</v>
      </c>
      <c r="D1686" s="100">
        <v>-3.1199999999999999E-7</v>
      </c>
      <c r="E1686" s="100">
        <v>1.14E-7</v>
      </c>
      <c r="F1686" s="99">
        <v>1501</v>
      </c>
      <c r="G1686" s="99">
        <v>662</v>
      </c>
      <c r="H1686" s="99">
        <v>9.2430900000000007E-3</v>
      </c>
      <c r="I1686" s="99">
        <v>0.19823771000000001</v>
      </c>
      <c r="J1686" s="99" t="s">
        <v>4157</v>
      </c>
      <c r="K1686" s="101" t="s">
        <v>4157</v>
      </c>
    </row>
    <row r="1687" spans="1:11" x14ac:dyDescent="0.25">
      <c r="A1687" s="98" t="s">
        <v>4175</v>
      </c>
      <c r="B1687" s="99" t="s">
        <v>4737</v>
      </c>
      <c r="C1687" s="99" t="s">
        <v>4177</v>
      </c>
      <c r="D1687" s="100">
        <v>1.5099999999999999E-6</v>
      </c>
      <c r="E1687" s="100">
        <v>5.6599999999999996E-7</v>
      </c>
      <c r="F1687" s="99">
        <v>1501</v>
      </c>
      <c r="G1687" s="99">
        <v>542</v>
      </c>
      <c r="H1687" s="99">
        <v>9.23386E-3</v>
      </c>
      <c r="I1687" s="99">
        <v>0.19823771000000001</v>
      </c>
      <c r="J1687" s="99" t="s">
        <v>4157</v>
      </c>
      <c r="K1687" s="101" t="s">
        <v>4157</v>
      </c>
    </row>
    <row r="1688" spans="1:11" x14ac:dyDescent="0.25">
      <c r="A1688" s="98" t="s">
        <v>4166</v>
      </c>
      <c r="B1688" s="99" t="s">
        <v>5529</v>
      </c>
      <c r="C1688" s="99" t="s">
        <v>4168</v>
      </c>
      <c r="D1688" s="100">
        <v>5.8100000000000003E-7</v>
      </c>
      <c r="E1688" s="100">
        <v>2.1799999999999999E-7</v>
      </c>
      <c r="F1688" s="99">
        <v>1501</v>
      </c>
      <c r="G1688" s="99">
        <v>394</v>
      </c>
      <c r="H1688" s="99">
        <v>9.2396100000000005E-3</v>
      </c>
      <c r="I1688" s="99">
        <v>0.19823771000000001</v>
      </c>
      <c r="J1688" s="99" t="s">
        <v>4157</v>
      </c>
      <c r="K1688" s="101" t="s">
        <v>4157</v>
      </c>
    </row>
    <row r="1689" spans="1:11" x14ac:dyDescent="0.25">
      <c r="A1689" s="98" t="s">
        <v>4175</v>
      </c>
      <c r="B1689" s="99" t="s">
        <v>5530</v>
      </c>
      <c r="C1689" s="99" t="s">
        <v>4241</v>
      </c>
      <c r="D1689" s="100">
        <v>-6.19E-6</v>
      </c>
      <c r="E1689" s="100">
        <v>2.3800000000000001E-6</v>
      </c>
      <c r="F1689" s="99">
        <v>1501</v>
      </c>
      <c r="G1689" s="99">
        <v>261</v>
      </c>
      <c r="H1689" s="99">
        <v>9.2733399999999997E-3</v>
      </c>
      <c r="I1689" s="99">
        <v>0.19865306999999999</v>
      </c>
      <c r="J1689" s="99" t="s">
        <v>4157</v>
      </c>
      <c r="K1689" s="101" t="s">
        <v>4157</v>
      </c>
    </row>
    <row r="1690" spans="1:11" x14ac:dyDescent="0.25">
      <c r="A1690" s="98" t="s">
        <v>4175</v>
      </c>
      <c r="B1690" s="99" t="s">
        <v>5181</v>
      </c>
      <c r="C1690" s="99" t="s">
        <v>4261</v>
      </c>
      <c r="D1690" s="100">
        <v>-9.2799999999999992E-6</v>
      </c>
      <c r="E1690" s="100">
        <v>3.5599999999999998E-6</v>
      </c>
      <c r="F1690" s="99">
        <v>1501</v>
      </c>
      <c r="G1690" s="99">
        <v>245</v>
      </c>
      <c r="H1690" s="99">
        <v>9.2832100000000001E-3</v>
      </c>
      <c r="I1690" s="99">
        <v>0.19874655999999999</v>
      </c>
      <c r="J1690" s="99" t="s">
        <v>4157</v>
      </c>
      <c r="K1690" s="101" t="s">
        <v>4157</v>
      </c>
    </row>
    <row r="1691" spans="1:11" x14ac:dyDescent="0.25">
      <c r="A1691" s="98" t="s">
        <v>4232</v>
      </c>
      <c r="B1691" s="99" t="s">
        <v>5010</v>
      </c>
      <c r="C1691" s="99" t="s">
        <v>4232</v>
      </c>
      <c r="D1691" s="100">
        <v>-8.6030000000000004E-4</v>
      </c>
      <c r="E1691" s="100">
        <v>3.3021999999999999E-4</v>
      </c>
      <c r="F1691" s="99">
        <v>1501</v>
      </c>
      <c r="G1691" s="99">
        <v>1478</v>
      </c>
      <c r="H1691" s="99">
        <v>9.2989100000000005E-3</v>
      </c>
      <c r="I1691" s="99">
        <v>0.19896465999999999</v>
      </c>
      <c r="J1691" s="99" t="s">
        <v>4157</v>
      </c>
      <c r="K1691" s="101" t="s">
        <v>4157</v>
      </c>
    </row>
    <row r="1692" spans="1:11" x14ac:dyDescent="0.25">
      <c r="A1692" s="98" t="s">
        <v>4154</v>
      </c>
      <c r="B1692" s="99" t="s">
        <v>5075</v>
      </c>
      <c r="C1692" s="99" t="s">
        <v>4161</v>
      </c>
      <c r="D1692" s="100">
        <v>-5.5699999999999999E-5</v>
      </c>
      <c r="E1692" s="100">
        <v>2.1399999999999998E-5</v>
      </c>
      <c r="F1692" s="99">
        <v>1501</v>
      </c>
      <c r="G1692" s="99">
        <v>800</v>
      </c>
      <c r="H1692" s="99">
        <v>9.3050000000000008E-3</v>
      </c>
      <c r="I1692" s="99">
        <v>0.19897709</v>
      </c>
      <c r="J1692" s="99" t="s">
        <v>4157</v>
      </c>
      <c r="K1692" s="101" t="s">
        <v>4157</v>
      </c>
    </row>
    <row r="1693" spans="1:11" x14ac:dyDescent="0.25">
      <c r="A1693" s="98" t="s">
        <v>4232</v>
      </c>
      <c r="B1693" s="99" t="s">
        <v>4633</v>
      </c>
      <c r="C1693" s="99" t="s">
        <v>4232</v>
      </c>
      <c r="D1693" s="100">
        <v>-1.201E-3</v>
      </c>
      <c r="E1693" s="100">
        <v>4.6113000000000003E-4</v>
      </c>
      <c r="F1693" s="99">
        <v>1501</v>
      </c>
      <c r="G1693" s="99">
        <v>1490</v>
      </c>
      <c r="H1693" s="99">
        <v>9.3186699999999994E-3</v>
      </c>
      <c r="I1693" s="99">
        <v>0.19910401999999999</v>
      </c>
      <c r="J1693" s="99" t="s">
        <v>4157</v>
      </c>
      <c r="K1693" s="101" t="s">
        <v>4157</v>
      </c>
    </row>
    <row r="1694" spans="1:11" x14ac:dyDescent="0.25">
      <c r="A1694" s="98" t="s">
        <v>4166</v>
      </c>
      <c r="B1694" s="99" t="s">
        <v>5113</v>
      </c>
      <c r="C1694" s="99" t="s">
        <v>4208</v>
      </c>
      <c r="D1694" s="100">
        <v>-1.04E-6</v>
      </c>
      <c r="E1694" s="100">
        <v>3.9099999999999999E-7</v>
      </c>
      <c r="F1694" s="99">
        <v>1501</v>
      </c>
      <c r="G1694" s="99">
        <v>241</v>
      </c>
      <c r="H1694" s="99">
        <v>9.3219700000000006E-3</v>
      </c>
      <c r="I1694" s="99">
        <v>0.19910401999999999</v>
      </c>
      <c r="J1694" s="99" t="s">
        <v>4157</v>
      </c>
      <c r="K1694" s="101" t="s">
        <v>4157</v>
      </c>
    </row>
    <row r="1695" spans="1:11" x14ac:dyDescent="0.25">
      <c r="A1695" s="98" t="s">
        <v>4184</v>
      </c>
      <c r="B1695" s="99" t="s">
        <v>4578</v>
      </c>
      <c r="C1695" s="99" t="b">
        <v>1</v>
      </c>
      <c r="D1695" s="100">
        <v>6.4499999999999996E-5</v>
      </c>
      <c r="E1695" s="100">
        <v>2.48E-5</v>
      </c>
      <c r="F1695" s="99">
        <v>1501</v>
      </c>
      <c r="G1695" s="99">
        <v>1215</v>
      </c>
      <c r="H1695" s="99">
        <v>9.3501299999999999E-3</v>
      </c>
      <c r="I1695" s="99">
        <v>0.19930640999999999</v>
      </c>
      <c r="J1695" s="99" t="s">
        <v>4157</v>
      </c>
      <c r="K1695" s="101" t="s">
        <v>4157</v>
      </c>
    </row>
    <row r="1696" spans="1:11" x14ac:dyDescent="0.25">
      <c r="A1696" s="98" t="s">
        <v>4154</v>
      </c>
      <c r="B1696" s="99" t="s">
        <v>5457</v>
      </c>
      <c r="C1696" s="99" t="s">
        <v>4161</v>
      </c>
      <c r="D1696" s="100">
        <v>-4.0531999999999999E-3</v>
      </c>
      <c r="E1696" s="100">
        <v>1.5570499999999999E-3</v>
      </c>
      <c r="F1696" s="99">
        <v>1501</v>
      </c>
      <c r="G1696" s="99">
        <v>1459</v>
      </c>
      <c r="H1696" s="99">
        <v>9.3535300000000005E-3</v>
      </c>
      <c r="I1696" s="99">
        <v>0.19930640999999999</v>
      </c>
      <c r="J1696" s="99" t="s">
        <v>4157</v>
      </c>
      <c r="K1696" s="101" t="s">
        <v>4157</v>
      </c>
    </row>
    <row r="1697" spans="1:11" x14ac:dyDescent="0.25">
      <c r="A1697" s="98" t="s">
        <v>4166</v>
      </c>
      <c r="B1697" s="99" t="s">
        <v>4786</v>
      </c>
      <c r="C1697" s="99" t="s">
        <v>4168</v>
      </c>
      <c r="D1697" s="100">
        <v>-1.43E-5</v>
      </c>
      <c r="E1697" s="100">
        <v>5.4999999999999999E-6</v>
      </c>
      <c r="F1697" s="99">
        <v>1501</v>
      </c>
      <c r="G1697" s="99">
        <v>1056</v>
      </c>
      <c r="H1697" s="99">
        <v>9.3440699999999995E-3</v>
      </c>
      <c r="I1697" s="99">
        <v>0.19930640999999999</v>
      </c>
      <c r="J1697" s="99" t="s">
        <v>4157</v>
      </c>
      <c r="K1697" s="101" t="s">
        <v>4157</v>
      </c>
    </row>
    <row r="1698" spans="1:11" x14ac:dyDescent="0.25">
      <c r="A1698" s="98" t="s">
        <v>4175</v>
      </c>
      <c r="B1698" s="99" t="s">
        <v>5531</v>
      </c>
      <c r="C1698" s="99" t="s">
        <v>4241</v>
      </c>
      <c r="D1698" s="100">
        <v>-3.1499999999999999E-6</v>
      </c>
      <c r="E1698" s="100">
        <v>1.2100000000000001E-6</v>
      </c>
      <c r="F1698" s="99">
        <v>1501</v>
      </c>
      <c r="G1698" s="99">
        <v>42</v>
      </c>
      <c r="H1698" s="99">
        <v>9.3488000000000009E-3</v>
      </c>
      <c r="I1698" s="99">
        <v>0.19930640999999999</v>
      </c>
      <c r="J1698" s="99" t="s">
        <v>4157</v>
      </c>
      <c r="K1698" s="101" t="s">
        <v>4157</v>
      </c>
    </row>
    <row r="1699" spans="1:11" x14ac:dyDescent="0.25">
      <c r="A1699" s="98" t="s">
        <v>4175</v>
      </c>
      <c r="B1699" s="99" t="s">
        <v>5532</v>
      </c>
      <c r="C1699" s="99" t="s">
        <v>4241</v>
      </c>
      <c r="D1699" s="100">
        <v>-6.2999999999999998E-6</v>
      </c>
      <c r="E1699" s="100">
        <v>2.4200000000000001E-6</v>
      </c>
      <c r="F1699" s="99">
        <v>1501</v>
      </c>
      <c r="G1699" s="99">
        <v>230</v>
      </c>
      <c r="H1699" s="99">
        <v>9.3817299999999996E-3</v>
      </c>
      <c r="I1699" s="99">
        <v>0.19955382999999999</v>
      </c>
      <c r="J1699" s="99" t="s">
        <v>4157</v>
      </c>
      <c r="K1699" s="101" t="s">
        <v>4157</v>
      </c>
    </row>
    <row r="1700" spans="1:11" x14ac:dyDescent="0.25">
      <c r="A1700" s="98" t="s">
        <v>4175</v>
      </c>
      <c r="B1700" s="99" t="s">
        <v>5533</v>
      </c>
      <c r="C1700" s="99" t="s">
        <v>4261</v>
      </c>
      <c r="D1700" s="100">
        <v>-1.35E-6</v>
      </c>
      <c r="E1700" s="100">
        <v>5.0900000000000002E-7</v>
      </c>
      <c r="F1700" s="99">
        <v>1501</v>
      </c>
      <c r="G1700" s="99">
        <v>118</v>
      </c>
      <c r="H1700" s="99">
        <v>9.3779499999999995E-3</v>
      </c>
      <c r="I1700" s="99">
        <v>0.19955382999999999</v>
      </c>
      <c r="J1700" s="99" t="s">
        <v>4157</v>
      </c>
      <c r="K1700" s="101" t="s">
        <v>4157</v>
      </c>
    </row>
    <row r="1701" spans="1:11" x14ac:dyDescent="0.25">
      <c r="A1701" s="98" t="s">
        <v>4175</v>
      </c>
      <c r="B1701" s="99" t="s">
        <v>5534</v>
      </c>
      <c r="C1701" s="99" t="s">
        <v>4241</v>
      </c>
      <c r="D1701" s="100">
        <v>-1.351E-4</v>
      </c>
      <c r="E1701" s="100">
        <v>5.1900000000000001E-5</v>
      </c>
      <c r="F1701" s="99">
        <v>1501</v>
      </c>
      <c r="G1701" s="99">
        <v>1459</v>
      </c>
      <c r="H1701" s="99">
        <v>9.3709499999999994E-3</v>
      </c>
      <c r="I1701" s="99">
        <v>0.19955382999999999</v>
      </c>
      <c r="J1701" s="99" t="s">
        <v>4157</v>
      </c>
      <c r="K1701" s="101" t="s">
        <v>4157</v>
      </c>
    </row>
    <row r="1702" spans="1:11" x14ac:dyDescent="0.25">
      <c r="A1702" s="98" t="s">
        <v>4175</v>
      </c>
      <c r="B1702" s="99" t="s">
        <v>5535</v>
      </c>
      <c r="C1702" s="99" t="s">
        <v>4261</v>
      </c>
      <c r="D1702" s="100">
        <v>-2.3499999999999999E-5</v>
      </c>
      <c r="E1702" s="100">
        <v>9.02E-6</v>
      </c>
      <c r="F1702" s="99">
        <v>1501</v>
      </c>
      <c r="G1702" s="99">
        <v>366</v>
      </c>
      <c r="H1702" s="99">
        <v>9.39626E-3</v>
      </c>
      <c r="I1702" s="99">
        <v>0.19974515000000001</v>
      </c>
      <c r="J1702" s="99" t="s">
        <v>4157</v>
      </c>
      <c r="K1702" s="101" t="s">
        <v>4157</v>
      </c>
    </row>
    <row r="1703" spans="1:11" x14ac:dyDescent="0.25">
      <c r="A1703" s="98" t="s">
        <v>4154</v>
      </c>
      <c r="B1703" s="99" t="s">
        <v>4782</v>
      </c>
      <c r="C1703" s="99" t="s">
        <v>4156</v>
      </c>
      <c r="D1703" s="100">
        <v>-7.2799999999999998E-6</v>
      </c>
      <c r="E1703" s="100">
        <v>2.7999999999999999E-6</v>
      </c>
      <c r="F1703" s="99">
        <v>1501</v>
      </c>
      <c r="G1703" s="99">
        <v>1305</v>
      </c>
      <c r="H1703" s="99">
        <v>9.4167799999999996E-3</v>
      </c>
      <c r="I1703" s="99">
        <v>0.20006371000000001</v>
      </c>
      <c r="J1703" s="99" t="s">
        <v>4157</v>
      </c>
      <c r="K1703" s="101" t="s">
        <v>4157</v>
      </c>
    </row>
    <row r="1704" spans="1:11" x14ac:dyDescent="0.25">
      <c r="A1704" s="98" t="s">
        <v>4166</v>
      </c>
      <c r="B1704" s="99" t="s">
        <v>5536</v>
      </c>
      <c r="C1704" s="99" t="s">
        <v>4168</v>
      </c>
      <c r="D1704" s="100">
        <v>1.5600000000000001E-6</v>
      </c>
      <c r="E1704" s="100">
        <v>5.9699999999999996E-7</v>
      </c>
      <c r="F1704" s="99">
        <v>1501</v>
      </c>
      <c r="G1704" s="99">
        <v>261</v>
      </c>
      <c r="H1704" s="99">
        <v>9.4337299999999995E-3</v>
      </c>
      <c r="I1704" s="99">
        <v>0.20030584000000001</v>
      </c>
      <c r="J1704" s="99" t="s">
        <v>4157</v>
      </c>
      <c r="K1704" s="101" t="s">
        <v>4157</v>
      </c>
    </row>
    <row r="1705" spans="1:11" x14ac:dyDescent="0.25">
      <c r="A1705" s="98" t="s">
        <v>4232</v>
      </c>
      <c r="B1705" s="99" t="s">
        <v>5001</v>
      </c>
      <c r="C1705" s="99" t="s">
        <v>4232</v>
      </c>
      <c r="D1705" s="100">
        <v>-4.9569999999999996E-4</v>
      </c>
      <c r="E1705" s="100">
        <v>1.9069000000000001E-4</v>
      </c>
      <c r="F1705" s="99">
        <v>1501</v>
      </c>
      <c r="G1705" s="99">
        <v>1461</v>
      </c>
      <c r="H1705" s="99">
        <v>9.4531200000000006E-3</v>
      </c>
      <c r="I1705" s="99">
        <v>0.20036393999999999</v>
      </c>
      <c r="J1705" s="99" t="s">
        <v>4157</v>
      </c>
      <c r="K1705" s="101" t="s">
        <v>4157</v>
      </c>
    </row>
    <row r="1706" spans="1:11" x14ac:dyDescent="0.25">
      <c r="A1706" s="98" t="s">
        <v>4154</v>
      </c>
      <c r="B1706" s="99" t="s">
        <v>4727</v>
      </c>
      <c r="C1706" s="99" t="s">
        <v>4161</v>
      </c>
      <c r="D1706" s="100">
        <v>5.0800000000000002E-5</v>
      </c>
      <c r="E1706" s="100">
        <v>1.95E-5</v>
      </c>
      <c r="F1706" s="99">
        <v>1501</v>
      </c>
      <c r="G1706" s="99">
        <v>812</v>
      </c>
      <c r="H1706" s="99">
        <v>9.4499700000000002E-3</v>
      </c>
      <c r="I1706" s="99">
        <v>0.20036393999999999</v>
      </c>
      <c r="J1706" s="99" t="s">
        <v>4157</v>
      </c>
      <c r="K1706" s="101" t="s">
        <v>4467</v>
      </c>
    </row>
    <row r="1707" spans="1:11" x14ac:dyDescent="0.25">
      <c r="A1707" s="98" t="s">
        <v>4175</v>
      </c>
      <c r="B1707" s="99" t="s">
        <v>5466</v>
      </c>
      <c r="C1707" s="99" t="s">
        <v>4261</v>
      </c>
      <c r="D1707" s="100">
        <v>-5.6300000000000003E-6</v>
      </c>
      <c r="E1707" s="100">
        <v>2.1600000000000001E-6</v>
      </c>
      <c r="F1707" s="99">
        <v>1501</v>
      </c>
      <c r="G1707" s="99">
        <v>116</v>
      </c>
      <c r="H1707" s="99">
        <v>9.4527900000000008E-3</v>
      </c>
      <c r="I1707" s="99">
        <v>0.20036393999999999</v>
      </c>
      <c r="J1707" s="99" t="s">
        <v>4157</v>
      </c>
      <c r="K1707" s="101" t="s">
        <v>4157</v>
      </c>
    </row>
    <row r="1708" spans="1:11" x14ac:dyDescent="0.25">
      <c r="A1708" s="98" t="s">
        <v>4175</v>
      </c>
      <c r="B1708" s="99" t="s">
        <v>5532</v>
      </c>
      <c r="C1708" s="99" t="s">
        <v>4261</v>
      </c>
      <c r="D1708" s="100">
        <v>-6.3099999999999997E-6</v>
      </c>
      <c r="E1708" s="100">
        <v>2.43E-6</v>
      </c>
      <c r="F1708" s="99">
        <v>1501</v>
      </c>
      <c r="G1708" s="99">
        <v>230</v>
      </c>
      <c r="H1708" s="99">
        <v>9.4702299999999996E-3</v>
      </c>
      <c r="I1708" s="99">
        <v>0.20037367</v>
      </c>
      <c r="J1708" s="99" t="s">
        <v>4157</v>
      </c>
      <c r="K1708" s="101" t="s">
        <v>4157</v>
      </c>
    </row>
    <row r="1709" spans="1:11" x14ac:dyDescent="0.25">
      <c r="A1709" s="98" t="s">
        <v>4232</v>
      </c>
      <c r="B1709" s="99" t="s">
        <v>5161</v>
      </c>
      <c r="C1709" s="99" t="s">
        <v>4232</v>
      </c>
      <c r="D1709" s="100">
        <v>2.7100000000000001E-5</v>
      </c>
      <c r="E1709" s="100">
        <v>1.04E-5</v>
      </c>
      <c r="F1709" s="99">
        <v>1501</v>
      </c>
      <c r="G1709" s="99">
        <v>1352</v>
      </c>
      <c r="H1709" s="99">
        <v>9.4605100000000001E-3</v>
      </c>
      <c r="I1709" s="99">
        <v>0.20037367</v>
      </c>
      <c r="J1709" s="99" t="s">
        <v>4157</v>
      </c>
      <c r="K1709" s="101" t="s">
        <v>4157</v>
      </c>
    </row>
    <row r="1710" spans="1:11" x14ac:dyDescent="0.25">
      <c r="A1710" s="98" t="s">
        <v>4232</v>
      </c>
      <c r="B1710" s="99" t="s">
        <v>4911</v>
      </c>
      <c r="C1710" s="99" t="s">
        <v>4232</v>
      </c>
      <c r="D1710" s="100">
        <v>-1.259E-4</v>
      </c>
      <c r="E1710" s="100">
        <v>4.85E-5</v>
      </c>
      <c r="F1710" s="99">
        <v>1501</v>
      </c>
      <c r="G1710" s="99">
        <v>1470</v>
      </c>
      <c r="H1710" s="99">
        <v>9.4694099999999993E-3</v>
      </c>
      <c r="I1710" s="99">
        <v>0.20037367</v>
      </c>
      <c r="J1710" s="99" t="s">
        <v>4157</v>
      </c>
      <c r="K1710" s="101" t="s">
        <v>4157</v>
      </c>
    </row>
    <row r="1711" spans="1:11" x14ac:dyDescent="0.25">
      <c r="A1711" s="98" t="s">
        <v>4154</v>
      </c>
      <c r="B1711" s="99" t="s">
        <v>5313</v>
      </c>
      <c r="C1711" s="99" t="s">
        <v>4156</v>
      </c>
      <c r="D1711" s="100">
        <v>-6.2199999999999994E-5</v>
      </c>
      <c r="E1711" s="100">
        <v>2.3900000000000002E-5</v>
      </c>
      <c r="F1711" s="99">
        <v>1501</v>
      </c>
      <c r="G1711" s="99">
        <v>1205</v>
      </c>
      <c r="H1711" s="99">
        <v>9.4882200000000003E-3</v>
      </c>
      <c r="I1711" s="99">
        <v>0.20051917999999999</v>
      </c>
      <c r="J1711" s="99" t="s">
        <v>4157</v>
      </c>
      <c r="K1711" s="101" t="s">
        <v>4157</v>
      </c>
    </row>
    <row r="1712" spans="1:11" x14ac:dyDescent="0.25">
      <c r="A1712" s="98" t="s">
        <v>4163</v>
      </c>
      <c r="B1712" s="99" t="s">
        <v>5306</v>
      </c>
      <c r="C1712" s="99" t="s">
        <v>275</v>
      </c>
      <c r="D1712" s="100">
        <v>-4.99E-5</v>
      </c>
      <c r="E1712" s="100">
        <v>1.9199999999999999E-5</v>
      </c>
      <c r="F1712" s="99">
        <v>1501</v>
      </c>
      <c r="G1712" s="99">
        <v>352</v>
      </c>
      <c r="H1712" s="99">
        <v>9.4827399999999999E-3</v>
      </c>
      <c r="I1712" s="99">
        <v>0.20051917999999999</v>
      </c>
      <c r="J1712" s="99" t="s">
        <v>4157</v>
      </c>
      <c r="K1712" s="101" t="s">
        <v>4157</v>
      </c>
    </row>
    <row r="1713" spans="1:11" x14ac:dyDescent="0.25">
      <c r="A1713" s="98" t="s">
        <v>4154</v>
      </c>
      <c r="B1713" s="99" t="s">
        <v>4782</v>
      </c>
      <c r="C1713" s="99" t="s">
        <v>4161</v>
      </c>
      <c r="D1713" s="100">
        <v>-7.9999999999999996E-6</v>
      </c>
      <c r="E1713" s="100">
        <v>3.0800000000000002E-6</v>
      </c>
      <c r="F1713" s="99">
        <v>1501</v>
      </c>
      <c r="G1713" s="99">
        <v>1305</v>
      </c>
      <c r="H1713" s="99">
        <v>9.5156100000000007E-3</v>
      </c>
      <c r="I1713" s="99">
        <v>0.20098047999999999</v>
      </c>
      <c r="J1713" s="99" t="s">
        <v>4157</v>
      </c>
      <c r="K1713" s="101" t="s">
        <v>4157</v>
      </c>
    </row>
    <row r="1714" spans="1:11" x14ac:dyDescent="0.25">
      <c r="A1714" s="98" t="s">
        <v>4163</v>
      </c>
      <c r="B1714" s="99" t="s">
        <v>4643</v>
      </c>
      <c r="C1714" s="99" t="s">
        <v>275</v>
      </c>
      <c r="D1714" s="100">
        <v>-2.0183000000000002E-3</v>
      </c>
      <c r="E1714" s="100">
        <v>7.7722000000000002E-4</v>
      </c>
      <c r="F1714" s="99">
        <v>1501</v>
      </c>
      <c r="G1714" s="99">
        <v>824</v>
      </c>
      <c r="H1714" s="99">
        <v>9.5246900000000006E-3</v>
      </c>
      <c r="I1714" s="99">
        <v>0.20105440999999999</v>
      </c>
      <c r="J1714" s="99" t="s">
        <v>4157</v>
      </c>
      <c r="K1714" s="101" t="s">
        <v>4157</v>
      </c>
    </row>
    <row r="1715" spans="1:11" x14ac:dyDescent="0.25">
      <c r="A1715" s="98" t="s">
        <v>4158</v>
      </c>
      <c r="B1715" s="99" t="s">
        <v>5382</v>
      </c>
      <c r="C1715" s="99" t="b">
        <v>1</v>
      </c>
      <c r="D1715" s="100">
        <v>1.75969E-3</v>
      </c>
      <c r="E1715" s="100">
        <v>6.7774999999999997E-4</v>
      </c>
      <c r="F1715" s="99">
        <v>1501</v>
      </c>
      <c r="G1715" s="99">
        <v>792</v>
      </c>
      <c r="H1715" s="99">
        <v>9.5374399999999995E-3</v>
      </c>
      <c r="I1715" s="99">
        <v>0.20120593000000001</v>
      </c>
      <c r="J1715" s="99" t="s">
        <v>4174</v>
      </c>
      <c r="K1715" s="101" t="s">
        <v>4467</v>
      </c>
    </row>
    <row r="1716" spans="1:11" x14ac:dyDescent="0.25">
      <c r="A1716" s="98" t="s">
        <v>4154</v>
      </c>
      <c r="B1716" s="99" t="s">
        <v>5216</v>
      </c>
      <c r="C1716" s="99" t="s">
        <v>4161</v>
      </c>
      <c r="D1716" s="100">
        <v>-2.2187999999999999E-3</v>
      </c>
      <c r="E1716" s="100">
        <v>8.5499999999999997E-4</v>
      </c>
      <c r="F1716" s="99">
        <v>1501</v>
      </c>
      <c r="G1716" s="99">
        <v>1425</v>
      </c>
      <c r="H1716" s="99">
        <v>9.5733599999999995E-3</v>
      </c>
      <c r="I1716" s="99">
        <v>0.20184576000000001</v>
      </c>
      <c r="J1716" s="99" t="s">
        <v>4157</v>
      </c>
      <c r="K1716" s="101" t="s">
        <v>4157</v>
      </c>
    </row>
    <row r="1717" spans="1:11" x14ac:dyDescent="0.25">
      <c r="A1717" s="98" t="s">
        <v>4175</v>
      </c>
      <c r="B1717" s="99" t="s">
        <v>4983</v>
      </c>
      <c r="C1717" s="99" t="s">
        <v>4261</v>
      </c>
      <c r="D1717" s="100">
        <v>-1.1662E-3</v>
      </c>
      <c r="E1717" s="100">
        <v>4.4946E-4</v>
      </c>
      <c r="F1717" s="99">
        <v>1501</v>
      </c>
      <c r="G1717" s="99">
        <v>1401</v>
      </c>
      <c r="H1717" s="99">
        <v>9.5829799999999996E-3</v>
      </c>
      <c r="I1717" s="99">
        <v>0.20193058</v>
      </c>
      <c r="J1717" s="99" t="s">
        <v>4157</v>
      </c>
      <c r="K1717" s="101" t="s">
        <v>4157</v>
      </c>
    </row>
    <row r="1718" spans="1:11" x14ac:dyDescent="0.25">
      <c r="A1718" s="98" t="s">
        <v>4166</v>
      </c>
      <c r="B1718" s="99" t="s">
        <v>5537</v>
      </c>
      <c r="C1718" s="99" t="s">
        <v>4208</v>
      </c>
      <c r="D1718" s="100">
        <v>1.9599999999999999E-6</v>
      </c>
      <c r="E1718" s="100">
        <v>7.5600000000000005E-7</v>
      </c>
      <c r="F1718" s="99">
        <v>1501</v>
      </c>
      <c r="G1718" s="99">
        <v>497</v>
      </c>
      <c r="H1718" s="99">
        <v>9.5907500000000003E-3</v>
      </c>
      <c r="I1718" s="99">
        <v>0.2019765</v>
      </c>
      <c r="J1718" s="99" t="s">
        <v>4157</v>
      </c>
      <c r="K1718" s="101" t="s">
        <v>4157</v>
      </c>
    </row>
    <row r="1719" spans="1:11" x14ac:dyDescent="0.25">
      <c r="A1719" s="98" t="s">
        <v>4232</v>
      </c>
      <c r="B1719" s="99" t="s">
        <v>5538</v>
      </c>
      <c r="C1719" s="99" t="s">
        <v>4232</v>
      </c>
      <c r="D1719" s="100">
        <v>4.69E-6</v>
      </c>
      <c r="E1719" s="100">
        <v>1.81E-6</v>
      </c>
      <c r="F1719" s="99">
        <v>1501</v>
      </c>
      <c r="G1719" s="99">
        <v>377</v>
      </c>
      <c r="H1719" s="99">
        <v>9.6104099999999998E-3</v>
      </c>
      <c r="I1719" s="99">
        <v>0.20227243</v>
      </c>
      <c r="J1719" s="99" t="s">
        <v>4157</v>
      </c>
      <c r="K1719" s="101" t="s">
        <v>4157</v>
      </c>
    </row>
    <row r="1720" spans="1:11" x14ac:dyDescent="0.25">
      <c r="A1720" s="98" t="s">
        <v>4175</v>
      </c>
      <c r="B1720" s="99" t="s">
        <v>5539</v>
      </c>
      <c r="C1720" s="99" t="s">
        <v>4177</v>
      </c>
      <c r="D1720" s="100">
        <v>1.03E-5</v>
      </c>
      <c r="E1720" s="100">
        <v>3.9899999999999999E-6</v>
      </c>
      <c r="F1720" s="99">
        <v>1501</v>
      </c>
      <c r="G1720" s="99">
        <v>1056</v>
      </c>
      <c r="H1720" s="99">
        <v>9.6551399999999996E-3</v>
      </c>
      <c r="I1720" s="99">
        <v>0.20252268000000001</v>
      </c>
      <c r="J1720" s="99" t="s">
        <v>4157</v>
      </c>
      <c r="K1720" s="101" t="s">
        <v>4157</v>
      </c>
    </row>
    <row r="1721" spans="1:11" x14ac:dyDescent="0.25">
      <c r="A1721" s="98" t="s">
        <v>4166</v>
      </c>
      <c r="B1721" s="99" t="s">
        <v>5540</v>
      </c>
      <c r="C1721" s="99" t="s">
        <v>4208</v>
      </c>
      <c r="D1721" s="100">
        <v>3.8223E-4</v>
      </c>
      <c r="E1721" s="100">
        <v>1.4744000000000001E-4</v>
      </c>
      <c r="F1721" s="99">
        <v>1501</v>
      </c>
      <c r="G1721" s="99">
        <v>1279</v>
      </c>
      <c r="H1721" s="99">
        <v>9.6472599999999995E-3</v>
      </c>
      <c r="I1721" s="99">
        <v>0.20252268000000001</v>
      </c>
      <c r="J1721" s="99" t="s">
        <v>4157</v>
      </c>
      <c r="K1721" s="101" t="s">
        <v>4157</v>
      </c>
    </row>
    <row r="1722" spans="1:11" x14ac:dyDescent="0.25">
      <c r="A1722" s="98" t="s">
        <v>4163</v>
      </c>
      <c r="B1722" s="99" t="s">
        <v>5541</v>
      </c>
      <c r="C1722" s="99" t="s">
        <v>275</v>
      </c>
      <c r="D1722" s="100">
        <v>1.2899999999999999E-6</v>
      </c>
      <c r="E1722" s="100">
        <v>4.8999999999999997E-7</v>
      </c>
      <c r="F1722" s="99">
        <v>1501</v>
      </c>
      <c r="G1722" s="99">
        <v>1076</v>
      </c>
      <c r="H1722" s="99">
        <v>9.6671799999999992E-3</v>
      </c>
      <c r="I1722" s="99">
        <v>0.20252268000000001</v>
      </c>
      <c r="J1722" s="99" t="s">
        <v>4157</v>
      </c>
      <c r="K1722" s="101" t="s">
        <v>4157</v>
      </c>
    </row>
    <row r="1723" spans="1:11" x14ac:dyDescent="0.25">
      <c r="A1723" s="98" t="s">
        <v>4163</v>
      </c>
      <c r="B1723" s="99" t="s">
        <v>5542</v>
      </c>
      <c r="C1723" s="99" t="s">
        <v>275</v>
      </c>
      <c r="D1723" s="100">
        <v>4.0400000000000001E-4</v>
      </c>
      <c r="E1723" s="100">
        <v>1.5580999999999999E-4</v>
      </c>
      <c r="F1723" s="99">
        <v>1501</v>
      </c>
      <c r="G1723" s="99">
        <v>1455</v>
      </c>
      <c r="H1723" s="99">
        <v>9.6361499999999996E-3</v>
      </c>
      <c r="I1723" s="99">
        <v>0.20252268000000001</v>
      </c>
      <c r="J1723" s="99" t="s">
        <v>4157</v>
      </c>
      <c r="K1723" s="101" t="s">
        <v>4157</v>
      </c>
    </row>
    <row r="1724" spans="1:11" x14ac:dyDescent="0.25">
      <c r="A1724" s="98" t="s">
        <v>4163</v>
      </c>
      <c r="B1724" s="99" t="s">
        <v>4781</v>
      </c>
      <c r="C1724" s="99" t="s">
        <v>275</v>
      </c>
      <c r="D1724" s="100">
        <v>1.02563E-3</v>
      </c>
      <c r="E1724" s="100">
        <v>3.9567999999999998E-4</v>
      </c>
      <c r="F1724" s="99">
        <v>1501</v>
      </c>
      <c r="G1724" s="99">
        <v>1213</v>
      </c>
      <c r="H1724" s="99">
        <v>9.6574599999999997E-3</v>
      </c>
      <c r="I1724" s="99">
        <v>0.20252268000000001</v>
      </c>
      <c r="J1724" s="99" t="s">
        <v>4157</v>
      </c>
      <c r="K1724" s="101" t="s">
        <v>4157</v>
      </c>
    </row>
    <row r="1725" spans="1:11" x14ac:dyDescent="0.25">
      <c r="A1725" s="98" t="s">
        <v>4184</v>
      </c>
      <c r="B1725" s="99" t="s">
        <v>4699</v>
      </c>
      <c r="C1725" s="99" t="b">
        <v>1</v>
      </c>
      <c r="D1725" s="100">
        <v>4.4700000000000004E-6</v>
      </c>
      <c r="E1725" s="100">
        <v>1.73E-6</v>
      </c>
      <c r="F1725" s="99">
        <v>1501</v>
      </c>
      <c r="G1725" s="99">
        <v>1248</v>
      </c>
      <c r="H1725" s="99">
        <v>9.6624999999999992E-3</v>
      </c>
      <c r="I1725" s="99">
        <v>0.20252268000000001</v>
      </c>
      <c r="J1725" s="99" t="s">
        <v>4157</v>
      </c>
      <c r="K1725" s="101" t="s">
        <v>4157</v>
      </c>
    </row>
    <row r="1726" spans="1:11" x14ac:dyDescent="0.25">
      <c r="A1726" s="98" t="s">
        <v>4163</v>
      </c>
      <c r="B1726" s="99" t="s">
        <v>5543</v>
      </c>
      <c r="C1726" s="99" t="s">
        <v>275</v>
      </c>
      <c r="D1726" s="100">
        <v>3.7400000000000001E-5</v>
      </c>
      <c r="E1726" s="100">
        <v>1.4399999999999999E-5</v>
      </c>
      <c r="F1726" s="99">
        <v>1501</v>
      </c>
      <c r="G1726" s="99">
        <v>1075</v>
      </c>
      <c r="H1726" s="99">
        <v>9.6427300000000004E-3</v>
      </c>
      <c r="I1726" s="99">
        <v>0.20252268000000001</v>
      </c>
      <c r="J1726" s="99" t="s">
        <v>4157</v>
      </c>
      <c r="K1726" s="101" t="s">
        <v>4467</v>
      </c>
    </row>
    <row r="1727" spans="1:11" x14ac:dyDescent="0.25">
      <c r="A1727" s="98" t="s">
        <v>4166</v>
      </c>
      <c r="B1727" s="99" t="s">
        <v>5544</v>
      </c>
      <c r="C1727" s="99" t="s">
        <v>4168</v>
      </c>
      <c r="D1727" s="100">
        <v>-4.8400000000000002E-6</v>
      </c>
      <c r="E1727" s="100">
        <v>1.8700000000000001E-6</v>
      </c>
      <c r="F1727" s="99">
        <v>1501</v>
      </c>
      <c r="G1727" s="99">
        <v>1302</v>
      </c>
      <c r="H1727" s="99">
        <v>9.6597499999999999E-3</v>
      </c>
      <c r="I1727" s="99">
        <v>0.20252268000000001</v>
      </c>
      <c r="J1727" s="99" t="s">
        <v>4157</v>
      </c>
      <c r="K1727" s="101" t="s">
        <v>4157</v>
      </c>
    </row>
    <row r="1728" spans="1:11" x14ac:dyDescent="0.25">
      <c r="A1728" s="98" t="s">
        <v>4175</v>
      </c>
      <c r="B1728" s="99" t="s">
        <v>5309</v>
      </c>
      <c r="C1728" s="99" t="s">
        <v>4261</v>
      </c>
      <c r="D1728" s="100">
        <v>6.5900000000000003E-5</v>
      </c>
      <c r="E1728" s="100">
        <v>2.5400000000000001E-5</v>
      </c>
      <c r="F1728" s="99">
        <v>1501</v>
      </c>
      <c r="G1728" s="99">
        <v>650</v>
      </c>
      <c r="H1728" s="99">
        <v>9.6970800000000003E-3</v>
      </c>
      <c r="I1728" s="99">
        <v>0.20303129</v>
      </c>
      <c r="J1728" s="99" t="s">
        <v>4157</v>
      </c>
      <c r="K1728" s="101" t="s">
        <v>4157</v>
      </c>
    </row>
    <row r="1729" spans="1:11" x14ac:dyDescent="0.25">
      <c r="A1729" s="98" t="s">
        <v>4163</v>
      </c>
      <c r="B1729" s="99" t="s">
        <v>5545</v>
      </c>
      <c r="C1729" s="99" t="s">
        <v>275</v>
      </c>
      <c r="D1729" s="100">
        <v>1.4406E-4</v>
      </c>
      <c r="E1729" s="100">
        <v>5.5600000000000003E-5</v>
      </c>
      <c r="F1729" s="99">
        <v>1501</v>
      </c>
      <c r="G1729" s="99">
        <v>1309</v>
      </c>
      <c r="H1729" s="99">
        <v>9.7061999999999999E-3</v>
      </c>
      <c r="I1729" s="99">
        <v>0.20304564999999999</v>
      </c>
      <c r="J1729" s="99" t="s">
        <v>4157</v>
      </c>
      <c r="K1729" s="101" t="s">
        <v>4157</v>
      </c>
    </row>
    <row r="1730" spans="1:11" x14ac:dyDescent="0.25">
      <c r="A1730" s="98" t="s">
        <v>4232</v>
      </c>
      <c r="B1730" s="99" t="s">
        <v>5178</v>
      </c>
      <c r="C1730" s="99" t="s">
        <v>4232</v>
      </c>
      <c r="D1730" s="100">
        <v>3.0599999999999998E-5</v>
      </c>
      <c r="E1730" s="100">
        <v>1.1800000000000001E-5</v>
      </c>
      <c r="F1730" s="99">
        <v>1501</v>
      </c>
      <c r="G1730" s="99">
        <v>1294</v>
      </c>
      <c r="H1730" s="99">
        <v>9.7090200000000005E-3</v>
      </c>
      <c r="I1730" s="99">
        <v>0.20304564999999999</v>
      </c>
      <c r="J1730" s="99" t="s">
        <v>4157</v>
      </c>
      <c r="K1730" s="101" t="s">
        <v>4157</v>
      </c>
    </row>
    <row r="1731" spans="1:11" x14ac:dyDescent="0.25">
      <c r="A1731" s="98" t="s">
        <v>4154</v>
      </c>
      <c r="B1731" s="99" t="s">
        <v>5345</v>
      </c>
      <c r="C1731" s="99" t="s">
        <v>4161</v>
      </c>
      <c r="D1731" s="100">
        <v>-1.995E-4</v>
      </c>
      <c r="E1731" s="100">
        <v>7.7000000000000001E-5</v>
      </c>
      <c r="F1731" s="99">
        <v>1501</v>
      </c>
      <c r="G1731" s="99">
        <v>848</v>
      </c>
      <c r="H1731" s="99">
        <v>9.7166200000000005E-3</v>
      </c>
      <c r="I1731" s="99">
        <v>0.20308694999999999</v>
      </c>
      <c r="J1731" s="99" t="s">
        <v>4157</v>
      </c>
      <c r="K1731" s="101" t="s">
        <v>4157</v>
      </c>
    </row>
    <row r="1732" spans="1:11" x14ac:dyDescent="0.25">
      <c r="A1732" s="98" t="s">
        <v>4166</v>
      </c>
      <c r="B1732" s="99" t="s">
        <v>5206</v>
      </c>
      <c r="C1732" s="99" t="s">
        <v>4168</v>
      </c>
      <c r="D1732" s="100">
        <v>6.7600000000000003E-5</v>
      </c>
      <c r="E1732" s="100">
        <v>2.6100000000000001E-5</v>
      </c>
      <c r="F1732" s="99">
        <v>1501</v>
      </c>
      <c r="G1732" s="99">
        <v>1289</v>
      </c>
      <c r="H1732" s="99">
        <v>9.7281099999999999E-3</v>
      </c>
      <c r="I1732" s="99">
        <v>0.20320940000000001</v>
      </c>
      <c r="J1732" s="99" t="s">
        <v>4157</v>
      </c>
      <c r="K1732" s="101" t="s">
        <v>4157</v>
      </c>
    </row>
    <row r="1733" spans="1:11" x14ac:dyDescent="0.25">
      <c r="A1733" s="98" t="s">
        <v>4163</v>
      </c>
      <c r="B1733" s="99" t="s">
        <v>5546</v>
      </c>
      <c r="C1733" s="99" t="s">
        <v>275</v>
      </c>
      <c r="D1733" s="100">
        <v>4.9282000000000004E-4</v>
      </c>
      <c r="E1733" s="100">
        <v>1.9044999999999999E-4</v>
      </c>
      <c r="F1733" s="99">
        <v>1501</v>
      </c>
      <c r="G1733" s="99">
        <v>1490</v>
      </c>
      <c r="H1733" s="99">
        <v>9.7821200000000001E-3</v>
      </c>
      <c r="I1733" s="99">
        <v>0.20361598</v>
      </c>
      <c r="J1733" s="99" t="s">
        <v>4157</v>
      </c>
      <c r="K1733" s="101" t="s">
        <v>4157</v>
      </c>
    </row>
    <row r="1734" spans="1:11" x14ac:dyDescent="0.25">
      <c r="A1734" s="98" t="s">
        <v>4166</v>
      </c>
      <c r="B1734" s="99" t="s">
        <v>5104</v>
      </c>
      <c r="C1734" s="99" t="s">
        <v>4168</v>
      </c>
      <c r="D1734" s="100">
        <v>7.1600000000000006E-5</v>
      </c>
      <c r="E1734" s="100">
        <v>2.7699999999999999E-5</v>
      </c>
      <c r="F1734" s="99">
        <v>1501</v>
      </c>
      <c r="G1734" s="99">
        <v>1294</v>
      </c>
      <c r="H1734" s="99">
        <v>9.7870600000000002E-3</v>
      </c>
      <c r="I1734" s="99">
        <v>0.20361598</v>
      </c>
      <c r="J1734" s="99" t="s">
        <v>4157</v>
      </c>
      <c r="K1734" s="101" t="s">
        <v>4157</v>
      </c>
    </row>
    <row r="1735" spans="1:11" x14ac:dyDescent="0.25">
      <c r="A1735" s="98" t="s">
        <v>4232</v>
      </c>
      <c r="B1735" s="99" t="s">
        <v>5193</v>
      </c>
      <c r="C1735" s="99" t="s">
        <v>4232</v>
      </c>
      <c r="D1735" s="100">
        <v>9.4900000000000006E-6</v>
      </c>
      <c r="E1735" s="100">
        <v>3.67E-6</v>
      </c>
      <c r="F1735" s="99">
        <v>1501</v>
      </c>
      <c r="G1735" s="99">
        <v>1150</v>
      </c>
      <c r="H1735" s="99">
        <v>9.7561599999999998E-3</v>
      </c>
      <c r="I1735" s="99">
        <v>0.20361598</v>
      </c>
      <c r="J1735" s="99" t="s">
        <v>4157</v>
      </c>
      <c r="K1735" s="101" t="s">
        <v>4157</v>
      </c>
    </row>
    <row r="1736" spans="1:11" x14ac:dyDescent="0.25">
      <c r="A1736" s="98" t="s">
        <v>4166</v>
      </c>
      <c r="B1736" s="99" t="s">
        <v>5547</v>
      </c>
      <c r="C1736" s="99" t="s">
        <v>4208</v>
      </c>
      <c r="D1736" s="100">
        <v>4.0299999999999997E-5</v>
      </c>
      <c r="E1736" s="100">
        <v>1.56E-5</v>
      </c>
      <c r="F1736" s="99">
        <v>1501</v>
      </c>
      <c r="G1736" s="99">
        <v>432</v>
      </c>
      <c r="H1736" s="99">
        <v>9.7866600000000008E-3</v>
      </c>
      <c r="I1736" s="99">
        <v>0.20361598</v>
      </c>
      <c r="J1736" s="99" t="s">
        <v>4157</v>
      </c>
      <c r="K1736" s="101" t="s">
        <v>4157</v>
      </c>
    </row>
    <row r="1737" spans="1:11" x14ac:dyDescent="0.25">
      <c r="A1737" s="98" t="s">
        <v>4158</v>
      </c>
      <c r="B1737" s="99" t="s">
        <v>5293</v>
      </c>
      <c r="C1737" s="99" t="b">
        <v>1</v>
      </c>
      <c r="D1737" s="100">
        <v>2.55E-5</v>
      </c>
      <c r="E1737" s="100">
        <v>9.8600000000000005E-6</v>
      </c>
      <c r="F1737" s="99">
        <v>1501</v>
      </c>
      <c r="G1737" s="99">
        <v>662</v>
      </c>
      <c r="H1737" s="99">
        <v>9.7763199999999998E-3</v>
      </c>
      <c r="I1737" s="99">
        <v>0.20361598</v>
      </c>
      <c r="J1737" s="99" t="s">
        <v>4157</v>
      </c>
      <c r="K1737" s="101" t="s">
        <v>4157</v>
      </c>
    </row>
    <row r="1738" spans="1:11" x14ac:dyDescent="0.25">
      <c r="A1738" s="98" t="s">
        <v>4250</v>
      </c>
      <c r="B1738" s="99" t="s">
        <v>4609</v>
      </c>
      <c r="C1738" s="99" t="s">
        <v>4252</v>
      </c>
      <c r="D1738" s="100">
        <v>-8.7299999999999994E-6</v>
      </c>
      <c r="E1738" s="100">
        <v>3.3699999999999999E-6</v>
      </c>
      <c r="F1738" s="99">
        <v>1501</v>
      </c>
      <c r="G1738" s="99">
        <v>763</v>
      </c>
      <c r="H1738" s="99">
        <v>9.7637100000000001E-3</v>
      </c>
      <c r="I1738" s="99">
        <v>0.20361598</v>
      </c>
      <c r="J1738" s="99" t="s">
        <v>4157</v>
      </c>
      <c r="K1738" s="101" t="s">
        <v>4157</v>
      </c>
    </row>
    <row r="1739" spans="1:11" x14ac:dyDescent="0.25">
      <c r="A1739" s="98" t="s">
        <v>4166</v>
      </c>
      <c r="B1739" s="99" t="s">
        <v>5233</v>
      </c>
      <c r="C1739" s="99" t="s">
        <v>4168</v>
      </c>
      <c r="D1739" s="100">
        <v>-6.2899999999999997E-5</v>
      </c>
      <c r="E1739" s="100">
        <v>2.4300000000000001E-5</v>
      </c>
      <c r="F1739" s="99">
        <v>1501</v>
      </c>
      <c r="G1739" s="99">
        <v>225</v>
      </c>
      <c r="H1739" s="99">
        <v>9.7740599999999993E-3</v>
      </c>
      <c r="I1739" s="99">
        <v>0.20361598</v>
      </c>
      <c r="J1739" s="99" t="s">
        <v>4157</v>
      </c>
      <c r="K1739" s="101" t="s">
        <v>4157</v>
      </c>
    </row>
    <row r="1740" spans="1:11" x14ac:dyDescent="0.25">
      <c r="A1740" s="98" t="s">
        <v>4184</v>
      </c>
      <c r="B1740" s="99" t="s">
        <v>5548</v>
      </c>
      <c r="C1740" s="99" t="b">
        <v>1</v>
      </c>
      <c r="D1740" s="100">
        <v>7.4800000000000002E-5</v>
      </c>
      <c r="E1740" s="100">
        <v>2.8900000000000001E-5</v>
      </c>
      <c r="F1740" s="99">
        <v>1501</v>
      </c>
      <c r="G1740" s="99">
        <v>1190</v>
      </c>
      <c r="H1740" s="99">
        <v>9.7929699999999998E-3</v>
      </c>
      <c r="I1740" s="99">
        <v>0.20362150000000001</v>
      </c>
      <c r="J1740" s="99" t="s">
        <v>4157</v>
      </c>
      <c r="K1740" s="101" t="s">
        <v>4157</v>
      </c>
    </row>
    <row r="1741" spans="1:11" x14ac:dyDescent="0.25">
      <c r="A1741" s="98" t="s">
        <v>4166</v>
      </c>
      <c r="B1741" s="99" t="s">
        <v>5549</v>
      </c>
      <c r="C1741" s="99" t="s">
        <v>4208</v>
      </c>
      <c r="D1741" s="100">
        <v>-6.0144999999999999E-3</v>
      </c>
      <c r="E1741" s="100">
        <v>2.3252500000000001E-3</v>
      </c>
      <c r="F1741" s="99">
        <v>1501</v>
      </c>
      <c r="G1741" s="99">
        <v>1472</v>
      </c>
      <c r="H1741" s="99">
        <v>9.8120099999999995E-3</v>
      </c>
      <c r="I1741" s="99">
        <v>0.20390008000000001</v>
      </c>
      <c r="J1741" s="99" t="s">
        <v>4157</v>
      </c>
      <c r="K1741" s="101" t="s">
        <v>4157</v>
      </c>
    </row>
    <row r="1742" spans="1:11" x14ac:dyDescent="0.25">
      <c r="A1742" s="98" t="s">
        <v>4232</v>
      </c>
      <c r="B1742" s="99" t="s">
        <v>5206</v>
      </c>
      <c r="C1742" s="99" t="s">
        <v>4232</v>
      </c>
      <c r="D1742" s="100">
        <v>2.7699999999999999E-5</v>
      </c>
      <c r="E1742" s="100">
        <v>1.0699999999999999E-5</v>
      </c>
      <c r="F1742" s="99">
        <v>1501</v>
      </c>
      <c r="G1742" s="99">
        <v>1289</v>
      </c>
      <c r="H1742" s="99">
        <v>9.8444899999999991E-3</v>
      </c>
      <c r="I1742" s="99">
        <v>0.20436212000000001</v>
      </c>
      <c r="J1742" s="99" t="s">
        <v>4157</v>
      </c>
      <c r="K1742" s="101" t="s">
        <v>4157</v>
      </c>
    </row>
    <row r="1743" spans="1:11" x14ac:dyDescent="0.25">
      <c r="A1743" s="98" t="s">
        <v>4163</v>
      </c>
      <c r="B1743" s="99" t="s">
        <v>5125</v>
      </c>
      <c r="C1743" s="99" t="s">
        <v>275</v>
      </c>
      <c r="D1743" s="100">
        <v>8.2700000000000004E-5</v>
      </c>
      <c r="E1743" s="100">
        <v>3.1999999999999999E-5</v>
      </c>
      <c r="F1743" s="99">
        <v>1501</v>
      </c>
      <c r="G1743" s="99">
        <v>1375</v>
      </c>
      <c r="H1743" s="99">
        <v>9.8504400000000002E-3</v>
      </c>
      <c r="I1743" s="99">
        <v>0.20436212000000001</v>
      </c>
      <c r="J1743" s="99" t="s">
        <v>4157</v>
      </c>
      <c r="K1743" s="101" t="s">
        <v>4157</v>
      </c>
    </row>
    <row r="1744" spans="1:11" x14ac:dyDescent="0.25">
      <c r="A1744" s="98" t="s">
        <v>4163</v>
      </c>
      <c r="B1744" s="99" t="s">
        <v>5550</v>
      </c>
      <c r="C1744" s="99" t="s">
        <v>275</v>
      </c>
      <c r="D1744" s="100">
        <v>-1.7099999999999999E-5</v>
      </c>
      <c r="E1744" s="100">
        <v>6.6100000000000002E-6</v>
      </c>
      <c r="F1744" s="99">
        <v>1501</v>
      </c>
      <c r="G1744" s="99">
        <v>160</v>
      </c>
      <c r="H1744" s="99">
        <v>9.8512300000000007E-3</v>
      </c>
      <c r="I1744" s="99">
        <v>0.20436212000000001</v>
      </c>
      <c r="J1744" s="99" t="s">
        <v>4157</v>
      </c>
      <c r="K1744" s="101" t="s">
        <v>4157</v>
      </c>
    </row>
    <row r="1745" spans="1:11" x14ac:dyDescent="0.25">
      <c r="A1745" s="98" t="s">
        <v>4232</v>
      </c>
      <c r="B1745" s="99" t="s">
        <v>5551</v>
      </c>
      <c r="C1745" s="99" t="s">
        <v>4232</v>
      </c>
      <c r="D1745" s="100">
        <v>1.8199999999999999E-6</v>
      </c>
      <c r="E1745" s="100">
        <v>7.0500000000000003E-7</v>
      </c>
      <c r="F1745" s="99">
        <v>1501</v>
      </c>
      <c r="G1745" s="99">
        <v>489</v>
      </c>
      <c r="H1745" s="99">
        <v>9.8574100000000005E-3</v>
      </c>
      <c r="I1745" s="99">
        <v>0.20437284</v>
      </c>
      <c r="J1745" s="99" t="s">
        <v>4157</v>
      </c>
      <c r="K1745" s="101" t="s">
        <v>4157</v>
      </c>
    </row>
    <row r="1746" spans="1:11" x14ac:dyDescent="0.25">
      <c r="A1746" s="98" t="s">
        <v>4163</v>
      </c>
      <c r="B1746" s="99" t="s">
        <v>5552</v>
      </c>
      <c r="C1746" s="99" t="s">
        <v>275</v>
      </c>
      <c r="D1746" s="100">
        <v>2.4791E-4</v>
      </c>
      <c r="E1746" s="100">
        <v>9.6000000000000002E-5</v>
      </c>
      <c r="F1746" s="99">
        <v>1501</v>
      </c>
      <c r="G1746" s="99">
        <v>1333</v>
      </c>
      <c r="H1746" s="99">
        <v>9.9019699999999995E-3</v>
      </c>
      <c r="I1746" s="99">
        <v>0.20496155999999999</v>
      </c>
      <c r="J1746" s="99" t="s">
        <v>4157</v>
      </c>
      <c r="K1746" s="101" t="s">
        <v>4157</v>
      </c>
    </row>
    <row r="1747" spans="1:11" x14ac:dyDescent="0.25">
      <c r="A1747" s="98" t="s">
        <v>4175</v>
      </c>
      <c r="B1747" s="99" t="s">
        <v>5366</v>
      </c>
      <c r="C1747" s="99" t="s">
        <v>4261</v>
      </c>
      <c r="D1747" s="100">
        <v>-9.7E-5</v>
      </c>
      <c r="E1747" s="100">
        <v>3.7499999999999997E-5</v>
      </c>
      <c r="F1747" s="99">
        <v>1501</v>
      </c>
      <c r="G1747" s="99">
        <v>1242</v>
      </c>
      <c r="H1747" s="99">
        <v>9.9037599999999993E-3</v>
      </c>
      <c r="I1747" s="99">
        <v>0.20496155999999999</v>
      </c>
      <c r="J1747" s="99" t="s">
        <v>4169</v>
      </c>
      <c r="K1747" s="101" t="s">
        <v>4467</v>
      </c>
    </row>
    <row r="1748" spans="1:11" x14ac:dyDescent="0.25">
      <c r="A1748" s="98" t="s">
        <v>4175</v>
      </c>
      <c r="B1748" s="99" t="s">
        <v>5302</v>
      </c>
      <c r="C1748" s="99" t="s">
        <v>4241</v>
      </c>
      <c r="D1748" s="100">
        <v>-1.7E-6</v>
      </c>
      <c r="E1748" s="100">
        <v>6.5300000000000004E-7</v>
      </c>
      <c r="F1748" s="99">
        <v>1501</v>
      </c>
      <c r="G1748" s="99">
        <v>1242</v>
      </c>
      <c r="H1748" s="99">
        <v>9.9038700000000004E-3</v>
      </c>
      <c r="I1748" s="99">
        <v>0.20496155999999999</v>
      </c>
      <c r="J1748" s="99" t="s">
        <v>4157</v>
      </c>
      <c r="K1748" s="101" t="s">
        <v>4157</v>
      </c>
    </row>
    <row r="1749" spans="1:11" x14ac:dyDescent="0.25">
      <c r="A1749" s="98" t="s">
        <v>4166</v>
      </c>
      <c r="B1749" s="99" t="s">
        <v>5417</v>
      </c>
      <c r="C1749" s="99" t="s">
        <v>4168</v>
      </c>
      <c r="D1749" s="100">
        <v>-7.1600000000000006E-5</v>
      </c>
      <c r="E1749" s="100">
        <v>2.7699999999999999E-5</v>
      </c>
      <c r="F1749" s="99">
        <v>1501</v>
      </c>
      <c r="G1749" s="99">
        <v>875</v>
      </c>
      <c r="H1749" s="99">
        <v>9.9121399999999998E-3</v>
      </c>
      <c r="I1749" s="99">
        <v>0.20496155999999999</v>
      </c>
      <c r="J1749" s="99" t="s">
        <v>4157</v>
      </c>
      <c r="K1749" s="101" t="s">
        <v>4157</v>
      </c>
    </row>
    <row r="1750" spans="1:11" x14ac:dyDescent="0.25">
      <c r="A1750" s="98" t="s">
        <v>4175</v>
      </c>
      <c r="B1750" s="99" t="s">
        <v>5553</v>
      </c>
      <c r="C1750" s="99" t="s">
        <v>4241</v>
      </c>
      <c r="D1750" s="100">
        <v>1.86E-6</v>
      </c>
      <c r="E1750" s="100">
        <v>7.1800000000000005E-7</v>
      </c>
      <c r="F1750" s="99">
        <v>1501</v>
      </c>
      <c r="G1750" s="99">
        <v>386</v>
      </c>
      <c r="H1750" s="99">
        <v>9.9141999999999997E-3</v>
      </c>
      <c r="I1750" s="99">
        <v>0.20496155999999999</v>
      </c>
      <c r="J1750" s="99" t="s">
        <v>4157</v>
      </c>
      <c r="K1750" s="101" t="s">
        <v>4157</v>
      </c>
    </row>
    <row r="1751" spans="1:11" x14ac:dyDescent="0.25">
      <c r="A1751" s="98" t="s">
        <v>4166</v>
      </c>
      <c r="B1751" s="99" t="s">
        <v>5554</v>
      </c>
      <c r="C1751" s="99" t="s">
        <v>4208</v>
      </c>
      <c r="D1751" s="100">
        <v>1.6399999999999999E-5</v>
      </c>
      <c r="E1751" s="100">
        <v>6.3600000000000001E-6</v>
      </c>
      <c r="F1751" s="99">
        <v>1501</v>
      </c>
      <c r="G1751" s="99">
        <v>705</v>
      </c>
      <c r="H1751" s="99">
        <v>9.9301200000000006E-3</v>
      </c>
      <c r="I1751" s="99">
        <v>0.20505593999999999</v>
      </c>
      <c r="J1751" s="99" t="s">
        <v>4157</v>
      </c>
      <c r="K1751" s="101" t="s">
        <v>4157</v>
      </c>
    </row>
    <row r="1752" spans="1:11" x14ac:dyDescent="0.25">
      <c r="A1752" s="98" t="s">
        <v>4175</v>
      </c>
      <c r="B1752" s="99" t="s">
        <v>5170</v>
      </c>
      <c r="C1752" s="99" t="s">
        <v>4261</v>
      </c>
      <c r="D1752" s="100">
        <v>-4.5800000000000002E-6</v>
      </c>
      <c r="E1752" s="100">
        <v>1.77E-6</v>
      </c>
      <c r="F1752" s="99">
        <v>1501</v>
      </c>
      <c r="G1752" s="99">
        <v>298</v>
      </c>
      <c r="H1752" s="99">
        <v>9.9291099999999997E-3</v>
      </c>
      <c r="I1752" s="99">
        <v>0.20505593999999999</v>
      </c>
      <c r="J1752" s="99" t="s">
        <v>4157</v>
      </c>
      <c r="K1752" s="101" t="s">
        <v>4157</v>
      </c>
    </row>
    <row r="1753" spans="1:11" x14ac:dyDescent="0.25">
      <c r="A1753" s="98" t="s">
        <v>4166</v>
      </c>
      <c r="B1753" s="99" t="s">
        <v>4983</v>
      </c>
      <c r="C1753" s="99" t="s">
        <v>4208</v>
      </c>
      <c r="D1753" s="100">
        <v>1.16902E-3</v>
      </c>
      <c r="E1753" s="100">
        <v>4.5294999999999998E-4</v>
      </c>
      <c r="F1753" s="99">
        <v>1501</v>
      </c>
      <c r="G1753" s="99">
        <v>1401</v>
      </c>
      <c r="H1753" s="99">
        <v>9.9758999999999994E-3</v>
      </c>
      <c r="I1753" s="99">
        <v>0.20564830000000001</v>
      </c>
      <c r="J1753" s="99" t="s">
        <v>4157</v>
      </c>
      <c r="K1753" s="101" t="s">
        <v>4157</v>
      </c>
    </row>
    <row r="1754" spans="1:11" x14ac:dyDescent="0.25">
      <c r="A1754" s="98" t="s">
        <v>4184</v>
      </c>
      <c r="B1754" s="99" t="s">
        <v>4507</v>
      </c>
      <c r="C1754" s="99" t="b">
        <v>1</v>
      </c>
      <c r="D1754" s="100">
        <v>-1.18072E-2</v>
      </c>
      <c r="E1754" s="100">
        <v>4.5744399999999999E-3</v>
      </c>
      <c r="F1754" s="99">
        <v>1501</v>
      </c>
      <c r="G1754" s="99">
        <v>1296</v>
      </c>
      <c r="H1754" s="99">
        <v>9.96702E-3</v>
      </c>
      <c r="I1754" s="99">
        <v>0.20564830000000001</v>
      </c>
      <c r="J1754" s="99" t="s">
        <v>4157</v>
      </c>
      <c r="K1754" s="101" t="s">
        <v>4157</v>
      </c>
    </row>
    <row r="1755" spans="1:11" x14ac:dyDescent="0.25">
      <c r="A1755" s="98" t="s">
        <v>4175</v>
      </c>
      <c r="B1755" s="99" t="s">
        <v>4605</v>
      </c>
      <c r="C1755" s="99" t="s">
        <v>4241</v>
      </c>
      <c r="D1755" s="100">
        <v>-1.1400000000000001E-6</v>
      </c>
      <c r="E1755" s="100">
        <v>4.3599999999999999E-7</v>
      </c>
      <c r="F1755" s="99">
        <v>1501</v>
      </c>
      <c r="G1755" s="99">
        <v>725</v>
      </c>
      <c r="H1755" s="99">
        <v>9.9725400000000002E-3</v>
      </c>
      <c r="I1755" s="99">
        <v>0.20564830000000001</v>
      </c>
      <c r="J1755" s="99" t="s">
        <v>4157</v>
      </c>
      <c r="K1755" s="101" t="s">
        <v>4157</v>
      </c>
    </row>
    <row r="1756" spans="1:11" x14ac:dyDescent="0.25">
      <c r="A1756" s="98" t="s">
        <v>4232</v>
      </c>
      <c r="B1756" s="99" t="s">
        <v>5555</v>
      </c>
      <c r="C1756" s="99" t="s">
        <v>4232</v>
      </c>
      <c r="D1756" s="100">
        <v>2.3599999999999999E-6</v>
      </c>
      <c r="E1756" s="100">
        <v>9.1299999999999998E-7</v>
      </c>
      <c r="F1756" s="99">
        <v>1501</v>
      </c>
      <c r="G1756" s="99">
        <v>419</v>
      </c>
      <c r="H1756" s="99">
        <v>1.000653E-2</v>
      </c>
      <c r="I1756" s="99">
        <v>0.20616195000000001</v>
      </c>
      <c r="J1756" s="99" t="s">
        <v>4157</v>
      </c>
      <c r="K1756" s="101" t="s">
        <v>4157</v>
      </c>
    </row>
    <row r="1757" spans="1:11" x14ac:dyDescent="0.25">
      <c r="A1757" s="98" t="s">
        <v>4175</v>
      </c>
      <c r="B1757" s="99" t="s">
        <v>5514</v>
      </c>
      <c r="C1757" s="99" t="s">
        <v>4241</v>
      </c>
      <c r="D1757" s="100">
        <v>-1.73E-5</v>
      </c>
      <c r="E1757" s="100">
        <v>6.6900000000000003E-6</v>
      </c>
      <c r="F1757" s="99">
        <v>1501</v>
      </c>
      <c r="G1757" s="99">
        <v>51</v>
      </c>
      <c r="H1757" s="99">
        <v>1.0030870000000001E-2</v>
      </c>
      <c r="I1757" s="99">
        <v>0.20654542000000001</v>
      </c>
      <c r="J1757" s="99" t="s">
        <v>4157</v>
      </c>
      <c r="K1757" s="101" t="s">
        <v>4157</v>
      </c>
    </row>
    <row r="1758" spans="1:11" x14ac:dyDescent="0.25">
      <c r="A1758" s="98" t="s">
        <v>4175</v>
      </c>
      <c r="B1758" s="99" t="s">
        <v>5474</v>
      </c>
      <c r="C1758" s="99" t="s">
        <v>4241</v>
      </c>
      <c r="D1758" s="100">
        <v>-4.239E-4</v>
      </c>
      <c r="E1758" s="100">
        <v>1.6443E-4</v>
      </c>
      <c r="F1758" s="99">
        <v>1501</v>
      </c>
      <c r="G1758" s="99">
        <v>1369</v>
      </c>
      <c r="H1758" s="99">
        <v>1.0065040000000001E-2</v>
      </c>
      <c r="I1758" s="99">
        <v>0.2068953</v>
      </c>
      <c r="J1758" s="99" t="s">
        <v>4157</v>
      </c>
      <c r="K1758" s="101" t="s">
        <v>4157</v>
      </c>
    </row>
    <row r="1759" spans="1:11" x14ac:dyDescent="0.25">
      <c r="A1759" s="98" t="s">
        <v>4175</v>
      </c>
      <c r="B1759" s="99" t="s">
        <v>5531</v>
      </c>
      <c r="C1759" s="99" t="s">
        <v>4261</v>
      </c>
      <c r="D1759" s="100">
        <v>-3.1300000000000001E-6</v>
      </c>
      <c r="E1759" s="100">
        <v>1.22E-6</v>
      </c>
      <c r="F1759" s="99">
        <v>1501</v>
      </c>
      <c r="G1759" s="99">
        <v>42</v>
      </c>
      <c r="H1759" s="99">
        <v>1.006254E-2</v>
      </c>
      <c r="I1759" s="99">
        <v>0.2068953</v>
      </c>
      <c r="J1759" s="99" t="s">
        <v>4157</v>
      </c>
      <c r="K1759" s="101" t="s">
        <v>4157</v>
      </c>
    </row>
    <row r="1760" spans="1:11" x14ac:dyDescent="0.25">
      <c r="A1760" s="98" t="s">
        <v>4175</v>
      </c>
      <c r="B1760" s="99" t="s">
        <v>5440</v>
      </c>
      <c r="C1760" s="99" t="s">
        <v>4241</v>
      </c>
      <c r="D1760" s="100">
        <v>-6.5599999999999995E-5</v>
      </c>
      <c r="E1760" s="100">
        <v>2.5400000000000001E-5</v>
      </c>
      <c r="F1760" s="99">
        <v>1501</v>
      </c>
      <c r="G1760" s="99">
        <v>284</v>
      </c>
      <c r="H1760" s="99">
        <v>1.0065050000000001E-2</v>
      </c>
      <c r="I1760" s="99">
        <v>0.2068953</v>
      </c>
      <c r="J1760" s="99" t="s">
        <v>4157</v>
      </c>
      <c r="K1760" s="101" t="s">
        <v>4157</v>
      </c>
    </row>
    <row r="1761" spans="1:11" x14ac:dyDescent="0.25">
      <c r="A1761" s="98" t="s">
        <v>4175</v>
      </c>
      <c r="B1761" s="99" t="s">
        <v>5490</v>
      </c>
      <c r="C1761" s="99" t="s">
        <v>4261</v>
      </c>
      <c r="D1761" s="100">
        <v>-5.9599999999999997E-6</v>
      </c>
      <c r="E1761" s="100">
        <v>2.3099999999999999E-6</v>
      </c>
      <c r="F1761" s="99">
        <v>1501</v>
      </c>
      <c r="G1761" s="99">
        <v>392</v>
      </c>
      <c r="H1761" s="99">
        <v>1.0094530000000001E-2</v>
      </c>
      <c r="I1761" s="99">
        <v>0.20738303</v>
      </c>
      <c r="J1761" s="99" t="s">
        <v>4157</v>
      </c>
      <c r="K1761" s="101" t="s">
        <v>4157</v>
      </c>
    </row>
    <row r="1762" spans="1:11" x14ac:dyDescent="0.25">
      <c r="A1762" s="98" t="s">
        <v>4163</v>
      </c>
      <c r="B1762" s="99" t="s">
        <v>5556</v>
      </c>
      <c r="C1762" s="99" t="s">
        <v>275</v>
      </c>
      <c r="D1762" s="100">
        <v>-5.75E-6</v>
      </c>
      <c r="E1762" s="100">
        <v>2.2299999999999998E-6</v>
      </c>
      <c r="F1762" s="99">
        <v>1501</v>
      </c>
      <c r="G1762" s="99">
        <v>466</v>
      </c>
      <c r="H1762" s="99">
        <v>1.010058E-2</v>
      </c>
      <c r="I1762" s="99">
        <v>0.2073893</v>
      </c>
      <c r="J1762" s="99" t="s">
        <v>4157</v>
      </c>
      <c r="K1762" s="101" t="s">
        <v>4157</v>
      </c>
    </row>
    <row r="1763" spans="1:11" x14ac:dyDescent="0.25">
      <c r="A1763" s="98" t="s">
        <v>4166</v>
      </c>
      <c r="B1763" s="99" t="s">
        <v>5557</v>
      </c>
      <c r="C1763" s="99" t="s">
        <v>4208</v>
      </c>
      <c r="D1763" s="100">
        <v>7.7400000000000002E-7</v>
      </c>
      <c r="E1763" s="100">
        <v>2.9400000000000001E-7</v>
      </c>
      <c r="F1763" s="99">
        <v>1501</v>
      </c>
      <c r="G1763" s="99">
        <v>283</v>
      </c>
      <c r="H1763" s="99">
        <v>1.0114140000000001E-2</v>
      </c>
      <c r="I1763" s="99">
        <v>0.20754981</v>
      </c>
      <c r="J1763" s="99" t="s">
        <v>4157</v>
      </c>
      <c r="K1763" s="101" t="s">
        <v>4157</v>
      </c>
    </row>
    <row r="1764" spans="1:11" x14ac:dyDescent="0.25">
      <c r="A1764" s="98" t="s">
        <v>4232</v>
      </c>
      <c r="B1764" s="99" t="s">
        <v>5392</v>
      </c>
      <c r="C1764" s="99" t="s">
        <v>4232</v>
      </c>
      <c r="D1764" s="100">
        <v>2.28E-7</v>
      </c>
      <c r="E1764" s="100">
        <v>8.6299999999999999E-8</v>
      </c>
      <c r="F1764" s="99">
        <v>1501</v>
      </c>
      <c r="G1764" s="99">
        <v>136</v>
      </c>
      <c r="H1764" s="99">
        <v>1.012834E-2</v>
      </c>
      <c r="I1764" s="99">
        <v>0.20772303</v>
      </c>
      <c r="J1764" s="99" t="s">
        <v>4157</v>
      </c>
      <c r="K1764" s="101" t="s">
        <v>4157</v>
      </c>
    </row>
    <row r="1765" spans="1:11" x14ac:dyDescent="0.25">
      <c r="A1765" s="98" t="s">
        <v>4175</v>
      </c>
      <c r="B1765" s="99" t="s">
        <v>5558</v>
      </c>
      <c r="C1765" s="99" t="s">
        <v>4261</v>
      </c>
      <c r="D1765" s="100">
        <v>-4.5000000000000003E-5</v>
      </c>
      <c r="E1765" s="100">
        <v>1.7499999999999998E-5</v>
      </c>
      <c r="F1765" s="99">
        <v>1501</v>
      </c>
      <c r="G1765" s="99">
        <v>336</v>
      </c>
      <c r="H1765" s="99">
        <v>1.0155829999999999E-2</v>
      </c>
      <c r="I1765" s="99">
        <v>0.20793234999999999</v>
      </c>
      <c r="J1765" s="99" t="s">
        <v>4157</v>
      </c>
      <c r="K1765" s="101" t="s">
        <v>4157</v>
      </c>
    </row>
    <row r="1766" spans="1:11" x14ac:dyDescent="0.25">
      <c r="A1766" s="98" t="s">
        <v>4166</v>
      </c>
      <c r="B1766" s="99" t="s">
        <v>5087</v>
      </c>
      <c r="C1766" s="99" t="s">
        <v>4168</v>
      </c>
      <c r="D1766" s="100">
        <v>6.3029000000000004E-4</v>
      </c>
      <c r="E1766" s="100">
        <v>2.4480999999999998E-4</v>
      </c>
      <c r="F1766" s="99">
        <v>1501</v>
      </c>
      <c r="G1766" s="99">
        <v>1491</v>
      </c>
      <c r="H1766" s="99">
        <v>1.01546E-2</v>
      </c>
      <c r="I1766" s="99">
        <v>0.20793234999999999</v>
      </c>
      <c r="J1766" s="99" t="s">
        <v>4157</v>
      </c>
      <c r="K1766" s="101" t="s">
        <v>4157</v>
      </c>
    </row>
    <row r="1767" spans="1:11" x14ac:dyDescent="0.25">
      <c r="A1767" s="98" t="s">
        <v>4232</v>
      </c>
      <c r="B1767" s="99" t="s">
        <v>5559</v>
      </c>
      <c r="C1767" s="99" t="s">
        <v>4232</v>
      </c>
      <c r="D1767" s="100">
        <v>6.4699999999999999E-6</v>
      </c>
      <c r="E1767" s="100">
        <v>2.5100000000000001E-6</v>
      </c>
      <c r="F1767" s="99">
        <v>1501</v>
      </c>
      <c r="G1767" s="99">
        <v>808</v>
      </c>
      <c r="H1767" s="99">
        <v>1.014925E-2</v>
      </c>
      <c r="I1767" s="99">
        <v>0.20793234999999999</v>
      </c>
      <c r="J1767" s="99" t="s">
        <v>4157</v>
      </c>
      <c r="K1767" s="101" t="s">
        <v>4157</v>
      </c>
    </row>
    <row r="1768" spans="1:11" x14ac:dyDescent="0.25">
      <c r="A1768" s="98" t="s">
        <v>4166</v>
      </c>
      <c r="B1768" s="99" t="s">
        <v>5560</v>
      </c>
      <c r="C1768" s="99" t="s">
        <v>4168</v>
      </c>
      <c r="D1768" s="100">
        <v>-3.7500000000000001E-6</v>
      </c>
      <c r="E1768" s="100">
        <v>1.46E-6</v>
      </c>
      <c r="F1768" s="99">
        <v>1501</v>
      </c>
      <c r="G1768" s="99">
        <v>716</v>
      </c>
      <c r="H1768" s="99">
        <v>1.0162269999999999E-2</v>
      </c>
      <c r="I1768" s="99">
        <v>0.20794634000000001</v>
      </c>
      <c r="J1768" s="99" t="s">
        <v>4157</v>
      </c>
      <c r="K1768" s="101" t="s">
        <v>4157</v>
      </c>
    </row>
    <row r="1769" spans="1:11" x14ac:dyDescent="0.25">
      <c r="A1769" s="98" t="s">
        <v>4163</v>
      </c>
      <c r="B1769" s="99" t="s">
        <v>5561</v>
      </c>
      <c r="C1769" s="99" t="s">
        <v>275</v>
      </c>
      <c r="D1769" s="100">
        <v>-5.75E-6</v>
      </c>
      <c r="E1769" s="100">
        <v>2.2400000000000002E-6</v>
      </c>
      <c r="F1769" s="99">
        <v>1501</v>
      </c>
      <c r="G1769" s="99">
        <v>112</v>
      </c>
      <c r="H1769" s="99">
        <v>1.01812E-2</v>
      </c>
      <c r="I1769" s="99">
        <v>0.20797996999999999</v>
      </c>
      <c r="J1769" s="99" t="s">
        <v>4157</v>
      </c>
      <c r="K1769" s="101" t="s">
        <v>4157</v>
      </c>
    </row>
    <row r="1770" spans="1:11" x14ac:dyDescent="0.25">
      <c r="A1770" s="98" t="s">
        <v>4184</v>
      </c>
      <c r="B1770" s="99" t="s">
        <v>5562</v>
      </c>
      <c r="C1770" s="99" t="b">
        <v>1</v>
      </c>
      <c r="D1770" s="100">
        <v>4.6300000000000001E-5</v>
      </c>
      <c r="E1770" s="100">
        <v>1.8E-5</v>
      </c>
      <c r="F1770" s="99">
        <v>1501</v>
      </c>
      <c r="G1770" s="99">
        <v>1399</v>
      </c>
      <c r="H1770" s="99">
        <v>1.017421E-2</v>
      </c>
      <c r="I1770" s="99">
        <v>0.20797996999999999</v>
      </c>
      <c r="J1770" s="99" t="s">
        <v>4157</v>
      </c>
      <c r="K1770" s="101" t="s">
        <v>4157</v>
      </c>
    </row>
    <row r="1771" spans="1:11" x14ac:dyDescent="0.25">
      <c r="A1771" s="98" t="s">
        <v>4166</v>
      </c>
      <c r="B1771" s="99" t="s">
        <v>5563</v>
      </c>
      <c r="C1771" s="99" t="s">
        <v>4208</v>
      </c>
      <c r="D1771" s="100">
        <v>4.7199999999999997E-6</v>
      </c>
      <c r="E1771" s="100">
        <v>1.84E-6</v>
      </c>
      <c r="F1771" s="99">
        <v>1501</v>
      </c>
      <c r="G1771" s="99">
        <v>224</v>
      </c>
      <c r="H1771" s="99">
        <v>1.017965E-2</v>
      </c>
      <c r="I1771" s="99">
        <v>0.20797996999999999</v>
      </c>
      <c r="J1771" s="99" t="s">
        <v>4157</v>
      </c>
      <c r="K1771" s="101" t="s">
        <v>4157</v>
      </c>
    </row>
    <row r="1772" spans="1:11" x14ac:dyDescent="0.25">
      <c r="A1772" s="98" t="s">
        <v>4166</v>
      </c>
      <c r="B1772" s="99" t="s">
        <v>5564</v>
      </c>
      <c r="C1772" s="99" t="s">
        <v>4168</v>
      </c>
      <c r="D1772" s="100">
        <v>-4.1300000000000001E-5</v>
      </c>
      <c r="E1772" s="100">
        <v>1.6099999999999998E-5</v>
      </c>
      <c r="F1772" s="99">
        <v>1501</v>
      </c>
      <c r="G1772" s="99">
        <v>279</v>
      </c>
      <c r="H1772" s="99">
        <v>1.0189709999999999E-2</v>
      </c>
      <c r="I1772" s="99">
        <v>0.20803609000000001</v>
      </c>
      <c r="J1772" s="99" t="s">
        <v>4157</v>
      </c>
      <c r="K1772" s="101" t="s">
        <v>4157</v>
      </c>
    </row>
    <row r="1773" spans="1:11" x14ac:dyDescent="0.25">
      <c r="A1773" s="98" t="s">
        <v>4184</v>
      </c>
      <c r="B1773" s="99" t="s">
        <v>5565</v>
      </c>
      <c r="C1773" s="99" t="b">
        <v>1</v>
      </c>
      <c r="D1773" s="100">
        <v>9.5209999999999999E-4</v>
      </c>
      <c r="E1773" s="100">
        <v>3.6999999999999999E-4</v>
      </c>
      <c r="F1773" s="99">
        <v>1501</v>
      </c>
      <c r="G1773" s="99">
        <v>1470</v>
      </c>
      <c r="H1773" s="99">
        <v>1.019657E-2</v>
      </c>
      <c r="I1773" s="99">
        <v>0.20805836</v>
      </c>
      <c r="J1773" s="99" t="s">
        <v>4157</v>
      </c>
      <c r="K1773" s="101" t="s">
        <v>4157</v>
      </c>
    </row>
    <row r="1774" spans="1:11" x14ac:dyDescent="0.25">
      <c r="A1774" s="98" t="s">
        <v>4163</v>
      </c>
      <c r="B1774" s="99" t="s">
        <v>4792</v>
      </c>
      <c r="C1774" s="99" t="s">
        <v>275</v>
      </c>
      <c r="D1774" s="100">
        <v>3.9487899999999998E-3</v>
      </c>
      <c r="E1774" s="100">
        <v>1.5347200000000001E-3</v>
      </c>
      <c r="F1774" s="99">
        <v>1501</v>
      </c>
      <c r="G1774" s="99">
        <v>1473</v>
      </c>
      <c r="H1774" s="99">
        <v>1.0203830000000001E-2</v>
      </c>
      <c r="I1774" s="99">
        <v>0.20808892000000001</v>
      </c>
      <c r="J1774" s="99" t="s">
        <v>4174</v>
      </c>
      <c r="K1774" s="101" t="s">
        <v>4157</v>
      </c>
    </row>
    <row r="1775" spans="1:11" x14ac:dyDescent="0.25">
      <c r="A1775" s="98" t="s">
        <v>4175</v>
      </c>
      <c r="B1775" s="99" t="s">
        <v>5566</v>
      </c>
      <c r="C1775" s="99" t="s">
        <v>4177</v>
      </c>
      <c r="D1775" s="100">
        <v>3.9734000000000002E-3</v>
      </c>
      <c r="E1775" s="100">
        <v>1.5447499999999999E-3</v>
      </c>
      <c r="F1775" s="99">
        <v>1501</v>
      </c>
      <c r="G1775" s="99">
        <v>57</v>
      </c>
      <c r="H1775" s="99">
        <v>1.022638E-2</v>
      </c>
      <c r="I1775" s="99">
        <v>0.20843099000000001</v>
      </c>
      <c r="J1775" s="99" t="s">
        <v>4157</v>
      </c>
      <c r="K1775" s="101" t="s">
        <v>4157</v>
      </c>
    </row>
    <row r="1776" spans="1:11" x14ac:dyDescent="0.25">
      <c r="A1776" s="98" t="s">
        <v>4175</v>
      </c>
      <c r="B1776" s="99" t="s">
        <v>5451</v>
      </c>
      <c r="C1776" s="99" t="s">
        <v>4261</v>
      </c>
      <c r="D1776" s="100">
        <v>-1.06E-5</v>
      </c>
      <c r="E1776" s="100">
        <v>4.1200000000000004E-6</v>
      </c>
      <c r="F1776" s="99">
        <v>1501</v>
      </c>
      <c r="G1776" s="99">
        <v>1470</v>
      </c>
      <c r="H1776" s="99">
        <v>1.026666E-2</v>
      </c>
      <c r="I1776" s="99">
        <v>0.20913386</v>
      </c>
      <c r="J1776" s="99" t="s">
        <v>4157</v>
      </c>
      <c r="K1776" s="101" t="s">
        <v>4157</v>
      </c>
    </row>
    <row r="1777" spans="1:11" x14ac:dyDescent="0.25">
      <c r="A1777" s="98" t="s">
        <v>4166</v>
      </c>
      <c r="B1777" s="99" t="s">
        <v>5567</v>
      </c>
      <c r="C1777" s="99" t="s">
        <v>4168</v>
      </c>
      <c r="D1777" s="100">
        <v>-2.3700000000000002E-6</v>
      </c>
      <c r="E1777" s="100">
        <v>9.2399999999999996E-7</v>
      </c>
      <c r="F1777" s="99">
        <v>1501</v>
      </c>
      <c r="G1777" s="99">
        <v>1096</v>
      </c>
      <c r="H1777" s="99">
        <v>1.030207E-2</v>
      </c>
      <c r="I1777" s="99">
        <v>0.20973694000000001</v>
      </c>
      <c r="J1777" s="99" t="s">
        <v>4157</v>
      </c>
      <c r="K1777" s="101" t="s">
        <v>4157</v>
      </c>
    </row>
    <row r="1778" spans="1:11" x14ac:dyDescent="0.25">
      <c r="A1778" s="98" t="s">
        <v>4166</v>
      </c>
      <c r="B1778" s="99" t="s">
        <v>5568</v>
      </c>
      <c r="C1778" s="99" t="s">
        <v>4168</v>
      </c>
      <c r="D1778" s="100">
        <v>-1.094E-4</v>
      </c>
      <c r="E1778" s="100">
        <v>4.2599999999999999E-5</v>
      </c>
      <c r="F1778" s="99">
        <v>1501</v>
      </c>
      <c r="G1778" s="99">
        <v>1303</v>
      </c>
      <c r="H1778" s="99">
        <v>1.032828E-2</v>
      </c>
      <c r="I1778" s="99">
        <v>0.21015191</v>
      </c>
      <c r="J1778" s="99" t="s">
        <v>4157</v>
      </c>
      <c r="K1778" s="101" t="s">
        <v>4467</v>
      </c>
    </row>
    <row r="1779" spans="1:11" x14ac:dyDescent="0.25">
      <c r="A1779" s="98" t="s">
        <v>4166</v>
      </c>
      <c r="B1779" s="99" t="s">
        <v>5569</v>
      </c>
      <c r="C1779" s="99" t="s">
        <v>4208</v>
      </c>
      <c r="D1779" s="100">
        <v>6.3800000000000006E-5</v>
      </c>
      <c r="E1779" s="100">
        <v>2.4899999999999999E-5</v>
      </c>
      <c r="F1779" s="99">
        <v>1501</v>
      </c>
      <c r="G1779" s="99">
        <v>1200</v>
      </c>
      <c r="H1779" s="99">
        <v>1.0336390000000001E-2</v>
      </c>
      <c r="I1779" s="99">
        <v>0.21019860000000001</v>
      </c>
      <c r="J1779" s="99" t="s">
        <v>4157</v>
      </c>
      <c r="K1779" s="101" t="s">
        <v>4157</v>
      </c>
    </row>
    <row r="1780" spans="1:11" x14ac:dyDescent="0.25">
      <c r="A1780" s="98" t="s">
        <v>4163</v>
      </c>
      <c r="B1780" s="99" t="s">
        <v>5570</v>
      </c>
      <c r="C1780" s="99" t="s">
        <v>275</v>
      </c>
      <c r="D1780" s="100">
        <v>8.3799999999999994E-6</v>
      </c>
      <c r="E1780" s="100">
        <v>3.2600000000000001E-6</v>
      </c>
      <c r="F1780" s="99">
        <v>1501</v>
      </c>
      <c r="G1780" s="99">
        <v>1095</v>
      </c>
      <c r="H1780" s="99">
        <v>1.03432E-2</v>
      </c>
      <c r="I1780" s="99">
        <v>0.21021852999999999</v>
      </c>
      <c r="J1780" s="99" t="s">
        <v>4157</v>
      </c>
      <c r="K1780" s="101" t="s">
        <v>4157</v>
      </c>
    </row>
    <row r="1781" spans="1:11" x14ac:dyDescent="0.25">
      <c r="A1781" s="98" t="s">
        <v>4163</v>
      </c>
      <c r="B1781" s="99" t="s">
        <v>5571</v>
      </c>
      <c r="C1781" s="99" t="s">
        <v>275</v>
      </c>
      <c r="D1781" s="100">
        <v>-1.2967E-3</v>
      </c>
      <c r="E1781" s="100">
        <v>5.0507000000000004E-4</v>
      </c>
      <c r="F1781" s="99">
        <v>1501</v>
      </c>
      <c r="G1781" s="99">
        <v>823</v>
      </c>
      <c r="H1781" s="99">
        <v>1.0371740000000001E-2</v>
      </c>
      <c r="I1781" s="99">
        <v>0.2106799</v>
      </c>
      <c r="J1781" s="99" t="s">
        <v>4157</v>
      </c>
      <c r="K1781" s="101" t="s">
        <v>4467</v>
      </c>
    </row>
    <row r="1782" spans="1:11" x14ac:dyDescent="0.25">
      <c r="A1782" s="98" t="s">
        <v>4154</v>
      </c>
      <c r="B1782" s="99" t="s">
        <v>5572</v>
      </c>
      <c r="C1782" s="99" t="s">
        <v>4161</v>
      </c>
      <c r="D1782" s="100">
        <v>-1.33E-5</v>
      </c>
      <c r="E1782" s="100">
        <v>5.1900000000000003E-6</v>
      </c>
      <c r="F1782" s="99">
        <v>1501</v>
      </c>
      <c r="G1782" s="99">
        <v>698</v>
      </c>
      <c r="H1782" s="99">
        <v>1.039907E-2</v>
      </c>
      <c r="I1782" s="99">
        <v>0.21099761</v>
      </c>
      <c r="J1782" s="99" t="s">
        <v>4157</v>
      </c>
      <c r="K1782" s="101" t="s">
        <v>4157</v>
      </c>
    </row>
    <row r="1783" spans="1:11" x14ac:dyDescent="0.25">
      <c r="A1783" s="98" t="s">
        <v>4175</v>
      </c>
      <c r="B1783" s="99" t="s">
        <v>5573</v>
      </c>
      <c r="C1783" s="99" t="s">
        <v>4241</v>
      </c>
      <c r="D1783" s="100">
        <v>-3.54E-6</v>
      </c>
      <c r="E1783" s="100">
        <v>1.3799999999999999E-6</v>
      </c>
      <c r="F1783" s="99">
        <v>1501</v>
      </c>
      <c r="G1783" s="99">
        <v>895</v>
      </c>
      <c r="H1783" s="99">
        <v>1.039326E-2</v>
      </c>
      <c r="I1783" s="99">
        <v>0.21099761</v>
      </c>
      <c r="J1783" s="99" t="s">
        <v>4157</v>
      </c>
      <c r="K1783" s="101" t="s">
        <v>4157</v>
      </c>
    </row>
    <row r="1784" spans="1:11" x14ac:dyDescent="0.25">
      <c r="A1784" s="98" t="s">
        <v>4154</v>
      </c>
      <c r="B1784" s="99" t="s">
        <v>5574</v>
      </c>
      <c r="C1784" s="99" t="s">
        <v>4161</v>
      </c>
      <c r="D1784" s="100">
        <v>-7.2400000000000001E-6</v>
      </c>
      <c r="E1784" s="100">
        <v>2.83E-6</v>
      </c>
      <c r="F1784" s="99">
        <v>1501</v>
      </c>
      <c r="G1784" s="99">
        <v>1009</v>
      </c>
      <c r="H1784" s="99">
        <v>1.041098E-2</v>
      </c>
      <c r="I1784" s="99">
        <v>0.21112054</v>
      </c>
      <c r="J1784" s="99" t="s">
        <v>4157</v>
      </c>
      <c r="K1784" s="101" t="s">
        <v>4157</v>
      </c>
    </row>
    <row r="1785" spans="1:11" x14ac:dyDescent="0.25">
      <c r="A1785" s="98" t="s">
        <v>4166</v>
      </c>
      <c r="B1785" s="99" t="s">
        <v>4899</v>
      </c>
      <c r="C1785" s="99" t="s">
        <v>4168</v>
      </c>
      <c r="D1785" s="100">
        <v>-3.1740000000000002E-4</v>
      </c>
      <c r="E1785" s="100">
        <v>1.2373000000000001E-4</v>
      </c>
      <c r="F1785" s="99">
        <v>1501</v>
      </c>
      <c r="G1785" s="99">
        <v>989</v>
      </c>
      <c r="H1785" s="99">
        <v>1.044089E-2</v>
      </c>
      <c r="I1785" s="99">
        <v>0.21148959000000001</v>
      </c>
      <c r="J1785" s="99" t="s">
        <v>4169</v>
      </c>
      <c r="K1785" s="101" t="s">
        <v>4157</v>
      </c>
    </row>
    <row r="1786" spans="1:11" x14ac:dyDescent="0.25">
      <c r="A1786" s="98" t="s">
        <v>4175</v>
      </c>
      <c r="B1786" s="99" t="s">
        <v>5016</v>
      </c>
      <c r="C1786" s="99" t="s">
        <v>4261</v>
      </c>
      <c r="D1786" s="100">
        <v>-9.9000000000000001E-6</v>
      </c>
      <c r="E1786" s="100">
        <v>3.8600000000000003E-6</v>
      </c>
      <c r="F1786" s="99">
        <v>1501</v>
      </c>
      <c r="G1786" s="99">
        <v>1392</v>
      </c>
      <c r="H1786" s="99">
        <v>1.043701E-2</v>
      </c>
      <c r="I1786" s="99">
        <v>0.21148959000000001</v>
      </c>
      <c r="J1786" s="99" t="s">
        <v>4157</v>
      </c>
      <c r="K1786" s="101" t="s">
        <v>4157</v>
      </c>
    </row>
    <row r="1787" spans="1:11" x14ac:dyDescent="0.25">
      <c r="A1787" s="98" t="s">
        <v>4250</v>
      </c>
      <c r="B1787" s="99" t="s">
        <v>5575</v>
      </c>
      <c r="C1787" s="99" t="s">
        <v>4252</v>
      </c>
      <c r="D1787" s="100">
        <v>4.8999999999999997E-6</v>
      </c>
      <c r="E1787" s="100">
        <v>1.9099999999999999E-6</v>
      </c>
      <c r="F1787" s="99">
        <v>1501</v>
      </c>
      <c r="G1787" s="99">
        <v>1407</v>
      </c>
      <c r="H1787" s="99">
        <v>1.04574E-2</v>
      </c>
      <c r="I1787" s="99">
        <v>0.21170522</v>
      </c>
      <c r="J1787" s="99" t="s">
        <v>4157</v>
      </c>
      <c r="K1787" s="101" t="s">
        <v>4157</v>
      </c>
    </row>
    <row r="1788" spans="1:11" x14ac:dyDescent="0.25">
      <c r="A1788" s="98" t="s">
        <v>4175</v>
      </c>
      <c r="B1788" s="99" t="s">
        <v>4920</v>
      </c>
      <c r="C1788" s="99" t="s">
        <v>4241</v>
      </c>
      <c r="D1788" s="100">
        <v>-1.7100000000000001E-7</v>
      </c>
      <c r="E1788" s="100">
        <v>5.4300000000000003E-8</v>
      </c>
      <c r="F1788" s="99">
        <v>1501</v>
      </c>
      <c r="G1788" s="99">
        <v>30</v>
      </c>
      <c r="H1788" s="99">
        <v>1.047584E-2</v>
      </c>
      <c r="I1788" s="99">
        <v>0.21195966999999999</v>
      </c>
      <c r="J1788" s="99" t="s">
        <v>4157</v>
      </c>
      <c r="K1788" s="101" t="s">
        <v>4157</v>
      </c>
    </row>
    <row r="1789" spans="1:11" x14ac:dyDescent="0.25">
      <c r="A1789" s="98" t="s">
        <v>4232</v>
      </c>
      <c r="B1789" s="99" t="s">
        <v>5576</v>
      </c>
      <c r="C1789" s="99" t="s">
        <v>4232</v>
      </c>
      <c r="D1789" s="100">
        <v>2.2173000000000001E-4</v>
      </c>
      <c r="E1789" s="100">
        <v>8.6600000000000004E-5</v>
      </c>
      <c r="F1789" s="99">
        <v>1501</v>
      </c>
      <c r="G1789" s="99">
        <v>1309</v>
      </c>
      <c r="H1789" s="99">
        <v>1.0542620000000001E-2</v>
      </c>
      <c r="I1789" s="99">
        <v>0.21262128999999999</v>
      </c>
      <c r="J1789" s="99" t="s">
        <v>4157</v>
      </c>
      <c r="K1789" s="101" t="s">
        <v>4157</v>
      </c>
    </row>
    <row r="1790" spans="1:11" x14ac:dyDescent="0.25">
      <c r="A1790" s="98" t="s">
        <v>4175</v>
      </c>
      <c r="B1790" s="99" t="s">
        <v>5577</v>
      </c>
      <c r="C1790" s="99" t="s">
        <v>4241</v>
      </c>
      <c r="D1790" s="100">
        <v>-7.61E-7</v>
      </c>
      <c r="E1790" s="100">
        <v>2.91E-7</v>
      </c>
      <c r="F1790" s="99">
        <v>1501</v>
      </c>
      <c r="G1790" s="99">
        <v>632</v>
      </c>
      <c r="H1790" s="99">
        <v>1.0543729999999999E-2</v>
      </c>
      <c r="I1790" s="99">
        <v>0.21262128999999999</v>
      </c>
      <c r="J1790" s="99" t="s">
        <v>4157</v>
      </c>
      <c r="K1790" s="101" t="s">
        <v>4157</v>
      </c>
    </row>
    <row r="1791" spans="1:11" x14ac:dyDescent="0.25">
      <c r="A1791" s="98" t="s">
        <v>4232</v>
      </c>
      <c r="B1791" s="99" t="s">
        <v>5578</v>
      </c>
      <c r="C1791" s="99" t="s">
        <v>4232</v>
      </c>
      <c r="D1791" s="100">
        <v>3.0199999999999999E-5</v>
      </c>
      <c r="E1791" s="100">
        <v>1.1800000000000001E-5</v>
      </c>
      <c r="F1791" s="99">
        <v>1501</v>
      </c>
      <c r="G1791" s="99">
        <v>1468</v>
      </c>
      <c r="H1791" s="99">
        <v>1.05422E-2</v>
      </c>
      <c r="I1791" s="99">
        <v>0.21262128999999999</v>
      </c>
      <c r="J1791" s="99" t="s">
        <v>4157</v>
      </c>
      <c r="K1791" s="101" t="s">
        <v>4157</v>
      </c>
    </row>
    <row r="1792" spans="1:11" x14ac:dyDescent="0.25">
      <c r="A1792" s="98" t="s">
        <v>4232</v>
      </c>
      <c r="B1792" s="99" t="s">
        <v>5579</v>
      </c>
      <c r="C1792" s="99" t="s">
        <v>4232</v>
      </c>
      <c r="D1792" s="100">
        <v>2.1100000000000001E-5</v>
      </c>
      <c r="E1792" s="100">
        <v>8.2600000000000005E-6</v>
      </c>
      <c r="F1792" s="99">
        <v>1501</v>
      </c>
      <c r="G1792" s="99">
        <v>930</v>
      </c>
      <c r="H1792" s="99">
        <v>1.054389E-2</v>
      </c>
      <c r="I1792" s="99">
        <v>0.21262128999999999</v>
      </c>
      <c r="J1792" s="99" t="s">
        <v>4157</v>
      </c>
      <c r="K1792" s="101" t="s">
        <v>4157</v>
      </c>
    </row>
    <row r="1793" spans="1:11" x14ac:dyDescent="0.25">
      <c r="A1793" s="98" t="s">
        <v>4175</v>
      </c>
      <c r="B1793" s="99" t="s">
        <v>5107</v>
      </c>
      <c r="C1793" s="99" t="s">
        <v>4241</v>
      </c>
      <c r="D1793" s="100">
        <v>-1.0200000000000001E-5</v>
      </c>
      <c r="E1793" s="100">
        <v>3.9600000000000002E-6</v>
      </c>
      <c r="F1793" s="99">
        <v>1501</v>
      </c>
      <c r="G1793" s="99">
        <v>330</v>
      </c>
      <c r="H1793" s="99">
        <v>1.0538799999999999E-2</v>
      </c>
      <c r="I1793" s="99">
        <v>0.21262128999999999</v>
      </c>
      <c r="J1793" s="99" t="s">
        <v>4157</v>
      </c>
      <c r="K1793" s="101" t="s">
        <v>4157</v>
      </c>
    </row>
    <row r="1794" spans="1:11" x14ac:dyDescent="0.25">
      <c r="A1794" s="98" t="s">
        <v>4166</v>
      </c>
      <c r="B1794" s="99" t="s">
        <v>5580</v>
      </c>
      <c r="C1794" s="99" t="s">
        <v>4208</v>
      </c>
      <c r="D1794" s="100">
        <v>4.3000000000000003E-6</v>
      </c>
      <c r="E1794" s="100">
        <v>1.68E-6</v>
      </c>
      <c r="F1794" s="99">
        <v>1501</v>
      </c>
      <c r="G1794" s="99">
        <v>349</v>
      </c>
      <c r="H1794" s="99">
        <v>1.052385E-2</v>
      </c>
      <c r="I1794" s="99">
        <v>0.21262128999999999</v>
      </c>
      <c r="J1794" s="99" t="s">
        <v>4157</v>
      </c>
      <c r="K1794" s="101" t="s">
        <v>4157</v>
      </c>
    </row>
    <row r="1795" spans="1:11" x14ac:dyDescent="0.25">
      <c r="A1795" s="98" t="s">
        <v>4166</v>
      </c>
      <c r="B1795" s="99" t="s">
        <v>5581</v>
      </c>
      <c r="C1795" s="99" t="s">
        <v>4168</v>
      </c>
      <c r="D1795" s="100">
        <v>6.3E-7</v>
      </c>
      <c r="E1795" s="100">
        <v>2.41E-7</v>
      </c>
      <c r="F1795" s="99">
        <v>1501</v>
      </c>
      <c r="G1795" s="99">
        <v>602</v>
      </c>
      <c r="H1795" s="99">
        <v>1.055093E-2</v>
      </c>
      <c r="I1795" s="99">
        <v>0.21264454999999999</v>
      </c>
      <c r="J1795" s="99" t="s">
        <v>4157</v>
      </c>
      <c r="K1795" s="101" t="s">
        <v>4157</v>
      </c>
    </row>
    <row r="1796" spans="1:11" x14ac:dyDescent="0.25">
      <c r="A1796" s="98" t="s">
        <v>4175</v>
      </c>
      <c r="B1796" s="99" t="s">
        <v>5305</v>
      </c>
      <c r="C1796" s="99" t="s">
        <v>4261</v>
      </c>
      <c r="D1796" s="100">
        <v>-2.6400000000000001E-5</v>
      </c>
      <c r="E1796" s="100">
        <v>1.03E-5</v>
      </c>
      <c r="F1796" s="99">
        <v>1501</v>
      </c>
      <c r="G1796" s="99">
        <v>1194</v>
      </c>
      <c r="H1796" s="99">
        <v>1.059062E-2</v>
      </c>
      <c r="I1796" s="99">
        <v>0.21332540999999999</v>
      </c>
      <c r="J1796" s="99" t="s">
        <v>4157</v>
      </c>
      <c r="K1796" s="101" t="s">
        <v>4157</v>
      </c>
    </row>
    <row r="1797" spans="1:11" x14ac:dyDescent="0.25">
      <c r="A1797" s="98" t="s">
        <v>4158</v>
      </c>
      <c r="B1797" s="99" t="s">
        <v>5582</v>
      </c>
      <c r="C1797" s="99" t="b">
        <v>1</v>
      </c>
      <c r="D1797" s="100">
        <v>2.0390999999999999E-3</v>
      </c>
      <c r="E1797" s="100">
        <v>7.9668000000000002E-4</v>
      </c>
      <c r="F1797" s="99">
        <v>1501</v>
      </c>
      <c r="G1797" s="99">
        <v>1354</v>
      </c>
      <c r="H1797" s="99">
        <v>1.0607170000000001E-2</v>
      </c>
      <c r="I1797" s="99">
        <v>0.21333326</v>
      </c>
      <c r="J1797" s="99" t="s">
        <v>4157</v>
      </c>
      <c r="K1797" s="101" t="s">
        <v>4157</v>
      </c>
    </row>
    <row r="1798" spans="1:11" x14ac:dyDescent="0.25">
      <c r="A1798" s="98" t="s">
        <v>4250</v>
      </c>
      <c r="B1798" s="99" t="s">
        <v>5583</v>
      </c>
      <c r="C1798" s="99" t="s">
        <v>4252</v>
      </c>
      <c r="D1798" s="100">
        <v>3.4400000000000003E-5</v>
      </c>
      <c r="E1798" s="100">
        <v>1.34E-5</v>
      </c>
      <c r="F1798" s="99">
        <v>1501</v>
      </c>
      <c r="G1798" s="99">
        <v>1154</v>
      </c>
      <c r="H1798" s="99">
        <v>1.060874E-2</v>
      </c>
      <c r="I1798" s="99">
        <v>0.21333326</v>
      </c>
      <c r="J1798" s="99" t="s">
        <v>4157</v>
      </c>
      <c r="K1798" s="101" t="s">
        <v>4157</v>
      </c>
    </row>
    <row r="1799" spans="1:11" x14ac:dyDescent="0.25">
      <c r="A1799" s="98" t="s">
        <v>4175</v>
      </c>
      <c r="B1799" s="99" t="s">
        <v>5584</v>
      </c>
      <c r="C1799" s="99" t="s">
        <v>4261</v>
      </c>
      <c r="D1799" s="100">
        <v>-7.9599999999999998E-7</v>
      </c>
      <c r="E1799" s="100">
        <v>3.0499999999999999E-7</v>
      </c>
      <c r="F1799" s="99">
        <v>1501</v>
      </c>
      <c r="G1799" s="99">
        <v>69</v>
      </c>
      <c r="H1799" s="99">
        <v>1.0599539999999999E-2</v>
      </c>
      <c r="I1799" s="99">
        <v>0.21333326</v>
      </c>
      <c r="J1799" s="99" t="s">
        <v>4157</v>
      </c>
      <c r="K1799" s="101" t="s">
        <v>4157</v>
      </c>
    </row>
    <row r="1800" spans="1:11" x14ac:dyDescent="0.25">
      <c r="A1800" s="98" t="s">
        <v>4175</v>
      </c>
      <c r="B1800" s="99" t="s">
        <v>5585</v>
      </c>
      <c r="C1800" s="99" t="s">
        <v>4241</v>
      </c>
      <c r="D1800" s="100">
        <v>-3.4700000000000002E-7</v>
      </c>
      <c r="E1800" s="100">
        <v>1.29E-7</v>
      </c>
      <c r="F1800" s="99">
        <v>1501</v>
      </c>
      <c r="G1800" s="99">
        <v>788</v>
      </c>
      <c r="H1800" s="99">
        <v>1.0624990000000001E-2</v>
      </c>
      <c r="I1800" s="99">
        <v>0.21354092</v>
      </c>
      <c r="J1800" s="99" t="s">
        <v>4157</v>
      </c>
      <c r="K1800" s="101" t="s">
        <v>4157</v>
      </c>
    </row>
    <row r="1801" spans="1:11" x14ac:dyDescent="0.25">
      <c r="A1801" s="98" t="s">
        <v>4166</v>
      </c>
      <c r="B1801" s="99" t="s">
        <v>4643</v>
      </c>
      <c r="C1801" s="99" t="s">
        <v>4168</v>
      </c>
      <c r="D1801" s="100">
        <v>1.82044E-3</v>
      </c>
      <c r="E1801" s="100">
        <v>7.1175000000000003E-4</v>
      </c>
      <c r="F1801" s="99">
        <v>1501</v>
      </c>
      <c r="G1801" s="99">
        <v>824</v>
      </c>
      <c r="H1801" s="99">
        <v>1.0660090000000001E-2</v>
      </c>
      <c r="I1801" s="99">
        <v>0.21412718</v>
      </c>
      <c r="J1801" s="99" t="s">
        <v>4157</v>
      </c>
      <c r="K1801" s="101" t="s">
        <v>4157</v>
      </c>
    </row>
    <row r="1802" spans="1:11" x14ac:dyDescent="0.25">
      <c r="A1802" s="98" t="s">
        <v>4232</v>
      </c>
      <c r="B1802" s="99" t="s">
        <v>5586</v>
      </c>
      <c r="C1802" s="99" t="s">
        <v>4232</v>
      </c>
      <c r="D1802" s="100">
        <v>2.1500000000000001E-5</v>
      </c>
      <c r="E1802" s="100">
        <v>8.4200000000000007E-6</v>
      </c>
      <c r="F1802" s="99">
        <v>1501</v>
      </c>
      <c r="G1802" s="99">
        <v>1042</v>
      </c>
      <c r="H1802" s="99">
        <v>1.0679599999999999E-2</v>
      </c>
      <c r="I1802" s="99">
        <v>0.21439989000000001</v>
      </c>
      <c r="J1802" s="99" t="s">
        <v>4157</v>
      </c>
      <c r="K1802" s="101" t="s">
        <v>4157</v>
      </c>
    </row>
    <row r="1803" spans="1:11" x14ac:dyDescent="0.25">
      <c r="A1803" s="98" t="s">
        <v>4250</v>
      </c>
      <c r="B1803" s="99" t="s">
        <v>5286</v>
      </c>
      <c r="C1803" s="99" t="s">
        <v>4252</v>
      </c>
      <c r="D1803" s="100">
        <v>-1.9349999999999999E-4</v>
      </c>
      <c r="E1803" s="100">
        <v>7.5699999999999997E-5</v>
      </c>
      <c r="F1803" s="99">
        <v>1501</v>
      </c>
      <c r="G1803" s="99">
        <v>1383</v>
      </c>
      <c r="H1803" s="99">
        <v>1.069414E-2</v>
      </c>
      <c r="I1803" s="99">
        <v>0.21457232000000001</v>
      </c>
      <c r="J1803" s="99" t="s">
        <v>4157</v>
      </c>
      <c r="K1803" s="101" t="s">
        <v>4157</v>
      </c>
    </row>
    <row r="1804" spans="1:11" x14ac:dyDescent="0.25">
      <c r="A1804" s="98" t="s">
        <v>4175</v>
      </c>
      <c r="B1804" s="99" t="s">
        <v>4551</v>
      </c>
      <c r="C1804" s="99" t="s">
        <v>4241</v>
      </c>
      <c r="D1804" s="100">
        <v>4.7200000000000002E-5</v>
      </c>
      <c r="E1804" s="100">
        <v>1.8499999999999999E-5</v>
      </c>
      <c r="F1804" s="99">
        <v>1501</v>
      </c>
      <c r="G1804" s="99">
        <v>457</v>
      </c>
      <c r="H1804" s="99">
        <v>1.0721899999999999E-2</v>
      </c>
      <c r="I1804" s="99">
        <v>0.21500981</v>
      </c>
      <c r="J1804" s="99" t="s">
        <v>4157</v>
      </c>
      <c r="K1804" s="101" t="s">
        <v>4467</v>
      </c>
    </row>
    <row r="1805" spans="1:11" x14ac:dyDescent="0.25">
      <c r="A1805" s="98" t="s">
        <v>4175</v>
      </c>
      <c r="B1805" s="99" t="s">
        <v>5587</v>
      </c>
      <c r="C1805" s="99" t="s">
        <v>4241</v>
      </c>
      <c r="D1805" s="100">
        <v>-4.4000000000000002E-7</v>
      </c>
      <c r="E1805" s="100">
        <v>1.66E-7</v>
      </c>
      <c r="F1805" s="99">
        <v>1501</v>
      </c>
      <c r="G1805" s="99">
        <v>319</v>
      </c>
      <c r="H1805" s="99">
        <v>1.0751760000000001E-2</v>
      </c>
      <c r="I1805" s="99">
        <v>0.21548898999999999</v>
      </c>
      <c r="J1805" s="99" t="s">
        <v>4157</v>
      </c>
      <c r="K1805" s="101" t="s">
        <v>4157</v>
      </c>
    </row>
    <row r="1806" spans="1:11" x14ac:dyDescent="0.25">
      <c r="A1806" s="98" t="s">
        <v>4163</v>
      </c>
      <c r="B1806" s="99" t="s">
        <v>4989</v>
      </c>
      <c r="C1806" s="99" t="s">
        <v>275</v>
      </c>
      <c r="D1806" s="100">
        <v>9.8300000000000004E-5</v>
      </c>
      <c r="E1806" s="100">
        <v>3.8500000000000001E-5</v>
      </c>
      <c r="F1806" s="99">
        <v>1501</v>
      </c>
      <c r="G1806" s="99">
        <v>1193</v>
      </c>
      <c r="H1806" s="99">
        <v>1.0764950000000001E-2</v>
      </c>
      <c r="I1806" s="99">
        <v>0.21563352999999999</v>
      </c>
      <c r="J1806" s="99" t="s">
        <v>4157</v>
      </c>
      <c r="K1806" s="101" t="s">
        <v>4157</v>
      </c>
    </row>
    <row r="1807" spans="1:11" x14ac:dyDescent="0.25">
      <c r="A1807" s="98" t="s">
        <v>4175</v>
      </c>
      <c r="B1807" s="99" t="s">
        <v>4948</v>
      </c>
      <c r="C1807" s="99" t="s">
        <v>4261</v>
      </c>
      <c r="D1807" s="100">
        <v>-9.4099999999999997E-7</v>
      </c>
      <c r="E1807" s="100">
        <v>3.6199999999999999E-7</v>
      </c>
      <c r="F1807" s="99">
        <v>1501</v>
      </c>
      <c r="G1807" s="99">
        <v>881</v>
      </c>
      <c r="H1807" s="99">
        <v>1.0778609999999999E-2</v>
      </c>
      <c r="I1807" s="99">
        <v>0.21578744999999999</v>
      </c>
      <c r="J1807" s="99" t="s">
        <v>4157</v>
      </c>
      <c r="K1807" s="101" t="s">
        <v>4157</v>
      </c>
    </row>
    <row r="1808" spans="1:11" x14ac:dyDescent="0.25">
      <c r="A1808" s="98" t="s">
        <v>4166</v>
      </c>
      <c r="B1808" s="99" t="s">
        <v>5588</v>
      </c>
      <c r="C1808" s="99" t="s">
        <v>4168</v>
      </c>
      <c r="D1808" s="100">
        <v>-2.48E-6</v>
      </c>
      <c r="E1808" s="100">
        <v>9.7399999999999991E-7</v>
      </c>
      <c r="F1808" s="99">
        <v>1501</v>
      </c>
      <c r="G1808" s="99">
        <v>1073</v>
      </c>
      <c r="H1808" s="99">
        <v>1.0794979999999999E-2</v>
      </c>
      <c r="I1808" s="99">
        <v>0.21599526999999999</v>
      </c>
      <c r="J1808" s="99" t="s">
        <v>4157</v>
      </c>
      <c r="K1808" s="101" t="s">
        <v>4157</v>
      </c>
    </row>
    <row r="1809" spans="1:11" x14ac:dyDescent="0.25">
      <c r="A1809" s="98" t="s">
        <v>4232</v>
      </c>
      <c r="B1809" s="99" t="s">
        <v>5589</v>
      </c>
      <c r="C1809" s="99" t="s">
        <v>4232</v>
      </c>
      <c r="D1809" s="100">
        <v>-2.0660000000000001E-4</v>
      </c>
      <c r="E1809" s="100">
        <v>8.1000000000000004E-5</v>
      </c>
      <c r="F1809" s="99">
        <v>1501</v>
      </c>
      <c r="G1809" s="99">
        <v>125</v>
      </c>
      <c r="H1809" s="99">
        <v>1.0851090000000001E-2</v>
      </c>
      <c r="I1809" s="99">
        <v>0.21699773999999999</v>
      </c>
      <c r="J1809" s="99" t="s">
        <v>4157</v>
      </c>
      <c r="K1809" s="101" t="s">
        <v>4157</v>
      </c>
    </row>
    <row r="1810" spans="1:11" x14ac:dyDescent="0.25">
      <c r="A1810" s="98" t="s">
        <v>4175</v>
      </c>
      <c r="B1810" s="99" t="s">
        <v>5534</v>
      </c>
      <c r="C1810" s="99" t="s">
        <v>4261</v>
      </c>
      <c r="D1810" s="100">
        <v>-1.328E-4</v>
      </c>
      <c r="E1810" s="100">
        <v>5.2099999999999999E-5</v>
      </c>
      <c r="F1810" s="99">
        <v>1501</v>
      </c>
      <c r="G1810" s="99">
        <v>1459</v>
      </c>
      <c r="H1810" s="99">
        <v>1.087515E-2</v>
      </c>
      <c r="I1810" s="99">
        <v>0.21718364000000001</v>
      </c>
      <c r="J1810" s="99" t="s">
        <v>4157</v>
      </c>
      <c r="K1810" s="101" t="s">
        <v>4157</v>
      </c>
    </row>
    <row r="1811" spans="1:11" x14ac:dyDescent="0.25">
      <c r="A1811" s="98" t="s">
        <v>4175</v>
      </c>
      <c r="B1811" s="99" t="s">
        <v>5590</v>
      </c>
      <c r="C1811" s="99" t="s">
        <v>4241</v>
      </c>
      <c r="D1811" s="100">
        <v>-1.2689999999999999E-4</v>
      </c>
      <c r="E1811" s="100">
        <v>4.9799999999999998E-5</v>
      </c>
      <c r="F1811" s="99">
        <v>1501</v>
      </c>
      <c r="G1811" s="99">
        <v>445</v>
      </c>
      <c r="H1811" s="99">
        <v>1.087844E-2</v>
      </c>
      <c r="I1811" s="99">
        <v>0.21718364000000001</v>
      </c>
      <c r="J1811" s="99" t="s">
        <v>4157</v>
      </c>
      <c r="K1811" s="101" t="s">
        <v>4157</v>
      </c>
    </row>
    <row r="1812" spans="1:11" x14ac:dyDescent="0.25">
      <c r="A1812" s="98" t="s">
        <v>4166</v>
      </c>
      <c r="B1812" s="99" t="s">
        <v>5591</v>
      </c>
      <c r="C1812" s="99" t="s">
        <v>4208</v>
      </c>
      <c r="D1812" s="100">
        <v>-3.84E-7</v>
      </c>
      <c r="E1812" s="100">
        <v>1.4399999999999999E-7</v>
      </c>
      <c r="F1812" s="99">
        <v>1501</v>
      </c>
      <c r="G1812" s="99">
        <v>194</v>
      </c>
      <c r="H1812" s="99">
        <v>1.086911E-2</v>
      </c>
      <c r="I1812" s="99">
        <v>0.21718364000000001</v>
      </c>
      <c r="J1812" s="99" t="s">
        <v>4157</v>
      </c>
      <c r="K1812" s="101" t="s">
        <v>4157</v>
      </c>
    </row>
    <row r="1813" spans="1:11" x14ac:dyDescent="0.25">
      <c r="A1813" s="98" t="s">
        <v>4250</v>
      </c>
      <c r="B1813" s="99" t="s">
        <v>5509</v>
      </c>
      <c r="C1813" s="99" t="s">
        <v>4252</v>
      </c>
      <c r="D1813" s="100">
        <v>-2.0110000000000001E-4</v>
      </c>
      <c r="E1813" s="100">
        <v>7.8899999999999993E-5</v>
      </c>
      <c r="F1813" s="99">
        <v>1501</v>
      </c>
      <c r="G1813" s="99">
        <v>1361</v>
      </c>
      <c r="H1813" s="99">
        <v>1.0903339999999999E-2</v>
      </c>
      <c r="I1813" s="99">
        <v>0.21746212000000001</v>
      </c>
      <c r="J1813" s="99" t="s">
        <v>4157</v>
      </c>
      <c r="K1813" s="101" t="s">
        <v>4157</v>
      </c>
    </row>
    <row r="1814" spans="1:11" x14ac:dyDescent="0.25">
      <c r="A1814" s="98" t="s">
        <v>4232</v>
      </c>
      <c r="B1814" s="99" t="s">
        <v>5534</v>
      </c>
      <c r="C1814" s="99" t="s">
        <v>4232</v>
      </c>
      <c r="D1814" s="100">
        <v>4.6900000000000002E-5</v>
      </c>
      <c r="E1814" s="100">
        <v>1.84E-5</v>
      </c>
      <c r="F1814" s="99">
        <v>1501</v>
      </c>
      <c r="G1814" s="99">
        <v>1459</v>
      </c>
      <c r="H1814" s="99">
        <v>1.0916479999999999E-2</v>
      </c>
      <c r="I1814" s="99">
        <v>0.21746212000000001</v>
      </c>
      <c r="J1814" s="99" t="s">
        <v>4157</v>
      </c>
      <c r="K1814" s="101" t="s">
        <v>4157</v>
      </c>
    </row>
    <row r="1815" spans="1:11" x14ac:dyDescent="0.25">
      <c r="A1815" s="98" t="s">
        <v>4163</v>
      </c>
      <c r="B1815" s="99" t="s">
        <v>5412</v>
      </c>
      <c r="C1815" s="99" t="s">
        <v>275</v>
      </c>
      <c r="D1815" s="100">
        <v>1.0851700000000001E-3</v>
      </c>
      <c r="E1815" s="100">
        <v>4.2561999999999998E-4</v>
      </c>
      <c r="F1815" s="99">
        <v>1501</v>
      </c>
      <c r="G1815" s="99">
        <v>578</v>
      </c>
      <c r="H1815" s="99">
        <v>1.0909729999999999E-2</v>
      </c>
      <c r="I1815" s="99">
        <v>0.21746212000000001</v>
      </c>
      <c r="J1815" s="99" t="s">
        <v>4157</v>
      </c>
      <c r="K1815" s="101" t="s">
        <v>4157</v>
      </c>
    </row>
    <row r="1816" spans="1:11" x14ac:dyDescent="0.25">
      <c r="A1816" s="98" t="s">
        <v>4175</v>
      </c>
      <c r="B1816" s="99" t="s">
        <v>4871</v>
      </c>
      <c r="C1816" s="99" t="s">
        <v>4177</v>
      </c>
      <c r="D1816" s="100">
        <v>9.1200000000000008E-6</v>
      </c>
      <c r="E1816" s="100">
        <v>3.58E-6</v>
      </c>
      <c r="F1816" s="99">
        <v>1501</v>
      </c>
      <c r="G1816" s="99">
        <v>702</v>
      </c>
      <c r="H1816" s="99">
        <v>1.0913529999999999E-2</v>
      </c>
      <c r="I1816" s="99">
        <v>0.21746212000000001</v>
      </c>
      <c r="J1816" s="99" t="s">
        <v>4157</v>
      </c>
      <c r="K1816" s="101" t="s">
        <v>4157</v>
      </c>
    </row>
    <row r="1817" spans="1:11" x14ac:dyDescent="0.25">
      <c r="A1817" s="98" t="s">
        <v>4154</v>
      </c>
      <c r="B1817" s="99" t="s">
        <v>5592</v>
      </c>
      <c r="C1817" s="99" t="s">
        <v>4156</v>
      </c>
      <c r="D1817" s="100">
        <v>-4.95E-6</v>
      </c>
      <c r="E1817" s="100">
        <v>1.9400000000000001E-6</v>
      </c>
      <c r="F1817" s="99">
        <v>1501</v>
      </c>
      <c r="G1817" s="99">
        <v>876</v>
      </c>
      <c r="H1817" s="99">
        <v>1.093559E-2</v>
      </c>
      <c r="I1817" s="99">
        <v>0.21772263</v>
      </c>
      <c r="J1817" s="99" t="s">
        <v>4157</v>
      </c>
      <c r="K1817" s="101" t="s">
        <v>4157</v>
      </c>
    </row>
    <row r="1818" spans="1:11" x14ac:dyDescent="0.25">
      <c r="A1818" s="98" t="s">
        <v>4175</v>
      </c>
      <c r="B1818" s="99" t="s">
        <v>5147</v>
      </c>
      <c r="C1818" s="99" t="s">
        <v>4261</v>
      </c>
      <c r="D1818" s="100">
        <v>-6.3399999999999996E-5</v>
      </c>
      <c r="E1818" s="100">
        <v>2.4899999999999999E-5</v>
      </c>
      <c r="F1818" s="99">
        <v>1501</v>
      </c>
      <c r="G1818" s="99">
        <v>743</v>
      </c>
      <c r="H1818" s="99">
        <v>1.094991E-2</v>
      </c>
      <c r="I1818" s="99">
        <v>0.21780843</v>
      </c>
      <c r="J1818" s="99" t="s">
        <v>4157</v>
      </c>
      <c r="K1818" s="101" t="s">
        <v>4467</v>
      </c>
    </row>
    <row r="1819" spans="1:11" x14ac:dyDescent="0.25">
      <c r="A1819" s="98" t="s">
        <v>4166</v>
      </c>
      <c r="B1819" s="99" t="s">
        <v>5593</v>
      </c>
      <c r="C1819" s="99" t="s">
        <v>4168</v>
      </c>
      <c r="D1819" s="100">
        <v>-2.62E-5</v>
      </c>
      <c r="E1819" s="100">
        <v>1.03E-5</v>
      </c>
      <c r="F1819" s="99">
        <v>1501</v>
      </c>
      <c r="G1819" s="99">
        <v>195</v>
      </c>
      <c r="H1819" s="99">
        <v>1.095197E-2</v>
      </c>
      <c r="I1819" s="99">
        <v>0.21780843</v>
      </c>
      <c r="J1819" s="99" t="s">
        <v>4157</v>
      </c>
      <c r="K1819" s="101" t="s">
        <v>4157</v>
      </c>
    </row>
    <row r="1820" spans="1:11" x14ac:dyDescent="0.25">
      <c r="A1820" s="98" t="s">
        <v>4158</v>
      </c>
      <c r="B1820" s="99" t="s">
        <v>4966</v>
      </c>
      <c r="C1820" s="99" t="b">
        <v>1</v>
      </c>
      <c r="D1820" s="100">
        <v>1.10928E-3</v>
      </c>
      <c r="E1820" s="100">
        <v>4.3555999999999998E-4</v>
      </c>
      <c r="F1820" s="99">
        <v>1501</v>
      </c>
      <c r="G1820" s="99">
        <v>1200</v>
      </c>
      <c r="H1820" s="99">
        <v>1.0997649999999999E-2</v>
      </c>
      <c r="I1820" s="99">
        <v>0.21799615999999999</v>
      </c>
      <c r="J1820" s="99" t="s">
        <v>4157</v>
      </c>
      <c r="K1820" s="101" t="s">
        <v>4157</v>
      </c>
    </row>
    <row r="1821" spans="1:11" x14ac:dyDescent="0.25">
      <c r="A1821" s="98" t="s">
        <v>4250</v>
      </c>
      <c r="B1821" s="99" t="s">
        <v>5594</v>
      </c>
      <c r="C1821" s="99" t="s">
        <v>4252</v>
      </c>
      <c r="D1821" s="100">
        <v>7.3322999999999997E-4</v>
      </c>
      <c r="E1821" s="100">
        <v>2.879E-4</v>
      </c>
      <c r="F1821" s="99">
        <v>1501</v>
      </c>
      <c r="G1821" s="99">
        <v>1459</v>
      </c>
      <c r="H1821" s="99">
        <v>1.0996499999999999E-2</v>
      </c>
      <c r="I1821" s="99">
        <v>0.21799615999999999</v>
      </c>
      <c r="J1821" s="99" t="s">
        <v>4157</v>
      </c>
      <c r="K1821" s="101" t="s">
        <v>4157</v>
      </c>
    </row>
    <row r="1822" spans="1:11" x14ac:dyDescent="0.25">
      <c r="A1822" s="98" t="s">
        <v>4175</v>
      </c>
      <c r="B1822" s="99" t="s">
        <v>4645</v>
      </c>
      <c r="C1822" s="99" t="s">
        <v>4261</v>
      </c>
      <c r="D1822" s="100">
        <v>-4.1100000000000003E-5</v>
      </c>
      <c r="E1822" s="100">
        <v>1.6200000000000001E-5</v>
      </c>
      <c r="F1822" s="99">
        <v>1501</v>
      </c>
      <c r="G1822" s="99">
        <v>440</v>
      </c>
      <c r="H1822" s="99">
        <v>1.0991860000000001E-2</v>
      </c>
      <c r="I1822" s="99">
        <v>0.21799615999999999</v>
      </c>
      <c r="J1822" s="99" t="s">
        <v>4157</v>
      </c>
      <c r="K1822" s="101" t="s">
        <v>4157</v>
      </c>
    </row>
    <row r="1823" spans="1:11" x14ac:dyDescent="0.25">
      <c r="A1823" s="98" t="s">
        <v>4166</v>
      </c>
      <c r="B1823" s="99" t="s">
        <v>5595</v>
      </c>
      <c r="C1823" s="99" t="s">
        <v>4168</v>
      </c>
      <c r="D1823" s="100">
        <v>2.0183000000000001E-4</v>
      </c>
      <c r="E1823" s="100">
        <v>7.9200000000000001E-5</v>
      </c>
      <c r="F1823" s="99">
        <v>1501</v>
      </c>
      <c r="G1823" s="99">
        <v>1080</v>
      </c>
      <c r="H1823" s="99">
        <v>1.09915E-2</v>
      </c>
      <c r="I1823" s="99">
        <v>0.21799615999999999</v>
      </c>
      <c r="J1823" s="99" t="s">
        <v>4157</v>
      </c>
      <c r="K1823" s="101" t="s">
        <v>4157</v>
      </c>
    </row>
    <row r="1824" spans="1:11" x14ac:dyDescent="0.25">
      <c r="A1824" s="98" t="s">
        <v>4154</v>
      </c>
      <c r="B1824" s="99" t="s">
        <v>5372</v>
      </c>
      <c r="C1824" s="99" t="s">
        <v>4161</v>
      </c>
      <c r="D1824" s="100">
        <v>-3.8099999999999998E-5</v>
      </c>
      <c r="E1824" s="100">
        <v>1.5E-5</v>
      </c>
      <c r="F1824" s="99">
        <v>1501</v>
      </c>
      <c r="G1824" s="99">
        <v>321</v>
      </c>
      <c r="H1824" s="99">
        <v>1.097503E-2</v>
      </c>
      <c r="I1824" s="99">
        <v>0.21799615999999999</v>
      </c>
      <c r="J1824" s="99" t="s">
        <v>4157</v>
      </c>
      <c r="K1824" s="101" t="s">
        <v>4157</v>
      </c>
    </row>
    <row r="1825" spans="1:11" x14ac:dyDescent="0.25">
      <c r="A1825" s="98" t="s">
        <v>4163</v>
      </c>
      <c r="B1825" s="99" t="s">
        <v>5596</v>
      </c>
      <c r="C1825" s="99" t="s">
        <v>275</v>
      </c>
      <c r="D1825" s="100">
        <v>-9.2800000000000006E-5</v>
      </c>
      <c r="E1825" s="100">
        <v>3.6399999999999997E-5</v>
      </c>
      <c r="F1825" s="99">
        <v>1501</v>
      </c>
      <c r="G1825" s="99">
        <v>333</v>
      </c>
      <c r="H1825" s="99">
        <v>1.0970769999999999E-2</v>
      </c>
      <c r="I1825" s="99">
        <v>0.21799615999999999</v>
      </c>
      <c r="J1825" s="99" t="s">
        <v>4157</v>
      </c>
      <c r="K1825" s="101" t="s">
        <v>4157</v>
      </c>
    </row>
    <row r="1826" spans="1:11" x14ac:dyDescent="0.25">
      <c r="A1826" s="98" t="s">
        <v>4163</v>
      </c>
      <c r="B1826" s="99" t="s">
        <v>4713</v>
      </c>
      <c r="C1826" s="99" t="s">
        <v>275</v>
      </c>
      <c r="D1826" s="100">
        <v>8.1100000000000006E-5</v>
      </c>
      <c r="E1826" s="100">
        <v>3.18E-5</v>
      </c>
      <c r="F1826" s="99">
        <v>1501</v>
      </c>
      <c r="G1826" s="99">
        <v>1243</v>
      </c>
      <c r="H1826" s="99">
        <v>1.1023639999999999E-2</v>
      </c>
      <c r="I1826" s="99">
        <v>0.21827176000000001</v>
      </c>
      <c r="J1826" s="99" t="s">
        <v>4157</v>
      </c>
      <c r="K1826" s="101" t="s">
        <v>4157</v>
      </c>
    </row>
    <row r="1827" spans="1:11" x14ac:dyDescent="0.25">
      <c r="A1827" s="98" t="s">
        <v>4166</v>
      </c>
      <c r="B1827" s="99" t="s">
        <v>5597</v>
      </c>
      <c r="C1827" s="99" t="s">
        <v>4168</v>
      </c>
      <c r="D1827" s="100">
        <v>-1.4800000000000001E-5</v>
      </c>
      <c r="E1827" s="100">
        <v>5.8300000000000001E-6</v>
      </c>
      <c r="F1827" s="99">
        <v>1501</v>
      </c>
      <c r="G1827" s="99">
        <v>157</v>
      </c>
      <c r="H1827" s="99">
        <v>1.102097E-2</v>
      </c>
      <c r="I1827" s="99">
        <v>0.21827176000000001</v>
      </c>
      <c r="J1827" s="99" t="s">
        <v>4157</v>
      </c>
      <c r="K1827" s="101" t="s">
        <v>4157</v>
      </c>
    </row>
    <row r="1828" spans="1:11" x14ac:dyDescent="0.25">
      <c r="A1828" s="98" t="s">
        <v>4166</v>
      </c>
      <c r="B1828" s="99" t="s">
        <v>5318</v>
      </c>
      <c r="C1828" s="99" t="s">
        <v>4208</v>
      </c>
      <c r="D1828" s="100">
        <v>2.0609E-4</v>
      </c>
      <c r="E1828" s="100">
        <v>8.1000000000000004E-5</v>
      </c>
      <c r="F1828" s="99">
        <v>1501</v>
      </c>
      <c r="G1828" s="99">
        <v>507</v>
      </c>
      <c r="H1828" s="99">
        <v>1.1037079999999999E-2</v>
      </c>
      <c r="I1828" s="99">
        <v>0.21829831</v>
      </c>
      <c r="J1828" s="99" t="s">
        <v>4157</v>
      </c>
      <c r="K1828" s="101" t="s">
        <v>4157</v>
      </c>
    </row>
    <row r="1829" spans="1:11" x14ac:dyDescent="0.25">
      <c r="A1829" s="98" t="s">
        <v>4250</v>
      </c>
      <c r="B1829" s="99" t="s">
        <v>5053</v>
      </c>
      <c r="C1829" s="99" t="s">
        <v>4252</v>
      </c>
      <c r="D1829" s="100">
        <v>7.7100000000000001E-7</v>
      </c>
      <c r="E1829" s="100">
        <v>2.9799999999999999E-7</v>
      </c>
      <c r="F1829" s="99">
        <v>1501</v>
      </c>
      <c r="G1829" s="99">
        <v>788</v>
      </c>
      <c r="H1829" s="99">
        <v>1.103441E-2</v>
      </c>
      <c r="I1829" s="99">
        <v>0.21829831</v>
      </c>
      <c r="J1829" s="99" t="s">
        <v>4157</v>
      </c>
      <c r="K1829" s="101" t="s">
        <v>4157</v>
      </c>
    </row>
    <row r="1830" spans="1:11" x14ac:dyDescent="0.25">
      <c r="A1830" s="98" t="s">
        <v>4166</v>
      </c>
      <c r="B1830" s="99" t="s">
        <v>5598</v>
      </c>
      <c r="C1830" s="99" t="s">
        <v>4168</v>
      </c>
      <c r="D1830" s="100">
        <v>3.3170299999999999E-3</v>
      </c>
      <c r="E1830" s="100">
        <v>1.30317E-3</v>
      </c>
      <c r="F1830" s="99">
        <v>1501</v>
      </c>
      <c r="G1830" s="99">
        <v>1306</v>
      </c>
      <c r="H1830" s="99">
        <v>1.1043330000000001E-2</v>
      </c>
      <c r="I1830" s="99">
        <v>0.21830226999999999</v>
      </c>
      <c r="J1830" s="99" t="s">
        <v>4157</v>
      </c>
      <c r="K1830" s="101" t="s">
        <v>4157</v>
      </c>
    </row>
    <row r="1831" spans="1:11" x14ac:dyDescent="0.25">
      <c r="A1831" s="98" t="s">
        <v>4163</v>
      </c>
      <c r="B1831" s="99" t="s">
        <v>4752</v>
      </c>
      <c r="C1831" s="99" t="s">
        <v>275</v>
      </c>
      <c r="D1831" s="100">
        <v>3.0551999999999999E-4</v>
      </c>
      <c r="E1831" s="100">
        <v>1.2006E-4</v>
      </c>
      <c r="F1831" s="99">
        <v>1501</v>
      </c>
      <c r="G1831" s="99">
        <v>1489</v>
      </c>
      <c r="H1831" s="99">
        <v>1.1060749999999999E-2</v>
      </c>
      <c r="I1831" s="99">
        <v>0.21852700999999999</v>
      </c>
      <c r="J1831" s="99" t="s">
        <v>4157</v>
      </c>
      <c r="K1831" s="101" t="s">
        <v>4157</v>
      </c>
    </row>
    <row r="1832" spans="1:11" x14ac:dyDescent="0.25">
      <c r="A1832" s="98" t="s">
        <v>4250</v>
      </c>
      <c r="B1832" s="99" t="s">
        <v>4879</v>
      </c>
      <c r="C1832" s="99" t="s">
        <v>4252</v>
      </c>
      <c r="D1832" s="100">
        <v>-8.8400000000000003E-7</v>
      </c>
      <c r="E1832" s="100">
        <v>3.4200000000000002E-7</v>
      </c>
      <c r="F1832" s="99">
        <v>1501</v>
      </c>
      <c r="G1832" s="99">
        <v>711</v>
      </c>
      <c r="H1832" s="99">
        <v>1.107697E-2</v>
      </c>
      <c r="I1832" s="99">
        <v>0.21856501</v>
      </c>
      <c r="J1832" s="99" t="s">
        <v>4157</v>
      </c>
      <c r="K1832" s="101" t="s">
        <v>4157</v>
      </c>
    </row>
    <row r="1833" spans="1:11" x14ac:dyDescent="0.25">
      <c r="A1833" s="98" t="s">
        <v>4166</v>
      </c>
      <c r="B1833" s="99" t="s">
        <v>5599</v>
      </c>
      <c r="C1833" s="99" t="s">
        <v>4168</v>
      </c>
      <c r="D1833" s="100">
        <v>-4.4100000000000001E-5</v>
      </c>
      <c r="E1833" s="100">
        <v>1.73E-5</v>
      </c>
      <c r="F1833" s="99">
        <v>1501</v>
      </c>
      <c r="G1833" s="99">
        <v>132</v>
      </c>
      <c r="H1833" s="99">
        <v>1.1069570000000001E-2</v>
      </c>
      <c r="I1833" s="99">
        <v>0.21856501</v>
      </c>
      <c r="J1833" s="99" t="s">
        <v>4157</v>
      </c>
      <c r="K1833" s="101" t="s">
        <v>4157</v>
      </c>
    </row>
    <row r="1834" spans="1:11" x14ac:dyDescent="0.25">
      <c r="A1834" s="98" t="s">
        <v>4158</v>
      </c>
      <c r="B1834" s="99" t="s">
        <v>5155</v>
      </c>
      <c r="C1834" s="99" t="b">
        <v>1</v>
      </c>
      <c r="D1834" s="100">
        <v>1.0041E-4</v>
      </c>
      <c r="E1834" s="100">
        <v>3.9499999999999998E-5</v>
      </c>
      <c r="F1834" s="99">
        <v>1501</v>
      </c>
      <c r="G1834" s="99">
        <v>1402</v>
      </c>
      <c r="H1834" s="99">
        <v>1.108084E-2</v>
      </c>
      <c r="I1834" s="99">
        <v>0.21856501</v>
      </c>
      <c r="J1834" s="99" t="s">
        <v>4157</v>
      </c>
      <c r="K1834" s="101" t="s">
        <v>4157</v>
      </c>
    </row>
    <row r="1835" spans="1:11" x14ac:dyDescent="0.25">
      <c r="A1835" s="98" t="s">
        <v>4154</v>
      </c>
      <c r="B1835" s="99" t="s">
        <v>5074</v>
      </c>
      <c r="C1835" s="99" t="s">
        <v>4161</v>
      </c>
      <c r="D1835" s="100">
        <v>-2.1699999999999999E-5</v>
      </c>
      <c r="E1835" s="100">
        <v>8.5499999999999995E-6</v>
      </c>
      <c r="F1835" s="99">
        <v>1501</v>
      </c>
      <c r="G1835" s="99">
        <v>966</v>
      </c>
      <c r="H1835" s="99">
        <v>1.112928E-2</v>
      </c>
      <c r="I1835" s="99">
        <v>0.21940069000000001</v>
      </c>
      <c r="J1835" s="99" t="s">
        <v>4157</v>
      </c>
      <c r="K1835" s="101" t="s">
        <v>4157</v>
      </c>
    </row>
    <row r="1836" spans="1:11" x14ac:dyDescent="0.25">
      <c r="A1836" s="98" t="s">
        <v>4163</v>
      </c>
      <c r="B1836" s="99" t="s">
        <v>5085</v>
      </c>
      <c r="C1836" s="99" t="s">
        <v>275</v>
      </c>
      <c r="D1836" s="100">
        <v>7.6899999999999999E-5</v>
      </c>
      <c r="E1836" s="100">
        <v>3.0199999999999999E-5</v>
      </c>
      <c r="F1836" s="99">
        <v>1501</v>
      </c>
      <c r="G1836" s="99">
        <v>1268</v>
      </c>
      <c r="H1836" s="99">
        <v>1.113696E-2</v>
      </c>
      <c r="I1836" s="99">
        <v>0.21943213</v>
      </c>
      <c r="J1836" s="99" t="s">
        <v>4157</v>
      </c>
      <c r="K1836" s="101" t="s">
        <v>4157</v>
      </c>
    </row>
    <row r="1837" spans="1:11" x14ac:dyDescent="0.25">
      <c r="A1837" s="98" t="s">
        <v>4232</v>
      </c>
      <c r="B1837" s="99" t="s">
        <v>4760</v>
      </c>
      <c r="C1837" s="99" t="s">
        <v>4232</v>
      </c>
      <c r="D1837" s="100">
        <v>-8.2099999999999993E-6</v>
      </c>
      <c r="E1837" s="100">
        <v>3.23E-6</v>
      </c>
      <c r="F1837" s="99">
        <v>1501</v>
      </c>
      <c r="G1837" s="99">
        <v>444</v>
      </c>
      <c r="H1837" s="99">
        <v>1.1147900000000001E-2</v>
      </c>
      <c r="I1837" s="99">
        <v>0.2195279</v>
      </c>
      <c r="J1837" s="99" t="s">
        <v>4157</v>
      </c>
      <c r="K1837" s="101" t="s">
        <v>4157</v>
      </c>
    </row>
    <row r="1838" spans="1:11" x14ac:dyDescent="0.25">
      <c r="A1838" s="98" t="s">
        <v>4166</v>
      </c>
      <c r="B1838" s="99" t="s">
        <v>5600</v>
      </c>
      <c r="C1838" s="99" t="s">
        <v>4168</v>
      </c>
      <c r="D1838" s="100">
        <v>-1.2118999999999999E-3</v>
      </c>
      <c r="E1838" s="100">
        <v>4.7676000000000001E-4</v>
      </c>
      <c r="F1838" s="99">
        <v>1501</v>
      </c>
      <c r="G1838" s="99">
        <v>1441</v>
      </c>
      <c r="H1838" s="99">
        <v>1.115409E-2</v>
      </c>
      <c r="I1838" s="99">
        <v>0.21953005</v>
      </c>
      <c r="J1838" s="99" t="s">
        <v>4157</v>
      </c>
      <c r="K1838" s="101" t="s">
        <v>4157</v>
      </c>
    </row>
    <row r="1839" spans="1:11" x14ac:dyDescent="0.25">
      <c r="A1839" s="98" t="s">
        <v>4163</v>
      </c>
      <c r="B1839" s="99" t="s">
        <v>5601</v>
      </c>
      <c r="C1839" s="99" t="s">
        <v>275</v>
      </c>
      <c r="D1839" s="100">
        <v>-7.3709999999999997E-4</v>
      </c>
      <c r="E1839" s="100">
        <v>2.9011999999999999E-4</v>
      </c>
      <c r="F1839" s="99">
        <v>1501</v>
      </c>
      <c r="G1839" s="99">
        <v>988</v>
      </c>
      <c r="H1839" s="99">
        <v>1.1191339999999999E-2</v>
      </c>
      <c r="I1839" s="99">
        <v>0.22014320000000001</v>
      </c>
      <c r="J1839" s="99" t="s">
        <v>4157</v>
      </c>
      <c r="K1839" s="101" t="s">
        <v>4467</v>
      </c>
    </row>
    <row r="1840" spans="1:11" x14ac:dyDescent="0.25">
      <c r="A1840" s="98" t="s">
        <v>4175</v>
      </c>
      <c r="B1840" s="99" t="s">
        <v>5367</v>
      </c>
      <c r="C1840" s="99" t="s">
        <v>4241</v>
      </c>
      <c r="D1840" s="100">
        <v>-4.2100000000000003E-6</v>
      </c>
      <c r="E1840" s="100">
        <v>1.66E-6</v>
      </c>
      <c r="F1840" s="99">
        <v>1501</v>
      </c>
      <c r="G1840" s="99">
        <v>297</v>
      </c>
      <c r="H1840" s="99">
        <v>1.1230530000000001E-2</v>
      </c>
      <c r="I1840" s="99">
        <v>0.22058892999999999</v>
      </c>
      <c r="J1840" s="99" t="s">
        <v>4157</v>
      </c>
      <c r="K1840" s="101" t="s">
        <v>4157</v>
      </c>
    </row>
    <row r="1841" spans="1:11" x14ac:dyDescent="0.25">
      <c r="A1841" s="98" t="s">
        <v>4166</v>
      </c>
      <c r="B1841" s="99" t="s">
        <v>4785</v>
      </c>
      <c r="C1841" s="99" t="s">
        <v>4208</v>
      </c>
      <c r="D1841" s="100">
        <v>-4.9500000000000003E-7</v>
      </c>
      <c r="E1841" s="100">
        <v>1.8900000000000001E-7</v>
      </c>
      <c r="F1841" s="99">
        <v>1501</v>
      </c>
      <c r="G1841" s="99">
        <v>303</v>
      </c>
      <c r="H1841" s="99">
        <v>1.123234E-2</v>
      </c>
      <c r="I1841" s="99">
        <v>0.22058892999999999</v>
      </c>
      <c r="J1841" s="99" t="s">
        <v>4157</v>
      </c>
      <c r="K1841" s="101" t="s">
        <v>4157</v>
      </c>
    </row>
    <row r="1842" spans="1:11" x14ac:dyDescent="0.25">
      <c r="A1842" s="98" t="s">
        <v>4184</v>
      </c>
      <c r="B1842" s="99" t="s">
        <v>5602</v>
      </c>
      <c r="C1842" s="99" t="b">
        <v>1</v>
      </c>
      <c r="D1842" s="100">
        <v>6.4799999999999998E-7</v>
      </c>
      <c r="E1842" s="100">
        <v>2.4499999999999998E-7</v>
      </c>
      <c r="F1842" s="99">
        <v>1501</v>
      </c>
      <c r="G1842" s="99">
        <v>250</v>
      </c>
      <c r="H1842" s="99">
        <v>1.122831E-2</v>
      </c>
      <c r="I1842" s="99">
        <v>0.22058892999999999</v>
      </c>
      <c r="J1842" s="99" t="s">
        <v>4157</v>
      </c>
      <c r="K1842" s="101" t="s">
        <v>4157</v>
      </c>
    </row>
    <row r="1843" spans="1:11" x14ac:dyDescent="0.25">
      <c r="A1843" s="98" t="s">
        <v>4158</v>
      </c>
      <c r="B1843" s="99" t="s">
        <v>5603</v>
      </c>
      <c r="C1843" s="99" t="b">
        <v>1</v>
      </c>
      <c r="D1843" s="100">
        <v>1.7296999999999999E-4</v>
      </c>
      <c r="E1843" s="100">
        <v>6.8100000000000002E-5</v>
      </c>
      <c r="F1843" s="99">
        <v>1501</v>
      </c>
      <c r="G1843" s="99">
        <v>832</v>
      </c>
      <c r="H1843" s="99">
        <v>1.12503E-2</v>
      </c>
      <c r="I1843" s="99">
        <v>0.22075244999999999</v>
      </c>
      <c r="J1843" s="99" t="s">
        <v>4157</v>
      </c>
      <c r="K1843" s="101" t="s">
        <v>4157</v>
      </c>
    </row>
    <row r="1844" spans="1:11" x14ac:dyDescent="0.25">
      <c r="A1844" s="98" t="s">
        <v>4184</v>
      </c>
      <c r="B1844" s="99" t="s">
        <v>5604</v>
      </c>
      <c r="C1844" s="99" t="b">
        <v>1</v>
      </c>
      <c r="D1844" s="100">
        <v>1.66E-6</v>
      </c>
      <c r="E1844" s="100">
        <v>6.4099999999999998E-7</v>
      </c>
      <c r="F1844" s="99">
        <v>1501</v>
      </c>
      <c r="G1844" s="99">
        <v>77</v>
      </c>
      <c r="H1844" s="99">
        <v>1.12529E-2</v>
      </c>
      <c r="I1844" s="99">
        <v>0.22075244999999999</v>
      </c>
      <c r="J1844" s="99" t="s">
        <v>4157</v>
      </c>
      <c r="K1844" s="101" t="s">
        <v>4157</v>
      </c>
    </row>
    <row r="1845" spans="1:11" x14ac:dyDescent="0.25">
      <c r="A1845" s="98" t="s">
        <v>4163</v>
      </c>
      <c r="B1845" s="99" t="s">
        <v>5605</v>
      </c>
      <c r="C1845" s="99" t="s">
        <v>275</v>
      </c>
      <c r="D1845" s="100">
        <v>8.2799999999999993E-5</v>
      </c>
      <c r="E1845" s="100">
        <v>3.26E-5</v>
      </c>
      <c r="F1845" s="99">
        <v>1501</v>
      </c>
      <c r="G1845" s="99">
        <v>1472</v>
      </c>
      <c r="H1845" s="99">
        <v>1.127619E-2</v>
      </c>
      <c r="I1845" s="99">
        <v>0.22108922</v>
      </c>
      <c r="J1845" s="99" t="s">
        <v>4157</v>
      </c>
      <c r="K1845" s="101" t="s">
        <v>4157</v>
      </c>
    </row>
    <row r="1846" spans="1:11" x14ac:dyDescent="0.25">
      <c r="A1846" s="98" t="s">
        <v>4175</v>
      </c>
      <c r="B1846" s="99" t="s">
        <v>5104</v>
      </c>
      <c r="C1846" s="99" t="s">
        <v>4261</v>
      </c>
      <c r="D1846" s="100">
        <v>-8.1199999999999995E-5</v>
      </c>
      <c r="E1846" s="100">
        <v>3.1999999999999999E-5</v>
      </c>
      <c r="F1846" s="99">
        <v>1501</v>
      </c>
      <c r="G1846" s="99">
        <v>1294</v>
      </c>
      <c r="H1846" s="99">
        <v>1.128618E-2</v>
      </c>
      <c r="I1846" s="99">
        <v>0.22116505</v>
      </c>
      <c r="J1846" s="99" t="s">
        <v>4157</v>
      </c>
      <c r="K1846" s="101" t="s">
        <v>4157</v>
      </c>
    </row>
    <row r="1847" spans="1:11" x14ac:dyDescent="0.25">
      <c r="A1847" s="98" t="s">
        <v>4232</v>
      </c>
      <c r="B1847" s="99" t="s">
        <v>5606</v>
      </c>
      <c r="C1847" s="99" t="s">
        <v>4232</v>
      </c>
      <c r="D1847" s="100">
        <v>7.8099999999999998E-6</v>
      </c>
      <c r="E1847" s="100">
        <v>3.0800000000000002E-6</v>
      </c>
      <c r="F1847" s="99">
        <v>1501</v>
      </c>
      <c r="G1847" s="99">
        <v>433</v>
      </c>
      <c r="H1847" s="99">
        <v>1.1311E-2</v>
      </c>
      <c r="I1847" s="99">
        <v>0.22136961999999999</v>
      </c>
      <c r="J1847" s="99" t="s">
        <v>4157</v>
      </c>
      <c r="K1847" s="101" t="s">
        <v>4157</v>
      </c>
    </row>
    <row r="1848" spans="1:11" x14ac:dyDescent="0.25">
      <c r="A1848" s="98" t="s">
        <v>4232</v>
      </c>
      <c r="B1848" s="99" t="s">
        <v>5607</v>
      </c>
      <c r="C1848" s="99" t="s">
        <v>4232</v>
      </c>
      <c r="D1848" s="100">
        <v>4.6399999999999996E-6</v>
      </c>
      <c r="E1848" s="100">
        <v>1.8300000000000001E-6</v>
      </c>
      <c r="F1848" s="99">
        <v>1501</v>
      </c>
      <c r="G1848" s="99">
        <v>664</v>
      </c>
      <c r="H1848" s="99">
        <v>1.132115E-2</v>
      </c>
      <c r="I1848" s="99">
        <v>0.22136961999999999</v>
      </c>
      <c r="J1848" s="99" t="s">
        <v>4157</v>
      </c>
      <c r="K1848" s="101" t="s">
        <v>4157</v>
      </c>
    </row>
    <row r="1849" spans="1:11" x14ac:dyDescent="0.25">
      <c r="A1849" s="98" t="s">
        <v>4175</v>
      </c>
      <c r="B1849" s="99" t="s">
        <v>5608</v>
      </c>
      <c r="C1849" s="99" t="s">
        <v>4261</v>
      </c>
      <c r="D1849" s="100">
        <v>-1.1800000000000001E-5</v>
      </c>
      <c r="E1849" s="100">
        <v>4.6500000000000004E-6</v>
      </c>
      <c r="F1849" s="99">
        <v>1501</v>
      </c>
      <c r="G1849" s="99">
        <v>305</v>
      </c>
      <c r="H1849" s="99">
        <v>1.1320810000000001E-2</v>
      </c>
      <c r="I1849" s="99">
        <v>0.22136961999999999</v>
      </c>
      <c r="J1849" s="99" t="s">
        <v>4157</v>
      </c>
      <c r="K1849" s="101" t="s">
        <v>4157</v>
      </c>
    </row>
    <row r="1850" spans="1:11" x14ac:dyDescent="0.25">
      <c r="A1850" s="98" t="s">
        <v>4175</v>
      </c>
      <c r="B1850" s="99" t="s">
        <v>5609</v>
      </c>
      <c r="C1850" s="99" t="s">
        <v>4177</v>
      </c>
      <c r="D1850" s="100">
        <v>1.02E-6</v>
      </c>
      <c r="E1850" s="100">
        <v>3.9099999999999999E-7</v>
      </c>
      <c r="F1850" s="99">
        <v>1501</v>
      </c>
      <c r="G1850" s="99">
        <v>45</v>
      </c>
      <c r="H1850" s="99">
        <v>1.131853E-2</v>
      </c>
      <c r="I1850" s="99">
        <v>0.22136961999999999</v>
      </c>
      <c r="J1850" s="99" t="s">
        <v>4157</v>
      </c>
      <c r="K1850" s="101" t="s">
        <v>4157</v>
      </c>
    </row>
    <row r="1851" spans="1:11" x14ac:dyDescent="0.25">
      <c r="A1851" s="98" t="s">
        <v>4166</v>
      </c>
      <c r="B1851" s="99" t="s">
        <v>5078</v>
      </c>
      <c r="C1851" s="99" t="s">
        <v>4168</v>
      </c>
      <c r="D1851" s="100">
        <v>7.9599999999999997E-5</v>
      </c>
      <c r="E1851" s="100">
        <v>3.1399999999999998E-5</v>
      </c>
      <c r="F1851" s="99">
        <v>1501</v>
      </c>
      <c r="G1851" s="99">
        <v>1302</v>
      </c>
      <c r="H1851" s="99">
        <v>1.1360790000000001E-2</v>
      </c>
      <c r="I1851" s="99">
        <v>0.22202440000000001</v>
      </c>
      <c r="J1851" s="99" t="s">
        <v>4157</v>
      </c>
      <c r="K1851" s="101" t="s">
        <v>4157</v>
      </c>
    </row>
    <row r="1852" spans="1:11" x14ac:dyDescent="0.25">
      <c r="A1852" s="98" t="s">
        <v>4163</v>
      </c>
      <c r="B1852" s="99" t="s">
        <v>5301</v>
      </c>
      <c r="C1852" s="99" t="s">
        <v>275</v>
      </c>
      <c r="D1852" s="100">
        <v>-4.7800000000000003E-5</v>
      </c>
      <c r="E1852" s="100">
        <v>1.8899999999999999E-5</v>
      </c>
      <c r="F1852" s="99">
        <v>1501</v>
      </c>
      <c r="G1852" s="99">
        <v>1211</v>
      </c>
      <c r="H1852" s="99">
        <v>1.138436E-2</v>
      </c>
      <c r="I1852" s="99">
        <v>0.22236468000000001</v>
      </c>
      <c r="J1852" s="99" t="s">
        <v>4157</v>
      </c>
      <c r="K1852" s="101" t="s">
        <v>4157</v>
      </c>
    </row>
    <row r="1853" spans="1:11" x14ac:dyDescent="0.25">
      <c r="A1853" s="98" t="s">
        <v>4163</v>
      </c>
      <c r="B1853" s="99" t="s">
        <v>4784</v>
      </c>
      <c r="C1853" s="99" t="s">
        <v>275</v>
      </c>
      <c r="D1853" s="100">
        <v>1.0860500000000001E-3</v>
      </c>
      <c r="E1853" s="100">
        <v>4.2868000000000002E-4</v>
      </c>
      <c r="F1853" s="99">
        <v>1501</v>
      </c>
      <c r="G1853" s="99">
        <v>1198</v>
      </c>
      <c r="H1853" s="99">
        <v>1.1420680000000001E-2</v>
      </c>
      <c r="I1853" s="99">
        <v>0.22295334</v>
      </c>
      <c r="J1853" s="99" t="s">
        <v>4157</v>
      </c>
      <c r="K1853" s="101" t="s">
        <v>4157</v>
      </c>
    </row>
    <row r="1854" spans="1:11" x14ac:dyDescent="0.25">
      <c r="A1854" s="98" t="s">
        <v>4166</v>
      </c>
      <c r="B1854" s="99" t="s">
        <v>5610</v>
      </c>
      <c r="C1854" s="99" t="s">
        <v>4168</v>
      </c>
      <c r="D1854" s="100">
        <v>-1.34E-5</v>
      </c>
      <c r="E1854" s="100">
        <v>5.2700000000000004E-6</v>
      </c>
      <c r="F1854" s="99">
        <v>1501</v>
      </c>
      <c r="G1854" s="99">
        <v>1226</v>
      </c>
      <c r="H1854" s="99">
        <v>1.144825E-2</v>
      </c>
      <c r="I1854" s="99">
        <v>0.22337087</v>
      </c>
      <c r="J1854" s="99" t="s">
        <v>4157</v>
      </c>
      <c r="K1854" s="101" t="s">
        <v>4157</v>
      </c>
    </row>
    <row r="1855" spans="1:11" x14ac:dyDescent="0.25">
      <c r="A1855" s="98" t="s">
        <v>4250</v>
      </c>
      <c r="B1855" s="99" t="s">
        <v>5467</v>
      </c>
      <c r="C1855" s="99" t="s">
        <v>4252</v>
      </c>
      <c r="D1855" s="100">
        <v>5.8100000000000003E-5</v>
      </c>
      <c r="E1855" s="100">
        <v>2.3E-5</v>
      </c>
      <c r="F1855" s="99">
        <v>1501</v>
      </c>
      <c r="G1855" s="99">
        <v>1427</v>
      </c>
      <c r="H1855" s="99">
        <v>1.1464230000000001E-2</v>
      </c>
      <c r="I1855" s="99">
        <v>0.22356172999999999</v>
      </c>
      <c r="J1855" s="99" t="s">
        <v>4157</v>
      </c>
      <c r="K1855" s="101" t="s">
        <v>4157</v>
      </c>
    </row>
    <row r="1856" spans="1:11" x14ac:dyDescent="0.25">
      <c r="A1856" s="98" t="s">
        <v>4175</v>
      </c>
      <c r="B1856" s="99" t="s">
        <v>5611</v>
      </c>
      <c r="C1856" s="99" t="s">
        <v>4241</v>
      </c>
      <c r="D1856" s="100">
        <v>-5.243E-4</v>
      </c>
      <c r="E1856" s="100">
        <v>2.0717000000000001E-4</v>
      </c>
      <c r="F1856" s="99">
        <v>1501</v>
      </c>
      <c r="G1856" s="99">
        <v>1259</v>
      </c>
      <c r="H1856" s="99">
        <v>1.151049E-2</v>
      </c>
      <c r="I1856" s="99">
        <v>0.22434262999999999</v>
      </c>
      <c r="J1856" s="99" t="s">
        <v>4157</v>
      </c>
      <c r="K1856" s="101" t="s">
        <v>4157</v>
      </c>
    </row>
    <row r="1857" spans="1:11" x14ac:dyDescent="0.25">
      <c r="A1857" s="98" t="s">
        <v>4163</v>
      </c>
      <c r="B1857" s="99" t="s">
        <v>4976</v>
      </c>
      <c r="C1857" s="99" t="s">
        <v>275</v>
      </c>
      <c r="D1857" s="100">
        <v>-5.373E-4</v>
      </c>
      <c r="E1857" s="100">
        <v>2.1235000000000001E-4</v>
      </c>
      <c r="F1857" s="99">
        <v>1501</v>
      </c>
      <c r="G1857" s="99">
        <v>1431</v>
      </c>
      <c r="H1857" s="99">
        <v>1.1526659999999999E-2</v>
      </c>
      <c r="I1857" s="99">
        <v>0.22450411000000001</v>
      </c>
      <c r="J1857" s="99" t="s">
        <v>4157</v>
      </c>
      <c r="K1857" s="101" t="s">
        <v>4157</v>
      </c>
    </row>
    <row r="1858" spans="1:11" x14ac:dyDescent="0.25">
      <c r="A1858" s="98" t="s">
        <v>4166</v>
      </c>
      <c r="B1858" s="99" t="s">
        <v>5612</v>
      </c>
      <c r="C1858" s="99" t="s">
        <v>4168</v>
      </c>
      <c r="D1858" s="100">
        <v>-7.6139999999999997E-4</v>
      </c>
      <c r="E1858" s="100">
        <v>3.0096000000000002E-4</v>
      </c>
      <c r="F1858" s="99">
        <v>1501</v>
      </c>
      <c r="G1858" s="99">
        <v>1436</v>
      </c>
      <c r="H1858" s="99">
        <v>1.153684E-2</v>
      </c>
      <c r="I1858" s="99">
        <v>0.22450411000000001</v>
      </c>
      <c r="J1858" s="99" t="s">
        <v>4157</v>
      </c>
      <c r="K1858" s="101" t="s">
        <v>4157</v>
      </c>
    </row>
    <row r="1859" spans="1:11" x14ac:dyDescent="0.25">
      <c r="A1859" s="98" t="s">
        <v>4166</v>
      </c>
      <c r="B1859" s="99" t="s">
        <v>5613</v>
      </c>
      <c r="C1859" s="99" t="s">
        <v>4168</v>
      </c>
      <c r="D1859" s="100">
        <v>-1.7200000000000001E-5</v>
      </c>
      <c r="E1859" s="100">
        <v>6.7900000000000002E-6</v>
      </c>
      <c r="F1859" s="99">
        <v>1501</v>
      </c>
      <c r="G1859" s="99">
        <v>197</v>
      </c>
      <c r="H1859" s="99">
        <v>1.153743E-2</v>
      </c>
      <c r="I1859" s="99">
        <v>0.22450411000000001</v>
      </c>
      <c r="J1859" s="99" t="s">
        <v>4157</v>
      </c>
      <c r="K1859" s="101" t="s">
        <v>4157</v>
      </c>
    </row>
    <row r="1860" spans="1:11" x14ac:dyDescent="0.25">
      <c r="A1860" s="98" t="s">
        <v>4175</v>
      </c>
      <c r="B1860" s="99" t="s">
        <v>4646</v>
      </c>
      <c r="C1860" s="99" t="s">
        <v>4261</v>
      </c>
      <c r="D1860" s="100">
        <v>1.7961E-4</v>
      </c>
      <c r="E1860" s="100">
        <v>7.1000000000000005E-5</v>
      </c>
      <c r="F1860" s="99">
        <v>1501</v>
      </c>
      <c r="G1860" s="99">
        <v>1160</v>
      </c>
      <c r="H1860" s="99">
        <v>1.1544749999999999E-2</v>
      </c>
      <c r="I1860" s="99">
        <v>0.22452538999999999</v>
      </c>
      <c r="J1860" s="99" t="s">
        <v>4157</v>
      </c>
      <c r="K1860" s="101" t="s">
        <v>4157</v>
      </c>
    </row>
    <row r="1861" spans="1:11" x14ac:dyDescent="0.25">
      <c r="A1861" s="98" t="s">
        <v>4163</v>
      </c>
      <c r="B1861" s="99" t="s">
        <v>5133</v>
      </c>
      <c r="C1861" s="99" t="s">
        <v>275</v>
      </c>
      <c r="D1861" s="100">
        <v>1.20743E-3</v>
      </c>
      <c r="E1861" s="100">
        <v>4.7741999999999999E-4</v>
      </c>
      <c r="F1861" s="99">
        <v>1501</v>
      </c>
      <c r="G1861" s="99">
        <v>1296</v>
      </c>
      <c r="H1861" s="99">
        <v>1.156451E-2</v>
      </c>
      <c r="I1861" s="99">
        <v>0.22478862999999999</v>
      </c>
      <c r="J1861" s="99" t="s">
        <v>4157</v>
      </c>
      <c r="K1861" s="101" t="s">
        <v>4157</v>
      </c>
    </row>
    <row r="1862" spans="1:11" x14ac:dyDescent="0.25">
      <c r="A1862" s="98" t="s">
        <v>4154</v>
      </c>
      <c r="B1862" s="99" t="s">
        <v>5163</v>
      </c>
      <c r="C1862" s="99" t="s">
        <v>4156</v>
      </c>
      <c r="D1862" s="100">
        <v>-7.9410999999999995E-3</v>
      </c>
      <c r="E1862" s="100">
        <v>3.1405199999999999E-3</v>
      </c>
      <c r="F1862" s="99">
        <v>1501</v>
      </c>
      <c r="G1862" s="99">
        <v>1434</v>
      </c>
      <c r="H1862" s="99">
        <v>1.158123E-2</v>
      </c>
      <c r="I1862" s="99">
        <v>0.22499242</v>
      </c>
      <c r="J1862" s="99" t="s">
        <v>4157</v>
      </c>
      <c r="K1862" s="101" t="s">
        <v>4157</v>
      </c>
    </row>
    <row r="1863" spans="1:11" x14ac:dyDescent="0.25">
      <c r="A1863" s="98" t="s">
        <v>4163</v>
      </c>
      <c r="B1863" s="99" t="s">
        <v>5178</v>
      </c>
      <c r="C1863" s="99" t="s">
        <v>275</v>
      </c>
      <c r="D1863" s="100">
        <v>7.9599999999999997E-5</v>
      </c>
      <c r="E1863" s="100">
        <v>3.15E-5</v>
      </c>
      <c r="F1863" s="99">
        <v>1501</v>
      </c>
      <c r="G1863" s="99">
        <v>1294</v>
      </c>
      <c r="H1863" s="99">
        <v>1.160388E-2</v>
      </c>
      <c r="I1863" s="99">
        <v>0.22528609999999999</v>
      </c>
      <c r="J1863" s="99" t="s">
        <v>4157</v>
      </c>
      <c r="K1863" s="101" t="s">
        <v>4157</v>
      </c>
    </row>
    <row r="1864" spans="1:11" x14ac:dyDescent="0.25">
      <c r="A1864" s="98" t="s">
        <v>4154</v>
      </c>
      <c r="B1864" s="99" t="s">
        <v>5614</v>
      </c>
      <c r="C1864" s="99" t="s">
        <v>4156</v>
      </c>
      <c r="D1864" s="100">
        <v>-4.8300000000000002E-5</v>
      </c>
      <c r="E1864" s="100">
        <v>1.91E-5</v>
      </c>
      <c r="F1864" s="99">
        <v>1501</v>
      </c>
      <c r="G1864" s="99">
        <v>1255</v>
      </c>
      <c r="H1864" s="99">
        <v>1.1608820000000001E-2</v>
      </c>
      <c r="I1864" s="99">
        <v>0.22528609999999999</v>
      </c>
      <c r="J1864" s="99" t="s">
        <v>4157</v>
      </c>
      <c r="K1864" s="101" t="s">
        <v>4157</v>
      </c>
    </row>
    <row r="1865" spans="1:11" x14ac:dyDescent="0.25">
      <c r="A1865" s="98" t="s">
        <v>4175</v>
      </c>
      <c r="B1865" s="99" t="s">
        <v>5615</v>
      </c>
      <c r="C1865" s="99" t="s">
        <v>4241</v>
      </c>
      <c r="D1865" s="100">
        <v>-1.5200000000000001E-6</v>
      </c>
      <c r="E1865" s="100">
        <v>5.9500000000000002E-7</v>
      </c>
      <c r="F1865" s="99">
        <v>1501</v>
      </c>
      <c r="G1865" s="99">
        <v>906</v>
      </c>
      <c r="H1865" s="99">
        <v>1.161797E-2</v>
      </c>
      <c r="I1865" s="99">
        <v>0.22534245</v>
      </c>
      <c r="J1865" s="99" t="s">
        <v>4157</v>
      </c>
      <c r="K1865" s="101" t="s">
        <v>4157</v>
      </c>
    </row>
    <row r="1866" spans="1:11" x14ac:dyDescent="0.25">
      <c r="A1866" s="98" t="s">
        <v>4166</v>
      </c>
      <c r="B1866" s="99" t="s">
        <v>5616</v>
      </c>
      <c r="C1866" s="99" t="s">
        <v>4208</v>
      </c>
      <c r="D1866" s="100">
        <v>2.263E-4</v>
      </c>
      <c r="E1866" s="100">
        <v>8.9499999999999994E-5</v>
      </c>
      <c r="F1866" s="99">
        <v>1501</v>
      </c>
      <c r="G1866" s="99">
        <v>1348</v>
      </c>
      <c r="H1866" s="99">
        <v>1.16252E-2</v>
      </c>
      <c r="I1866" s="99">
        <v>0.22536148</v>
      </c>
      <c r="J1866" s="99" t="s">
        <v>4157</v>
      </c>
      <c r="K1866" s="101" t="s">
        <v>4157</v>
      </c>
    </row>
    <row r="1867" spans="1:11" x14ac:dyDescent="0.25">
      <c r="A1867" s="98" t="s">
        <v>4163</v>
      </c>
      <c r="B1867" s="99" t="s">
        <v>5617</v>
      </c>
      <c r="C1867" s="99" t="s">
        <v>275</v>
      </c>
      <c r="D1867" s="100">
        <v>-1.0000000000000001E-5</v>
      </c>
      <c r="E1867" s="100">
        <v>3.9700000000000001E-6</v>
      </c>
      <c r="F1867" s="99">
        <v>1501</v>
      </c>
      <c r="G1867" s="99">
        <v>331</v>
      </c>
      <c r="H1867" s="99">
        <v>1.1639719999999999E-2</v>
      </c>
      <c r="I1867" s="99">
        <v>0.22552199000000001</v>
      </c>
      <c r="J1867" s="99" t="s">
        <v>4157</v>
      </c>
      <c r="K1867" s="101" t="s">
        <v>4157</v>
      </c>
    </row>
    <row r="1868" spans="1:11" x14ac:dyDescent="0.25">
      <c r="A1868" s="98" t="s">
        <v>4232</v>
      </c>
      <c r="B1868" s="99" t="s">
        <v>4635</v>
      </c>
      <c r="C1868" s="99" t="s">
        <v>4232</v>
      </c>
      <c r="D1868" s="100">
        <v>-1.1268000000000001E-3</v>
      </c>
      <c r="E1868" s="100">
        <v>4.4604999999999997E-4</v>
      </c>
      <c r="F1868" s="99">
        <v>1501</v>
      </c>
      <c r="G1868" s="99">
        <v>1491</v>
      </c>
      <c r="H1868" s="99">
        <v>1.16653E-2</v>
      </c>
      <c r="I1868" s="99">
        <v>0.22589635</v>
      </c>
      <c r="J1868" s="99" t="s">
        <v>4157</v>
      </c>
      <c r="K1868" s="101" t="s">
        <v>4157</v>
      </c>
    </row>
    <row r="1869" spans="1:11" x14ac:dyDescent="0.25">
      <c r="A1869" s="98" t="s">
        <v>4166</v>
      </c>
      <c r="B1869" s="99" t="s">
        <v>5618</v>
      </c>
      <c r="C1869" s="99" t="s">
        <v>4168</v>
      </c>
      <c r="D1869" s="100">
        <v>-7.5350000000000005E-4</v>
      </c>
      <c r="E1869" s="100">
        <v>2.9836000000000001E-4</v>
      </c>
      <c r="F1869" s="99">
        <v>1501</v>
      </c>
      <c r="G1869" s="99">
        <v>1428</v>
      </c>
      <c r="H1869" s="99">
        <v>1.168308E-2</v>
      </c>
      <c r="I1869" s="99">
        <v>0.22599809000000001</v>
      </c>
      <c r="J1869" s="99" t="s">
        <v>4157</v>
      </c>
      <c r="K1869" s="101" t="s">
        <v>4157</v>
      </c>
    </row>
    <row r="1870" spans="1:11" x14ac:dyDescent="0.25">
      <c r="A1870" s="98" t="s">
        <v>4166</v>
      </c>
      <c r="B1870" s="99" t="s">
        <v>5579</v>
      </c>
      <c r="C1870" s="99" t="s">
        <v>4168</v>
      </c>
      <c r="D1870" s="100">
        <v>5.1E-5</v>
      </c>
      <c r="E1870" s="100">
        <v>2.02E-5</v>
      </c>
      <c r="F1870" s="99">
        <v>1501</v>
      </c>
      <c r="G1870" s="99">
        <v>930</v>
      </c>
      <c r="H1870" s="99">
        <v>1.167993E-2</v>
      </c>
      <c r="I1870" s="99">
        <v>0.22599809000000001</v>
      </c>
      <c r="J1870" s="99" t="s">
        <v>4157</v>
      </c>
      <c r="K1870" s="101" t="s">
        <v>4157</v>
      </c>
    </row>
    <row r="1871" spans="1:11" x14ac:dyDescent="0.25">
      <c r="A1871" s="98" t="s">
        <v>4166</v>
      </c>
      <c r="B1871" s="99" t="s">
        <v>5619</v>
      </c>
      <c r="C1871" s="99" t="s">
        <v>4208</v>
      </c>
      <c r="D1871" s="100">
        <v>1.11E-5</v>
      </c>
      <c r="E1871" s="100">
        <v>4.4100000000000001E-6</v>
      </c>
      <c r="F1871" s="99">
        <v>1501</v>
      </c>
      <c r="G1871" s="99">
        <v>205</v>
      </c>
      <c r="H1871" s="99">
        <v>1.1717969999999999E-2</v>
      </c>
      <c r="I1871" s="99">
        <v>0.22655158</v>
      </c>
      <c r="J1871" s="99" t="s">
        <v>4157</v>
      </c>
      <c r="K1871" s="101" t="s">
        <v>4157</v>
      </c>
    </row>
    <row r="1872" spans="1:11" x14ac:dyDescent="0.25">
      <c r="A1872" s="98" t="s">
        <v>4166</v>
      </c>
      <c r="B1872" s="99" t="s">
        <v>5620</v>
      </c>
      <c r="C1872" s="99" t="s">
        <v>4168</v>
      </c>
      <c r="D1872" s="100">
        <v>-1.2200000000000001E-7</v>
      </c>
      <c r="E1872" s="100">
        <v>3.3600000000000003E-8</v>
      </c>
      <c r="F1872" s="99">
        <v>1501</v>
      </c>
      <c r="G1872" s="99">
        <v>296</v>
      </c>
      <c r="H1872" s="99">
        <v>1.172486E-2</v>
      </c>
      <c r="I1872" s="99">
        <v>0.22656339</v>
      </c>
      <c r="J1872" s="99" t="s">
        <v>4157</v>
      </c>
      <c r="K1872" s="101" t="s">
        <v>4157</v>
      </c>
    </row>
    <row r="1873" spans="1:11" x14ac:dyDescent="0.25">
      <c r="A1873" s="98" t="s">
        <v>4166</v>
      </c>
      <c r="B1873" s="99" t="s">
        <v>5621</v>
      </c>
      <c r="C1873" s="99" t="s">
        <v>4208</v>
      </c>
      <c r="D1873" s="100">
        <v>4.8899999999999998E-6</v>
      </c>
      <c r="E1873" s="100">
        <v>1.9400000000000001E-6</v>
      </c>
      <c r="F1873" s="99">
        <v>1501</v>
      </c>
      <c r="G1873" s="99">
        <v>86</v>
      </c>
      <c r="H1873" s="99">
        <v>1.173984E-2</v>
      </c>
      <c r="I1873" s="99">
        <v>0.22673148000000001</v>
      </c>
      <c r="J1873" s="99" t="s">
        <v>4157</v>
      </c>
      <c r="K1873" s="101" t="s">
        <v>4157</v>
      </c>
    </row>
    <row r="1874" spans="1:11" x14ac:dyDescent="0.25">
      <c r="A1874" s="98" t="s">
        <v>4163</v>
      </c>
      <c r="B1874" s="99" t="s">
        <v>4569</v>
      </c>
      <c r="C1874" s="99" t="s">
        <v>275</v>
      </c>
      <c r="D1874" s="100">
        <v>1.0899999999999999E-6</v>
      </c>
      <c r="E1874" s="100">
        <v>4.2300000000000002E-7</v>
      </c>
      <c r="F1874" s="99">
        <v>1501</v>
      </c>
      <c r="G1874" s="99">
        <v>626</v>
      </c>
      <c r="H1874" s="99">
        <v>1.177636E-2</v>
      </c>
      <c r="I1874" s="99">
        <v>0.22731525</v>
      </c>
      <c r="J1874" s="99" t="s">
        <v>4157</v>
      </c>
      <c r="K1874" s="101" t="s">
        <v>4157</v>
      </c>
    </row>
    <row r="1875" spans="1:11" x14ac:dyDescent="0.25">
      <c r="A1875" s="98" t="s">
        <v>4163</v>
      </c>
      <c r="B1875" s="99" t="s">
        <v>5350</v>
      </c>
      <c r="C1875" s="99" t="s">
        <v>275</v>
      </c>
      <c r="D1875" s="100">
        <v>7.9900000000000004E-5</v>
      </c>
      <c r="E1875" s="100">
        <v>3.1699999999999998E-5</v>
      </c>
      <c r="F1875" s="99">
        <v>1501</v>
      </c>
      <c r="G1875" s="99">
        <v>1293</v>
      </c>
      <c r="H1875" s="99">
        <v>1.179738E-2</v>
      </c>
      <c r="I1875" s="99">
        <v>0.22759918000000001</v>
      </c>
      <c r="J1875" s="99" t="s">
        <v>4157</v>
      </c>
      <c r="K1875" s="101" t="s">
        <v>4157</v>
      </c>
    </row>
    <row r="1876" spans="1:11" x14ac:dyDescent="0.25">
      <c r="A1876" s="98" t="s">
        <v>4166</v>
      </c>
      <c r="B1876" s="99" t="s">
        <v>4562</v>
      </c>
      <c r="C1876" s="99" t="s">
        <v>4208</v>
      </c>
      <c r="D1876" s="100">
        <v>-1.9400000000000001E-6</v>
      </c>
      <c r="E1876" s="100">
        <v>7.6700000000000003E-7</v>
      </c>
      <c r="F1876" s="99">
        <v>1501</v>
      </c>
      <c r="G1876" s="99">
        <v>697</v>
      </c>
      <c r="H1876" s="99">
        <v>1.181309E-2</v>
      </c>
      <c r="I1876" s="99">
        <v>0.22778066</v>
      </c>
      <c r="J1876" s="99" t="s">
        <v>4157</v>
      </c>
      <c r="K1876" s="101" t="s">
        <v>4157</v>
      </c>
    </row>
    <row r="1877" spans="1:11" x14ac:dyDescent="0.25">
      <c r="A1877" s="98" t="s">
        <v>4166</v>
      </c>
      <c r="B1877" s="99" t="s">
        <v>5622</v>
      </c>
      <c r="C1877" s="99" t="s">
        <v>4168</v>
      </c>
      <c r="D1877" s="100">
        <v>-5.9503000000000004E-3</v>
      </c>
      <c r="E1877" s="100">
        <v>2.3599099999999998E-3</v>
      </c>
      <c r="F1877" s="99">
        <v>1501</v>
      </c>
      <c r="G1877" s="99">
        <v>1434</v>
      </c>
      <c r="H1877" s="99">
        <v>1.1819659999999999E-2</v>
      </c>
      <c r="I1877" s="99">
        <v>0.22778562999999999</v>
      </c>
      <c r="J1877" s="99" t="s">
        <v>4157</v>
      </c>
      <c r="K1877" s="101" t="s">
        <v>4157</v>
      </c>
    </row>
    <row r="1878" spans="1:11" x14ac:dyDescent="0.25">
      <c r="A1878" s="98" t="s">
        <v>4175</v>
      </c>
      <c r="B1878" s="99" t="s">
        <v>5623</v>
      </c>
      <c r="C1878" s="99" t="s">
        <v>4261</v>
      </c>
      <c r="D1878" s="100">
        <v>-8.8599999999999999E-6</v>
      </c>
      <c r="E1878" s="100">
        <v>3.5099999999999999E-6</v>
      </c>
      <c r="F1878" s="99">
        <v>1501</v>
      </c>
      <c r="G1878" s="99">
        <v>1113</v>
      </c>
      <c r="H1878" s="99">
        <v>1.1829640000000001E-2</v>
      </c>
      <c r="I1878" s="99">
        <v>0.22785632</v>
      </c>
      <c r="J1878" s="99" t="s">
        <v>4157</v>
      </c>
      <c r="K1878" s="101" t="s">
        <v>4157</v>
      </c>
    </row>
    <row r="1879" spans="1:11" x14ac:dyDescent="0.25">
      <c r="A1879" s="98" t="s">
        <v>4166</v>
      </c>
      <c r="B1879" s="99" t="s">
        <v>5624</v>
      </c>
      <c r="C1879" s="99" t="s">
        <v>4208</v>
      </c>
      <c r="D1879" s="100">
        <v>1.61E-6</v>
      </c>
      <c r="E1879" s="100">
        <v>6.3399999999999999E-7</v>
      </c>
      <c r="F1879" s="99">
        <v>1501</v>
      </c>
      <c r="G1879" s="99">
        <v>595</v>
      </c>
      <c r="H1879" s="99">
        <v>1.1847480000000001E-2</v>
      </c>
      <c r="I1879" s="99">
        <v>0.22807827999999999</v>
      </c>
      <c r="J1879" s="99" t="s">
        <v>4157</v>
      </c>
      <c r="K1879" s="101" t="s">
        <v>4157</v>
      </c>
    </row>
    <row r="1880" spans="1:11" x14ac:dyDescent="0.25">
      <c r="A1880" s="98" t="s">
        <v>4175</v>
      </c>
      <c r="B1880" s="99" t="s">
        <v>5584</v>
      </c>
      <c r="C1880" s="99" t="s">
        <v>4241</v>
      </c>
      <c r="D1880" s="100">
        <v>-7.8100000000000002E-7</v>
      </c>
      <c r="E1880" s="100">
        <v>3.0400000000000002E-7</v>
      </c>
      <c r="F1880" s="99">
        <v>1501</v>
      </c>
      <c r="G1880" s="99">
        <v>69</v>
      </c>
      <c r="H1880" s="99">
        <v>1.1859629999999999E-2</v>
      </c>
      <c r="I1880" s="99">
        <v>0.22819033999999999</v>
      </c>
      <c r="J1880" s="99" t="s">
        <v>4157</v>
      </c>
      <c r="K1880" s="101" t="s">
        <v>4157</v>
      </c>
    </row>
    <row r="1881" spans="1:11" x14ac:dyDescent="0.25">
      <c r="A1881" s="98" t="s">
        <v>4166</v>
      </c>
      <c r="B1881" s="99" t="s">
        <v>5625</v>
      </c>
      <c r="C1881" s="99" t="s">
        <v>4208</v>
      </c>
      <c r="D1881" s="100">
        <v>2.2399999999999999E-5</v>
      </c>
      <c r="E1881" s="100">
        <v>8.8899999999999996E-6</v>
      </c>
      <c r="F1881" s="99">
        <v>1501</v>
      </c>
      <c r="G1881" s="99">
        <v>1374</v>
      </c>
      <c r="H1881" s="99">
        <v>1.187966E-2</v>
      </c>
      <c r="I1881" s="99">
        <v>0.22821089</v>
      </c>
      <c r="J1881" s="99" t="s">
        <v>4157</v>
      </c>
      <c r="K1881" s="101" t="s">
        <v>4157</v>
      </c>
    </row>
    <row r="1882" spans="1:11" x14ac:dyDescent="0.25">
      <c r="A1882" s="98" t="s">
        <v>4175</v>
      </c>
      <c r="B1882" s="99" t="s">
        <v>5626</v>
      </c>
      <c r="C1882" s="99" t="s">
        <v>4241</v>
      </c>
      <c r="D1882" s="100">
        <v>-1.8199999999999999E-5</v>
      </c>
      <c r="E1882" s="100">
        <v>7.1999999999999997E-6</v>
      </c>
      <c r="F1882" s="99">
        <v>1501</v>
      </c>
      <c r="G1882" s="99">
        <v>1262</v>
      </c>
      <c r="H1882" s="99">
        <v>1.187037E-2</v>
      </c>
      <c r="I1882" s="99">
        <v>0.22821089</v>
      </c>
      <c r="J1882" s="99" t="s">
        <v>4157</v>
      </c>
      <c r="K1882" s="101" t="s">
        <v>4157</v>
      </c>
    </row>
    <row r="1883" spans="1:11" x14ac:dyDescent="0.25">
      <c r="A1883" s="98" t="s">
        <v>4232</v>
      </c>
      <c r="B1883" s="99" t="s">
        <v>5602</v>
      </c>
      <c r="C1883" s="99" t="s">
        <v>4232</v>
      </c>
      <c r="D1883" s="100">
        <v>1.43E-7</v>
      </c>
      <c r="E1883" s="100">
        <v>5.4800000000000001E-8</v>
      </c>
      <c r="F1883" s="99">
        <v>1501</v>
      </c>
      <c r="G1883" s="99">
        <v>250</v>
      </c>
      <c r="H1883" s="99">
        <v>1.187385E-2</v>
      </c>
      <c r="I1883" s="99">
        <v>0.22821089</v>
      </c>
      <c r="J1883" s="99" t="s">
        <v>4157</v>
      </c>
      <c r="K1883" s="101" t="s">
        <v>4157</v>
      </c>
    </row>
    <row r="1884" spans="1:11" x14ac:dyDescent="0.25">
      <c r="A1884" s="98" t="s">
        <v>4163</v>
      </c>
      <c r="B1884" s="99" t="s">
        <v>5549</v>
      </c>
      <c r="C1884" s="99" t="s">
        <v>275</v>
      </c>
      <c r="D1884" s="100">
        <v>5.4905300000000004E-3</v>
      </c>
      <c r="E1884" s="100">
        <v>2.18002E-3</v>
      </c>
      <c r="F1884" s="99">
        <v>1501</v>
      </c>
      <c r="G1884" s="99">
        <v>1472</v>
      </c>
      <c r="H1884" s="99">
        <v>1.1914370000000001E-2</v>
      </c>
      <c r="I1884" s="99">
        <v>0.22875582999999999</v>
      </c>
      <c r="J1884" s="99" t="s">
        <v>4157</v>
      </c>
      <c r="K1884" s="101" t="s">
        <v>4157</v>
      </c>
    </row>
    <row r="1885" spans="1:11" x14ac:dyDescent="0.25">
      <c r="A1885" s="98" t="s">
        <v>4175</v>
      </c>
      <c r="B1885" s="99" t="s">
        <v>5443</v>
      </c>
      <c r="C1885" s="99" t="s">
        <v>4261</v>
      </c>
      <c r="D1885" s="100">
        <v>-7.5700000000000004E-6</v>
      </c>
      <c r="E1885" s="100">
        <v>3.01E-6</v>
      </c>
      <c r="F1885" s="99">
        <v>1501</v>
      </c>
      <c r="G1885" s="99">
        <v>1350</v>
      </c>
      <c r="H1885" s="99">
        <v>1.1927500000000001E-2</v>
      </c>
      <c r="I1885" s="99">
        <v>0.22876472</v>
      </c>
      <c r="J1885" s="99" t="s">
        <v>4157</v>
      </c>
      <c r="K1885" s="101" t="s">
        <v>4157</v>
      </c>
    </row>
    <row r="1886" spans="1:11" x14ac:dyDescent="0.25">
      <c r="A1886" s="98" t="s">
        <v>4166</v>
      </c>
      <c r="B1886" s="99" t="s">
        <v>5627</v>
      </c>
      <c r="C1886" s="99" t="s">
        <v>4208</v>
      </c>
      <c r="D1886" s="100">
        <v>4.4199999999999997E-5</v>
      </c>
      <c r="E1886" s="100">
        <v>1.7499999999999998E-5</v>
      </c>
      <c r="F1886" s="99">
        <v>1501</v>
      </c>
      <c r="G1886" s="99">
        <v>395</v>
      </c>
      <c r="H1886" s="99">
        <v>1.192266E-2</v>
      </c>
      <c r="I1886" s="99">
        <v>0.22876472</v>
      </c>
      <c r="J1886" s="99" t="s">
        <v>4157</v>
      </c>
      <c r="K1886" s="101" t="s">
        <v>4157</v>
      </c>
    </row>
    <row r="1887" spans="1:11" x14ac:dyDescent="0.25">
      <c r="A1887" s="98" t="s">
        <v>4163</v>
      </c>
      <c r="B1887" s="99" t="s">
        <v>5628</v>
      </c>
      <c r="C1887" s="99" t="s">
        <v>275</v>
      </c>
      <c r="D1887" s="100">
        <v>1.06E-6</v>
      </c>
      <c r="E1887" s="100">
        <v>4.1600000000000002E-7</v>
      </c>
      <c r="F1887" s="99">
        <v>1501</v>
      </c>
      <c r="G1887" s="99">
        <v>853</v>
      </c>
      <c r="H1887" s="99">
        <v>1.19478E-2</v>
      </c>
      <c r="I1887" s="99">
        <v>0.22903228</v>
      </c>
      <c r="J1887" s="99" t="s">
        <v>4157</v>
      </c>
      <c r="K1887" s="101" t="s">
        <v>4157</v>
      </c>
    </row>
    <row r="1888" spans="1:11" x14ac:dyDescent="0.25">
      <c r="A1888" s="98" t="s">
        <v>4184</v>
      </c>
      <c r="B1888" s="99" t="s">
        <v>5629</v>
      </c>
      <c r="C1888" s="99" t="b">
        <v>1</v>
      </c>
      <c r="D1888" s="100">
        <v>8.0900000000000001E-5</v>
      </c>
      <c r="E1888" s="100">
        <v>3.2100000000000001E-5</v>
      </c>
      <c r="F1888" s="99">
        <v>1501</v>
      </c>
      <c r="G1888" s="99">
        <v>932</v>
      </c>
      <c r="H1888" s="99">
        <v>1.196179E-2</v>
      </c>
      <c r="I1888" s="99">
        <v>0.22905723</v>
      </c>
      <c r="J1888" s="99" t="s">
        <v>4157</v>
      </c>
      <c r="K1888" s="101" t="s">
        <v>4157</v>
      </c>
    </row>
    <row r="1889" spans="1:11" x14ac:dyDescent="0.25">
      <c r="A1889" s="98" t="s">
        <v>4166</v>
      </c>
      <c r="B1889" s="99" t="s">
        <v>5630</v>
      </c>
      <c r="C1889" s="99" t="s">
        <v>4168</v>
      </c>
      <c r="D1889" s="100">
        <v>-3.4200000000000002E-7</v>
      </c>
      <c r="E1889" s="100">
        <v>1.3E-7</v>
      </c>
      <c r="F1889" s="99">
        <v>1501</v>
      </c>
      <c r="G1889" s="99">
        <v>96</v>
      </c>
      <c r="H1889" s="99">
        <v>1.1961329999999999E-2</v>
      </c>
      <c r="I1889" s="99">
        <v>0.22905723</v>
      </c>
      <c r="J1889" s="99" t="s">
        <v>4157</v>
      </c>
      <c r="K1889" s="101" t="s">
        <v>4157</v>
      </c>
    </row>
    <row r="1890" spans="1:11" x14ac:dyDescent="0.25">
      <c r="A1890" s="98" t="s">
        <v>4166</v>
      </c>
      <c r="B1890" s="99" t="s">
        <v>5631</v>
      </c>
      <c r="C1890" s="99" t="s">
        <v>4168</v>
      </c>
      <c r="D1890" s="100">
        <v>-9.1299999999999997E-5</v>
      </c>
      <c r="E1890" s="100">
        <v>3.6300000000000001E-5</v>
      </c>
      <c r="F1890" s="99">
        <v>1501</v>
      </c>
      <c r="G1890" s="99">
        <v>732</v>
      </c>
      <c r="H1890" s="99">
        <v>1.1978229999999999E-2</v>
      </c>
      <c r="I1890" s="99">
        <v>0.22925042000000001</v>
      </c>
      <c r="J1890" s="99" t="s">
        <v>4157</v>
      </c>
      <c r="K1890" s="101" t="s">
        <v>4157</v>
      </c>
    </row>
    <row r="1891" spans="1:11" x14ac:dyDescent="0.25">
      <c r="A1891" s="98" t="s">
        <v>4166</v>
      </c>
      <c r="B1891" s="99" t="s">
        <v>5632</v>
      </c>
      <c r="C1891" s="99" t="s">
        <v>4168</v>
      </c>
      <c r="D1891" s="100">
        <v>-2.6599999999999999E-5</v>
      </c>
      <c r="E1891" s="100">
        <v>1.06E-5</v>
      </c>
      <c r="F1891" s="99">
        <v>1501</v>
      </c>
      <c r="G1891" s="99">
        <v>195</v>
      </c>
      <c r="H1891" s="99">
        <v>1.2010989999999999E-2</v>
      </c>
      <c r="I1891" s="99">
        <v>0.22975553000000001</v>
      </c>
      <c r="J1891" s="99" t="s">
        <v>4157</v>
      </c>
      <c r="K1891" s="101" t="s">
        <v>4157</v>
      </c>
    </row>
    <row r="1892" spans="1:11" x14ac:dyDescent="0.25">
      <c r="A1892" s="98" t="s">
        <v>4250</v>
      </c>
      <c r="B1892" s="99" t="s">
        <v>5058</v>
      </c>
      <c r="C1892" s="99" t="s">
        <v>4252</v>
      </c>
      <c r="D1892" s="100">
        <v>-1.2626E-3</v>
      </c>
      <c r="E1892" s="100">
        <v>5.0199999999999995E-4</v>
      </c>
      <c r="F1892" s="99">
        <v>1501</v>
      </c>
      <c r="G1892" s="99">
        <v>1445</v>
      </c>
      <c r="H1892" s="99">
        <v>1.203223E-2</v>
      </c>
      <c r="I1892" s="99">
        <v>0.22991813999999999</v>
      </c>
      <c r="J1892" s="99" t="s">
        <v>4174</v>
      </c>
      <c r="K1892" s="101" t="s">
        <v>4467</v>
      </c>
    </row>
    <row r="1893" spans="1:11" x14ac:dyDescent="0.25">
      <c r="A1893" s="98" t="s">
        <v>4163</v>
      </c>
      <c r="B1893" s="99" t="s">
        <v>4666</v>
      </c>
      <c r="C1893" s="99" t="s">
        <v>275</v>
      </c>
      <c r="D1893" s="100">
        <v>3.0528E-4</v>
      </c>
      <c r="E1893" s="100">
        <v>1.2138000000000001E-4</v>
      </c>
      <c r="F1893" s="99">
        <v>1501</v>
      </c>
      <c r="G1893" s="99">
        <v>1041</v>
      </c>
      <c r="H1893" s="99">
        <v>1.203124E-2</v>
      </c>
      <c r="I1893" s="99">
        <v>0.22991813999999999</v>
      </c>
      <c r="J1893" s="99" t="s">
        <v>4157</v>
      </c>
      <c r="K1893" s="101" t="s">
        <v>4157</v>
      </c>
    </row>
    <row r="1894" spans="1:11" x14ac:dyDescent="0.25">
      <c r="A1894" s="98" t="s">
        <v>4175</v>
      </c>
      <c r="B1894" s="99" t="s">
        <v>5633</v>
      </c>
      <c r="C1894" s="99" t="s">
        <v>4241</v>
      </c>
      <c r="D1894" s="100">
        <v>2.3999999999999999E-6</v>
      </c>
      <c r="E1894" s="100">
        <v>9.569999999999999E-7</v>
      </c>
      <c r="F1894" s="99">
        <v>1501</v>
      </c>
      <c r="G1894" s="99">
        <v>728</v>
      </c>
      <c r="H1894" s="99">
        <v>1.2091920000000001E-2</v>
      </c>
      <c r="I1894" s="99">
        <v>0.23093657000000001</v>
      </c>
      <c r="J1894" s="99" t="s">
        <v>4157</v>
      </c>
      <c r="K1894" s="101" t="s">
        <v>4157</v>
      </c>
    </row>
    <row r="1895" spans="1:11" x14ac:dyDescent="0.25">
      <c r="A1895" s="98" t="s">
        <v>4166</v>
      </c>
      <c r="B1895" s="99" t="s">
        <v>5634</v>
      </c>
      <c r="C1895" s="99" t="s">
        <v>4168</v>
      </c>
      <c r="D1895" s="100">
        <v>-7.3019999999999997E-4</v>
      </c>
      <c r="E1895" s="100">
        <v>2.9066999999999998E-4</v>
      </c>
      <c r="F1895" s="99">
        <v>1501</v>
      </c>
      <c r="G1895" s="99">
        <v>1425</v>
      </c>
      <c r="H1895" s="99">
        <v>1.213172E-2</v>
      </c>
      <c r="I1895" s="99">
        <v>0.23141887</v>
      </c>
      <c r="J1895" s="99" t="s">
        <v>4157</v>
      </c>
      <c r="K1895" s="101" t="s">
        <v>4157</v>
      </c>
    </row>
    <row r="1896" spans="1:11" x14ac:dyDescent="0.25">
      <c r="A1896" s="98" t="s">
        <v>4175</v>
      </c>
      <c r="B1896" s="99" t="s">
        <v>5247</v>
      </c>
      <c r="C1896" s="99" t="s">
        <v>4261</v>
      </c>
      <c r="D1896" s="100">
        <v>1.2966200000000001E-3</v>
      </c>
      <c r="E1896" s="100">
        <v>5.1617000000000004E-4</v>
      </c>
      <c r="F1896" s="99">
        <v>1501</v>
      </c>
      <c r="G1896" s="99">
        <v>1005</v>
      </c>
      <c r="H1896" s="99">
        <v>1.213641E-2</v>
      </c>
      <c r="I1896" s="99">
        <v>0.23141887</v>
      </c>
      <c r="J1896" s="99" t="s">
        <v>4174</v>
      </c>
      <c r="K1896" s="101" t="s">
        <v>4467</v>
      </c>
    </row>
    <row r="1897" spans="1:11" x14ac:dyDescent="0.25">
      <c r="A1897" s="98" t="s">
        <v>4166</v>
      </c>
      <c r="B1897" s="99" t="s">
        <v>5635</v>
      </c>
      <c r="C1897" s="99" t="s">
        <v>4208</v>
      </c>
      <c r="D1897" s="100">
        <v>7.1600000000000001E-7</v>
      </c>
      <c r="E1897" s="100">
        <v>2.79E-7</v>
      </c>
      <c r="F1897" s="99">
        <v>1501</v>
      </c>
      <c r="G1897" s="99">
        <v>310</v>
      </c>
      <c r="H1897" s="99">
        <v>1.2124319999999999E-2</v>
      </c>
      <c r="I1897" s="99">
        <v>0.23141887</v>
      </c>
      <c r="J1897" s="99" t="s">
        <v>4157</v>
      </c>
      <c r="K1897" s="101" t="s">
        <v>4157</v>
      </c>
    </row>
    <row r="1898" spans="1:11" x14ac:dyDescent="0.25">
      <c r="A1898" s="98" t="s">
        <v>4232</v>
      </c>
      <c r="B1898" s="99" t="s">
        <v>4437</v>
      </c>
      <c r="C1898" s="99" t="s">
        <v>4232</v>
      </c>
      <c r="D1898" s="100">
        <v>-7.6400000000000001E-7</v>
      </c>
      <c r="E1898" s="100">
        <v>3.0499999999999999E-7</v>
      </c>
      <c r="F1898" s="99">
        <v>1501</v>
      </c>
      <c r="G1898" s="99">
        <v>530</v>
      </c>
      <c r="H1898" s="99">
        <v>1.215889E-2</v>
      </c>
      <c r="I1898" s="99">
        <v>0.23172503</v>
      </c>
      <c r="J1898" s="99" t="s">
        <v>4157</v>
      </c>
      <c r="K1898" s="101" t="s">
        <v>4157</v>
      </c>
    </row>
    <row r="1899" spans="1:11" x14ac:dyDescent="0.25">
      <c r="A1899" s="98" t="s">
        <v>4166</v>
      </c>
      <c r="B1899" s="99" t="s">
        <v>5636</v>
      </c>
      <c r="C1899" s="99" t="s">
        <v>4168</v>
      </c>
      <c r="D1899" s="100">
        <v>-7.6420000000000004E-4</v>
      </c>
      <c r="E1899" s="100">
        <v>3.0433000000000001E-4</v>
      </c>
      <c r="F1899" s="99">
        <v>1501</v>
      </c>
      <c r="G1899" s="99">
        <v>1429</v>
      </c>
      <c r="H1899" s="99">
        <v>1.2167010000000001E-2</v>
      </c>
      <c r="I1899" s="99">
        <v>0.23175744000000001</v>
      </c>
      <c r="J1899" s="99" t="s">
        <v>4157</v>
      </c>
      <c r="K1899" s="101" t="s">
        <v>4157</v>
      </c>
    </row>
    <row r="1900" spans="1:11" x14ac:dyDescent="0.25">
      <c r="A1900" s="98" t="s">
        <v>4175</v>
      </c>
      <c r="B1900" s="99" t="s">
        <v>4843</v>
      </c>
      <c r="C1900" s="99" t="s">
        <v>4241</v>
      </c>
      <c r="D1900" s="100">
        <v>-7.7600000000000002E-5</v>
      </c>
      <c r="E1900" s="100">
        <v>3.0899999999999999E-5</v>
      </c>
      <c r="F1900" s="99">
        <v>1501</v>
      </c>
      <c r="G1900" s="99">
        <v>1302</v>
      </c>
      <c r="H1900" s="99">
        <v>1.2175760000000001E-2</v>
      </c>
      <c r="I1900" s="99">
        <v>0.23179643999999999</v>
      </c>
      <c r="J1900" s="99" t="s">
        <v>4157</v>
      </c>
      <c r="K1900" s="101" t="s">
        <v>4467</v>
      </c>
    </row>
    <row r="1901" spans="1:11" x14ac:dyDescent="0.25">
      <c r="A1901" s="98" t="s">
        <v>4163</v>
      </c>
      <c r="B1901" s="99" t="s">
        <v>5382</v>
      </c>
      <c r="C1901" s="99" t="s">
        <v>275</v>
      </c>
      <c r="D1901" s="100">
        <v>-5.5500000000000005E-4</v>
      </c>
      <c r="E1901" s="100">
        <v>2.2107E-4</v>
      </c>
      <c r="F1901" s="99">
        <v>1501</v>
      </c>
      <c r="G1901" s="99">
        <v>792</v>
      </c>
      <c r="H1901" s="99">
        <v>1.2181900000000001E-2</v>
      </c>
      <c r="I1901" s="99">
        <v>0.23179643999999999</v>
      </c>
      <c r="J1901" s="99" t="s">
        <v>4174</v>
      </c>
      <c r="K1901" s="101" t="s">
        <v>4467</v>
      </c>
    </row>
    <row r="1902" spans="1:11" x14ac:dyDescent="0.25">
      <c r="A1902" s="98" t="s">
        <v>4166</v>
      </c>
      <c r="B1902" s="99" t="s">
        <v>5637</v>
      </c>
      <c r="C1902" s="99" t="s">
        <v>4208</v>
      </c>
      <c r="D1902" s="100">
        <v>4.1300000000000001E-5</v>
      </c>
      <c r="E1902" s="100">
        <v>1.6500000000000001E-5</v>
      </c>
      <c r="F1902" s="99">
        <v>1501</v>
      </c>
      <c r="G1902" s="99">
        <v>1159</v>
      </c>
      <c r="H1902" s="99">
        <v>1.222996E-2</v>
      </c>
      <c r="I1902" s="99">
        <v>0.23185533</v>
      </c>
      <c r="J1902" s="99" t="s">
        <v>4157</v>
      </c>
      <c r="K1902" s="101" t="s">
        <v>4157</v>
      </c>
    </row>
    <row r="1903" spans="1:11" x14ac:dyDescent="0.25">
      <c r="A1903" s="98" t="s">
        <v>4175</v>
      </c>
      <c r="B1903" s="99" t="s">
        <v>5335</v>
      </c>
      <c r="C1903" s="99" t="s">
        <v>4261</v>
      </c>
      <c r="D1903" s="100">
        <v>-2.1500000000000002E-6</v>
      </c>
      <c r="E1903" s="100">
        <v>8.5700000000000001E-7</v>
      </c>
      <c r="F1903" s="99">
        <v>1501</v>
      </c>
      <c r="G1903" s="99">
        <v>264</v>
      </c>
      <c r="H1903" s="99">
        <v>1.221447E-2</v>
      </c>
      <c r="I1903" s="99">
        <v>0.23185533</v>
      </c>
      <c r="J1903" s="99" t="s">
        <v>4157</v>
      </c>
      <c r="K1903" s="101" t="s">
        <v>4157</v>
      </c>
    </row>
    <row r="1904" spans="1:11" x14ac:dyDescent="0.25">
      <c r="A1904" s="98" t="s">
        <v>4232</v>
      </c>
      <c r="B1904" s="99" t="s">
        <v>4649</v>
      </c>
      <c r="C1904" s="99" t="s">
        <v>4232</v>
      </c>
      <c r="D1904" s="100">
        <v>3.0800000000000001E-7</v>
      </c>
      <c r="E1904" s="100">
        <v>1.2100000000000001E-7</v>
      </c>
      <c r="F1904" s="99">
        <v>1501</v>
      </c>
      <c r="G1904" s="99">
        <v>688</v>
      </c>
      <c r="H1904" s="99">
        <v>1.2224769999999999E-2</v>
      </c>
      <c r="I1904" s="99">
        <v>0.23185533</v>
      </c>
      <c r="J1904" s="99" t="s">
        <v>4157</v>
      </c>
      <c r="K1904" s="101" t="s">
        <v>4157</v>
      </c>
    </row>
    <row r="1905" spans="1:11" x14ac:dyDescent="0.25">
      <c r="A1905" s="98" t="s">
        <v>4166</v>
      </c>
      <c r="B1905" s="99" t="s">
        <v>5357</v>
      </c>
      <c r="C1905" s="99" t="s">
        <v>4168</v>
      </c>
      <c r="D1905" s="100">
        <v>-2.58E-5</v>
      </c>
      <c r="E1905" s="100">
        <v>1.03E-5</v>
      </c>
      <c r="F1905" s="99">
        <v>1501</v>
      </c>
      <c r="G1905" s="99">
        <v>697</v>
      </c>
      <c r="H1905" s="99">
        <v>1.222901E-2</v>
      </c>
      <c r="I1905" s="99">
        <v>0.23185533</v>
      </c>
      <c r="J1905" s="99" t="s">
        <v>4157</v>
      </c>
      <c r="K1905" s="101" t="s">
        <v>4157</v>
      </c>
    </row>
    <row r="1906" spans="1:11" x14ac:dyDescent="0.25">
      <c r="A1906" s="98" t="s">
        <v>4154</v>
      </c>
      <c r="B1906" s="99" t="s">
        <v>5638</v>
      </c>
      <c r="C1906" s="99" t="s">
        <v>4156</v>
      </c>
      <c r="D1906" s="100">
        <v>-1.2E-5</v>
      </c>
      <c r="E1906" s="100">
        <v>4.7999999999999998E-6</v>
      </c>
      <c r="F1906" s="99">
        <v>1501</v>
      </c>
      <c r="G1906" s="99">
        <v>23</v>
      </c>
      <c r="H1906" s="99">
        <v>1.220339E-2</v>
      </c>
      <c r="I1906" s="99">
        <v>0.23185533</v>
      </c>
      <c r="J1906" s="99" t="s">
        <v>4157</v>
      </c>
      <c r="K1906" s="101" t="s">
        <v>4157</v>
      </c>
    </row>
    <row r="1907" spans="1:11" x14ac:dyDescent="0.25">
      <c r="A1907" s="98" t="s">
        <v>4166</v>
      </c>
      <c r="B1907" s="99" t="s">
        <v>5639</v>
      </c>
      <c r="C1907" s="99" t="s">
        <v>4168</v>
      </c>
      <c r="D1907" s="100">
        <v>-4.7299999999999996E-6</v>
      </c>
      <c r="E1907" s="100">
        <v>1.88E-6</v>
      </c>
      <c r="F1907" s="99">
        <v>1501</v>
      </c>
      <c r="G1907" s="99">
        <v>160</v>
      </c>
      <c r="H1907" s="99">
        <v>1.2198809999999999E-2</v>
      </c>
      <c r="I1907" s="99">
        <v>0.23185533</v>
      </c>
      <c r="J1907" s="99" t="s">
        <v>4157</v>
      </c>
      <c r="K1907" s="101" t="s">
        <v>4157</v>
      </c>
    </row>
    <row r="1908" spans="1:11" x14ac:dyDescent="0.25">
      <c r="A1908" s="98" t="s">
        <v>4166</v>
      </c>
      <c r="B1908" s="99" t="s">
        <v>5640</v>
      </c>
      <c r="C1908" s="99" t="s">
        <v>4168</v>
      </c>
      <c r="D1908" s="100">
        <v>-2.44E-5</v>
      </c>
      <c r="E1908" s="100">
        <v>9.7200000000000001E-6</v>
      </c>
      <c r="F1908" s="99">
        <v>1501</v>
      </c>
      <c r="G1908" s="99">
        <v>204</v>
      </c>
      <c r="H1908" s="99">
        <v>1.2220959999999999E-2</v>
      </c>
      <c r="I1908" s="99">
        <v>0.23185533</v>
      </c>
      <c r="J1908" s="99" t="s">
        <v>4157</v>
      </c>
      <c r="K1908" s="101" t="s">
        <v>4157</v>
      </c>
    </row>
    <row r="1909" spans="1:11" x14ac:dyDescent="0.25">
      <c r="A1909" s="98" t="s">
        <v>4175</v>
      </c>
      <c r="B1909" s="99" t="s">
        <v>5641</v>
      </c>
      <c r="C1909" s="99" t="s">
        <v>4261</v>
      </c>
      <c r="D1909" s="100">
        <v>-9.0399999999999998E-6</v>
      </c>
      <c r="E1909" s="100">
        <v>3.5999999999999998E-6</v>
      </c>
      <c r="F1909" s="99">
        <v>1501</v>
      </c>
      <c r="G1909" s="99">
        <v>70</v>
      </c>
      <c r="H1909" s="99">
        <v>1.2240249999999999E-2</v>
      </c>
      <c r="I1909" s="99">
        <v>0.23192857</v>
      </c>
      <c r="J1909" s="99" t="s">
        <v>4157</v>
      </c>
      <c r="K1909" s="101" t="s">
        <v>4157</v>
      </c>
    </row>
    <row r="1910" spans="1:11" x14ac:dyDescent="0.25">
      <c r="A1910" s="98" t="s">
        <v>4166</v>
      </c>
      <c r="B1910" s="99" t="s">
        <v>5060</v>
      </c>
      <c r="C1910" s="99" t="s">
        <v>4208</v>
      </c>
      <c r="D1910" s="100">
        <v>1.3599999999999999E-6</v>
      </c>
      <c r="E1910" s="100">
        <v>5.3499999999999996E-7</v>
      </c>
      <c r="F1910" s="99">
        <v>1501</v>
      </c>
      <c r="G1910" s="99">
        <v>59</v>
      </c>
      <c r="H1910" s="99">
        <v>1.226928E-2</v>
      </c>
      <c r="I1910" s="99">
        <v>0.2323568</v>
      </c>
      <c r="J1910" s="99" t="s">
        <v>4157</v>
      </c>
      <c r="K1910" s="101" t="s">
        <v>4157</v>
      </c>
    </row>
    <row r="1911" spans="1:11" x14ac:dyDescent="0.25">
      <c r="A1911" s="98" t="s">
        <v>4175</v>
      </c>
      <c r="B1911" s="99" t="s">
        <v>4571</v>
      </c>
      <c r="C1911" s="99" t="s">
        <v>4177</v>
      </c>
      <c r="D1911" s="100">
        <v>-6.5516000000000003E-3</v>
      </c>
      <c r="E1911" s="100">
        <v>2.6124999999999998E-3</v>
      </c>
      <c r="F1911" s="99">
        <v>1501</v>
      </c>
      <c r="G1911" s="99">
        <v>1478</v>
      </c>
      <c r="H1911" s="99">
        <v>1.228082E-2</v>
      </c>
      <c r="I1911" s="99">
        <v>0.2324534</v>
      </c>
      <c r="J1911" s="99" t="s">
        <v>4169</v>
      </c>
      <c r="K1911" s="101" t="s">
        <v>4157</v>
      </c>
    </row>
    <row r="1912" spans="1:11" x14ac:dyDescent="0.25">
      <c r="A1912" s="98" t="s">
        <v>4175</v>
      </c>
      <c r="B1912" s="99" t="s">
        <v>5626</v>
      </c>
      <c r="C1912" s="99" t="s">
        <v>4261</v>
      </c>
      <c r="D1912" s="100">
        <v>-1.8099999999999999E-5</v>
      </c>
      <c r="E1912" s="100">
        <v>7.2200000000000003E-6</v>
      </c>
      <c r="F1912" s="99">
        <v>1501</v>
      </c>
      <c r="G1912" s="99">
        <v>1262</v>
      </c>
      <c r="H1912" s="99">
        <v>1.234479E-2</v>
      </c>
      <c r="I1912" s="99">
        <v>0.23354168</v>
      </c>
      <c r="J1912" s="99" t="s">
        <v>4157</v>
      </c>
      <c r="K1912" s="101" t="s">
        <v>4157</v>
      </c>
    </row>
    <row r="1913" spans="1:11" x14ac:dyDescent="0.25">
      <c r="A1913" s="98" t="s">
        <v>4166</v>
      </c>
      <c r="B1913" s="99" t="s">
        <v>5348</v>
      </c>
      <c r="C1913" s="99" t="s">
        <v>4168</v>
      </c>
      <c r="D1913" s="100">
        <v>-2.7E-6</v>
      </c>
      <c r="E1913" s="100">
        <v>1.08E-6</v>
      </c>
      <c r="F1913" s="99">
        <v>1501</v>
      </c>
      <c r="G1913" s="99">
        <v>1070</v>
      </c>
      <c r="H1913" s="99">
        <v>1.235267E-2</v>
      </c>
      <c r="I1913" s="99">
        <v>0.23356827999999999</v>
      </c>
      <c r="J1913" s="99" t="s">
        <v>4157</v>
      </c>
      <c r="K1913" s="101" t="s">
        <v>4157</v>
      </c>
    </row>
    <row r="1914" spans="1:11" x14ac:dyDescent="0.25">
      <c r="A1914" s="98" t="s">
        <v>4166</v>
      </c>
      <c r="B1914" s="99" t="s">
        <v>5642</v>
      </c>
      <c r="C1914" s="99" t="s">
        <v>4168</v>
      </c>
      <c r="D1914" s="100">
        <v>-3.98E-6</v>
      </c>
      <c r="E1914" s="100">
        <v>1.59E-6</v>
      </c>
      <c r="F1914" s="99">
        <v>1501</v>
      </c>
      <c r="G1914" s="99">
        <v>1204</v>
      </c>
      <c r="H1914" s="99">
        <v>1.236422E-2</v>
      </c>
      <c r="I1914" s="99">
        <v>0.23366442000000001</v>
      </c>
      <c r="J1914" s="99" t="s">
        <v>4157</v>
      </c>
      <c r="K1914" s="101" t="s">
        <v>4157</v>
      </c>
    </row>
    <row r="1915" spans="1:11" x14ac:dyDescent="0.25">
      <c r="A1915" s="98" t="s">
        <v>4166</v>
      </c>
      <c r="B1915" s="99" t="s">
        <v>5643</v>
      </c>
      <c r="C1915" s="99" t="s">
        <v>4208</v>
      </c>
      <c r="D1915" s="100">
        <v>7.0500000000000006E-5</v>
      </c>
      <c r="E1915" s="100">
        <v>2.8200000000000001E-5</v>
      </c>
      <c r="F1915" s="99">
        <v>1501</v>
      </c>
      <c r="G1915" s="99">
        <v>436</v>
      </c>
      <c r="H1915" s="99">
        <v>1.241241E-2</v>
      </c>
      <c r="I1915" s="99">
        <v>0.23408476</v>
      </c>
      <c r="J1915" s="99" t="s">
        <v>4157</v>
      </c>
      <c r="K1915" s="101" t="s">
        <v>4157</v>
      </c>
    </row>
    <row r="1916" spans="1:11" x14ac:dyDescent="0.25">
      <c r="A1916" s="98" t="s">
        <v>4250</v>
      </c>
      <c r="B1916" s="99" t="s">
        <v>4633</v>
      </c>
      <c r="C1916" s="99" t="s">
        <v>4252</v>
      </c>
      <c r="D1916" s="100">
        <v>-2.2954999999999998E-3</v>
      </c>
      <c r="E1916" s="100">
        <v>9.1668999999999995E-4</v>
      </c>
      <c r="F1916" s="99">
        <v>1501</v>
      </c>
      <c r="G1916" s="99">
        <v>1490</v>
      </c>
      <c r="H1916" s="99">
        <v>1.240902E-2</v>
      </c>
      <c r="I1916" s="99">
        <v>0.23408476</v>
      </c>
      <c r="J1916" s="99" t="s">
        <v>4157</v>
      </c>
      <c r="K1916" s="101" t="s">
        <v>4157</v>
      </c>
    </row>
    <row r="1917" spans="1:11" x14ac:dyDescent="0.25">
      <c r="A1917" s="98" t="s">
        <v>4166</v>
      </c>
      <c r="B1917" s="99" t="s">
        <v>5644</v>
      </c>
      <c r="C1917" s="99" t="s">
        <v>4168</v>
      </c>
      <c r="D1917" s="100">
        <v>-1.5299999999999999E-5</v>
      </c>
      <c r="E1917" s="100">
        <v>6.1099999999999999E-6</v>
      </c>
      <c r="F1917" s="99">
        <v>1501</v>
      </c>
      <c r="G1917" s="99">
        <v>164</v>
      </c>
      <c r="H1917" s="99">
        <v>1.240497E-2</v>
      </c>
      <c r="I1917" s="99">
        <v>0.23408476</v>
      </c>
      <c r="J1917" s="99" t="s">
        <v>4157</v>
      </c>
      <c r="K1917" s="101" t="s">
        <v>4157</v>
      </c>
    </row>
    <row r="1918" spans="1:11" x14ac:dyDescent="0.25">
      <c r="A1918" s="98" t="s">
        <v>4154</v>
      </c>
      <c r="B1918" s="99" t="s">
        <v>5574</v>
      </c>
      <c r="C1918" s="99" t="s">
        <v>4156</v>
      </c>
      <c r="D1918" s="100">
        <v>-6.4200000000000004E-6</v>
      </c>
      <c r="E1918" s="100">
        <v>2.57E-6</v>
      </c>
      <c r="F1918" s="99">
        <v>1501</v>
      </c>
      <c r="G1918" s="99">
        <v>1009</v>
      </c>
      <c r="H1918" s="99">
        <v>1.2408499999999999E-2</v>
      </c>
      <c r="I1918" s="99">
        <v>0.23408476</v>
      </c>
      <c r="J1918" s="99" t="s">
        <v>4157</v>
      </c>
      <c r="K1918" s="101" t="s">
        <v>4157</v>
      </c>
    </row>
    <row r="1919" spans="1:11" x14ac:dyDescent="0.25">
      <c r="A1919" s="98" t="s">
        <v>4166</v>
      </c>
      <c r="B1919" s="99" t="s">
        <v>5645</v>
      </c>
      <c r="C1919" s="99" t="s">
        <v>4168</v>
      </c>
      <c r="D1919" s="100">
        <v>7.23E-7</v>
      </c>
      <c r="E1919" s="100">
        <v>2.84E-7</v>
      </c>
      <c r="F1919" s="99">
        <v>1501</v>
      </c>
      <c r="G1919" s="99">
        <v>1086</v>
      </c>
      <c r="H1919" s="99">
        <v>1.2421700000000001E-2</v>
      </c>
      <c r="I1919" s="99">
        <v>0.23413769000000001</v>
      </c>
      <c r="J1919" s="99" t="s">
        <v>4157</v>
      </c>
      <c r="K1919" s="101" t="s">
        <v>4157</v>
      </c>
    </row>
    <row r="1920" spans="1:11" x14ac:dyDescent="0.25">
      <c r="A1920" s="98" t="s">
        <v>4175</v>
      </c>
      <c r="B1920" s="99" t="s">
        <v>5646</v>
      </c>
      <c r="C1920" s="99" t="s">
        <v>4241</v>
      </c>
      <c r="D1920" s="100">
        <v>-2.1399999999999998E-5</v>
      </c>
      <c r="E1920" s="100">
        <v>8.5599999999999994E-6</v>
      </c>
      <c r="F1920" s="99">
        <v>1501</v>
      </c>
      <c r="G1920" s="99">
        <v>375</v>
      </c>
      <c r="H1920" s="99">
        <v>1.2436259999999999E-2</v>
      </c>
      <c r="I1920" s="99">
        <v>0.23428987000000001</v>
      </c>
      <c r="J1920" s="99" t="s">
        <v>4157</v>
      </c>
      <c r="K1920" s="101" t="s">
        <v>4157</v>
      </c>
    </row>
    <row r="1921" spans="1:11" x14ac:dyDescent="0.25">
      <c r="A1921" s="98" t="s">
        <v>4163</v>
      </c>
      <c r="B1921" s="99" t="s">
        <v>5647</v>
      </c>
      <c r="C1921" s="99" t="s">
        <v>275</v>
      </c>
      <c r="D1921" s="100">
        <v>-3.1699999999999999E-7</v>
      </c>
      <c r="E1921" s="100">
        <v>1.1999999999999999E-7</v>
      </c>
      <c r="F1921" s="99">
        <v>1501</v>
      </c>
      <c r="G1921" s="99">
        <v>360</v>
      </c>
      <c r="H1921" s="99">
        <v>1.245306E-2</v>
      </c>
      <c r="I1921" s="99">
        <v>0.2344839</v>
      </c>
      <c r="J1921" s="99" t="s">
        <v>4157</v>
      </c>
      <c r="K1921" s="101" t="s">
        <v>4157</v>
      </c>
    </row>
    <row r="1922" spans="1:11" x14ac:dyDescent="0.25">
      <c r="A1922" s="98" t="s">
        <v>4166</v>
      </c>
      <c r="B1922" s="99" t="s">
        <v>5648</v>
      </c>
      <c r="C1922" s="99" t="s">
        <v>4168</v>
      </c>
      <c r="D1922" s="100">
        <v>-1.0499999999999999E-5</v>
      </c>
      <c r="E1922" s="100">
        <v>4.1899999999999997E-6</v>
      </c>
      <c r="F1922" s="99">
        <v>1501</v>
      </c>
      <c r="G1922" s="99">
        <v>1332</v>
      </c>
      <c r="H1922" s="99">
        <v>1.2482E-2</v>
      </c>
      <c r="I1922" s="99">
        <v>0.23490625000000001</v>
      </c>
      <c r="J1922" s="99" t="s">
        <v>4157</v>
      </c>
      <c r="K1922" s="101" t="s">
        <v>4157</v>
      </c>
    </row>
    <row r="1923" spans="1:11" x14ac:dyDescent="0.25">
      <c r="A1923" s="98" t="s">
        <v>4232</v>
      </c>
      <c r="B1923" s="99" t="s">
        <v>5380</v>
      </c>
      <c r="C1923" s="99" t="s">
        <v>4232</v>
      </c>
      <c r="D1923" s="100">
        <v>-1.6500000000000001E-5</v>
      </c>
      <c r="E1923" s="100">
        <v>6.5899999999999996E-6</v>
      </c>
      <c r="F1923" s="99">
        <v>1501</v>
      </c>
      <c r="G1923" s="99">
        <v>1372</v>
      </c>
      <c r="H1923" s="99">
        <v>1.2497390000000001E-2</v>
      </c>
      <c r="I1923" s="99">
        <v>0.23507338999999999</v>
      </c>
      <c r="J1923" s="99" t="s">
        <v>4157</v>
      </c>
      <c r="K1923" s="101" t="s">
        <v>4157</v>
      </c>
    </row>
    <row r="1924" spans="1:11" x14ac:dyDescent="0.25">
      <c r="A1924" s="98" t="s">
        <v>4175</v>
      </c>
      <c r="B1924" s="99" t="s">
        <v>5649</v>
      </c>
      <c r="C1924" s="99" t="s">
        <v>4177</v>
      </c>
      <c r="D1924" s="100">
        <v>1.2724000000000001E-4</v>
      </c>
      <c r="E1924" s="100">
        <v>5.0899999999999997E-5</v>
      </c>
      <c r="F1924" s="99">
        <v>1501</v>
      </c>
      <c r="G1924" s="99">
        <v>1423</v>
      </c>
      <c r="H1924" s="99">
        <v>1.2520099999999999E-2</v>
      </c>
      <c r="I1924" s="99">
        <v>0.23525537999999999</v>
      </c>
      <c r="J1924" s="99" t="s">
        <v>4157</v>
      </c>
      <c r="K1924" s="101" t="s">
        <v>4157</v>
      </c>
    </row>
    <row r="1925" spans="1:11" x14ac:dyDescent="0.25">
      <c r="A1925" s="98" t="s">
        <v>4166</v>
      </c>
      <c r="B1925" s="99" t="s">
        <v>5650</v>
      </c>
      <c r="C1925" s="99" t="s">
        <v>4168</v>
      </c>
      <c r="D1925" s="100">
        <v>-1.04E-5</v>
      </c>
      <c r="E1925" s="100">
        <v>4.1500000000000001E-6</v>
      </c>
      <c r="F1925" s="99">
        <v>1501</v>
      </c>
      <c r="G1925" s="99">
        <v>178</v>
      </c>
      <c r="H1925" s="99">
        <v>1.251873E-2</v>
      </c>
      <c r="I1925" s="99">
        <v>0.23525537999999999</v>
      </c>
      <c r="J1925" s="99" t="s">
        <v>4157</v>
      </c>
      <c r="K1925" s="101" t="s">
        <v>4157</v>
      </c>
    </row>
    <row r="1926" spans="1:11" x14ac:dyDescent="0.25">
      <c r="A1926" s="98" t="s">
        <v>4166</v>
      </c>
      <c r="B1926" s="99" t="s">
        <v>5280</v>
      </c>
      <c r="C1926" s="99" t="s">
        <v>4168</v>
      </c>
      <c r="D1926" s="100">
        <v>6.9499999999999995E-5</v>
      </c>
      <c r="E1926" s="100">
        <v>2.7800000000000001E-5</v>
      </c>
      <c r="F1926" s="99">
        <v>1501</v>
      </c>
      <c r="G1926" s="99">
        <v>1276</v>
      </c>
      <c r="H1926" s="99">
        <v>1.2579709999999999E-2</v>
      </c>
      <c r="I1926" s="99">
        <v>0.23623047999999999</v>
      </c>
      <c r="J1926" s="99" t="s">
        <v>4157</v>
      </c>
      <c r="K1926" s="101" t="s">
        <v>4157</v>
      </c>
    </row>
    <row r="1927" spans="1:11" x14ac:dyDescent="0.25">
      <c r="A1927" s="98" t="s">
        <v>4175</v>
      </c>
      <c r="B1927" s="99" t="s">
        <v>5651</v>
      </c>
      <c r="C1927" s="99" t="s">
        <v>4177</v>
      </c>
      <c r="D1927" s="100">
        <v>5.3499999999999996E-7</v>
      </c>
      <c r="E1927" s="100">
        <v>1.9999999999999999E-7</v>
      </c>
      <c r="F1927" s="99">
        <v>1501</v>
      </c>
      <c r="G1927" s="99">
        <v>94</v>
      </c>
      <c r="H1927" s="99">
        <v>1.258508E-2</v>
      </c>
      <c r="I1927" s="99">
        <v>0.23623047999999999</v>
      </c>
      <c r="J1927" s="99" t="s">
        <v>4157</v>
      </c>
      <c r="K1927" s="101" t="s">
        <v>4157</v>
      </c>
    </row>
    <row r="1928" spans="1:11" x14ac:dyDescent="0.25">
      <c r="A1928" s="98" t="s">
        <v>4166</v>
      </c>
      <c r="B1928" s="99" t="s">
        <v>5652</v>
      </c>
      <c r="C1928" s="99" t="s">
        <v>4168</v>
      </c>
      <c r="D1928" s="100">
        <v>9.1653999999999998E-4</v>
      </c>
      <c r="E1928" s="100">
        <v>3.6682000000000001E-4</v>
      </c>
      <c r="F1928" s="99">
        <v>1501</v>
      </c>
      <c r="G1928" s="99">
        <v>964</v>
      </c>
      <c r="H1928" s="99">
        <v>1.2602260000000001E-2</v>
      </c>
      <c r="I1928" s="99">
        <v>0.23630717000000001</v>
      </c>
      <c r="J1928" s="99" t="s">
        <v>4157</v>
      </c>
      <c r="K1928" s="101" t="s">
        <v>4157</v>
      </c>
    </row>
    <row r="1929" spans="1:11" x14ac:dyDescent="0.25">
      <c r="A1929" s="98" t="s">
        <v>4175</v>
      </c>
      <c r="B1929" s="99" t="s">
        <v>5653</v>
      </c>
      <c r="C1929" s="99" t="s">
        <v>4177</v>
      </c>
      <c r="D1929" s="100">
        <v>3.7599999999999998E-7</v>
      </c>
      <c r="E1929" s="100">
        <v>1.3199999999999999E-7</v>
      </c>
      <c r="F1929" s="99">
        <v>1501</v>
      </c>
      <c r="G1929" s="99">
        <v>71</v>
      </c>
      <c r="H1929" s="99">
        <v>1.2601869999999999E-2</v>
      </c>
      <c r="I1929" s="99">
        <v>0.23630717000000001</v>
      </c>
      <c r="J1929" s="99" t="s">
        <v>4157</v>
      </c>
      <c r="K1929" s="101" t="s">
        <v>4157</v>
      </c>
    </row>
    <row r="1930" spans="1:11" x14ac:dyDescent="0.25">
      <c r="A1930" s="98" t="s">
        <v>4232</v>
      </c>
      <c r="B1930" s="99" t="s">
        <v>5210</v>
      </c>
      <c r="C1930" s="99" t="s">
        <v>4232</v>
      </c>
      <c r="D1930" s="100">
        <v>-4.8100000000000003E-7</v>
      </c>
      <c r="E1930" s="100">
        <v>1.9000000000000001E-7</v>
      </c>
      <c r="F1930" s="99">
        <v>1501</v>
      </c>
      <c r="G1930" s="99">
        <v>814</v>
      </c>
      <c r="H1930" s="99">
        <v>1.2618559999999999E-2</v>
      </c>
      <c r="I1930" s="99">
        <v>0.23647990999999999</v>
      </c>
      <c r="J1930" s="99" t="s">
        <v>4157</v>
      </c>
      <c r="K1930" s="101" t="s">
        <v>4157</v>
      </c>
    </row>
    <row r="1931" spans="1:11" x14ac:dyDescent="0.25">
      <c r="A1931" s="98" t="s">
        <v>4232</v>
      </c>
      <c r="B1931" s="99" t="s">
        <v>5654</v>
      </c>
      <c r="C1931" s="99" t="s">
        <v>4232</v>
      </c>
      <c r="D1931" s="100">
        <v>-3.9600000000000002E-6</v>
      </c>
      <c r="E1931" s="100">
        <v>1.5799999999999999E-6</v>
      </c>
      <c r="F1931" s="99">
        <v>1501</v>
      </c>
      <c r="G1931" s="99">
        <v>112</v>
      </c>
      <c r="H1931" s="99">
        <v>1.262458E-2</v>
      </c>
      <c r="I1931" s="99">
        <v>0.23647990999999999</v>
      </c>
      <c r="J1931" s="99" t="s">
        <v>4157</v>
      </c>
      <c r="K1931" s="101" t="s">
        <v>4157</v>
      </c>
    </row>
    <row r="1932" spans="1:11" x14ac:dyDescent="0.25">
      <c r="A1932" s="98" t="s">
        <v>4166</v>
      </c>
      <c r="B1932" s="99" t="s">
        <v>5655</v>
      </c>
      <c r="C1932" s="99" t="s">
        <v>4168</v>
      </c>
      <c r="D1932" s="100">
        <v>-1.4277999999999999E-3</v>
      </c>
      <c r="E1932" s="100">
        <v>5.7167999999999997E-4</v>
      </c>
      <c r="F1932" s="99">
        <v>1501</v>
      </c>
      <c r="G1932" s="99">
        <v>965</v>
      </c>
      <c r="H1932" s="99">
        <v>1.26377E-2</v>
      </c>
      <c r="I1932" s="99">
        <v>0.23660297</v>
      </c>
      <c r="J1932" s="99" t="s">
        <v>4157</v>
      </c>
      <c r="K1932" s="101" t="s">
        <v>4467</v>
      </c>
    </row>
    <row r="1933" spans="1:11" x14ac:dyDescent="0.25">
      <c r="A1933" s="98" t="s">
        <v>4250</v>
      </c>
      <c r="B1933" s="99" t="s">
        <v>4671</v>
      </c>
      <c r="C1933" s="99" t="s">
        <v>4252</v>
      </c>
      <c r="D1933" s="100">
        <v>3.8800000000000001E-6</v>
      </c>
      <c r="E1933" s="100">
        <v>1.55E-6</v>
      </c>
      <c r="F1933" s="99">
        <v>1501</v>
      </c>
      <c r="G1933" s="99">
        <v>1074</v>
      </c>
      <c r="H1933" s="99">
        <v>1.2659200000000001E-2</v>
      </c>
      <c r="I1933" s="99">
        <v>0.23688259</v>
      </c>
      <c r="J1933" s="99" t="s">
        <v>4157</v>
      </c>
      <c r="K1933" s="101" t="s">
        <v>4157</v>
      </c>
    </row>
    <row r="1934" spans="1:11" x14ac:dyDescent="0.25">
      <c r="A1934" s="98" t="s">
        <v>4166</v>
      </c>
      <c r="B1934" s="99" t="s">
        <v>5656</v>
      </c>
      <c r="C1934" s="99" t="s">
        <v>4168</v>
      </c>
      <c r="D1934" s="100">
        <v>-7.2539999999999996E-4</v>
      </c>
      <c r="E1934" s="100">
        <v>2.9058000000000003E-4</v>
      </c>
      <c r="F1934" s="99">
        <v>1501</v>
      </c>
      <c r="G1934" s="99">
        <v>1426</v>
      </c>
      <c r="H1934" s="99">
        <v>1.268496E-2</v>
      </c>
      <c r="I1934" s="99">
        <v>0.23711884999999999</v>
      </c>
      <c r="J1934" s="99" t="s">
        <v>4157</v>
      </c>
      <c r="K1934" s="101" t="s">
        <v>4157</v>
      </c>
    </row>
    <row r="1935" spans="1:11" x14ac:dyDescent="0.25">
      <c r="A1935" s="98" t="s">
        <v>4166</v>
      </c>
      <c r="B1935" s="99" t="s">
        <v>5657</v>
      </c>
      <c r="C1935" s="99" t="s">
        <v>4168</v>
      </c>
      <c r="D1935" s="100">
        <v>-2.7399999999999999E-5</v>
      </c>
      <c r="E1935" s="100">
        <v>1.1E-5</v>
      </c>
      <c r="F1935" s="99">
        <v>1501</v>
      </c>
      <c r="G1935" s="99">
        <v>152</v>
      </c>
      <c r="H1935" s="99">
        <v>1.268012E-2</v>
      </c>
      <c r="I1935" s="99">
        <v>0.23711884999999999</v>
      </c>
      <c r="J1935" s="99" t="s">
        <v>4157</v>
      </c>
      <c r="K1935" s="101" t="s">
        <v>4157</v>
      </c>
    </row>
    <row r="1936" spans="1:11" x14ac:dyDescent="0.25">
      <c r="A1936" s="98" t="s">
        <v>4154</v>
      </c>
      <c r="B1936" s="99" t="s">
        <v>5637</v>
      </c>
      <c r="C1936" s="99" t="s">
        <v>4156</v>
      </c>
      <c r="D1936" s="100">
        <v>-8.6500000000000002E-5</v>
      </c>
      <c r="E1936" s="100">
        <v>3.4700000000000003E-5</v>
      </c>
      <c r="F1936" s="99">
        <v>1501</v>
      </c>
      <c r="G1936" s="99">
        <v>1159</v>
      </c>
      <c r="H1936" s="99">
        <v>1.271302E-2</v>
      </c>
      <c r="I1936" s="99">
        <v>0.23751910000000001</v>
      </c>
      <c r="J1936" s="99" t="s">
        <v>4157</v>
      </c>
      <c r="K1936" s="101" t="s">
        <v>4157</v>
      </c>
    </row>
    <row r="1937" spans="1:11" x14ac:dyDescent="0.25">
      <c r="A1937" s="98" t="s">
        <v>4166</v>
      </c>
      <c r="B1937" s="99" t="s">
        <v>5658</v>
      </c>
      <c r="C1937" s="99" t="s">
        <v>4168</v>
      </c>
      <c r="D1937" s="100">
        <v>-5.0500000000000001E-5</v>
      </c>
      <c r="E1937" s="100">
        <v>2.02E-5</v>
      </c>
      <c r="F1937" s="99">
        <v>1501</v>
      </c>
      <c r="G1937" s="99">
        <v>127</v>
      </c>
      <c r="H1937" s="99">
        <v>1.2720459999999999E-2</v>
      </c>
      <c r="I1937" s="99">
        <v>0.23751910000000001</v>
      </c>
      <c r="J1937" s="99" t="s">
        <v>4157</v>
      </c>
      <c r="K1937" s="101" t="s">
        <v>4157</v>
      </c>
    </row>
    <row r="1938" spans="1:11" x14ac:dyDescent="0.25">
      <c r="A1938" s="98" t="s">
        <v>4175</v>
      </c>
      <c r="B1938" s="99" t="s">
        <v>5485</v>
      </c>
      <c r="C1938" s="99" t="s">
        <v>4241</v>
      </c>
      <c r="D1938" s="100">
        <v>-2.0600000000000002E-6</v>
      </c>
      <c r="E1938" s="100">
        <v>8.2699999999999998E-7</v>
      </c>
      <c r="F1938" s="99">
        <v>1501</v>
      </c>
      <c r="G1938" s="99">
        <v>612</v>
      </c>
      <c r="H1938" s="99">
        <v>1.272612E-2</v>
      </c>
      <c r="I1938" s="99">
        <v>0.23751910000000001</v>
      </c>
      <c r="J1938" s="99" t="s">
        <v>4157</v>
      </c>
      <c r="K1938" s="101" t="s">
        <v>4157</v>
      </c>
    </row>
    <row r="1939" spans="1:11" x14ac:dyDescent="0.25">
      <c r="A1939" s="98" t="s">
        <v>4232</v>
      </c>
      <c r="B1939" s="99" t="s">
        <v>5659</v>
      </c>
      <c r="C1939" s="99" t="s">
        <v>4232</v>
      </c>
      <c r="D1939" s="100">
        <v>2.1703E-4</v>
      </c>
      <c r="E1939" s="100">
        <v>8.7000000000000001E-5</v>
      </c>
      <c r="F1939" s="99">
        <v>1501</v>
      </c>
      <c r="G1939" s="99">
        <v>1115</v>
      </c>
      <c r="H1939" s="99">
        <v>1.2740420000000001E-2</v>
      </c>
      <c r="I1939" s="99">
        <v>0.23766313</v>
      </c>
      <c r="J1939" s="99" t="s">
        <v>4157</v>
      </c>
      <c r="K1939" s="101" t="s">
        <v>4157</v>
      </c>
    </row>
    <row r="1940" spans="1:11" x14ac:dyDescent="0.25">
      <c r="A1940" s="98" t="s">
        <v>4166</v>
      </c>
      <c r="B1940" s="99" t="s">
        <v>4721</v>
      </c>
      <c r="C1940" s="99" t="s">
        <v>4168</v>
      </c>
      <c r="D1940" s="100">
        <v>-7.3410000000000001E-4</v>
      </c>
      <c r="E1940" s="100">
        <v>2.9433999999999998E-4</v>
      </c>
      <c r="F1940" s="99">
        <v>1501</v>
      </c>
      <c r="G1940" s="99">
        <v>1150</v>
      </c>
      <c r="H1940" s="99">
        <v>1.276534E-2</v>
      </c>
      <c r="I1940" s="99">
        <v>0.23788221000000001</v>
      </c>
      <c r="J1940" s="99" t="s">
        <v>4157</v>
      </c>
      <c r="K1940" s="101" t="s">
        <v>4467</v>
      </c>
    </row>
    <row r="1941" spans="1:11" x14ac:dyDescent="0.25">
      <c r="A1941" s="98" t="s">
        <v>4166</v>
      </c>
      <c r="B1941" s="99" t="s">
        <v>5660</v>
      </c>
      <c r="C1941" s="99" t="s">
        <v>4168</v>
      </c>
      <c r="D1941" s="100">
        <v>-2.6299999999999999E-5</v>
      </c>
      <c r="E1941" s="100">
        <v>1.0499999999999999E-5</v>
      </c>
      <c r="F1941" s="99">
        <v>1501</v>
      </c>
      <c r="G1941" s="99">
        <v>182</v>
      </c>
      <c r="H1941" s="99">
        <v>1.2760209999999999E-2</v>
      </c>
      <c r="I1941" s="99">
        <v>0.23788221000000001</v>
      </c>
      <c r="J1941" s="99" t="s">
        <v>4157</v>
      </c>
      <c r="K1941" s="101" t="s">
        <v>4157</v>
      </c>
    </row>
    <row r="1942" spans="1:11" x14ac:dyDescent="0.25">
      <c r="A1942" s="98" t="s">
        <v>4154</v>
      </c>
      <c r="B1942" s="99" t="s">
        <v>5661</v>
      </c>
      <c r="C1942" s="99" t="s">
        <v>4161</v>
      </c>
      <c r="D1942" s="100">
        <v>-5.2445E-3</v>
      </c>
      <c r="E1942" s="100">
        <v>2.1032400000000001E-3</v>
      </c>
      <c r="F1942" s="99">
        <v>1501</v>
      </c>
      <c r="G1942" s="99">
        <v>1430</v>
      </c>
      <c r="H1942" s="99">
        <v>1.278403E-2</v>
      </c>
      <c r="I1942" s="99">
        <v>0.23810746999999999</v>
      </c>
      <c r="J1942" s="99" t="s">
        <v>4157</v>
      </c>
      <c r="K1942" s="101" t="s">
        <v>4157</v>
      </c>
    </row>
    <row r="1943" spans="1:11" x14ac:dyDescent="0.25">
      <c r="A1943" s="98" t="s">
        <v>4166</v>
      </c>
      <c r="B1943" s="99" t="s">
        <v>5662</v>
      </c>
      <c r="C1943" s="99" t="s">
        <v>4168</v>
      </c>
      <c r="D1943" s="100">
        <v>1.55E-7</v>
      </c>
      <c r="E1943" s="100">
        <v>5.2999999999999998E-8</v>
      </c>
      <c r="F1943" s="99">
        <v>1501</v>
      </c>
      <c r="G1943" s="99">
        <v>385</v>
      </c>
      <c r="H1943" s="99">
        <v>1.2807600000000001E-2</v>
      </c>
      <c r="I1943" s="99">
        <v>0.23842352</v>
      </c>
      <c r="J1943" s="99" t="s">
        <v>4157</v>
      </c>
      <c r="K1943" s="101" t="s">
        <v>4157</v>
      </c>
    </row>
    <row r="1944" spans="1:11" x14ac:dyDescent="0.25">
      <c r="A1944" s="98" t="s">
        <v>4175</v>
      </c>
      <c r="B1944" s="99" t="s">
        <v>5663</v>
      </c>
      <c r="C1944" s="99" t="s">
        <v>4261</v>
      </c>
      <c r="D1944" s="100">
        <v>-3.2160000000000001E-4</v>
      </c>
      <c r="E1944" s="100">
        <v>1.2902000000000001E-4</v>
      </c>
      <c r="F1944" s="99">
        <v>1501</v>
      </c>
      <c r="G1944" s="99">
        <v>1460</v>
      </c>
      <c r="H1944" s="99">
        <v>1.282087E-2</v>
      </c>
      <c r="I1944" s="99">
        <v>0.23854748000000001</v>
      </c>
      <c r="J1944" s="99" t="s">
        <v>4157</v>
      </c>
      <c r="K1944" s="101" t="s">
        <v>4157</v>
      </c>
    </row>
    <row r="1945" spans="1:11" x14ac:dyDescent="0.25">
      <c r="A1945" s="98" t="s">
        <v>4232</v>
      </c>
      <c r="B1945" s="99" t="s">
        <v>5522</v>
      </c>
      <c r="C1945" s="99" t="s">
        <v>4232</v>
      </c>
      <c r="D1945" s="100">
        <v>4.57E-5</v>
      </c>
      <c r="E1945" s="100">
        <v>1.8300000000000001E-5</v>
      </c>
      <c r="F1945" s="99">
        <v>1501</v>
      </c>
      <c r="G1945" s="99">
        <v>1458</v>
      </c>
      <c r="H1945" s="99">
        <v>1.28504E-2</v>
      </c>
      <c r="I1945" s="99">
        <v>0.23897383</v>
      </c>
      <c r="J1945" s="99" t="s">
        <v>4157</v>
      </c>
      <c r="K1945" s="101" t="s">
        <v>4157</v>
      </c>
    </row>
    <row r="1946" spans="1:11" x14ac:dyDescent="0.25">
      <c r="A1946" s="98" t="s">
        <v>4166</v>
      </c>
      <c r="B1946" s="99" t="s">
        <v>5664</v>
      </c>
      <c r="C1946" s="99" t="s">
        <v>4168</v>
      </c>
      <c r="D1946" s="100">
        <v>3.7499999999999997E-5</v>
      </c>
      <c r="E1946" s="100">
        <v>1.5099999999999999E-5</v>
      </c>
      <c r="F1946" s="99">
        <v>1501</v>
      </c>
      <c r="G1946" s="99">
        <v>1290</v>
      </c>
      <c r="H1946" s="99">
        <v>1.286436E-2</v>
      </c>
      <c r="I1946" s="99">
        <v>0.23911022000000001</v>
      </c>
      <c r="J1946" s="99" t="s">
        <v>4157</v>
      </c>
      <c r="K1946" s="101" t="s">
        <v>4467</v>
      </c>
    </row>
    <row r="1947" spans="1:11" x14ac:dyDescent="0.25">
      <c r="A1947" s="98" t="s">
        <v>4175</v>
      </c>
      <c r="B1947" s="99" t="s">
        <v>5665</v>
      </c>
      <c r="C1947" s="99" t="s">
        <v>4241</v>
      </c>
      <c r="D1947" s="100">
        <v>-8.8200000000000003E-6</v>
      </c>
      <c r="E1947" s="100">
        <v>3.54E-6</v>
      </c>
      <c r="F1947" s="99">
        <v>1501</v>
      </c>
      <c r="G1947" s="99">
        <v>1195</v>
      </c>
      <c r="H1947" s="99">
        <v>1.294239E-2</v>
      </c>
      <c r="I1947" s="99">
        <v>0.23941937999999999</v>
      </c>
      <c r="J1947" s="99" t="s">
        <v>4157</v>
      </c>
      <c r="K1947" s="101" t="s">
        <v>4157</v>
      </c>
    </row>
    <row r="1948" spans="1:11" x14ac:dyDescent="0.25">
      <c r="A1948" s="98" t="s">
        <v>4175</v>
      </c>
      <c r="B1948" s="99" t="s">
        <v>5114</v>
      </c>
      <c r="C1948" s="99" t="s">
        <v>4241</v>
      </c>
      <c r="D1948" s="100">
        <v>-6.1169999999999996E-4</v>
      </c>
      <c r="E1948" s="100">
        <v>2.4575999999999998E-4</v>
      </c>
      <c r="F1948" s="99">
        <v>1501</v>
      </c>
      <c r="G1948" s="99">
        <v>1192</v>
      </c>
      <c r="H1948" s="99">
        <v>1.294068E-2</v>
      </c>
      <c r="I1948" s="99">
        <v>0.23941937999999999</v>
      </c>
      <c r="J1948" s="99" t="s">
        <v>4169</v>
      </c>
      <c r="K1948" s="101" t="s">
        <v>4467</v>
      </c>
    </row>
    <row r="1949" spans="1:11" x14ac:dyDescent="0.25">
      <c r="A1949" s="98" t="s">
        <v>4232</v>
      </c>
      <c r="B1949" s="99" t="s">
        <v>4628</v>
      </c>
      <c r="C1949" s="99" t="s">
        <v>4232</v>
      </c>
      <c r="D1949" s="100">
        <v>-1.3722999999999999E-3</v>
      </c>
      <c r="E1949" s="100">
        <v>5.5137000000000003E-4</v>
      </c>
      <c r="F1949" s="99">
        <v>1501</v>
      </c>
      <c r="G1949" s="99">
        <v>1490</v>
      </c>
      <c r="H1949" s="99">
        <v>1.294701E-2</v>
      </c>
      <c r="I1949" s="99">
        <v>0.23941937999999999</v>
      </c>
      <c r="J1949" s="99" t="s">
        <v>4157</v>
      </c>
      <c r="K1949" s="101" t="s">
        <v>4157</v>
      </c>
    </row>
    <row r="1950" spans="1:11" x14ac:dyDescent="0.25">
      <c r="A1950" s="98" t="s">
        <v>4232</v>
      </c>
      <c r="B1950" s="99" t="s">
        <v>5666</v>
      </c>
      <c r="C1950" s="99" t="s">
        <v>4232</v>
      </c>
      <c r="D1950" s="100">
        <v>2.1744000000000001E-4</v>
      </c>
      <c r="E1950" s="100">
        <v>8.7399999999999997E-5</v>
      </c>
      <c r="F1950" s="99">
        <v>1501</v>
      </c>
      <c r="G1950" s="99">
        <v>1200</v>
      </c>
      <c r="H1950" s="99">
        <v>1.294732E-2</v>
      </c>
      <c r="I1950" s="99">
        <v>0.23941937999999999</v>
      </c>
      <c r="J1950" s="99" t="s">
        <v>4157</v>
      </c>
      <c r="K1950" s="101" t="s">
        <v>4157</v>
      </c>
    </row>
    <row r="1951" spans="1:11" x14ac:dyDescent="0.25">
      <c r="A1951" s="98" t="s">
        <v>4163</v>
      </c>
      <c r="B1951" s="99" t="s">
        <v>5667</v>
      </c>
      <c r="C1951" s="99" t="s">
        <v>275</v>
      </c>
      <c r="D1951" s="100">
        <v>1.0100000000000001E-6</v>
      </c>
      <c r="E1951" s="100">
        <v>3.9799999999999999E-7</v>
      </c>
      <c r="F1951" s="99">
        <v>1501</v>
      </c>
      <c r="G1951" s="99">
        <v>933</v>
      </c>
      <c r="H1951" s="99">
        <v>1.293736E-2</v>
      </c>
      <c r="I1951" s="99">
        <v>0.23941937999999999</v>
      </c>
      <c r="J1951" s="99" t="s">
        <v>4157</v>
      </c>
      <c r="K1951" s="101" t="s">
        <v>4157</v>
      </c>
    </row>
    <row r="1952" spans="1:11" x14ac:dyDescent="0.25">
      <c r="A1952" s="98" t="s">
        <v>4166</v>
      </c>
      <c r="B1952" s="99" t="s">
        <v>5668</v>
      </c>
      <c r="C1952" s="99" t="s">
        <v>4168</v>
      </c>
      <c r="D1952" s="100">
        <v>-6.1600000000000003E-6</v>
      </c>
      <c r="E1952" s="100">
        <v>2.4700000000000001E-6</v>
      </c>
      <c r="F1952" s="99">
        <v>1501</v>
      </c>
      <c r="G1952" s="99">
        <v>480</v>
      </c>
      <c r="H1952" s="99">
        <v>1.2943319999999999E-2</v>
      </c>
      <c r="I1952" s="99">
        <v>0.23941937999999999</v>
      </c>
      <c r="J1952" s="99" t="s">
        <v>4157</v>
      </c>
      <c r="K1952" s="101" t="s">
        <v>4157</v>
      </c>
    </row>
    <row r="1953" spans="1:11" x14ac:dyDescent="0.25">
      <c r="A1953" s="98" t="s">
        <v>4154</v>
      </c>
      <c r="B1953" s="99" t="s">
        <v>5313</v>
      </c>
      <c r="C1953" s="99" t="s">
        <v>4161</v>
      </c>
      <c r="D1953" s="100">
        <v>-6.5599999999999995E-5</v>
      </c>
      <c r="E1953" s="100">
        <v>2.6299999999999999E-5</v>
      </c>
      <c r="F1953" s="99">
        <v>1501</v>
      </c>
      <c r="G1953" s="99">
        <v>1205</v>
      </c>
      <c r="H1953" s="99">
        <v>1.2903889999999999E-2</v>
      </c>
      <c r="I1953" s="99">
        <v>0.23941937999999999</v>
      </c>
      <c r="J1953" s="99" t="s">
        <v>4157</v>
      </c>
      <c r="K1953" s="101" t="s">
        <v>4157</v>
      </c>
    </row>
    <row r="1954" spans="1:11" x14ac:dyDescent="0.25">
      <c r="A1954" s="98" t="s">
        <v>4163</v>
      </c>
      <c r="B1954" s="99" t="s">
        <v>5669</v>
      </c>
      <c r="C1954" s="99" t="s">
        <v>275</v>
      </c>
      <c r="D1954" s="100">
        <v>5.8000000000000004E-6</v>
      </c>
      <c r="E1954" s="100">
        <v>2.3300000000000001E-6</v>
      </c>
      <c r="F1954" s="99">
        <v>1501</v>
      </c>
      <c r="G1954" s="99">
        <v>935</v>
      </c>
      <c r="H1954" s="99">
        <v>1.2914399999999999E-2</v>
      </c>
      <c r="I1954" s="99">
        <v>0.23941937999999999</v>
      </c>
      <c r="J1954" s="99" t="s">
        <v>4157</v>
      </c>
      <c r="K1954" s="101" t="s">
        <v>4157</v>
      </c>
    </row>
    <row r="1955" spans="1:11" x14ac:dyDescent="0.25">
      <c r="A1955" s="98" t="s">
        <v>4175</v>
      </c>
      <c r="B1955" s="99" t="s">
        <v>5670</v>
      </c>
      <c r="C1955" s="99" t="s">
        <v>4177</v>
      </c>
      <c r="D1955" s="100">
        <v>3.2000000000000001E-7</v>
      </c>
      <c r="E1955" s="100">
        <v>1.0700000000000001E-7</v>
      </c>
      <c r="F1955" s="99">
        <v>1501</v>
      </c>
      <c r="G1955" s="99">
        <v>720</v>
      </c>
      <c r="H1955" s="99">
        <v>1.293178E-2</v>
      </c>
      <c r="I1955" s="99">
        <v>0.23941937999999999</v>
      </c>
      <c r="J1955" s="99" t="s">
        <v>4157</v>
      </c>
      <c r="K1955" s="101" t="s">
        <v>4157</v>
      </c>
    </row>
    <row r="1956" spans="1:11" x14ac:dyDescent="0.25">
      <c r="A1956" s="98" t="s">
        <v>4175</v>
      </c>
      <c r="B1956" s="99" t="s">
        <v>5671</v>
      </c>
      <c r="C1956" s="99" t="s">
        <v>4261</v>
      </c>
      <c r="D1956" s="100">
        <v>-1.9399999999999999E-7</v>
      </c>
      <c r="E1956" s="100">
        <v>6.8400000000000004E-8</v>
      </c>
      <c r="F1956" s="99">
        <v>1501</v>
      </c>
      <c r="G1956" s="99">
        <v>68</v>
      </c>
      <c r="H1956" s="99">
        <v>1.289275E-2</v>
      </c>
      <c r="I1956" s="99">
        <v>0.23941937999999999</v>
      </c>
      <c r="J1956" s="99" t="s">
        <v>4157</v>
      </c>
      <c r="K1956" s="101" t="s">
        <v>4157</v>
      </c>
    </row>
    <row r="1957" spans="1:11" x14ac:dyDescent="0.25">
      <c r="A1957" s="98" t="s">
        <v>4166</v>
      </c>
      <c r="B1957" s="99" t="s">
        <v>5672</v>
      </c>
      <c r="C1957" s="99" t="s">
        <v>4208</v>
      </c>
      <c r="D1957" s="100">
        <v>7.2700000000000005E-5</v>
      </c>
      <c r="E1957" s="100">
        <v>2.9200000000000002E-5</v>
      </c>
      <c r="F1957" s="99">
        <v>1501</v>
      </c>
      <c r="G1957" s="99">
        <v>466</v>
      </c>
      <c r="H1957" s="99">
        <v>1.2981289999999999E-2</v>
      </c>
      <c r="I1957" s="99">
        <v>0.23992453999999999</v>
      </c>
      <c r="J1957" s="99" t="s">
        <v>4157</v>
      </c>
      <c r="K1957" s="101" t="s">
        <v>4157</v>
      </c>
    </row>
    <row r="1958" spans="1:11" x14ac:dyDescent="0.25">
      <c r="A1958" s="98" t="s">
        <v>4175</v>
      </c>
      <c r="B1958" s="99" t="s">
        <v>5469</v>
      </c>
      <c r="C1958" s="99" t="s">
        <v>4241</v>
      </c>
      <c r="D1958" s="100">
        <v>-9.2599999999999994E-6</v>
      </c>
      <c r="E1958" s="100">
        <v>3.72E-6</v>
      </c>
      <c r="F1958" s="99">
        <v>1501</v>
      </c>
      <c r="G1958" s="99">
        <v>140</v>
      </c>
      <c r="H1958" s="99">
        <v>1.298879E-2</v>
      </c>
      <c r="I1958" s="99">
        <v>0.23994032000000001</v>
      </c>
      <c r="J1958" s="99" t="s">
        <v>4157</v>
      </c>
      <c r="K1958" s="101" t="s">
        <v>4157</v>
      </c>
    </row>
    <row r="1959" spans="1:11" x14ac:dyDescent="0.25">
      <c r="A1959" s="98" t="s">
        <v>4154</v>
      </c>
      <c r="B1959" s="99" t="s">
        <v>4894</v>
      </c>
      <c r="C1959" s="99" t="s">
        <v>4161</v>
      </c>
      <c r="D1959" s="100">
        <v>-3.0269999999999999E-4</v>
      </c>
      <c r="E1959" s="100">
        <v>1.2167000000000001E-4</v>
      </c>
      <c r="F1959" s="99">
        <v>1501</v>
      </c>
      <c r="G1959" s="99">
        <v>1300</v>
      </c>
      <c r="H1959" s="99">
        <v>1.2997470000000001E-2</v>
      </c>
      <c r="I1959" s="99">
        <v>0.23997790999999999</v>
      </c>
      <c r="J1959" s="99" t="s">
        <v>4157</v>
      </c>
      <c r="K1959" s="101" t="s">
        <v>4157</v>
      </c>
    </row>
    <row r="1960" spans="1:11" x14ac:dyDescent="0.25">
      <c r="A1960" s="98" t="s">
        <v>4175</v>
      </c>
      <c r="B1960" s="99" t="s">
        <v>5459</v>
      </c>
      <c r="C1960" s="99" t="s">
        <v>4177</v>
      </c>
      <c r="D1960" s="100">
        <v>1.02E-6</v>
      </c>
      <c r="E1960" s="100">
        <v>4.01E-7</v>
      </c>
      <c r="F1960" s="99">
        <v>1501</v>
      </c>
      <c r="G1960" s="99">
        <v>486</v>
      </c>
      <c r="H1960" s="99">
        <v>1.3037480000000001E-2</v>
      </c>
      <c r="I1960" s="99">
        <v>0.24059357000000001</v>
      </c>
      <c r="J1960" s="99" t="s">
        <v>4157</v>
      </c>
      <c r="K1960" s="101" t="s">
        <v>4157</v>
      </c>
    </row>
    <row r="1961" spans="1:11" x14ac:dyDescent="0.25">
      <c r="A1961" s="98" t="s">
        <v>4166</v>
      </c>
      <c r="B1961" s="99" t="s">
        <v>5673</v>
      </c>
      <c r="C1961" s="99" t="s">
        <v>4168</v>
      </c>
      <c r="D1961" s="100">
        <v>-7.1799999999999999E-6</v>
      </c>
      <c r="E1961" s="100">
        <v>2.8899999999999999E-6</v>
      </c>
      <c r="F1961" s="99">
        <v>1501</v>
      </c>
      <c r="G1961" s="99">
        <v>1150</v>
      </c>
      <c r="H1961" s="99">
        <v>1.310094E-2</v>
      </c>
      <c r="I1961" s="99">
        <v>0.24150547999999999</v>
      </c>
      <c r="J1961" s="99" t="s">
        <v>4157</v>
      </c>
      <c r="K1961" s="101" t="s">
        <v>4157</v>
      </c>
    </row>
    <row r="1962" spans="1:11" x14ac:dyDescent="0.25">
      <c r="A1962" s="98" t="s">
        <v>4232</v>
      </c>
      <c r="B1962" s="99" t="s">
        <v>5674</v>
      </c>
      <c r="C1962" s="99" t="s">
        <v>4232</v>
      </c>
      <c r="D1962" s="100">
        <v>2.1771E-4</v>
      </c>
      <c r="E1962" s="100">
        <v>8.7600000000000002E-5</v>
      </c>
      <c r="F1962" s="99">
        <v>1501</v>
      </c>
      <c r="G1962" s="99">
        <v>1190</v>
      </c>
      <c r="H1962" s="99">
        <v>1.311229E-2</v>
      </c>
      <c r="I1962" s="99">
        <v>0.24150547999999999</v>
      </c>
      <c r="J1962" s="99" t="s">
        <v>4157</v>
      </c>
      <c r="K1962" s="101" t="s">
        <v>4157</v>
      </c>
    </row>
    <row r="1963" spans="1:11" x14ac:dyDescent="0.25">
      <c r="A1963" s="98" t="s">
        <v>4154</v>
      </c>
      <c r="B1963" s="99" t="s">
        <v>5675</v>
      </c>
      <c r="C1963" s="99" t="s">
        <v>4161</v>
      </c>
      <c r="D1963" s="100">
        <v>-5.2306999999999996E-3</v>
      </c>
      <c r="E1963" s="100">
        <v>2.10501E-3</v>
      </c>
      <c r="F1963" s="99">
        <v>1501</v>
      </c>
      <c r="G1963" s="99">
        <v>1427</v>
      </c>
      <c r="H1963" s="99">
        <v>1.309725E-2</v>
      </c>
      <c r="I1963" s="99">
        <v>0.24150547999999999</v>
      </c>
      <c r="J1963" s="99" t="s">
        <v>4157</v>
      </c>
      <c r="K1963" s="101" t="s">
        <v>4157</v>
      </c>
    </row>
    <row r="1964" spans="1:11" x14ac:dyDescent="0.25">
      <c r="A1964" s="98" t="s">
        <v>4163</v>
      </c>
      <c r="B1964" s="99" t="s">
        <v>4919</v>
      </c>
      <c r="C1964" s="99" t="s">
        <v>275</v>
      </c>
      <c r="D1964" s="100">
        <v>7.8399999999999995E-5</v>
      </c>
      <c r="E1964" s="100">
        <v>3.1600000000000002E-5</v>
      </c>
      <c r="F1964" s="99">
        <v>1501</v>
      </c>
      <c r="G1964" s="99">
        <v>1235</v>
      </c>
      <c r="H1964" s="99">
        <v>1.312704E-2</v>
      </c>
      <c r="I1964" s="99">
        <v>0.24150547999999999</v>
      </c>
      <c r="J1964" s="99" t="s">
        <v>4157</v>
      </c>
      <c r="K1964" s="101" t="s">
        <v>4157</v>
      </c>
    </row>
    <row r="1965" spans="1:11" x14ac:dyDescent="0.25">
      <c r="A1965" s="98" t="s">
        <v>4166</v>
      </c>
      <c r="B1965" s="99" t="s">
        <v>5676</v>
      </c>
      <c r="C1965" s="99" t="s">
        <v>4168</v>
      </c>
      <c r="D1965" s="100">
        <v>-1.039E-4</v>
      </c>
      <c r="E1965" s="100">
        <v>4.18E-5</v>
      </c>
      <c r="F1965" s="99">
        <v>1501</v>
      </c>
      <c r="G1965" s="99">
        <v>165</v>
      </c>
      <c r="H1965" s="99">
        <v>1.3122679999999999E-2</v>
      </c>
      <c r="I1965" s="99">
        <v>0.24150547999999999</v>
      </c>
      <c r="J1965" s="99" t="s">
        <v>4157</v>
      </c>
      <c r="K1965" s="101" t="s">
        <v>4157</v>
      </c>
    </row>
    <row r="1966" spans="1:11" x14ac:dyDescent="0.25">
      <c r="A1966" s="98" t="s">
        <v>4184</v>
      </c>
      <c r="B1966" s="99" t="s">
        <v>5677</v>
      </c>
      <c r="C1966" s="99" t="b">
        <v>1</v>
      </c>
      <c r="D1966" s="100">
        <v>2.1E-7</v>
      </c>
      <c r="E1966" s="100">
        <v>5.2800000000000003E-8</v>
      </c>
      <c r="F1966" s="99">
        <v>1501</v>
      </c>
      <c r="G1966" s="99">
        <v>22</v>
      </c>
      <c r="H1966" s="99">
        <v>1.3114290000000001E-2</v>
      </c>
      <c r="I1966" s="99">
        <v>0.24150547999999999</v>
      </c>
      <c r="J1966" s="99" t="s">
        <v>4157</v>
      </c>
      <c r="K1966" s="101" t="s">
        <v>4157</v>
      </c>
    </row>
    <row r="1967" spans="1:11" x14ac:dyDescent="0.25">
      <c r="A1967" s="98" t="s">
        <v>4175</v>
      </c>
      <c r="B1967" s="99" t="s">
        <v>5678</v>
      </c>
      <c r="C1967" s="99" t="s">
        <v>4177</v>
      </c>
      <c r="D1967" s="100">
        <v>8.4099999999999998E-5</v>
      </c>
      <c r="E1967" s="100">
        <v>3.3899999999999997E-5</v>
      </c>
      <c r="F1967" s="99">
        <v>1501</v>
      </c>
      <c r="G1967" s="99">
        <v>1422</v>
      </c>
      <c r="H1967" s="99">
        <v>1.314538E-2</v>
      </c>
      <c r="I1967" s="99">
        <v>0.24162212</v>
      </c>
      <c r="J1967" s="99" t="s">
        <v>4157</v>
      </c>
      <c r="K1967" s="101" t="s">
        <v>4157</v>
      </c>
    </row>
    <row r="1968" spans="1:11" x14ac:dyDescent="0.25">
      <c r="A1968" s="98" t="s">
        <v>4166</v>
      </c>
      <c r="B1968" s="99" t="s">
        <v>5679</v>
      </c>
      <c r="C1968" s="99" t="s">
        <v>4168</v>
      </c>
      <c r="D1968" s="100">
        <v>3.1599999999999998E-6</v>
      </c>
      <c r="E1968" s="100">
        <v>1.2699999999999999E-6</v>
      </c>
      <c r="F1968" s="99">
        <v>1501</v>
      </c>
      <c r="G1968" s="99">
        <v>640</v>
      </c>
      <c r="H1968" s="99">
        <v>1.314677E-2</v>
      </c>
      <c r="I1968" s="99">
        <v>0.24162212</v>
      </c>
      <c r="J1968" s="99" t="s">
        <v>4157</v>
      </c>
      <c r="K1968" s="101" t="s">
        <v>4157</v>
      </c>
    </row>
    <row r="1969" spans="1:11" x14ac:dyDescent="0.25">
      <c r="A1969" s="98" t="s">
        <v>4166</v>
      </c>
      <c r="B1969" s="99" t="s">
        <v>5001</v>
      </c>
      <c r="C1969" s="99" t="s">
        <v>4208</v>
      </c>
      <c r="D1969" s="100">
        <v>1.34869E-3</v>
      </c>
      <c r="E1969" s="100">
        <v>5.4312000000000002E-4</v>
      </c>
      <c r="F1969" s="99">
        <v>1501</v>
      </c>
      <c r="G1969" s="99">
        <v>1461</v>
      </c>
      <c r="H1969" s="99">
        <v>1.3156960000000001E-2</v>
      </c>
      <c r="I1969" s="99">
        <v>0.2416864</v>
      </c>
      <c r="J1969" s="99" t="s">
        <v>4157</v>
      </c>
      <c r="K1969" s="101" t="s">
        <v>4157</v>
      </c>
    </row>
    <row r="1970" spans="1:11" x14ac:dyDescent="0.25">
      <c r="A1970" s="98" t="s">
        <v>4175</v>
      </c>
      <c r="B1970" s="99" t="s">
        <v>5680</v>
      </c>
      <c r="C1970" s="99" t="s">
        <v>4261</v>
      </c>
      <c r="D1970" s="100">
        <v>-4.1100000000000001E-7</v>
      </c>
      <c r="E1970" s="100">
        <v>1.6E-7</v>
      </c>
      <c r="F1970" s="99">
        <v>1501</v>
      </c>
      <c r="G1970" s="99">
        <v>553</v>
      </c>
      <c r="H1970" s="99">
        <v>1.3195230000000001E-2</v>
      </c>
      <c r="I1970" s="99">
        <v>0.24226611000000001</v>
      </c>
      <c r="J1970" s="99" t="s">
        <v>4157</v>
      </c>
      <c r="K1970" s="101" t="s">
        <v>4157</v>
      </c>
    </row>
    <row r="1971" spans="1:11" x14ac:dyDescent="0.25">
      <c r="A1971" s="98" t="s">
        <v>4175</v>
      </c>
      <c r="B1971" s="99" t="s">
        <v>4481</v>
      </c>
      <c r="C1971" s="99" t="s">
        <v>4177</v>
      </c>
      <c r="D1971" s="100">
        <v>3.3200000000000001E-5</v>
      </c>
      <c r="E1971" s="100">
        <v>1.34E-5</v>
      </c>
      <c r="F1971" s="99">
        <v>1501</v>
      </c>
      <c r="G1971" s="99">
        <v>1377</v>
      </c>
      <c r="H1971" s="99">
        <v>1.32517E-2</v>
      </c>
      <c r="I1971" s="99">
        <v>0.24317915000000001</v>
      </c>
      <c r="J1971" s="99" t="s">
        <v>4157</v>
      </c>
      <c r="K1971" s="101" t="s">
        <v>4157</v>
      </c>
    </row>
    <row r="1972" spans="1:11" x14ac:dyDescent="0.25">
      <c r="A1972" s="98" t="s">
        <v>4175</v>
      </c>
      <c r="B1972" s="99" t="s">
        <v>5681</v>
      </c>
      <c r="C1972" s="99" t="s">
        <v>4261</v>
      </c>
      <c r="D1972" s="100">
        <v>-5.6700000000000003E-5</v>
      </c>
      <c r="E1972" s="100">
        <v>2.2900000000000001E-5</v>
      </c>
      <c r="F1972" s="99">
        <v>1501</v>
      </c>
      <c r="G1972" s="99">
        <v>207</v>
      </c>
      <c r="H1972" s="99">
        <v>1.335516E-2</v>
      </c>
      <c r="I1972" s="99">
        <v>0.24477352999999999</v>
      </c>
      <c r="J1972" s="99" t="s">
        <v>4157</v>
      </c>
      <c r="K1972" s="101" t="s">
        <v>4157</v>
      </c>
    </row>
    <row r="1973" spans="1:11" x14ac:dyDescent="0.25">
      <c r="A1973" s="98" t="s">
        <v>4163</v>
      </c>
      <c r="B1973" s="99" t="s">
        <v>5682</v>
      </c>
      <c r="C1973" s="99" t="s">
        <v>275</v>
      </c>
      <c r="D1973" s="100">
        <v>1.2515000000000001E-4</v>
      </c>
      <c r="E1973" s="100">
        <v>5.0500000000000001E-5</v>
      </c>
      <c r="F1973" s="99">
        <v>1501</v>
      </c>
      <c r="G1973" s="99">
        <v>1473</v>
      </c>
      <c r="H1973" s="99">
        <v>1.335893E-2</v>
      </c>
      <c r="I1973" s="99">
        <v>0.24477352999999999</v>
      </c>
      <c r="J1973" s="99" t="s">
        <v>4157</v>
      </c>
      <c r="K1973" s="101" t="s">
        <v>4157</v>
      </c>
    </row>
    <row r="1974" spans="1:11" x14ac:dyDescent="0.25">
      <c r="A1974" s="98" t="s">
        <v>4175</v>
      </c>
      <c r="B1974" s="99" t="s">
        <v>5683</v>
      </c>
      <c r="C1974" s="99" t="s">
        <v>4241</v>
      </c>
      <c r="D1974" s="100">
        <v>-7.1299999999999999E-7</v>
      </c>
      <c r="E1974" s="100">
        <v>2.8200000000000001E-7</v>
      </c>
      <c r="F1974" s="99">
        <v>1501</v>
      </c>
      <c r="G1974" s="99">
        <v>800</v>
      </c>
      <c r="H1974" s="99">
        <v>1.335629E-2</v>
      </c>
      <c r="I1974" s="99">
        <v>0.24477352999999999</v>
      </c>
      <c r="J1974" s="99" t="s">
        <v>4157</v>
      </c>
      <c r="K1974" s="101" t="s">
        <v>4157</v>
      </c>
    </row>
    <row r="1975" spans="1:11" x14ac:dyDescent="0.25">
      <c r="A1975" s="98" t="s">
        <v>4158</v>
      </c>
      <c r="B1975" s="99" t="s">
        <v>5684</v>
      </c>
      <c r="C1975" s="99" t="b">
        <v>1</v>
      </c>
      <c r="D1975" s="100">
        <v>9.7E-5</v>
      </c>
      <c r="E1975" s="100">
        <v>3.9199999999999997E-5</v>
      </c>
      <c r="F1975" s="99">
        <v>1501</v>
      </c>
      <c r="G1975" s="99">
        <v>190</v>
      </c>
      <c r="H1975" s="99">
        <v>1.336888E-2</v>
      </c>
      <c r="I1975" s="99">
        <v>0.24483153999999999</v>
      </c>
      <c r="J1975" s="99" t="s">
        <v>4157</v>
      </c>
      <c r="K1975" s="101" t="s">
        <v>4157</v>
      </c>
    </row>
    <row r="1976" spans="1:11" x14ac:dyDescent="0.25">
      <c r="A1976" s="98" t="s">
        <v>4163</v>
      </c>
      <c r="B1976" s="99" t="s">
        <v>4640</v>
      </c>
      <c r="C1976" s="99" t="s">
        <v>275</v>
      </c>
      <c r="D1976" s="100">
        <v>-6.1799999999999998E-5</v>
      </c>
      <c r="E1976" s="100">
        <v>2.5000000000000001E-5</v>
      </c>
      <c r="F1976" s="99">
        <v>1501</v>
      </c>
      <c r="G1976" s="99">
        <v>856</v>
      </c>
      <c r="H1976" s="99">
        <v>1.339779E-2</v>
      </c>
      <c r="I1976" s="99">
        <v>0.2452367</v>
      </c>
      <c r="J1976" s="99" t="s">
        <v>4157</v>
      </c>
      <c r="K1976" s="101" t="s">
        <v>4467</v>
      </c>
    </row>
    <row r="1977" spans="1:11" x14ac:dyDescent="0.25">
      <c r="A1977" s="98" t="s">
        <v>4166</v>
      </c>
      <c r="B1977" s="99" t="s">
        <v>4654</v>
      </c>
      <c r="C1977" s="99" t="s">
        <v>4208</v>
      </c>
      <c r="D1977" s="100">
        <v>-3.96E-5</v>
      </c>
      <c r="E1977" s="100">
        <v>1.5999999999999999E-5</v>
      </c>
      <c r="F1977" s="99">
        <v>1501</v>
      </c>
      <c r="G1977" s="99">
        <v>1411</v>
      </c>
      <c r="H1977" s="99">
        <v>1.34129E-2</v>
      </c>
      <c r="I1977" s="99">
        <v>0.2452645</v>
      </c>
      <c r="J1977" s="99" t="s">
        <v>4157</v>
      </c>
      <c r="K1977" s="101" t="s">
        <v>4157</v>
      </c>
    </row>
    <row r="1978" spans="1:11" x14ac:dyDescent="0.25">
      <c r="A1978" s="98" t="s">
        <v>4166</v>
      </c>
      <c r="B1978" s="99" t="s">
        <v>4931</v>
      </c>
      <c r="C1978" s="99" t="s">
        <v>4168</v>
      </c>
      <c r="D1978" s="100">
        <v>3.4799999999999999E-5</v>
      </c>
      <c r="E1978" s="100">
        <v>1.4100000000000001E-5</v>
      </c>
      <c r="F1978" s="99">
        <v>1501</v>
      </c>
      <c r="G1978" s="99">
        <v>687</v>
      </c>
      <c r="H1978" s="99">
        <v>1.340658E-2</v>
      </c>
      <c r="I1978" s="99">
        <v>0.2452645</v>
      </c>
      <c r="J1978" s="99" t="s">
        <v>4157</v>
      </c>
      <c r="K1978" s="101" t="s">
        <v>4467</v>
      </c>
    </row>
    <row r="1979" spans="1:11" x14ac:dyDescent="0.25">
      <c r="A1979" s="98" t="s">
        <v>4175</v>
      </c>
      <c r="B1979" s="99" t="s">
        <v>4750</v>
      </c>
      <c r="C1979" s="99" t="s">
        <v>4177</v>
      </c>
      <c r="D1979" s="100">
        <v>9.7241399999999992E-3</v>
      </c>
      <c r="E1979" s="100">
        <v>3.9289199999999998E-3</v>
      </c>
      <c r="F1979" s="99">
        <v>1501</v>
      </c>
      <c r="G1979" s="99">
        <v>1187</v>
      </c>
      <c r="H1979" s="99">
        <v>1.346253E-2</v>
      </c>
      <c r="I1979" s="99">
        <v>0.24604728000000001</v>
      </c>
      <c r="J1979" s="99" t="s">
        <v>4157</v>
      </c>
      <c r="K1979" s="101" t="s">
        <v>4467</v>
      </c>
    </row>
    <row r="1980" spans="1:11" x14ac:dyDescent="0.25">
      <c r="A1980" s="98" t="s">
        <v>4175</v>
      </c>
      <c r="B1980" s="99" t="s">
        <v>5685</v>
      </c>
      <c r="C1980" s="99" t="s">
        <v>4177</v>
      </c>
      <c r="D1980" s="100">
        <v>1.02E-6</v>
      </c>
      <c r="E1980" s="100">
        <v>4.0200000000000003E-7</v>
      </c>
      <c r="F1980" s="99">
        <v>1501</v>
      </c>
      <c r="G1980" s="99">
        <v>991</v>
      </c>
      <c r="H1980" s="99">
        <v>1.3469800000000001E-2</v>
      </c>
      <c r="I1980" s="99">
        <v>0.24605568999999999</v>
      </c>
      <c r="J1980" s="99" t="s">
        <v>4157</v>
      </c>
      <c r="K1980" s="101" t="s">
        <v>4157</v>
      </c>
    </row>
    <row r="1981" spans="1:11" x14ac:dyDescent="0.25">
      <c r="A1981" s="98" t="s">
        <v>4184</v>
      </c>
      <c r="B1981" s="99" t="s">
        <v>4710</v>
      </c>
      <c r="C1981" s="99" t="b">
        <v>1</v>
      </c>
      <c r="D1981" s="100">
        <v>1.5E-5</v>
      </c>
      <c r="E1981" s="100">
        <v>6.0499999999999997E-6</v>
      </c>
      <c r="F1981" s="99">
        <v>1501</v>
      </c>
      <c r="G1981" s="99">
        <v>170</v>
      </c>
      <c r="H1981" s="99">
        <v>1.348136E-2</v>
      </c>
      <c r="I1981" s="99">
        <v>0.24614224000000001</v>
      </c>
      <c r="J1981" s="99" t="s">
        <v>4157</v>
      </c>
      <c r="K1981" s="101" t="s">
        <v>4157</v>
      </c>
    </row>
    <row r="1982" spans="1:11" x14ac:dyDescent="0.25">
      <c r="A1982" s="98" t="s">
        <v>4166</v>
      </c>
      <c r="B1982" s="99" t="s">
        <v>5686</v>
      </c>
      <c r="C1982" s="99" t="s">
        <v>4168</v>
      </c>
      <c r="D1982" s="100">
        <v>2.1922000000000001E-4</v>
      </c>
      <c r="E1982" s="100">
        <v>8.8599999999999999E-5</v>
      </c>
      <c r="F1982" s="99">
        <v>1501</v>
      </c>
      <c r="G1982" s="99">
        <v>1135</v>
      </c>
      <c r="H1982" s="99">
        <v>1.34953E-2</v>
      </c>
      <c r="I1982" s="99">
        <v>0.24627212000000001</v>
      </c>
      <c r="J1982" s="99" t="s">
        <v>4157</v>
      </c>
      <c r="K1982" s="101" t="s">
        <v>4157</v>
      </c>
    </row>
    <row r="1983" spans="1:11" x14ac:dyDescent="0.25">
      <c r="A1983" s="98" t="s">
        <v>4250</v>
      </c>
      <c r="B1983" s="99" t="s">
        <v>5209</v>
      </c>
      <c r="C1983" s="99" t="s">
        <v>4252</v>
      </c>
      <c r="D1983" s="100">
        <v>4.3200000000000001E-6</v>
      </c>
      <c r="E1983" s="100">
        <v>1.75E-6</v>
      </c>
      <c r="F1983" s="99">
        <v>1501</v>
      </c>
      <c r="G1983" s="99">
        <v>1404</v>
      </c>
      <c r="H1983" s="99">
        <v>1.3539839999999999E-2</v>
      </c>
      <c r="I1983" s="99">
        <v>0.24681374</v>
      </c>
      <c r="J1983" s="99" t="s">
        <v>4157</v>
      </c>
      <c r="K1983" s="101" t="s">
        <v>4157</v>
      </c>
    </row>
    <row r="1984" spans="1:11" x14ac:dyDescent="0.25">
      <c r="A1984" s="98" t="s">
        <v>4154</v>
      </c>
      <c r="B1984" s="99" t="s">
        <v>5687</v>
      </c>
      <c r="C1984" s="99" t="s">
        <v>4156</v>
      </c>
      <c r="D1984" s="100">
        <v>-2.87E-5</v>
      </c>
      <c r="E1984" s="100">
        <v>1.1600000000000001E-5</v>
      </c>
      <c r="F1984" s="99">
        <v>1501</v>
      </c>
      <c r="G1984" s="99">
        <v>1278</v>
      </c>
      <c r="H1984" s="99">
        <v>1.354387E-2</v>
      </c>
      <c r="I1984" s="99">
        <v>0.24681374</v>
      </c>
      <c r="J1984" s="99" t="s">
        <v>4157</v>
      </c>
      <c r="K1984" s="101" t="s">
        <v>4157</v>
      </c>
    </row>
    <row r="1985" spans="1:11" x14ac:dyDescent="0.25">
      <c r="A1985" s="98" t="s">
        <v>4175</v>
      </c>
      <c r="B1985" s="99" t="s">
        <v>5641</v>
      </c>
      <c r="C1985" s="99" t="s">
        <v>4241</v>
      </c>
      <c r="D1985" s="100">
        <v>-8.8799999999999997E-6</v>
      </c>
      <c r="E1985" s="100">
        <v>3.5899999999999999E-6</v>
      </c>
      <c r="F1985" s="99">
        <v>1501</v>
      </c>
      <c r="G1985" s="99">
        <v>70</v>
      </c>
      <c r="H1985" s="99">
        <v>1.354549E-2</v>
      </c>
      <c r="I1985" s="99">
        <v>0.24681374</v>
      </c>
      <c r="J1985" s="99" t="s">
        <v>4157</v>
      </c>
      <c r="K1985" s="101" t="s">
        <v>4157</v>
      </c>
    </row>
    <row r="1986" spans="1:11" x14ac:dyDescent="0.25">
      <c r="A1986" s="98" t="s">
        <v>4154</v>
      </c>
      <c r="B1986" s="99" t="s">
        <v>5688</v>
      </c>
      <c r="C1986" s="99" t="s">
        <v>4156</v>
      </c>
      <c r="D1986" s="100">
        <v>-5.5600000000000003E-5</v>
      </c>
      <c r="E1986" s="100">
        <v>2.2500000000000001E-5</v>
      </c>
      <c r="F1986" s="99">
        <v>1501</v>
      </c>
      <c r="G1986" s="99">
        <v>675</v>
      </c>
      <c r="H1986" s="99">
        <v>1.356539E-2</v>
      </c>
      <c r="I1986" s="99">
        <v>0.24705160000000001</v>
      </c>
      <c r="J1986" s="99" t="s">
        <v>4157</v>
      </c>
      <c r="K1986" s="101" t="s">
        <v>4157</v>
      </c>
    </row>
    <row r="1987" spans="1:11" x14ac:dyDescent="0.25">
      <c r="A1987" s="98" t="s">
        <v>4166</v>
      </c>
      <c r="B1987" s="99" t="s">
        <v>5689</v>
      </c>
      <c r="C1987" s="99" t="s">
        <v>4168</v>
      </c>
      <c r="D1987" s="100">
        <v>7.3883E-4</v>
      </c>
      <c r="E1987" s="100">
        <v>2.9901999999999999E-4</v>
      </c>
      <c r="F1987" s="99">
        <v>1501</v>
      </c>
      <c r="G1987" s="99">
        <v>552</v>
      </c>
      <c r="H1987" s="99">
        <v>1.3618160000000001E-2</v>
      </c>
      <c r="I1987" s="99">
        <v>0.24788757</v>
      </c>
      <c r="J1987" s="99" t="s">
        <v>4157</v>
      </c>
      <c r="K1987" s="101" t="s">
        <v>4467</v>
      </c>
    </row>
    <row r="1988" spans="1:11" x14ac:dyDescent="0.25">
      <c r="A1988" s="98" t="s">
        <v>4158</v>
      </c>
      <c r="B1988" s="99" t="s">
        <v>5041</v>
      </c>
      <c r="C1988" s="99" t="b">
        <v>1</v>
      </c>
      <c r="D1988" s="100">
        <v>3.7700000000000002E-5</v>
      </c>
      <c r="E1988" s="100">
        <v>1.5299999999999999E-5</v>
      </c>
      <c r="F1988" s="99">
        <v>1501</v>
      </c>
      <c r="G1988" s="99">
        <v>643</v>
      </c>
      <c r="H1988" s="99">
        <v>1.363584E-2</v>
      </c>
      <c r="I1988" s="99">
        <v>0.24808425000000001</v>
      </c>
      <c r="J1988" s="99" t="s">
        <v>4157</v>
      </c>
      <c r="K1988" s="101" t="s">
        <v>4157</v>
      </c>
    </row>
    <row r="1989" spans="1:11" x14ac:dyDescent="0.25">
      <c r="A1989" s="98" t="s">
        <v>4175</v>
      </c>
      <c r="B1989" s="99" t="s">
        <v>5533</v>
      </c>
      <c r="C1989" s="99" t="s">
        <v>4241</v>
      </c>
      <c r="D1989" s="100">
        <v>-1.2699999999999999E-6</v>
      </c>
      <c r="E1989" s="100">
        <v>5.0800000000000005E-7</v>
      </c>
      <c r="F1989" s="99">
        <v>1501</v>
      </c>
      <c r="G1989" s="99">
        <v>118</v>
      </c>
      <c r="H1989" s="99">
        <v>1.368168E-2</v>
      </c>
      <c r="I1989" s="99">
        <v>0.24879293999999999</v>
      </c>
      <c r="J1989" s="99" t="s">
        <v>4157</v>
      </c>
      <c r="K1989" s="101" t="s">
        <v>4157</v>
      </c>
    </row>
    <row r="1990" spans="1:11" x14ac:dyDescent="0.25">
      <c r="A1990" s="98" t="s">
        <v>4175</v>
      </c>
      <c r="B1990" s="99" t="s">
        <v>4699</v>
      </c>
      <c r="C1990" s="99" t="s">
        <v>4261</v>
      </c>
      <c r="D1990" s="100">
        <v>2.6900000000000001E-6</v>
      </c>
      <c r="E1990" s="100">
        <v>1.0899999999999999E-6</v>
      </c>
      <c r="F1990" s="99">
        <v>1501</v>
      </c>
      <c r="G1990" s="99">
        <v>1248</v>
      </c>
      <c r="H1990" s="99">
        <v>1.3690920000000001E-2</v>
      </c>
      <c r="I1990" s="99">
        <v>0.24883553999999999</v>
      </c>
      <c r="J1990" s="99" t="s">
        <v>4157</v>
      </c>
      <c r="K1990" s="101" t="s">
        <v>4157</v>
      </c>
    </row>
    <row r="1991" spans="1:11" x14ac:dyDescent="0.25">
      <c r="A1991" s="98" t="s">
        <v>4158</v>
      </c>
      <c r="B1991" s="99" t="s">
        <v>5464</v>
      </c>
      <c r="C1991" s="99" t="b">
        <v>1</v>
      </c>
      <c r="D1991" s="100">
        <v>2.7928100000000002E-3</v>
      </c>
      <c r="E1991" s="100">
        <v>1.1314999999999999E-3</v>
      </c>
      <c r="F1991" s="99">
        <v>1501</v>
      </c>
      <c r="G1991" s="99">
        <v>1476</v>
      </c>
      <c r="H1991" s="99">
        <v>1.3718589999999999E-2</v>
      </c>
      <c r="I1991" s="99">
        <v>0.24912158000000001</v>
      </c>
      <c r="J1991" s="99" t="s">
        <v>4157</v>
      </c>
      <c r="K1991" s="101" t="s">
        <v>4157</v>
      </c>
    </row>
    <row r="1992" spans="1:11" x14ac:dyDescent="0.25">
      <c r="A1992" s="98" t="s">
        <v>4250</v>
      </c>
      <c r="B1992" s="99" t="s">
        <v>5638</v>
      </c>
      <c r="C1992" s="99" t="s">
        <v>4252</v>
      </c>
      <c r="D1992" s="100">
        <v>3.9400000000000004E-6</v>
      </c>
      <c r="E1992" s="100">
        <v>1.5999999999999999E-6</v>
      </c>
      <c r="F1992" s="99">
        <v>1501</v>
      </c>
      <c r="G1992" s="99">
        <v>23</v>
      </c>
      <c r="H1992" s="99">
        <v>1.372046E-2</v>
      </c>
      <c r="I1992" s="99">
        <v>0.24912158000000001</v>
      </c>
      <c r="J1992" s="99" t="s">
        <v>4157</v>
      </c>
      <c r="K1992" s="101" t="s">
        <v>4157</v>
      </c>
    </row>
    <row r="1993" spans="1:11" x14ac:dyDescent="0.25">
      <c r="A1993" s="98" t="s">
        <v>4163</v>
      </c>
      <c r="B1993" s="99" t="s">
        <v>5690</v>
      </c>
      <c r="C1993" s="99" t="s">
        <v>275</v>
      </c>
      <c r="D1993" s="100">
        <v>-6.2909999999999995E-4</v>
      </c>
      <c r="E1993" s="100">
        <v>2.5502000000000001E-4</v>
      </c>
      <c r="F1993" s="99">
        <v>1501</v>
      </c>
      <c r="G1993" s="99">
        <v>916</v>
      </c>
      <c r="H1993" s="99">
        <v>1.3763030000000001E-2</v>
      </c>
      <c r="I1993" s="99">
        <v>0.24976891000000001</v>
      </c>
      <c r="J1993" s="99" t="s">
        <v>4157</v>
      </c>
      <c r="K1993" s="101" t="s">
        <v>4467</v>
      </c>
    </row>
    <row r="1994" spans="1:11" x14ac:dyDescent="0.25">
      <c r="A1994" s="102" t="s">
        <v>4232</v>
      </c>
      <c r="B1994" s="103" t="s">
        <v>5691</v>
      </c>
      <c r="C1994" s="103" t="s">
        <v>4232</v>
      </c>
      <c r="D1994" s="104">
        <v>-6.0999999999999999E-5</v>
      </c>
      <c r="E1994" s="104">
        <v>2.4700000000000001E-5</v>
      </c>
      <c r="F1994" s="103">
        <v>1501</v>
      </c>
      <c r="G1994" s="103">
        <v>1453</v>
      </c>
      <c r="H1994" s="103">
        <v>1.377812E-2</v>
      </c>
      <c r="I1994" s="103">
        <v>0.24991716</v>
      </c>
      <c r="J1994" s="103" t="s">
        <v>4157</v>
      </c>
      <c r="K1994" s="105" t="s">
        <v>4157</v>
      </c>
    </row>
  </sheetData>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9"/>
  <sheetViews>
    <sheetView workbookViewId="0">
      <selection activeCell="B2" sqref="B2"/>
    </sheetView>
  </sheetViews>
  <sheetFormatPr defaultColWidth="8.7109375" defaultRowHeight="15" x14ac:dyDescent="0.25"/>
  <cols>
    <col min="1" max="1" width="26.85546875" customWidth="1"/>
    <col min="2" max="2" width="16.85546875" customWidth="1"/>
  </cols>
  <sheetData>
    <row r="1" spans="1:15" x14ac:dyDescent="0.25">
      <c r="A1" s="72" t="s">
        <v>5692</v>
      </c>
      <c r="B1" s="72"/>
      <c r="C1" s="72"/>
      <c r="D1" s="72"/>
      <c r="E1" s="72"/>
      <c r="F1" s="72"/>
      <c r="G1" s="72"/>
      <c r="H1" s="72"/>
      <c r="I1" s="72"/>
      <c r="J1" s="72"/>
      <c r="K1" s="72"/>
      <c r="L1" s="72"/>
      <c r="M1" s="72"/>
      <c r="N1" s="72"/>
      <c r="O1" s="72"/>
    </row>
    <row r="2" spans="1:15" x14ac:dyDescent="0.25">
      <c r="A2" s="72"/>
      <c r="B2" s="72"/>
      <c r="C2" s="72"/>
      <c r="D2" s="72"/>
      <c r="E2" s="72"/>
      <c r="F2" s="72"/>
      <c r="G2" s="72"/>
      <c r="H2" s="72"/>
      <c r="I2" s="72"/>
      <c r="J2" s="72"/>
      <c r="K2" s="72"/>
      <c r="L2" s="72"/>
      <c r="M2" s="72"/>
      <c r="N2" s="72"/>
      <c r="O2" s="72"/>
    </row>
    <row r="3" spans="1:15" x14ac:dyDescent="0.25">
      <c r="A3" s="72" t="s">
        <v>5693</v>
      </c>
      <c r="B3" s="72" t="s">
        <v>191</v>
      </c>
      <c r="C3" s="108"/>
      <c r="D3" s="108"/>
      <c r="E3" s="108"/>
      <c r="F3" s="108"/>
      <c r="G3" s="108"/>
      <c r="H3" s="108"/>
      <c r="I3" s="108"/>
      <c r="J3" s="108"/>
      <c r="K3" s="108"/>
      <c r="L3" s="108"/>
      <c r="M3" s="108"/>
      <c r="N3" s="108"/>
      <c r="O3" s="108"/>
    </row>
    <row r="4" spans="1:15" x14ac:dyDescent="0.25">
      <c r="A4" s="108" t="s">
        <v>5694</v>
      </c>
      <c r="B4" s="108">
        <v>365</v>
      </c>
      <c r="C4" s="108"/>
      <c r="D4" s="108"/>
      <c r="E4" s="108"/>
      <c r="F4" s="108"/>
      <c r="G4" s="108"/>
      <c r="H4" s="108"/>
      <c r="I4" s="108"/>
      <c r="J4" s="108"/>
      <c r="K4" s="108"/>
      <c r="L4" s="108"/>
      <c r="M4" s="108"/>
      <c r="N4" s="108"/>
      <c r="O4" s="108"/>
    </row>
    <row r="5" spans="1:15" x14ac:dyDescent="0.25">
      <c r="A5" s="108" t="s">
        <v>5695</v>
      </c>
      <c r="B5" s="108">
        <v>421</v>
      </c>
      <c r="C5" s="108"/>
      <c r="D5" s="108"/>
      <c r="E5" s="108"/>
      <c r="F5" s="108"/>
      <c r="G5" s="108"/>
      <c r="H5" s="108"/>
      <c r="I5" s="108"/>
      <c r="J5" s="108"/>
      <c r="K5" s="108"/>
      <c r="L5" s="108"/>
      <c r="M5" s="108"/>
      <c r="N5" s="108"/>
      <c r="O5" s="108"/>
    </row>
    <row r="6" spans="1:15" x14ac:dyDescent="0.25">
      <c r="A6" s="280" t="s">
        <v>5696</v>
      </c>
      <c r="B6" s="108">
        <v>1</v>
      </c>
      <c r="C6" s="108"/>
      <c r="D6" s="108"/>
      <c r="E6" s="108"/>
      <c r="F6" s="108"/>
      <c r="G6" s="108"/>
      <c r="H6" s="108"/>
      <c r="I6" s="108"/>
      <c r="J6" s="108"/>
      <c r="K6" s="108"/>
      <c r="L6" s="108"/>
      <c r="M6" s="108"/>
      <c r="N6" s="108"/>
      <c r="O6" s="108"/>
    </row>
    <row r="7" spans="1:15" x14ac:dyDescent="0.25">
      <c r="A7" s="280" t="s">
        <v>5697</v>
      </c>
      <c r="B7" s="108">
        <v>8</v>
      </c>
      <c r="C7" s="108"/>
      <c r="D7" s="108"/>
      <c r="E7" s="108"/>
      <c r="F7" s="108"/>
      <c r="G7" s="108"/>
      <c r="H7" s="108"/>
      <c r="I7" s="108"/>
      <c r="J7" s="108"/>
      <c r="K7" s="108"/>
      <c r="L7" s="108"/>
      <c r="M7" s="108"/>
      <c r="N7" s="108"/>
      <c r="O7" s="108"/>
    </row>
    <row r="8" spans="1:15" x14ac:dyDescent="0.25">
      <c r="A8" s="280" t="s">
        <v>5698</v>
      </c>
      <c r="B8" s="108">
        <v>285</v>
      </c>
      <c r="C8" s="108"/>
      <c r="D8" s="108"/>
      <c r="E8" s="108"/>
      <c r="F8" s="108"/>
      <c r="G8" s="108"/>
      <c r="H8" s="108"/>
      <c r="I8" s="108"/>
      <c r="J8" s="108"/>
      <c r="K8" s="108"/>
      <c r="L8" s="108"/>
      <c r="M8" s="108"/>
      <c r="N8" s="108"/>
      <c r="O8" s="108"/>
    </row>
    <row r="9" spans="1:15" x14ac:dyDescent="0.25">
      <c r="A9" s="108"/>
      <c r="B9" s="108"/>
      <c r="C9" s="108"/>
      <c r="D9" s="108"/>
      <c r="E9" s="108"/>
      <c r="F9" s="108"/>
      <c r="G9" s="108"/>
      <c r="H9" s="108"/>
      <c r="I9" s="108"/>
      <c r="J9" s="108"/>
      <c r="K9" s="108"/>
      <c r="L9" s="108"/>
      <c r="M9" s="108"/>
      <c r="N9" s="108"/>
      <c r="O9" s="108"/>
    </row>
  </sheetData>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9"/>
  <sheetViews>
    <sheetView workbookViewId="0">
      <selection activeCell="G12" sqref="G12"/>
    </sheetView>
  </sheetViews>
  <sheetFormatPr defaultColWidth="8.7109375" defaultRowHeight="15" x14ac:dyDescent="0.25"/>
  <cols>
    <col min="1" max="1" width="26.140625" customWidth="1"/>
    <col min="2" max="2" width="17.140625" customWidth="1"/>
  </cols>
  <sheetData>
    <row r="1" spans="1:20" x14ac:dyDescent="0.25">
      <c r="A1" s="72" t="s">
        <v>5699</v>
      </c>
      <c r="B1" s="72"/>
      <c r="C1" s="72"/>
      <c r="D1" s="72"/>
      <c r="E1" s="72"/>
      <c r="F1" s="72"/>
      <c r="G1" s="72"/>
      <c r="H1" s="72"/>
      <c r="I1" s="72"/>
      <c r="J1" s="72"/>
      <c r="K1" s="72"/>
      <c r="L1" s="72"/>
      <c r="M1" s="72"/>
      <c r="N1" s="72"/>
      <c r="O1" s="72"/>
      <c r="P1" s="72"/>
      <c r="Q1" s="72"/>
      <c r="R1" s="72"/>
      <c r="S1" s="72"/>
      <c r="T1" s="72"/>
    </row>
    <row r="2" spans="1:20" x14ac:dyDescent="0.25">
      <c r="A2" s="72"/>
      <c r="B2" s="72"/>
      <c r="C2" s="72"/>
      <c r="D2" s="72"/>
      <c r="E2" s="72"/>
      <c r="F2" s="72"/>
      <c r="G2" s="72"/>
      <c r="H2" s="72"/>
      <c r="I2" s="72"/>
      <c r="J2" s="72"/>
      <c r="K2" s="72"/>
      <c r="L2" s="72"/>
      <c r="M2" s="72"/>
      <c r="N2" s="72"/>
      <c r="O2" s="72"/>
      <c r="P2" s="72"/>
      <c r="Q2" s="72"/>
      <c r="R2" s="72"/>
      <c r="S2" s="72"/>
      <c r="T2" s="72"/>
    </row>
    <row r="3" spans="1:20" x14ac:dyDescent="0.25">
      <c r="A3" s="72" t="s">
        <v>5693</v>
      </c>
      <c r="B3" s="72" t="s">
        <v>191</v>
      </c>
      <c r="C3" s="108"/>
      <c r="D3" s="108"/>
      <c r="E3" s="108"/>
      <c r="F3" s="108"/>
      <c r="G3" s="108"/>
      <c r="H3" s="108"/>
      <c r="I3" s="108"/>
      <c r="J3" s="108"/>
      <c r="K3" s="108"/>
      <c r="L3" s="108"/>
      <c r="M3" s="108"/>
      <c r="N3" s="108"/>
      <c r="O3" s="108"/>
      <c r="P3" s="108"/>
      <c r="Q3" s="108"/>
      <c r="R3" s="108"/>
      <c r="S3" s="108"/>
      <c r="T3" s="108"/>
    </row>
    <row r="4" spans="1:20" x14ac:dyDescent="0.25">
      <c r="A4" s="108" t="s">
        <v>5694</v>
      </c>
      <c r="B4" s="108">
        <v>365</v>
      </c>
      <c r="C4" s="108"/>
      <c r="D4" s="108"/>
      <c r="E4" s="108"/>
      <c r="F4" s="108"/>
      <c r="G4" s="108"/>
      <c r="H4" s="108"/>
      <c r="I4" s="108"/>
      <c r="J4" s="108"/>
      <c r="K4" s="108"/>
      <c r="L4" s="108"/>
      <c r="M4" s="108"/>
      <c r="N4" s="108"/>
      <c r="O4" s="108"/>
      <c r="P4" s="108"/>
      <c r="Q4" s="108"/>
      <c r="R4" s="108"/>
      <c r="S4" s="108"/>
      <c r="T4" s="108"/>
    </row>
    <row r="5" spans="1:20" x14ac:dyDescent="0.25">
      <c r="A5" s="108" t="s">
        <v>5695</v>
      </c>
      <c r="B5" s="108">
        <v>421</v>
      </c>
      <c r="C5" s="108"/>
      <c r="D5" s="108"/>
      <c r="E5" s="108"/>
      <c r="F5" s="108"/>
      <c r="G5" s="108"/>
      <c r="H5" s="108"/>
      <c r="I5" s="108"/>
      <c r="J5" s="108"/>
      <c r="K5" s="108"/>
      <c r="L5" s="108"/>
      <c r="M5" s="108"/>
      <c r="N5" s="108"/>
      <c r="O5" s="108"/>
      <c r="P5" s="108"/>
      <c r="Q5" s="108"/>
      <c r="R5" s="108"/>
      <c r="S5" s="108"/>
      <c r="T5" s="108"/>
    </row>
    <row r="6" spans="1:20" x14ac:dyDescent="0.25">
      <c r="A6" s="280" t="s">
        <v>5696</v>
      </c>
      <c r="B6" s="108">
        <v>1</v>
      </c>
      <c r="C6" s="108"/>
      <c r="D6" s="108"/>
      <c r="E6" s="108"/>
      <c r="F6" s="108"/>
      <c r="G6" s="108"/>
      <c r="H6" s="108"/>
      <c r="I6" s="108"/>
      <c r="J6" s="108"/>
      <c r="K6" s="108"/>
      <c r="L6" s="108"/>
      <c r="M6" s="108"/>
      <c r="N6" s="108"/>
      <c r="O6" s="108"/>
      <c r="P6" s="108"/>
      <c r="Q6" s="108"/>
      <c r="R6" s="108"/>
      <c r="S6" s="108"/>
      <c r="T6" s="108"/>
    </row>
    <row r="7" spans="1:20" x14ac:dyDescent="0.25">
      <c r="A7" s="280" t="s">
        <v>5697</v>
      </c>
      <c r="B7" s="108">
        <v>8</v>
      </c>
      <c r="C7" s="108"/>
      <c r="D7" s="108"/>
      <c r="E7" s="108"/>
      <c r="F7" s="108"/>
      <c r="G7" s="108"/>
      <c r="H7" s="108"/>
      <c r="I7" s="108"/>
      <c r="J7" s="108"/>
      <c r="K7" s="108"/>
      <c r="L7" s="108"/>
      <c r="M7" s="108"/>
      <c r="N7" s="108"/>
      <c r="O7" s="108"/>
      <c r="P7" s="108"/>
      <c r="Q7" s="108"/>
      <c r="R7" s="108"/>
      <c r="S7" s="108"/>
      <c r="T7" s="108"/>
    </row>
    <row r="8" spans="1:20" x14ac:dyDescent="0.25">
      <c r="A8" s="280" t="s">
        <v>5698</v>
      </c>
      <c r="B8" s="108">
        <v>285</v>
      </c>
      <c r="C8" s="108"/>
      <c r="D8" s="108"/>
      <c r="E8" s="108"/>
      <c r="F8" s="108"/>
      <c r="G8" s="108"/>
      <c r="H8" s="108"/>
      <c r="I8" s="108"/>
      <c r="J8" s="108"/>
      <c r="K8" s="108"/>
      <c r="L8" s="108"/>
      <c r="M8" s="108"/>
      <c r="N8" s="108"/>
      <c r="O8" s="108"/>
      <c r="P8" s="108"/>
      <c r="Q8" s="108"/>
      <c r="R8" s="108"/>
      <c r="S8" s="108"/>
      <c r="T8" s="108"/>
    </row>
    <row r="9" spans="1:20" x14ac:dyDescent="0.25">
      <c r="A9" s="280" t="s">
        <v>5700</v>
      </c>
      <c r="B9" s="108">
        <v>262</v>
      </c>
      <c r="C9" s="108"/>
      <c r="D9" s="108"/>
      <c r="E9" s="108"/>
      <c r="F9" s="108"/>
      <c r="G9" s="108"/>
      <c r="H9" s="108"/>
      <c r="I9" s="108"/>
      <c r="J9" s="108"/>
      <c r="K9" s="108"/>
      <c r="L9" s="108"/>
      <c r="M9" s="108"/>
      <c r="N9" s="108"/>
      <c r="O9" s="108"/>
      <c r="P9" s="108"/>
      <c r="Q9" s="108"/>
      <c r="R9" s="108"/>
      <c r="S9" s="108"/>
      <c r="T9" s="108"/>
    </row>
    <row r="10" spans="1:20" x14ac:dyDescent="0.25">
      <c r="A10" s="266" t="s">
        <v>5701</v>
      </c>
      <c r="B10" s="108">
        <v>17</v>
      </c>
      <c r="C10" s="108"/>
      <c r="D10" s="108"/>
      <c r="E10" s="108"/>
      <c r="F10" s="108"/>
      <c r="G10" s="108"/>
      <c r="H10" s="108"/>
      <c r="I10" s="108"/>
      <c r="J10" s="108"/>
      <c r="K10" s="108"/>
      <c r="L10" s="108"/>
      <c r="M10" s="108"/>
      <c r="N10" s="108"/>
      <c r="O10" s="108"/>
      <c r="P10" s="108"/>
      <c r="Q10" s="108"/>
      <c r="R10" s="108"/>
      <c r="S10" s="108"/>
      <c r="T10" s="108"/>
    </row>
    <row r="11" spans="1:20" x14ac:dyDescent="0.25">
      <c r="A11" s="280" t="s">
        <v>5702</v>
      </c>
      <c r="B11" s="108">
        <v>2</v>
      </c>
      <c r="C11" s="108"/>
      <c r="D11" s="108"/>
      <c r="E11" s="108"/>
      <c r="F11" s="108"/>
      <c r="G11" s="108"/>
      <c r="H11" s="108"/>
      <c r="I11" s="108"/>
      <c r="J11" s="108"/>
      <c r="K11" s="108"/>
      <c r="L11" s="108"/>
      <c r="M11" s="108"/>
      <c r="N11" s="108"/>
      <c r="O11" s="108"/>
      <c r="P11" s="108"/>
      <c r="Q11" s="108"/>
      <c r="R11" s="108"/>
      <c r="S11" s="108"/>
      <c r="T11" s="108"/>
    </row>
    <row r="12" spans="1:20" x14ac:dyDescent="0.25">
      <c r="A12" s="280" t="s">
        <v>5703</v>
      </c>
      <c r="B12" s="108">
        <v>5</v>
      </c>
      <c r="C12" s="108"/>
      <c r="D12" s="108"/>
      <c r="E12" s="108"/>
      <c r="F12" s="108"/>
      <c r="G12" s="108"/>
      <c r="H12" s="108"/>
      <c r="I12" s="108"/>
      <c r="J12" s="108"/>
      <c r="K12" s="108"/>
      <c r="L12" s="108"/>
      <c r="M12" s="108"/>
      <c r="N12" s="108"/>
      <c r="O12" s="108"/>
      <c r="P12" s="108"/>
      <c r="Q12" s="108"/>
      <c r="R12" s="108"/>
      <c r="S12" s="108"/>
      <c r="T12" s="108"/>
    </row>
    <row r="13" spans="1:20" x14ac:dyDescent="0.25">
      <c r="A13" s="280" t="s">
        <v>5704</v>
      </c>
      <c r="B13" s="108">
        <v>1</v>
      </c>
      <c r="C13" s="108"/>
      <c r="D13" s="108"/>
      <c r="E13" s="108"/>
      <c r="F13" s="108"/>
      <c r="G13" s="108"/>
      <c r="H13" s="108"/>
      <c r="I13" s="108"/>
      <c r="J13" s="108"/>
      <c r="K13" s="108"/>
      <c r="L13" s="108"/>
      <c r="M13" s="108"/>
      <c r="N13" s="108"/>
      <c r="O13" s="108"/>
      <c r="P13" s="108"/>
      <c r="Q13" s="108"/>
      <c r="R13" s="108"/>
      <c r="S13" s="108"/>
      <c r="T13" s="108"/>
    </row>
    <row r="14" spans="1:20" x14ac:dyDescent="0.25">
      <c r="A14" s="280" t="s">
        <v>5705</v>
      </c>
      <c r="B14" s="108">
        <v>811</v>
      </c>
      <c r="C14" s="108"/>
      <c r="D14" s="108"/>
      <c r="E14" s="108"/>
      <c r="F14" s="108"/>
      <c r="G14" s="108"/>
      <c r="H14" s="108"/>
      <c r="I14" s="108"/>
      <c r="J14" s="108"/>
      <c r="K14" s="108"/>
      <c r="L14" s="108"/>
      <c r="M14" s="108"/>
      <c r="N14" s="108"/>
      <c r="O14" s="108"/>
      <c r="P14" s="108"/>
      <c r="Q14" s="108"/>
      <c r="R14" s="108"/>
      <c r="S14" s="108"/>
      <c r="T14" s="108"/>
    </row>
    <row r="15" spans="1:20" x14ac:dyDescent="0.25">
      <c r="A15" s="280" t="s">
        <v>5706</v>
      </c>
      <c r="B15" s="108">
        <v>37</v>
      </c>
      <c r="C15" s="108"/>
      <c r="D15" s="108"/>
      <c r="E15" s="108"/>
      <c r="F15" s="108"/>
      <c r="G15" s="108"/>
      <c r="H15" s="108"/>
      <c r="I15" s="108"/>
      <c r="J15" s="108"/>
      <c r="K15" s="108"/>
      <c r="L15" s="108"/>
      <c r="M15" s="108"/>
      <c r="N15" s="108"/>
      <c r="O15" s="108"/>
      <c r="P15" s="108"/>
      <c r="Q15" s="108"/>
      <c r="R15" s="108"/>
      <c r="S15" s="108"/>
      <c r="T15" s="108"/>
    </row>
    <row r="16" spans="1:20" x14ac:dyDescent="0.25">
      <c r="A16" s="280" t="s">
        <v>5707</v>
      </c>
      <c r="B16" s="108">
        <v>56</v>
      </c>
      <c r="C16" s="108"/>
      <c r="D16" s="108"/>
      <c r="E16" s="108"/>
      <c r="F16" s="108"/>
      <c r="G16" s="108"/>
      <c r="H16" s="108"/>
      <c r="I16" s="108"/>
      <c r="J16" s="108"/>
      <c r="K16" s="108"/>
      <c r="L16" s="108"/>
      <c r="M16" s="108"/>
      <c r="N16" s="108"/>
      <c r="O16" s="108"/>
      <c r="P16" s="108"/>
      <c r="Q16" s="108"/>
      <c r="R16" s="108"/>
      <c r="S16" s="108"/>
      <c r="T16" s="108"/>
    </row>
    <row r="17" spans="1:20" x14ac:dyDescent="0.25">
      <c r="A17" s="280" t="s">
        <v>5708</v>
      </c>
      <c r="B17" s="108">
        <v>148</v>
      </c>
      <c r="C17" s="108"/>
      <c r="D17" s="108"/>
      <c r="E17" s="108"/>
      <c r="F17" s="108"/>
      <c r="G17" s="108"/>
      <c r="H17" s="108"/>
      <c r="I17" s="108"/>
      <c r="J17" s="108"/>
      <c r="K17" s="108"/>
      <c r="L17" s="108"/>
      <c r="M17" s="108"/>
      <c r="N17" s="108"/>
      <c r="O17" s="108"/>
      <c r="P17" s="108"/>
      <c r="Q17" s="108"/>
      <c r="R17" s="108"/>
      <c r="S17" s="108"/>
      <c r="T17" s="108"/>
    </row>
    <row r="18" spans="1:20" x14ac:dyDescent="0.25">
      <c r="A18" s="280" t="s">
        <v>5709</v>
      </c>
      <c r="B18" s="108">
        <v>21</v>
      </c>
      <c r="C18" s="108"/>
      <c r="D18" s="108"/>
      <c r="E18" s="108"/>
      <c r="F18" s="108"/>
      <c r="G18" s="108"/>
      <c r="H18" s="108"/>
      <c r="I18" s="108"/>
      <c r="J18" s="108"/>
      <c r="K18" s="108"/>
      <c r="L18" s="108"/>
      <c r="M18" s="108"/>
      <c r="N18" s="108"/>
      <c r="O18" s="108"/>
      <c r="P18" s="108"/>
      <c r="Q18" s="108"/>
      <c r="R18" s="108"/>
      <c r="S18" s="108"/>
      <c r="T18" s="108"/>
    </row>
    <row r="19" spans="1:20" x14ac:dyDescent="0.25">
      <c r="A19" s="108"/>
      <c r="B19" s="108"/>
      <c r="C19" s="108"/>
      <c r="D19" s="108"/>
      <c r="E19" s="108"/>
      <c r="F19" s="108"/>
      <c r="G19" s="108"/>
      <c r="H19" s="108"/>
      <c r="I19" s="108"/>
      <c r="J19" s="108"/>
      <c r="K19" s="108"/>
      <c r="L19" s="108"/>
      <c r="M19" s="108"/>
      <c r="N19" s="108"/>
      <c r="O19" s="108"/>
      <c r="P19" s="108"/>
      <c r="Q19" s="108"/>
      <c r="R19" s="108"/>
      <c r="S19" s="108"/>
      <c r="T19" s="108"/>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00"/>
  <sheetViews>
    <sheetView zoomScale="110" zoomScaleNormal="110" workbookViewId="0">
      <selection activeCell="A3" sqref="A3"/>
    </sheetView>
  </sheetViews>
  <sheetFormatPr defaultRowHeight="15" x14ac:dyDescent="0.25"/>
  <cols>
    <col min="1" max="1" width="8.7109375" style="37"/>
    <col min="2" max="2" width="8.140625" style="37" customWidth="1"/>
    <col min="3" max="3" width="25.28515625" style="37" bestFit="1" customWidth="1"/>
    <col min="4" max="4" width="10.5703125" style="37" customWidth="1"/>
    <col min="5" max="6" width="8.7109375" style="37"/>
  </cols>
  <sheetData>
    <row r="1" spans="1:6" x14ac:dyDescent="0.25">
      <c r="A1" s="299" t="s">
        <v>208</v>
      </c>
    </row>
    <row r="2" spans="1:6" x14ac:dyDescent="0.25">
      <c r="A2" s="252" t="s">
        <v>209</v>
      </c>
    </row>
    <row r="3" spans="1:6" x14ac:dyDescent="0.25">
      <c r="A3" t="s">
        <v>210</v>
      </c>
    </row>
    <row r="5" spans="1:6" ht="36.75" customHeight="1" x14ac:dyDescent="0.25">
      <c r="A5" s="302" t="s">
        <v>211</v>
      </c>
      <c r="B5" s="302" t="s">
        <v>212</v>
      </c>
      <c r="C5" s="302" t="s">
        <v>213</v>
      </c>
      <c r="D5" s="302" t="s">
        <v>214</v>
      </c>
      <c r="E5" s="302" t="s">
        <v>215</v>
      </c>
      <c r="F5" s="302" t="s">
        <v>216</v>
      </c>
    </row>
    <row r="6" spans="1:6" x14ac:dyDescent="0.25">
      <c r="A6" s="303" t="s">
        <v>217</v>
      </c>
      <c r="B6" s="303">
        <v>1</v>
      </c>
      <c r="C6" s="303" t="s">
        <v>218</v>
      </c>
      <c r="D6" s="304">
        <v>0.99</v>
      </c>
      <c r="E6" s="304">
        <v>0.155</v>
      </c>
      <c r="F6" s="304">
        <v>5.0000000000000001E-3</v>
      </c>
    </row>
    <row r="7" spans="1:6" x14ac:dyDescent="0.25">
      <c r="A7" s="303" t="s">
        <v>217</v>
      </c>
      <c r="B7" s="303">
        <v>2</v>
      </c>
      <c r="C7" s="303" t="s">
        <v>219</v>
      </c>
      <c r="D7" s="304">
        <v>8.1600000000000006E-2</v>
      </c>
      <c r="E7" s="304">
        <v>3.0000000000000001E-3</v>
      </c>
      <c r="F7" s="304">
        <v>0</v>
      </c>
    </row>
    <row r="8" spans="1:6" x14ac:dyDescent="0.25">
      <c r="A8" s="303" t="s">
        <v>217</v>
      </c>
      <c r="B8" s="303">
        <v>3</v>
      </c>
      <c r="C8" s="303" t="s">
        <v>220</v>
      </c>
      <c r="D8" s="304">
        <v>6.08E-2</v>
      </c>
      <c r="E8" s="304">
        <v>1.9E-2</v>
      </c>
      <c r="F8" s="304">
        <v>6.0000000000000001E-3</v>
      </c>
    </row>
    <row r="9" spans="1:6" x14ac:dyDescent="0.25">
      <c r="A9" s="303" t="s">
        <v>217</v>
      </c>
      <c r="B9" s="303">
        <v>4</v>
      </c>
      <c r="C9" s="303" t="s">
        <v>221</v>
      </c>
      <c r="D9" s="303" t="s">
        <v>223</v>
      </c>
      <c r="E9" s="303"/>
      <c r="F9" s="303"/>
    </row>
    <row r="10" spans="1:6" x14ac:dyDescent="0.25">
      <c r="A10" s="303" t="s">
        <v>217</v>
      </c>
      <c r="B10" s="303">
        <v>5</v>
      </c>
      <c r="C10" s="303" t="s">
        <v>218</v>
      </c>
      <c r="D10" s="304">
        <v>0.99260000000000004</v>
      </c>
      <c r="E10" s="304">
        <v>0.36799999999999999</v>
      </c>
      <c r="F10" s="304">
        <v>1.6E-2</v>
      </c>
    </row>
    <row r="11" spans="1:6" x14ac:dyDescent="0.25">
      <c r="A11" s="303" t="s">
        <v>217</v>
      </c>
      <c r="B11" s="303">
        <v>6</v>
      </c>
      <c r="C11" s="303" t="s">
        <v>222</v>
      </c>
      <c r="D11" s="303" t="s">
        <v>223</v>
      </c>
      <c r="E11" s="303"/>
      <c r="F11" s="303"/>
    </row>
    <row r="12" spans="1:6" x14ac:dyDescent="0.25">
      <c r="A12" s="303" t="s">
        <v>217</v>
      </c>
      <c r="B12" s="303" t="s">
        <v>224</v>
      </c>
      <c r="C12" s="303" t="s">
        <v>225</v>
      </c>
      <c r="D12" s="304">
        <v>1E-3</v>
      </c>
      <c r="E12" s="304">
        <v>0</v>
      </c>
      <c r="F12" s="304">
        <v>0</v>
      </c>
    </row>
    <row r="13" spans="1:6" x14ac:dyDescent="0.25">
      <c r="A13" s="303" t="s">
        <v>217</v>
      </c>
      <c r="B13" s="303" t="s">
        <v>226</v>
      </c>
      <c r="C13" s="303" t="s">
        <v>225</v>
      </c>
      <c r="D13" s="304">
        <v>2.5000000000000001E-3</v>
      </c>
      <c r="E13" s="304">
        <v>0</v>
      </c>
      <c r="F13" s="304">
        <v>0</v>
      </c>
    </row>
    <row r="14" spans="1:6" x14ac:dyDescent="0.25">
      <c r="A14" s="303" t="s">
        <v>217</v>
      </c>
      <c r="B14" s="303" t="s">
        <v>227</v>
      </c>
      <c r="C14" s="303" t="s">
        <v>225</v>
      </c>
      <c r="D14" s="304">
        <v>8.8999999999999999E-3</v>
      </c>
      <c r="E14" s="304">
        <v>1E-3</v>
      </c>
      <c r="F14" s="304">
        <v>0</v>
      </c>
    </row>
    <row r="15" spans="1:6" x14ac:dyDescent="0.25">
      <c r="A15" s="303" t="s">
        <v>217</v>
      </c>
      <c r="B15" s="303" t="s">
        <v>228</v>
      </c>
      <c r="C15" s="303" t="s">
        <v>225</v>
      </c>
      <c r="D15" s="303" t="s">
        <v>223</v>
      </c>
      <c r="E15" s="303"/>
      <c r="F15" s="303"/>
    </row>
    <row r="16" spans="1:6" x14ac:dyDescent="0.25">
      <c r="A16" s="303" t="s">
        <v>217</v>
      </c>
      <c r="B16" s="303">
        <v>8</v>
      </c>
      <c r="C16" s="303" t="s">
        <v>229</v>
      </c>
      <c r="D16" s="304">
        <v>9.1399999999999995E-2</v>
      </c>
      <c r="E16" s="304">
        <v>2.3E-2</v>
      </c>
      <c r="F16" s="304">
        <v>6.0000000000000001E-3</v>
      </c>
    </row>
    <row r="17" spans="1:6" x14ac:dyDescent="0.25">
      <c r="A17" s="303" t="s">
        <v>217</v>
      </c>
      <c r="B17" s="303">
        <v>9</v>
      </c>
      <c r="C17" s="303" t="s">
        <v>230</v>
      </c>
      <c r="D17" s="303" t="s">
        <v>223</v>
      </c>
      <c r="E17" s="303"/>
      <c r="F17" s="303"/>
    </row>
    <row r="18" spans="1:6" x14ac:dyDescent="0.25">
      <c r="A18" s="303" t="s">
        <v>217</v>
      </c>
      <c r="B18" s="303" t="s">
        <v>231</v>
      </c>
      <c r="C18" s="303" t="s">
        <v>232</v>
      </c>
      <c r="D18" s="304">
        <v>1.83E-2</v>
      </c>
      <c r="E18" s="304">
        <v>4.0000000000000001E-3</v>
      </c>
      <c r="F18" s="304">
        <v>2E-3</v>
      </c>
    </row>
    <row r="19" spans="1:6" x14ac:dyDescent="0.25">
      <c r="A19" s="303" t="s">
        <v>217</v>
      </c>
      <c r="B19" s="303" t="s">
        <v>233</v>
      </c>
      <c r="C19" s="303" t="s">
        <v>232</v>
      </c>
      <c r="D19" s="304">
        <v>8.3999999999999995E-3</v>
      </c>
      <c r="E19" s="304">
        <v>1E-3</v>
      </c>
      <c r="F19" s="304">
        <v>0</v>
      </c>
    </row>
    <row r="20" spans="1:6" x14ac:dyDescent="0.25">
      <c r="A20" s="303" t="s">
        <v>217</v>
      </c>
      <c r="B20" s="303" t="s">
        <v>234</v>
      </c>
      <c r="C20" s="303" t="s">
        <v>235</v>
      </c>
      <c r="D20" s="303" t="s">
        <v>223</v>
      </c>
      <c r="E20" s="303"/>
      <c r="F20" s="303"/>
    </row>
    <row r="21" spans="1:6" x14ac:dyDescent="0.25">
      <c r="A21" s="303" t="s">
        <v>217</v>
      </c>
      <c r="B21" s="303" t="s">
        <v>236</v>
      </c>
      <c r="C21" s="303" t="s">
        <v>235</v>
      </c>
      <c r="D21" s="303" t="s">
        <v>223</v>
      </c>
      <c r="E21" s="303"/>
      <c r="F21" s="303"/>
    </row>
    <row r="22" spans="1:6" x14ac:dyDescent="0.25">
      <c r="A22" s="303" t="s">
        <v>217</v>
      </c>
      <c r="B22" s="303">
        <v>11</v>
      </c>
      <c r="C22" s="303" t="s">
        <v>237</v>
      </c>
      <c r="D22" s="303" t="s">
        <v>223</v>
      </c>
      <c r="E22" s="303"/>
      <c r="F22" s="303"/>
    </row>
    <row r="23" spans="1:6" x14ac:dyDescent="0.25">
      <c r="A23" s="303" t="s">
        <v>217</v>
      </c>
      <c r="B23" s="303">
        <v>12</v>
      </c>
      <c r="C23" s="303" t="s">
        <v>238</v>
      </c>
      <c r="D23" s="304">
        <v>2.5000000000000001E-3</v>
      </c>
      <c r="E23" s="304">
        <v>0</v>
      </c>
      <c r="F23" s="304">
        <v>0</v>
      </c>
    </row>
    <row r="24" spans="1:6" x14ac:dyDescent="0.25">
      <c r="A24" s="303" t="s">
        <v>217</v>
      </c>
      <c r="B24" s="303">
        <v>13</v>
      </c>
      <c r="C24" s="303" t="s">
        <v>219</v>
      </c>
      <c r="D24" s="304">
        <v>9.5399999999999999E-2</v>
      </c>
      <c r="E24" s="304">
        <v>6.0000000000000001E-3</v>
      </c>
      <c r="F24" s="304">
        <v>0</v>
      </c>
    </row>
    <row r="25" spans="1:6" x14ac:dyDescent="0.25">
      <c r="A25" s="303" t="s">
        <v>217</v>
      </c>
      <c r="B25" s="303">
        <v>14</v>
      </c>
      <c r="C25" s="303" t="s">
        <v>239</v>
      </c>
      <c r="D25" s="303" t="s">
        <v>223</v>
      </c>
      <c r="E25" s="303"/>
      <c r="F25" s="303"/>
    </row>
    <row r="26" spans="1:6" x14ac:dyDescent="0.25">
      <c r="A26" s="303" t="s">
        <v>217</v>
      </c>
      <c r="B26" s="303">
        <v>15</v>
      </c>
      <c r="C26" s="303" t="s">
        <v>222</v>
      </c>
      <c r="D26" s="304">
        <v>6.7699999999999996E-2</v>
      </c>
      <c r="E26" s="304">
        <v>1.4E-2</v>
      </c>
      <c r="F26" s="304">
        <v>4.0000000000000001E-3</v>
      </c>
    </row>
    <row r="27" spans="1:6" x14ac:dyDescent="0.25">
      <c r="A27" s="303" t="s">
        <v>217</v>
      </c>
      <c r="B27" s="303">
        <v>16</v>
      </c>
      <c r="C27" s="303"/>
      <c r="D27" s="303" t="s">
        <v>223</v>
      </c>
      <c r="E27" s="303"/>
      <c r="F27" s="303"/>
    </row>
    <row r="28" spans="1:6" x14ac:dyDescent="0.25">
      <c r="A28" s="303" t="s">
        <v>217</v>
      </c>
      <c r="B28" s="303" t="s">
        <v>240</v>
      </c>
      <c r="C28" s="303"/>
      <c r="D28" s="304">
        <v>0.12609999999999999</v>
      </c>
      <c r="E28" s="304">
        <v>6.0000000000000001E-3</v>
      </c>
      <c r="F28" s="304">
        <v>0</v>
      </c>
    </row>
    <row r="29" spans="1:6" x14ac:dyDescent="0.25">
      <c r="A29" s="303" t="s">
        <v>217</v>
      </c>
      <c r="B29" s="303" t="s">
        <v>241</v>
      </c>
      <c r="C29" s="303" t="s">
        <v>242</v>
      </c>
      <c r="D29" s="304">
        <v>0.20169999999999999</v>
      </c>
      <c r="E29" s="304">
        <v>2.1000000000000001E-2</v>
      </c>
      <c r="F29" s="304">
        <v>3.0000000000000001E-3</v>
      </c>
    </row>
    <row r="30" spans="1:6" x14ac:dyDescent="0.25">
      <c r="A30" s="303" t="s">
        <v>217</v>
      </c>
      <c r="B30" s="303">
        <v>18</v>
      </c>
      <c r="C30" s="303" t="s">
        <v>243</v>
      </c>
      <c r="D30" s="304">
        <v>0.68359999999999999</v>
      </c>
      <c r="E30" s="304">
        <v>0.16600000000000001</v>
      </c>
      <c r="F30" s="304">
        <v>1.7000000000000001E-2</v>
      </c>
    </row>
    <row r="31" spans="1:6" x14ac:dyDescent="0.25">
      <c r="A31" s="303" t="s">
        <v>217</v>
      </c>
      <c r="B31" s="303">
        <v>19</v>
      </c>
      <c r="C31" s="303"/>
      <c r="D31" s="303" t="s">
        <v>223</v>
      </c>
      <c r="E31" s="303"/>
      <c r="F31" s="303"/>
    </row>
    <row r="32" spans="1:6" x14ac:dyDescent="0.25">
      <c r="A32" s="303" t="s">
        <v>217</v>
      </c>
      <c r="B32" s="303">
        <v>20</v>
      </c>
      <c r="C32" s="303" t="s">
        <v>244</v>
      </c>
      <c r="D32" s="304">
        <v>1.7299999999999999E-2</v>
      </c>
      <c r="E32" s="304">
        <v>3.0000000000000001E-3</v>
      </c>
      <c r="F32" s="304">
        <v>0</v>
      </c>
    </row>
    <row r="33" spans="1:6" x14ac:dyDescent="0.25">
      <c r="A33" s="303" t="s">
        <v>217</v>
      </c>
      <c r="B33" s="303">
        <v>21</v>
      </c>
      <c r="C33" s="303" t="s">
        <v>222</v>
      </c>
      <c r="D33" s="304">
        <v>2.0299999999999999E-2</v>
      </c>
      <c r="E33" s="304">
        <v>3.0000000000000001E-3</v>
      </c>
      <c r="F33" s="304">
        <v>0</v>
      </c>
    </row>
    <row r="34" spans="1:6" x14ac:dyDescent="0.25">
      <c r="A34" s="303" t="s">
        <v>217</v>
      </c>
      <c r="B34" s="303">
        <v>22</v>
      </c>
      <c r="C34" s="303" t="s">
        <v>245</v>
      </c>
      <c r="D34" s="304">
        <v>5.0000000000000001E-3</v>
      </c>
      <c r="E34" s="304">
        <v>0</v>
      </c>
      <c r="F34" s="304">
        <v>0</v>
      </c>
    </row>
    <row r="35" spans="1:6" x14ac:dyDescent="0.25">
      <c r="A35" s="303" t="s">
        <v>217</v>
      </c>
      <c r="B35" s="303">
        <v>23</v>
      </c>
      <c r="C35" s="303"/>
      <c r="D35" s="303" t="s">
        <v>223</v>
      </c>
      <c r="E35" s="303"/>
      <c r="F35" s="303"/>
    </row>
    <row r="36" spans="1:6" x14ac:dyDescent="0.25">
      <c r="A36" s="303" t="s">
        <v>217</v>
      </c>
      <c r="B36" s="303">
        <v>24</v>
      </c>
      <c r="C36" s="303" t="s">
        <v>246</v>
      </c>
      <c r="D36" s="303" t="s">
        <v>223</v>
      </c>
      <c r="E36" s="303"/>
      <c r="F36" s="303"/>
    </row>
    <row r="37" spans="1:6" x14ac:dyDescent="0.25">
      <c r="A37" s="303" t="s">
        <v>217</v>
      </c>
      <c r="B37" s="303">
        <v>25</v>
      </c>
      <c r="C37" s="303" t="s">
        <v>247</v>
      </c>
      <c r="D37" s="303" t="s">
        <v>223</v>
      </c>
      <c r="E37" s="303"/>
      <c r="F37" s="303"/>
    </row>
    <row r="38" spans="1:6" x14ac:dyDescent="0.25">
      <c r="A38" s="303" t="s">
        <v>217</v>
      </c>
      <c r="B38" s="303">
        <v>26</v>
      </c>
      <c r="C38" s="303" t="s">
        <v>222</v>
      </c>
      <c r="D38" s="304">
        <v>5.3400000000000003E-2</v>
      </c>
      <c r="E38" s="304">
        <v>1.2E-2</v>
      </c>
      <c r="F38" s="304">
        <v>3.0000000000000001E-3</v>
      </c>
    </row>
    <row r="39" spans="1:6" x14ac:dyDescent="0.25">
      <c r="A39" s="303" t="s">
        <v>217</v>
      </c>
      <c r="B39" s="303">
        <v>28</v>
      </c>
      <c r="C39" s="303" t="s">
        <v>232</v>
      </c>
      <c r="D39" s="304">
        <v>9.4000000000000004E-3</v>
      </c>
      <c r="E39" s="304">
        <v>2E-3</v>
      </c>
      <c r="F39" s="304">
        <v>1E-3</v>
      </c>
    </row>
    <row r="40" spans="1:6" x14ac:dyDescent="0.25">
      <c r="A40" s="303" t="s">
        <v>217</v>
      </c>
      <c r="B40" s="303">
        <v>29</v>
      </c>
      <c r="C40" s="303" t="s">
        <v>248</v>
      </c>
      <c r="D40" s="303" t="s">
        <v>223</v>
      </c>
      <c r="E40" s="303"/>
      <c r="F40" s="303"/>
    </row>
    <row r="41" spans="1:6" x14ac:dyDescent="0.25">
      <c r="A41" s="303" t="s">
        <v>217</v>
      </c>
      <c r="B41" s="303">
        <v>30</v>
      </c>
      <c r="C41" s="303" t="s">
        <v>249</v>
      </c>
      <c r="D41" s="303" t="s">
        <v>223</v>
      </c>
      <c r="E41" s="303"/>
      <c r="F41" s="303"/>
    </row>
    <row r="42" spans="1:6" x14ac:dyDescent="0.25">
      <c r="A42" s="303" t="s">
        <v>217</v>
      </c>
      <c r="B42" s="303">
        <v>31</v>
      </c>
      <c r="C42" s="303" t="s">
        <v>250</v>
      </c>
      <c r="D42" s="303" t="s">
        <v>223</v>
      </c>
      <c r="E42" s="303"/>
      <c r="F42" s="303"/>
    </row>
    <row r="43" spans="1:6" x14ac:dyDescent="0.25">
      <c r="A43" s="303" t="s">
        <v>217</v>
      </c>
      <c r="B43" s="303">
        <v>32</v>
      </c>
      <c r="C43" s="303" t="s">
        <v>251</v>
      </c>
      <c r="D43" s="304">
        <v>1.5E-3</v>
      </c>
      <c r="E43" s="304">
        <v>0</v>
      </c>
      <c r="F43" s="304">
        <v>0</v>
      </c>
    </row>
    <row r="44" spans="1:6" x14ac:dyDescent="0.25">
      <c r="A44" s="303" t="s">
        <v>217</v>
      </c>
      <c r="B44" s="303">
        <v>33</v>
      </c>
      <c r="C44" s="303"/>
      <c r="D44" s="303" t="s">
        <v>223</v>
      </c>
      <c r="E44" s="303"/>
      <c r="F44" s="303"/>
    </row>
    <row r="45" spans="1:6" x14ac:dyDescent="0.25">
      <c r="A45" s="303" t="s">
        <v>217</v>
      </c>
      <c r="B45" s="303">
        <v>34</v>
      </c>
      <c r="C45" s="303"/>
      <c r="D45" s="304">
        <v>2.0799999999999999E-2</v>
      </c>
      <c r="E45" s="304">
        <v>1E-3</v>
      </c>
      <c r="F45" s="304">
        <v>0</v>
      </c>
    </row>
    <row r="46" spans="1:6" x14ac:dyDescent="0.25">
      <c r="A46" s="303" t="s">
        <v>217</v>
      </c>
      <c r="B46" s="303">
        <v>35</v>
      </c>
      <c r="C46" s="303" t="s">
        <v>250</v>
      </c>
      <c r="D46" s="303" t="s">
        <v>223</v>
      </c>
      <c r="E46" s="303"/>
      <c r="F46" s="303"/>
    </row>
    <row r="47" spans="1:6" x14ac:dyDescent="0.25">
      <c r="A47" s="303" t="s">
        <v>217</v>
      </c>
      <c r="B47" s="303">
        <v>36</v>
      </c>
      <c r="C47" s="303" t="s">
        <v>252</v>
      </c>
      <c r="D47" s="303" t="s">
        <v>223</v>
      </c>
      <c r="E47" s="303"/>
      <c r="F47" s="303"/>
    </row>
    <row r="48" spans="1:6" x14ac:dyDescent="0.25">
      <c r="A48" s="303" t="s">
        <v>217</v>
      </c>
      <c r="B48" s="303">
        <v>37</v>
      </c>
      <c r="C48" s="303"/>
      <c r="D48" s="303" t="s">
        <v>223</v>
      </c>
      <c r="E48" s="303"/>
      <c r="F48" s="303"/>
    </row>
    <row r="49" spans="1:6" x14ac:dyDescent="0.25">
      <c r="A49" s="303" t="s">
        <v>217</v>
      </c>
      <c r="B49" s="303">
        <v>38</v>
      </c>
      <c r="C49" s="303" t="s">
        <v>253</v>
      </c>
      <c r="D49" s="303" t="s">
        <v>223</v>
      </c>
      <c r="E49" s="303"/>
      <c r="F49" s="303"/>
    </row>
    <row r="50" spans="1:6" x14ac:dyDescent="0.25">
      <c r="A50" s="303" t="s">
        <v>217</v>
      </c>
      <c r="B50" s="303">
        <v>39</v>
      </c>
      <c r="C50" s="303"/>
      <c r="D50" s="303" t="s">
        <v>223</v>
      </c>
      <c r="E50" s="303"/>
      <c r="F50" s="303"/>
    </row>
    <row r="51" spans="1:6" x14ac:dyDescent="0.25">
      <c r="A51" s="303" t="s">
        <v>217</v>
      </c>
      <c r="B51" s="303">
        <v>40</v>
      </c>
      <c r="C51" s="303"/>
      <c r="D51" s="303" t="s">
        <v>223</v>
      </c>
      <c r="E51" s="303"/>
      <c r="F51" s="303"/>
    </row>
    <row r="52" spans="1:6" x14ac:dyDescent="0.25">
      <c r="A52" s="303" t="s">
        <v>217</v>
      </c>
      <c r="B52" s="303">
        <v>41</v>
      </c>
      <c r="C52" s="303"/>
      <c r="D52" s="303" t="s">
        <v>223</v>
      </c>
      <c r="E52" s="303"/>
      <c r="F52" s="303"/>
    </row>
    <row r="53" spans="1:6" x14ac:dyDescent="0.25">
      <c r="A53" s="303" t="s">
        <v>217</v>
      </c>
      <c r="B53" s="303">
        <v>42</v>
      </c>
      <c r="C53" s="303" t="s">
        <v>254</v>
      </c>
      <c r="D53" s="303" t="s">
        <v>223</v>
      </c>
      <c r="E53" s="303"/>
      <c r="F53" s="303"/>
    </row>
    <row r="54" spans="1:6" x14ac:dyDescent="0.25">
      <c r="A54" s="303" t="s">
        <v>217</v>
      </c>
      <c r="B54" s="303">
        <v>44</v>
      </c>
      <c r="C54" s="303" t="s">
        <v>222</v>
      </c>
      <c r="D54" s="304">
        <v>0.15129999999999999</v>
      </c>
      <c r="E54" s="304">
        <v>5.5E-2</v>
      </c>
      <c r="F54" s="304">
        <v>1.7999999999999999E-2</v>
      </c>
    </row>
    <row r="55" spans="1:6" x14ac:dyDescent="0.25">
      <c r="A55" s="303" t="s">
        <v>217</v>
      </c>
      <c r="B55" s="303">
        <v>50</v>
      </c>
      <c r="C55" s="303" t="s">
        <v>255</v>
      </c>
      <c r="D55" s="304">
        <v>0</v>
      </c>
      <c r="E55" s="304">
        <v>0</v>
      </c>
      <c r="F55" s="304">
        <v>0</v>
      </c>
    </row>
    <row r="56" spans="1:6" x14ac:dyDescent="0.25">
      <c r="A56" s="303" t="s">
        <v>217</v>
      </c>
      <c r="B56" s="303">
        <v>54</v>
      </c>
      <c r="C56" s="303" t="s">
        <v>255</v>
      </c>
      <c r="D56" s="304">
        <v>0</v>
      </c>
      <c r="E56" s="304">
        <v>0</v>
      </c>
      <c r="F56" s="304">
        <v>0</v>
      </c>
    </row>
    <row r="57" spans="1:6" x14ac:dyDescent="0.25">
      <c r="A57" s="303" t="s">
        <v>217</v>
      </c>
      <c r="B57" s="303">
        <v>56</v>
      </c>
      <c r="C57" s="303" t="s">
        <v>255</v>
      </c>
      <c r="D57" s="304">
        <v>2.2200000000000001E-2</v>
      </c>
      <c r="E57" s="304">
        <v>2E-3</v>
      </c>
      <c r="F57" s="304">
        <v>0</v>
      </c>
    </row>
    <row r="58" spans="1:6" x14ac:dyDescent="0.25">
      <c r="A58" s="303" t="s">
        <v>217</v>
      </c>
      <c r="B58" s="303">
        <v>57</v>
      </c>
      <c r="C58" s="303" t="s">
        <v>255</v>
      </c>
      <c r="D58" s="304">
        <v>5.9799999999999999E-2</v>
      </c>
      <c r="E58" s="304">
        <v>1.2E-2</v>
      </c>
      <c r="F58" s="304">
        <v>2E-3</v>
      </c>
    </row>
    <row r="59" spans="1:6" x14ac:dyDescent="0.25">
      <c r="A59" s="303" t="s">
        <v>217</v>
      </c>
      <c r="B59" s="303">
        <v>60</v>
      </c>
      <c r="C59" s="303" t="s">
        <v>255</v>
      </c>
      <c r="D59" s="304">
        <v>0</v>
      </c>
      <c r="E59" s="304">
        <v>0</v>
      </c>
      <c r="F59" s="304">
        <v>0</v>
      </c>
    </row>
    <row r="60" spans="1:6" x14ac:dyDescent="0.25">
      <c r="A60" s="303" t="s">
        <v>217</v>
      </c>
      <c r="B60" s="303">
        <v>84</v>
      </c>
      <c r="C60" s="303" t="s">
        <v>256</v>
      </c>
      <c r="D60" s="304">
        <v>1E-3</v>
      </c>
      <c r="E60" s="304">
        <v>0</v>
      </c>
      <c r="F60" s="304">
        <v>0</v>
      </c>
    </row>
    <row r="61" spans="1:6" x14ac:dyDescent="0.25">
      <c r="A61" s="303" t="s">
        <v>217</v>
      </c>
      <c r="B61" s="303">
        <v>85</v>
      </c>
      <c r="C61" s="303" t="s">
        <v>256</v>
      </c>
      <c r="D61" s="303" t="s">
        <v>223</v>
      </c>
      <c r="E61" s="303"/>
      <c r="F61" s="303"/>
    </row>
    <row r="62" spans="1:6" x14ac:dyDescent="0.25">
      <c r="A62" s="303" t="s">
        <v>217</v>
      </c>
      <c r="B62" s="303">
        <v>86</v>
      </c>
      <c r="C62" s="303" t="s">
        <v>257</v>
      </c>
      <c r="D62" s="304">
        <v>3.0000000000000001E-3</v>
      </c>
      <c r="E62" s="304">
        <v>0</v>
      </c>
      <c r="F62" s="304">
        <v>0</v>
      </c>
    </row>
    <row r="63" spans="1:6" x14ac:dyDescent="0.25">
      <c r="A63" s="303" t="s">
        <v>217</v>
      </c>
      <c r="B63" s="303">
        <v>87</v>
      </c>
      <c r="C63" s="303" t="s">
        <v>258</v>
      </c>
      <c r="D63" s="303" t="s">
        <v>223</v>
      </c>
      <c r="E63" s="303"/>
      <c r="F63" s="303"/>
    </row>
    <row r="64" spans="1:6" x14ac:dyDescent="0.25">
      <c r="A64" s="303" t="s">
        <v>217</v>
      </c>
      <c r="B64" s="303">
        <v>88</v>
      </c>
      <c r="C64" s="303" t="s">
        <v>259</v>
      </c>
      <c r="D64" s="304">
        <v>5.6800000000000003E-2</v>
      </c>
      <c r="E64" s="304">
        <v>8.9999999999999993E-3</v>
      </c>
      <c r="F64" s="304">
        <v>2E-3</v>
      </c>
    </row>
    <row r="65" spans="1:6" x14ac:dyDescent="0.25">
      <c r="A65" s="303" t="s">
        <v>217</v>
      </c>
      <c r="B65" s="303">
        <v>89</v>
      </c>
      <c r="C65" s="303" t="s">
        <v>260</v>
      </c>
      <c r="D65" s="304">
        <v>1.43E-2</v>
      </c>
      <c r="E65" s="304">
        <v>5.0000000000000001E-3</v>
      </c>
      <c r="F65" s="304">
        <v>2E-3</v>
      </c>
    </row>
    <row r="66" spans="1:6" x14ac:dyDescent="0.25">
      <c r="A66" s="303" t="s">
        <v>217</v>
      </c>
      <c r="B66" s="303">
        <v>90</v>
      </c>
      <c r="C66" s="303" t="s">
        <v>261</v>
      </c>
      <c r="D66" s="303" t="s">
        <v>223</v>
      </c>
      <c r="E66" s="303"/>
      <c r="F66" s="303"/>
    </row>
    <row r="67" spans="1:6" x14ac:dyDescent="0.25">
      <c r="A67" s="303" t="s">
        <v>217</v>
      </c>
      <c r="B67" s="303">
        <v>91</v>
      </c>
      <c r="C67" s="303" t="s">
        <v>262</v>
      </c>
      <c r="D67" s="303" t="s">
        <v>223</v>
      </c>
      <c r="E67" s="303"/>
      <c r="F67" s="303"/>
    </row>
    <row r="68" spans="1:6" x14ac:dyDescent="0.25">
      <c r="A68" s="303" t="s">
        <v>217</v>
      </c>
      <c r="B68" s="303">
        <v>92</v>
      </c>
      <c r="C68" s="303" t="s">
        <v>263</v>
      </c>
      <c r="D68" s="303" t="s">
        <v>223</v>
      </c>
      <c r="E68" s="303"/>
      <c r="F68" s="303"/>
    </row>
    <row r="69" spans="1:6" x14ac:dyDescent="0.25">
      <c r="A69" s="303" t="s">
        <v>217</v>
      </c>
      <c r="B69" s="303">
        <v>93</v>
      </c>
      <c r="C69" s="303" t="s">
        <v>264</v>
      </c>
      <c r="D69" s="304">
        <v>0.32579999999999998</v>
      </c>
      <c r="E69" s="304">
        <v>9.6000000000000002E-2</v>
      </c>
      <c r="F69" s="304">
        <v>2.1999999999999999E-2</v>
      </c>
    </row>
    <row r="70" spans="1:6" x14ac:dyDescent="0.25">
      <c r="A70" s="303" t="s">
        <v>217</v>
      </c>
      <c r="B70" s="303">
        <v>94</v>
      </c>
      <c r="C70" s="303" t="s">
        <v>265</v>
      </c>
      <c r="D70" s="304">
        <v>1.7299999999999999E-2</v>
      </c>
      <c r="E70" s="304">
        <v>8.9999999999999993E-3</v>
      </c>
      <c r="F70" s="304">
        <v>5.0000000000000001E-3</v>
      </c>
    </row>
    <row r="71" spans="1:6" x14ac:dyDescent="0.25">
      <c r="A71" s="305" t="s">
        <v>266</v>
      </c>
      <c r="B71" s="303">
        <v>1</v>
      </c>
      <c r="C71" s="303" t="s">
        <v>225</v>
      </c>
      <c r="D71" s="303" t="s">
        <v>223</v>
      </c>
      <c r="E71" s="303"/>
      <c r="F71" s="303"/>
    </row>
    <row r="72" spans="1:6" x14ac:dyDescent="0.25">
      <c r="A72" s="305" t="s">
        <v>266</v>
      </c>
      <c r="B72" s="303">
        <v>2</v>
      </c>
      <c r="C72" s="303" t="s">
        <v>267</v>
      </c>
      <c r="D72" s="304">
        <v>0.70240000000000002</v>
      </c>
      <c r="E72" s="304">
        <v>0.246</v>
      </c>
      <c r="F72" s="304">
        <v>5.2999999999999999E-2</v>
      </c>
    </row>
    <row r="73" spans="1:6" x14ac:dyDescent="0.25">
      <c r="A73" s="305" t="s">
        <v>266</v>
      </c>
      <c r="B73" s="303">
        <v>3</v>
      </c>
      <c r="C73" s="303" t="s">
        <v>232</v>
      </c>
      <c r="D73" s="304">
        <v>1.4800000000000001E-2</v>
      </c>
      <c r="E73" s="304">
        <v>7.0000000000000001E-3</v>
      </c>
      <c r="F73" s="304">
        <v>4.0000000000000001E-3</v>
      </c>
    </row>
    <row r="74" spans="1:6" x14ac:dyDescent="0.25">
      <c r="A74" s="305" t="s">
        <v>266</v>
      </c>
      <c r="B74" s="303">
        <v>4</v>
      </c>
      <c r="C74" s="303" t="s">
        <v>229</v>
      </c>
      <c r="D74" s="304">
        <v>0.62680000000000002</v>
      </c>
      <c r="E74" s="304">
        <v>0.22500000000000001</v>
      </c>
      <c r="F74" s="304">
        <v>4.9000000000000002E-2</v>
      </c>
    </row>
    <row r="75" spans="1:6" x14ac:dyDescent="0.25">
      <c r="A75" s="305" t="s">
        <v>266</v>
      </c>
      <c r="B75" s="303">
        <v>5</v>
      </c>
      <c r="C75" s="303" t="s">
        <v>250</v>
      </c>
      <c r="D75" s="304">
        <v>0.13400000000000001</v>
      </c>
      <c r="E75" s="304">
        <v>3.9E-2</v>
      </c>
      <c r="F75" s="304">
        <v>1.4E-2</v>
      </c>
    </row>
    <row r="76" spans="1:6" x14ac:dyDescent="0.25">
      <c r="A76" s="305" t="s">
        <v>266</v>
      </c>
      <c r="B76" s="303">
        <v>6</v>
      </c>
      <c r="C76" s="303"/>
      <c r="D76" s="304">
        <v>0.13489999999999999</v>
      </c>
      <c r="E76" s="304">
        <v>4.3999999999999997E-2</v>
      </c>
      <c r="F76" s="304">
        <v>1.4999999999999999E-2</v>
      </c>
    </row>
    <row r="77" spans="1:6" x14ac:dyDescent="0.25">
      <c r="A77" s="305" t="s">
        <v>266</v>
      </c>
      <c r="B77" s="303">
        <v>7</v>
      </c>
      <c r="C77" s="303" t="s">
        <v>222</v>
      </c>
      <c r="D77" s="304">
        <v>0.45079999999999998</v>
      </c>
      <c r="E77" s="304">
        <v>0.189</v>
      </c>
      <c r="F77" s="304">
        <v>5.3999999999999999E-2</v>
      </c>
    </row>
    <row r="78" spans="1:6" x14ac:dyDescent="0.25">
      <c r="A78" s="305" t="s">
        <v>266</v>
      </c>
      <c r="B78" s="303">
        <v>8</v>
      </c>
      <c r="C78" s="303" t="s">
        <v>268</v>
      </c>
      <c r="D78" s="304">
        <v>0.1181</v>
      </c>
      <c r="E78" s="304">
        <v>6.6000000000000003E-2</v>
      </c>
      <c r="F78" s="304">
        <v>4.3999999999999997E-2</v>
      </c>
    </row>
    <row r="79" spans="1:6" x14ac:dyDescent="0.25">
      <c r="A79" s="305" t="s">
        <v>266</v>
      </c>
      <c r="B79" s="303">
        <v>9</v>
      </c>
      <c r="C79" s="303"/>
      <c r="D79" s="303" t="s">
        <v>223</v>
      </c>
      <c r="E79" s="303"/>
      <c r="F79" s="303"/>
    </row>
    <row r="80" spans="1:6" x14ac:dyDescent="0.25">
      <c r="A80" s="305" t="s">
        <v>266</v>
      </c>
      <c r="B80" s="303">
        <v>10</v>
      </c>
      <c r="C80" s="303" t="s">
        <v>222</v>
      </c>
      <c r="D80" s="304">
        <v>1.24E-2</v>
      </c>
      <c r="E80" s="304">
        <v>5.0000000000000001E-3</v>
      </c>
      <c r="F80" s="304">
        <v>2E-3</v>
      </c>
    </row>
    <row r="81" spans="1:6" x14ac:dyDescent="0.25">
      <c r="A81" s="305" t="s">
        <v>266</v>
      </c>
      <c r="B81" s="303">
        <v>11</v>
      </c>
      <c r="C81" s="303" t="s">
        <v>219</v>
      </c>
      <c r="D81" s="304">
        <v>0.127</v>
      </c>
      <c r="E81" s="304">
        <v>4.1000000000000002E-2</v>
      </c>
      <c r="F81" s="304">
        <v>1.4999999999999999E-2</v>
      </c>
    </row>
    <row r="82" spans="1:6" x14ac:dyDescent="0.25">
      <c r="A82" s="305" t="s">
        <v>266</v>
      </c>
      <c r="B82" s="303" t="s">
        <v>269</v>
      </c>
      <c r="C82" s="303" t="s">
        <v>255</v>
      </c>
      <c r="D82" s="304">
        <v>0.18190000000000001</v>
      </c>
      <c r="E82" s="304">
        <v>0.13700000000000001</v>
      </c>
      <c r="F82" s="304">
        <v>9.1999999999999998E-2</v>
      </c>
    </row>
    <row r="83" spans="1:6" x14ac:dyDescent="0.25">
      <c r="A83" s="305" t="s">
        <v>212</v>
      </c>
      <c r="B83" s="303">
        <v>1</v>
      </c>
      <c r="C83" s="303" t="s">
        <v>270</v>
      </c>
      <c r="D83" s="304">
        <v>0.99160000000000004</v>
      </c>
      <c r="E83" s="304">
        <v>0.40400000000000003</v>
      </c>
      <c r="F83" s="304">
        <v>3.3000000000000002E-2</v>
      </c>
    </row>
    <row r="84" spans="1:6" x14ac:dyDescent="0.25">
      <c r="A84" s="305" t="s">
        <v>212</v>
      </c>
      <c r="B84" s="303">
        <v>2</v>
      </c>
      <c r="C84" s="303" t="s">
        <v>270</v>
      </c>
      <c r="D84" s="304">
        <v>0.99950000000000006</v>
      </c>
      <c r="E84" s="304">
        <v>0.49199999999999999</v>
      </c>
      <c r="F84" s="304">
        <v>4.2000000000000003E-2</v>
      </c>
    </row>
    <row r="85" spans="1:6" x14ac:dyDescent="0.25">
      <c r="A85" s="305" t="s">
        <v>212</v>
      </c>
      <c r="B85" s="303">
        <v>3</v>
      </c>
      <c r="C85" s="303" t="s">
        <v>221</v>
      </c>
      <c r="D85" s="303" t="s">
        <v>223</v>
      </c>
      <c r="E85" s="303"/>
      <c r="F85" s="303"/>
    </row>
    <row r="86" spans="1:6" x14ac:dyDescent="0.25">
      <c r="A86" s="305" t="s">
        <v>212</v>
      </c>
      <c r="B86" s="303">
        <v>4</v>
      </c>
      <c r="C86" s="303"/>
      <c r="D86" s="304">
        <v>2E-3</v>
      </c>
      <c r="E86" s="304">
        <v>1E-3</v>
      </c>
      <c r="F86" s="304">
        <v>0</v>
      </c>
    </row>
    <row r="87" spans="1:6" x14ac:dyDescent="0.25">
      <c r="A87" s="305" t="s">
        <v>212</v>
      </c>
      <c r="B87" s="303">
        <v>5</v>
      </c>
      <c r="C87" s="303" t="s">
        <v>218</v>
      </c>
      <c r="D87" s="303" t="s">
        <v>223</v>
      </c>
      <c r="E87" s="303"/>
      <c r="F87" s="303"/>
    </row>
    <row r="88" spans="1:6" x14ac:dyDescent="0.25">
      <c r="A88" s="305" t="s">
        <v>212</v>
      </c>
      <c r="B88" s="303">
        <v>6</v>
      </c>
      <c r="C88" s="303" t="s">
        <v>271</v>
      </c>
      <c r="D88" s="304">
        <v>0.01</v>
      </c>
      <c r="E88" s="304">
        <v>3.0000000000000001E-3</v>
      </c>
      <c r="F88" s="304">
        <v>1E-3</v>
      </c>
    </row>
    <row r="89" spans="1:6" x14ac:dyDescent="0.25">
      <c r="A89" s="305" t="s">
        <v>212</v>
      </c>
      <c r="B89" s="303">
        <v>7</v>
      </c>
      <c r="C89" s="303" t="s">
        <v>222</v>
      </c>
      <c r="D89" s="303" t="s">
        <v>223</v>
      </c>
      <c r="E89" s="303"/>
      <c r="F89" s="303"/>
    </row>
    <row r="90" spans="1:6" x14ac:dyDescent="0.25">
      <c r="A90" s="305" t="s">
        <v>212</v>
      </c>
      <c r="B90" s="303">
        <v>8</v>
      </c>
      <c r="C90" s="303" t="s">
        <v>218</v>
      </c>
      <c r="D90" s="304">
        <v>0.02</v>
      </c>
      <c r="E90" s="304">
        <v>4.0000000000000001E-3</v>
      </c>
      <c r="F90" s="304">
        <v>1E-3</v>
      </c>
    </row>
    <row r="91" spans="1:6" x14ac:dyDescent="0.25">
      <c r="A91" s="305" t="s">
        <v>212</v>
      </c>
      <c r="B91" s="303">
        <v>9</v>
      </c>
      <c r="C91" s="303"/>
      <c r="D91" s="304">
        <v>1.7000000000000001E-2</v>
      </c>
      <c r="E91" s="304">
        <v>3.0000000000000001E-3</v>
      </c>
      <c r="F91" s="304">
        <v>1E-3</v>
      </c>
    </row>
    <row r="92" spans="1:6" x14ac:dyDescent="0.25">
      <c r="A92" s="305" t="s">
        <v>212</v>
      </c>
      <c r="B92" s="303">
        <v>10</v>
      </c>
      <c r="C92" s="303"/>
      <c r="D92" s="304">
        <v>1.7000000000000001E-2</v>
      </c>
      <c r="E92" s="304">
        <v>4.0000000000000001E-3</v>
      </c>
      <c r="F92" s="304">
        <v>1E-3</v>
      </c>
    </row>
    <row r="93" spans="1:6" x14ac:dyDescent="0.25">
      <c r="A93" s="305" t="s">
        <v>212</v>
      </c>
      <c r="B93" s="303">
        <v>11</v>
      </c>
      <c r="C93" s="303"/>
      <c r="D93" s="303" t="s">
        <v>223</v>
      </c>
      <c r="E93" s="303"/>
      <c r="F93" s="303"/>
    </row>
    <row r="94" spans="1:6" x14ac:dyDescent="0.25">
      <c r="A94" s="305" t="s">
        <v>212</v>
      </c>
      <c r="B94" s="303">
        <v>12</v>
      </c>
      <c r="C94" s="303"/>
      <c r="D94" s="303" t="s">
        <v>223</v>
      </c>
      <c r="E94" s="303"/>
      <c r="F94" s="303"/>
    </row>
    <row r="95" spans="1:6" x14ac:dyDescent="0.25">
      <c r="A95" s="305" t="s">
        <v>212</v>
      </c>
      <c r="B95" s="303">
        <v>13</v>
      </c>
      <c r="C95" s="303" t="s">
        <v>225</v>
      </c>
      <c r="D95" s="303" t="s">
        <v>223</v>
      </c>
      <c r="E95" s="303"/>
      <c r="F95" s="303"/>
    </row>
    <row r="96" spans="1:6" x14ac:dyDescent="0.25">
      <c r="A96" s="305" t="s">
        <v>212</v>
      </c>
      <c r="B96" s="303">
        <v>14</v>
      </c>
      <c r="C96" s="303"/>
      <c r="D96" s="304">
        <v>0.20899999999999999</v>
      </c>
      <c r="E96" s="304">
        <v>5.6000000000000001E-2</v>
      </c>
      <c r="F96" s="304">
        <v>1.6E-2</v>
      </c>
    </row>
    <row r="97" spans="1:6" x14ac:dyDescent="0.25">
      <c r="A97" s="305" t="s">
        <v>212</v>
      </c>
      <c r="B97" s="303">
        <v>15</v>
      </c>
      <c r="C97" s="303"/>
      <c r="D97" s="303" t="s">
        <v>223</v>
      </c>
      <c r="E97" s="303"/>
      <c r="F97" s="303"/>
    </row>
    <row r="98" spans="1:6" x14ac:dyDescent="0.25">
      <c r="A98" s="305" t="s">
        <v>212</v>
      </c>
      <c r="B98" s="303">
        <v>16</v>
      </c>
      <c r="C98" s="303"/>
      <c r="D98" s="303" t="s">
        <v>223</v>
      </c>
      <c r="E98" s="303"/>
      <c r="F98" s="303"/>
    </row>
    <row r="99" spans="1:6" x14ac:dyDescent="0.25">
      <c r="A99" s="305" t="s">
        <v>212</v>
      </c>
      <c r="B99" s="303">
        <v>17</v>
      </c>
      <c r="C99" s="303" t="s">
        <v>272</v>
      </c>
      <c r="D99" s="303" t="s">
        <v>223</v>
      </c>
      <c r="E99" s="303"/>
      <c r="F99" s="303"/>
    </row>
    <row r="100" spans="1:6" x14ac:dyDescent="0.25">
      <c r="A100" s="305" t="s">
        <v>212</v>
      </c>
      <c r="B100" s="303">
        <v>18</v>
      </c>
      <c r="C100" s="303" t="s">
        <v>259</v>
      </c>
      <c r="D100" s="304">
        <v>0.126</v>
      </c>
      <c r="E100" s="304">
        <v>3.2000000000000001E-2</v>
      </c>
      <c r="F100" s="304">
        <v>8.9999999999999993E-3</v>
      </c>
    </row>
  </sheetData>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7"/>
  <sheetViews>
    <sheetView workbookViewId="0">
      <selection activeCell="F11" sqref="F11"/>
    </sheetView>
  </sheetViews>
  <sheetFormatPr defaultColWidth="9.28515625" defaultRowHeight="15" x14ac:dyDescent="0.25"/>
  <cols>
    <col min="1" max="1" width="14.28515625" customWidth="1"/>
    <col min="4" max="4" width="18.85546875" customWidth="1"/>
    <col min="5" max="5" width="18.42578125" customWidth="1"/>
    <col min="6" max="6" width="33.140625" customWidth="1"/>
  </cols>
  <sheetData>
    <row r="1" spans="1:6" x14ac:dyDescent="0.25">
      <c r="A1" s="72" t="s">
        <v>5710</v>
      </c>
      <c r="B1" s="72"/>
      <c r="C1" s="72"/>
      <c r="D1" s="72"/>
      <c r="E1" s="72"/>
      <c r="F1" s="72"/>
    </row>
    <row r="2" spans="1:6" x14ac:dyDescent="0.25">
      <c r="A2" s="72"/>
      <c r="B2" s="72"/>
      <c r="C2" s="72"/>
      <c r="D2" s="72"/>
      <c r="E2" s="72"/>
      <c r="F2" s="72"/>
    </row>
    <row r="3" spans="1:6" x14ac:dyDescent="0.25">
      <c r="A3" s="72" t="s">
        <v>5693</v>
      </c>
      <c r="B3" s="72" t="s">
        <v>5711</v>
      </c>
      <c r="C3" s="72" t="s">
        <v>5712</v>
      </c>
      <c r="D3" s="72" t="s">
        <v>5713</v>
      </c>
      <c r="E3" s="72" t="s">
        <v>5714</v>
      </c>
      <c r="F3" s="72" t="s">
        <v>5715</v>
      </c>
    </row>
    <row r="4" spans="1:6" x14ac:dyDescent="0.25">
      <c r="A4" s="108" t="s">
        <v>391</v>
      </c>
      <c r="B4" s="108">
        <v>-0.82</v>
      </c>
      <c r="C4" s="108">
        <v>0.224</v>
      </c>
      <c r="D4" s="281" t="s">
        <v>5716</v>
      </c>
      <c r="E4" s="281" t="s">
        <v>5716</v>
      </c>
      <c r="F4" s="281" t="s">
        <v>5717</v>
      </c>
    </row>
    <row r="5" spans="1:6" x14ac:dyDescent="0.25">
      <c r="A5" s="108" t="s">
        <v>396</v>
      </c>
      <c r="B5" s="108">
        <v>-0.189</v>
      </c>
      <c r="C5" s="108">
        <v>0.26500000000000001</v>
      </c>
      <c r="D5" s="281" t="s">
        <v>5716</v>
      </c>
      <c r="E5" s="281" t="s">
        <v>5716</v>
      </c>
      <c r="F5" s="281" t="s">
        <v>5717</v>
      </c>
    </row>
    <row r="6" spans="1:6" x14ac:dyDescent="0.25">
      <c r="A6" s="108" t="s">
        <v>430</v>
      </c>
      <c r="B6" s="108">
        <v>-0.19800000000000001</v>
      </c>
      <c r="C6" s="108">
        <v>-7.1999999999999995E-2</v>
      </c>
      <c r="D6" s="281" t="s">
        <v>5716</v>
      </c>
      <c r="E6" s="281" t="s">
        <v>5716</v>
      </c>
      <c r="F6" s="281" t="s">
        <v>5716</v>
      </c>
    </row>
    <row r="7" spans="1:6" x14ac:dyDescent="0.25">
      <c r="A7" s="108" t="s">
        <v>511</v>
      </c>
      <c r="B7" s="281" t="s">
        <v>350</v>
      </c>
      <c r="C7" s="281" t="s">
        <v>350</v>
      </c>
      <c r="D7" s="281" t="s">
        <v>5716</v>
      </c>
      <c r="E7" s="281" t="s">
        <v>5716</v>
      </c>
      <c r="F7" s="281" t="s">
        <v>5716</v>
      </c>
    </row>
    <row r="8" spans="1:6" x14ac:dyDescent="0.25">
      <c r="A8" s="108" t="s">
        <v>547</v>
      </c>
      <c r="B8" s="108">
        <v>-1.647</v>
      </c>
      <c r="C8" s="108">
        <v>8.6999999999999994E-2</v>
      </c>
      <c r="D8" s="281" t="s">
        <v>5717</v>
      </c>
      <c r="E8" s="281" t="s">
        <v>5716</v>
      </c>
      <c r="F8" s="281" t="s">
        <v>5717</v>
      </c>
    </row>
    <row r="9" spans="1:6" x14ac:dyDescent="0.25">
      <c r="A9" s="108" t="s">
        <v>579</v>
      </c>
      <c r="B9" s="108">
        <v>-0.377</v>
      </c>
      <c r="C9" s="108">
        <v>0.112</v>
      </c>
      <c r="D9" s="281" t="s">
        <v>5716</v>
      </c>
      <c r="E9" s="281" t="s">
        <v>5717</v>
      </c>
      <c r="F9" s="281" t="s">
        <v>5716</v>
      </c>
    </row>
    <row r="10" spans="1:6" x14ac:dyDescent="0.25">
      <c r="A10" s="108" t="s">
        <v>580</v>
      </c>
      <c r="B10" s="108">
        <v>-0.13300000000000001</v>
      </c>
      <c r="C10" s="108">
        <v>0.27400000000000002</v>
      </c>
      <c r="D10" s="281" t="s">
        <v>5717</v>
      </c>
      <c r="E10" s="281" t="s">
        <v>5717</v>
      </c>
      <c r="F10" s="281" t="s">
        <v>5716</v>
      </c>
    </row>
    <row r="11" spans="1:6" x14ac:dyDescent="0.25">
      <c r="A11" s="108" t="s">
        <v>590</v>
      </c>
      <c r="B11" s="108">
        <v>-1.744</v>
      </c>
      <c r="C11" s="108">
        <v>-2.8000000000000001E-2</v>
      </c>
      <c r="D11" s="281" t="s">
        <v>5716</v>
      </c>
      <c r="E11" s="281" t="s">
        <v>5717</v>
      </c>
      <c r="F11" s="281" t="s">
        <v>5716</v>
      </c>
    </row>
    <row r="12" spans="1:6" x14ac:dyDescent="0.25">
      <c r="A12" s="108" t="s">
        <v>626</v>
      </c>
      <c r="B12" s="108">
        <v>-0.13400000000000001</v>
      </c>
      <c r="C12" s="108">
        <v>3.4000000000000002E-2</v>
      </c>
      <c r="D12" s="281" t="s">
        <v>5716</v>
      </c>
      <c r="E12" s="281" t="s">
        <v>5716</v>
      </c>
      <c r="F12" s="281" t="s">
        <v>5717</v>
      </c>
    </row>
    <row r="13" spans="1:6" x14ac:dyDescent="0.25">
      <c r="A13" s="108" t="s">
        <v>648</v>
      </c>
      <c r="B13" s="108">
        <v>-0.216</v>
      </c>
      <c r="C13" s="108">
        <v>5.3999999999999999E-2</v>
      </c>
      <c r="D13" s="281" t="s">
        <v>5717</v>
      </c>
      <c r="E13" s="281" t="s">
        <v>5717</v>
      </c>
      <c r="F13" s="281" t="s">
        <v>5716</v>
      </c>
    </row>
    <row r="14" spans="1:6" x14ac:dyDescent="0.25">
      <c r="A14" s="108" t="s">
        <v>716</v>
      </c>
      <c r="B14" s="108">
        <v>-0.91700000000000004</v>
      </c>
      <c r="C14" s="108">
        <v>0.61499999999999999</v>
      </c>
      <c r="D14" s="281" t="s">
        <v>5717</v>
      </c>
      <c r="E14" s="281" t="s">
        <v>5716</v>
      </c>
      <c r="F14" s="281" t="s">
        <v>5716</v>
      </c>
    </row>
    <row r="15" spans="1:6" x14ac:dyDescent="0.25">
      <c r="A15" s="108" t="s">
        <v>738</v>
      </c>
      <c r="B15" s="281" t="s">
        <v>350</v>
      </c>
      <c r="C15" s="281" t="s">
        <v>350</v>
      </c>
      <c r="D15" s="281" t="s">
        <v>5716</v>
      </c>
      <c r="E15" s="281" t="s">
        <v>5717</v>
      </c>
      <c r="F15" s="281" t="s">
        <v>5716</v>
      </c>
    </row>
    <row r="16" spans="1:6" x14ac:dyDescent="0.25">
      <c r="A16" s="108" t="s">
        <v>791</v>
      </c>
      <c r="B16" s="108">
        <v>-0.16600000000000001</v>
      </c>
      <c r="C16" s="108">
        <v>0.156</v>
      </c>
      <c r="D16" s="281" t="s">
        <v>5717</v>
      </c>
      <c r="E16" s="281" t="s">
        <v>5716</v>
      </c>
      <c r="F16" s="281" t="s">
        <v>5717</v>
      </c>
    </row>
    <row r="17" spans="1:6" x14ac:dyDescent="0.25">
      <c r="A17" s="108" t="s">
        <v>804</v>
      </c>
      <c r="B17" s="108">
        <v>-0.498</v>
      </c>
      <c r="C17" s="108">
        <v>0.22700000000000001</v>
      </c>
      <c r="D17" s="281" t="s">
        <v>5716</v>
      </c>
      <c r="E17" s="281" t="s">
        <v>5717</v>
      </c>
      <c r="F17" s="281" t="s">
        <v>5717</v>
      </c>
    </row>
    <row r="18" spans="1:6" x14ac:dyDescent="0.25">
      <c r="A18" s="108" t="s">
        <v>809</v>
      </c>
      <c r="B18" s="108">
        <v>-0.50900000000000001</v>
      </c>
      <c r="C18" s="108">
        <v>-5.1999999999999998E-2</v>
      </c>
      <c r="D18" s="281" t="s">
        <v>5716</v>
      </c>
      <c r="E18" s="281" t="s">
        <v>5717</v>
      </c>
      <c r="F18" s="281" t="s">
        <v>5717</v>
      </c>
    </row>
    <row r="19" spans="1:6" x14ac:dyDescent="0.25">
      <c r="A19" s="108" t="s">
        <v>813</v>
      </c>
      <c r="B19" s="108">
        <v>-0.315</v>
      </c>
      <c r="C19" s="108">
        <v>6.7000000000000004E-2</v>
      </c>
      <c r="D19" s="281" t="s">
        <v>5717</v>
      </c>
      <c r="E19" s="281" t="s">
        <v>5717</v>
      </c>
      <c r="F19" s="281" t="s">
        <v>5716</v>
      </c>
    </row>
    <row r="20" spans="1:6" x14ac:dyDescent="0.25">
      <c r="A20" s="108" t="s">
        <v>827</v>
      </c>
      <c r="B20" s="108">
        <v>-0.186</v>
      </c>
      <c r="C20" s="108">
        <v>-0.113</v>
      </c>
      <c r="D20" s="281" t="s">
        <v>5716</v>
      </c>
      <c r="E20" s="281" t="s">
        <v>5716</v>
      </c>
      <c r="F20" s="281" t="s">
        <v>5717</v>
      </c>
    </row>
    <row r="21" spans="1:6" x14ac:dyDescent="0.25">
      <c r="A21" s="108" t="s">
        <v>842</v>
      </c>
      <c r="B21" s="108">
        <v>-0.14699999999999999</v>
      </c>
      <c r="C21" s="108">
        <v>3.4000000000000002E-2</v>
      </c>
      <c r="D21" s="281" t="s">
        <v>5716</v>
      </c>
      <c r="E21" s="281" t="s">
        <v>5716</v>
      </c>
      <c r="F21" s="281" t="s">
        <v>5716</v>
      </c>
    </row>
    <row r="22" spans="1:6" x14ac:dyDescent="0.25">
      <c r="A22" s="108" t="s">
        <v>851</v>
      </c>
      <c r="B22" s="108">
        <v>-1.5149999999999999</v>
      </c>
      <c r="C22" s="108">
        <v>6.9000000000000006E-2</v>
      </c>
      <c r="D22" s="281" t="s">
        <v>5716</v>
      </c>
      <c r="E22" s="281" t="s">
        <v>5716</v>
      </c>
      <c r="F22" s="281" t="s">
        <v>5716</v>
      </c>
    </row>
    <row r="23" spans="1:6" x14ac:dyDescent="0.25">
      <c r="A23" s="108" t="s">
        <v>880</v>
      </c>
      <c r="B23" s="108">
        <v>-0.86399999999999999</v>
      </c>
      <c r="C23" s="108">
        <v>0.19500000000000001</v>
      </c>
      <c r="D23" s="281" t="s">
        <v>5716</v>
      </c>
      <c r="E23" s="281" t="s">
        <v>5717</v>
      </c>
      <c r="F23" s="281" t="s">
        <v>5716</v>
      </c>
    </row>
    <row r="24" spans="1:6" x14ac:dyDescent="0.25">
      <c r="A24" s="108" t="s">
        <v>885</v>
      </c>
      <c r="B24" s="108">
        <v>-0.26400000000000001</v>
      </c>
      <c r="C24" s="108">
        <v>5.6000000000000001E-2</v>
      </c>
      <c r="D24" s="281" t="s">
        <v>5716</v>
      </c>
      <c r="E24" s="281" t="s">
        <v>5717</v>
      </c>
      <c r="F24" s="281" t="s">
        <v>5716</v>
      </c>
    </row>
    <row r="25" spans="1:6" x14ac:dyDescent="0.25">
      <c r="A25" s="108" t="s">
        <v>898</v>
      </c>
      <c r="B25" s="108">
        <v>-0.61799999999999999</v>
      </c>
      <c r="C25" s="108">
        <v>0.09</v>
      </c>
      <c r="D25" s="281" t="s">
        <v>5717</v>
      </c>
      <c r="E25" s="281" t="s">
        <v>5717</v>
      </c>
      <c r="F25" s="281" t="s">
        <v>5716</v>
      </c>
    </row>
    <row r="26" spans="1:6" x14ac:dyDescent="0.25">
      <c r="A26" s="108" t="s">
        <v>913</v>
      </c>
      <c r="B26" s="108">
        <v>-1.103</v>
      </c>
      <c r="C26" s="108">
        <v>0.46200000000000002</v>
      </c>
      <c r="D26" s="281" t="s">
        <v>5717</v>
      </c>
      <c r="E26" s="281" t="s">
        <v>5717</v>
      </c>
      <c r="F26" s="281" t="s">
        <v>5717</v>
      </c>
    </row>
    <row r="27" spans="1:6" x14ac:dyDescent="0.25">
      <c r="A27" s="108" t="s">
        <v>945</v>
      </c>
      <c r="B27" s="108">
        <v>-0.27800000000000002</v>
      </c>
      <c r="C27" s="108">
        <v>-6.6000000000000003E-2</v>
      </c>
      <c r="D27" s="281" t="s">
        <v>5716</v>
      </c>
      <c r="E27" s="281" t="s">
        <v>5716</v>
      </c>
      <c r="F27" s="281" t="s">
        <v>5716</v>
      </c>
    </row>
    <row r="28" spans="1:6" x14ac:dyDescent="0.25">
      <c r="A28" s="108" t="s">
        <v>962</v>
      </c>
      <c r="B28" s="108">
        <v>-1.8480000000000001</v>
      </c>
      <c r="C28" s="108">
        <v>-9.7000000000000003E-2</v>
      </c>
      <c r="D28" s="281" t="s">
        <v>5716</v>
      </c>
      <c r="E28" s="281" t="s">
        <v>5716</v>
      </c>
      <c r="F28" s="281" t="s">
        <v>5716</v>
      </c>
    </row>
    <row r="29" spans="1:6" x14ac:dyDescent="0.25">
      <c r="A29" s="108" t="s">
        <v>966</v>
      </c>
      <c r="B29" s="108">
        <v>-0.26400000000000001</v>
      </c>
      <c r="C29" s="108">
        <v>-9.5000000000000001E-2</v>
      </c>
      <c r="D29" s="281" t="s">
        <v>5716</v>
      </c>
      <c r="E29" s="281" t="s">
        <v>5717</v>
      </c>
      <c r="F29" s="281" t="s">
        <v>5716</v>
      </c>
    </row>
    <row r="30" spans="1:6" x14ac:dyDescent="0.25">
      <c r="A30" s="108" t="s">
        <v>1001</v>
      </c>
      <c r="B30" s="108">
        <v>-1.3759999999999999</v>
      </c>
      <c r="C30" s="108">
        <v>0.35599999999999998</v>
      </c>
      <c r="D30" s="281" t="s">
        <v>5716</v>
      </c>
      <c r="E30" s="281" t="s">
        <v>5717</v>
      </c>
      <c r="F30" s="281" t="s">
        <v>5716</v>
      </c>
    </row>
    <row r="31" spans="1:6" x14ac:dyDescent="0.25">
      <c r="A31" s="108" t="s">
        <v>1015</v>
      </c>
      <c r="B31" s="108">
        <v>-0.628</v>
      </c>
      <c r="C31" s="108">
        <v>0.35499999999999998</v>
      </c>
      <c r="D31" s="281" t="s">
        <v>5716</v>
      </c>
      <c r="E31" s="281" t="s">
        <v>5716</v>
      </c>
      <c r="F31" s="281" t="s">
        <v>5716</v>
      </c>
    </row>
    <row r="32" spans="1:6" x14ac:dyDescent="0.25">
      <c r="A32" s="108" t="s">
        <v>1044</v>
      </c>
      <c r="B32" s="108">
        <v>-0.67500000000000004</v>
      </c>
      <c r="C32" s="108">
        <v>0.63</v>
      </c>
      <c r="D32" s="281" t="s">
        <v>5716</v>
      </c>
      <c r="E32" s="281" t="s">
        <v>5716</v>
      </c>
      <c r="F32" s="281" t="s">
        <v>5716</v>
      </c>
    </row>
    <row r="33" spans="1:6" x14ac:dyDescent="0.25">
      <c r="A33" s="108" t="s">
        <v>1057</v>
      </c>
      <c r="B33" s="108">
        <v>-1.6259999999999999</v>
      </c>
      <c r="C33" s="108">
        <v>0.44700000000000001</v>
      </c>
      <c r="D33" s="281" t="s">
        <v>5716</v>
      </c>
      <c r="E33" s="281" t="s">
        <v>5717</v>
      </c>
      <c r="F33" s="281" t="s">
        <v>5716</v>
      </c>
    </row>
    <row r="34" spans="1:6" x14ac:dyDescent="0.25">
      <c r="A34" s="108" t="s">
        <v>1084</v>
      </c>
      <c r="B34" s="108">
        <v>-0.38900000000000001</v>
      </c>
      <c r="C34" s="108">
        <v>4.4999999999999998E-2</v>
      </c>
      <c r="D34" s="281" t="s">
        <v>5717</v>
      </c>
      <c r="E34" s="281" t="s">
        <v>5717</v>
      </c>
      <c r="F34" s="281" t="s">
        <v>5717</v>
      </c>
    </row>
    <row r="35" spans="1:6" x14ac:dyDescent="0.25">
      <c r="A35" s="108" t="s">
        <v>1110</v>
      </c>
      <c r="B35" s="108">
        <v>-1.137</v>
      </c>
      <c r="C35" s="108">
        <v>-0.312</v>
      </c>
      <c r="D35" s="281" t="s">
        <v>5716</v>
      </c>
      <c r="E35" s="281" t="s">
        <v>5716</v>
      </c>
      <c r="F35" s="281" t="s">
        <v>5717</v>
      </c>
    </row>
    <row r="36" spans="1:6" x14ac:dyDescent="0.25">
      <c r="A36" s="108" t="s">
        <v>1116</v>
      </c>
      <c r="B36" s="281" t="s">
        <v>350</v>
      </c>
      <c r="C36" s="281" t="s">
        <v>350</v>
      </c>
      <c r="D36" s="281" t="s">
        <v>5717</v>
      </c>
      <c r="E36" s="281" t="s">
        <v>5716</v>
      </c>
      <c r="F36" s="281" t="s">
        <v>5716</v>
      </c>
    </row>
    <row r="37" spans="1:6" x14ac:dyDescent="0.25">
      <c r="A37" s="108"/>
      <c r="B37" s="108"/>
      <c r="C37" s="108"/>
      <c r="D37" s="108"/>
      <c r="E37" s="108"/>
      <c r="F37" s="108"/>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1"/>
  <sheetViews>
    <sheetView workbookViewId="0">
      <selection activeCell="A2" sqref="A2"/>
    </sheetView>
  </sheetViews>
  <sheetFormatPr defaultColWidth="8.85546875" defaultRowHeight="15" x14ac:dyDescent="0.25"/>
  <sheetData>
    <row r="1" spans="1:8" s="1" customFormat="1" x14ac:dyDescent="0.25">
      <c r="A1" s="1" t="s">
        <v>273</v>
      </c>
    </row>
    <row r="2" spans="1:8" s="1" customFormat="1" x14ac:dyDescent="0.25"/>
    <row r="3" spans="1:8" x14ac:dyDescent="0.25">
      <c r="A3" s="277" t="s">
        <v>274</v>
      </c>
      <c r="B3" s="277" t="s">
        <v>275</v>
      </c>
      <c r="C3" s="277" t="s">
        <v>274</v>
      </c>
      <c r="D3" s="277" t="s">
        <v>276</v>
      </c>
      <c r="E3" s="277" t="s">
        <v>274</v>
      </c>
      <c r="F3" s="277" t="s">
        <v>277</v>
      </c>
      <c r="G3" s="277" t="s">
        <v>278</v>
      </c>
      <c r="H3" s="277" t="s">
        <v>279</v>
      </c>
    </row>
    <row r="4" spans="1:8" x14ac:dyDescent="0.25">
      <c r="A4" s="277" t="s">
        <v>274</v>
      </c>
      <c r="B4" s="278" t="s">
        <v>280</v>
      </c>
      <c r="C4" s="278" t="s">
        <v>281</v>
      </c>
      <c r="D4" s="278" t="s">
        <v>280</v>
      </c>
      <c r="E4" s="278" t="s">
        <v>281</v>
      </c>
      <c r="F4" s="277" t="s">
        <v>274</v>
      </c>
      <c r="G4" s="277" t="s">
        <v>274</v>
      </c>
      <c r="H4" s="277" t="s">
        <v>274</v>
      </c>
    </row>
    <row r="5" spans="1:8" x14ac:dyDescent="0.25">
      <c r="A5" s="277" t="s">
        <v>282</v>
      </c>
      <c r="B5" s="277">
        <v>872</v>
      </c>
      <c r="C5" s="277">
        <v>588</v>
      </c>
      <c r="D5" s="277">
        <v>276</v>
      </c>
      <c r="E5" s="277">
        <v>19</v>
      </c>
      <c r="F5" s="277">
        <v>0.1</v>
      </c>
      <c r="G5" s="279">
        <v>5.7000000000000002E-35</v>
      </c>
      <c r="H5" s="279">
        <v>3.4000000000000001E-34</v>
      </c>
    </row>
    <row r="6" spans="1:8" x14ac:dyDescent="0.25">
      <c r="A6" s="277" t="s">
        <v>283</v>
      </c>
      <c r="B6" s="277">
        <v>1047</v>
      </c>
      <c r="C6" s="277">
        <v>413</v>
      </c>
      <c r="D6" s="277">
        <v>42</v>
      </c>
      <c r="E6" s="277">
        <v>253</v>
      </c>
      <c r="F6" s="277">
        <v>15.3</v>
      </c>
      <c r="G6" s="279">
        <v>1.3000000000000001E-77</v>
      </c>
      <c r="H6" s="279">
        <v>7.3999999999999999E-77</v>
      </c>
    </row>
    <row r="7" spans="1:8" x14ac:dyDescent="0.25">
      <c r="A7" s="277" t="s">
        <v>284</v>
      </c>
      <c r="B7" s="277">
        <v>105</v>
      </c>
      <c r="C7" s="277">
        <v>1355</v>
      </c>
      <c r="D7" s="277">
        <v>3</v>
      </c>
      <c r="E7" s="277">
        <v>292</v>
      </c>
      <c r="F7" s="277">
        <v>7.5</v>
      </c>
      <c r="G7" s="279">
        <v>4.0999999999999997E-6</v>
      </c>
      <c r="H7" s="279">
        <v>2.5000000000000001E-5</v>
      </c>
    </row>
    <row r="8" spans="1:8" x14ac:dyDescent="0.25">
      <c r="A8" s="277" t="s">
        <v>285</v>
      </c>
      <c r="B8" s="277">
        <v>516</v>
      </c>
      <c r="C8" s="277">
        <v>944</v>
      </c>
      <c r="D8" s="277">
        <v>68</v>
      </c>
      <c r="E8" s="277">
        <v>277</v>
      </c>
      <c r="F8" s="277">
        <v>1.8</v>
      </c>
      <c r="G8" s="279">
        <v>3.4E-5</v>
      </c>
      <c r="H8" s="277">
        <v>2.0000000000000001E-4</v>
      </c>
    </row>
    <row r="9" spans="1:8" x14ac:dyDescent="0.25">
      <c r="A9" s="277" t="s">
        <v>286</v>
      </c>
      <c r="B9" s="277">
        <v>257</v>
      </c>
      <c r="C9" s="277">
        <v>1203</v>
      </c>
      <c r="D9" s="277">
        <v>3</v>
      </c>
      <c r="E9" s="277">
        <v>292</v>
      </c>
      <c r="F9" s="277">
        <v>20.8</v>
      </c>
      <c r="G9" s="279">
        <v>1.3600000000000001E-18</v>
      </c>
      <c r="H9" s="279">
        <v>8.1399999999999998E-18</v>
      </c>
    </row>
    <row r="10" spans="1:8" x14ac:dyDescent="0.25">
      <c r="A10" s="277" t="s">
        <v>287</v>
      </c>
      <c r="B10" s="277">
        <v>224</v>
      </c>
      <c r="C10" s="277">
        <v>1236</v>
      </c>
      <c r="D10" s="277">
        <v>3</v>
      </c>
      <c r="E10" s="277">
        <v>292</v>
      </c>
      <c r="F10" s="277">
        <v>17.600000000000001</v>
      </c>
      <c r="G10" s="279">
        <v>1.2E-15</v>
      </c>
      <c r="H10" s="279">
        <v>6.9000000000000001E-15</v>
      </c>
    </row>
    <row r="11" spans="1:8" x14ac:dyDescent="0.25">
      <c r="A11" s="326" t="s">
        <v>288</v>
      </c>
      <c r="B11" s="327"/>
      <c r="C11" s="327"/>
      <c r="D11" s="327"/>
      <c r="E11" s="327"/>
      <c r="F11" s="327"/>
      <c r="G11" s="327"/>
      <c r="H11" s="328"/>
    </row>
  </sheetData>
  <mergeCells count="1">
    <mergeCell ref="A11:H11"/>
  </mergeCells>
  <pageMargins left="0.7" right="0.7" top="0.75" bottom="0.75" header="0.3" footer="0.3"/>
  <pageSetup paperSize="9"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I192"/>
  <sheetViews>
    <sheetView zoomScaleNormal="100" workbookViewId="0">
      <pane xSplit="1" ySplit="7" topLeftCell="B8" activePane="bottomRight" state="frozen"/>
      <selection pane="topRight" activeCell="B1" sqref="B1"/>
      <selection pane="bottomLeft" activeCell="A8" sqref="A8"/>
      <selection pane="bottomRight" activeCell="A3" sqref="A3"/>
    </sheetView>
  </sheetViews>
  <sheetFormatPr defaultColWidth="10.85546875" defaultRowHeight="15" x14ac:dyDescent="0.25"/>
  <cols>
    <col min="1" max="1" width="10.85546875" style="37"/>
    <col min="2" max="2" width="18.140625" style="37" customWidth="1"/>
    <col min="3" max="3" width="54.42578125" style="37" bestFit="1" customWidth="1"/>
    <col min="4" max="7" width="11.85546875" style="37" customWidth="1"/>
    <col min="8" max="8" width="13.5703125" style="37" customWidth="1"/>
    <col min="9" max="12" width="11.85546875" style="37" customWidth="1"/>
    <col min="13" max="13" width="13.42578125" style="37" customWidth="1"/>
    <col min="14" max="14" width="12.85546875" style="37" customWidth="1"/>
    <col min="15" max="17" width="11.85546875" style="37" customWidth="1"/>
    <col min="18" max="18" width="14.42578125" style="37" customWidth="1"/>
    <col min="19" max="19" width="15.140625" style="37" customWidth="1"/>
    <col min="20" max="20" width="18.42578125" style="37" customWidth="1"/>
    <col min="21" max="21" width="11.85546875" style="37" customWidth="1"/>
    <col min="22" max="22" width="14.42578125" style="37" customWidth="1"/>
    <col min="23" max="23" width="13.140625" style="37" customWidth="1"/>
    <col min="24" max="24" width="11.85546875" style="37" customWidth="1"/>
    <col min="25" max="25" width="13.5703125" style="37" customWidth="1"/>
    <col min="26" max="26" width="11.42578125" style="37" customWidth="1"/>
    <col min="27" max="28" width="11.42578125" style="113" customWidth="1"/>
    <col min="29" max="29" width="11.42578125" style="37" customWidth="1"/>
    <col min="30" max="31" width="11.42578125" style="113" customWidth="1"/>
    <col min="32" max="32" width="11.42578125" style="37" customWidth="1"/>
    <col min="33" max="34" width="11.42578125" style="113" customWidth="1"/>
    <col min="35" max="35" width="11.42578125" style="37" customWidth="1"/>
    <col min="36" max="37" width="11.42578125" style="113" customWidth="1"/>
    <col min="38" max="113" width="11.85546875" style="37" customWidth="1"/>
    <col min="114" max="16384" width="10.85546875" style="37"/>
  </cols>
  <sheetData>
    <row r="1" spans="1:113" x14ac:dyDescent="0.25">
      <c r="A1" s="38" t="s">
        <v>289</v>
      </c>
      <c r="B1" s="38"/>
    </row>
    <row r="2" spans="1:113" x14ac:dyDescent="0.25">
      <c r="A2" s="2" t="s">
        <v>290</v>
      </c>
      <c r="B2" s="2"/>
    </row>
    <row r="3" spans="1:113" x14ac:dyDescent="0.25">
      <c r="A3" s="2" t="s">
        <v>291</v>
      </c>
    </row>
    <row r="5" spans="1:113" x14ac:dyDescent="0.25">
      <c r="A5" s="332" t="s">
        <v>292</v>
      </c>
      <c r="B5" s="300"/>
      <c r="C5" s="335" t="s">
        <v>293</v>
      </c>
      <c r="D5" s="329" t="s">
        <v>294</v>
      </c>
      <c r="E5" s="330"/>
      <c r="F5" s="330"/>
      <c r="G5" s="330"/>
      <c r="H5" s="330"/>
      <c r="I5" s="330"/>
      <c r="J5" s="330"/>
      <c r="K5" s="330"/>
      <c r="L5" s="330"/>
      <c r="M5" s="330"/>
      <c r="N5" s="330"/>
      <c r="O5" s="330"/>
      <c r="P5" s="330"/>
      <c r="Q5" s="330"/>
      <c r="R5" s="330"/>
      <c r="S5" s="330"/>
      <c r="T5" s="330"/>
      <c r="U5" s="330"/>
      <c r="V5" s="330"/>
      <c r="W5" s="330"/>
      <c r="X5" s="330"/>
      <c r="Y5" s="331"/>
      <c r="Z5" s="329" t="s">
        <v>295</v>
      </c>
      <c r="AA5" s="330"/>
      <c r="AB5" s="330"/>
      <c r="AC5" s="330"/>
      <c r="AD5" s="330"/>
      <c r="AE5" s="330"/>
      <c r="AF5" s="330"/>
      <c r="AG5" s="330"/>
      <c r="AH5" s="330"/>
      <c r="AI5" s="330"/>
      <c r="AJ5" s="330"/>
      <c r="AK5" s="331"/>
      <c r="AL5" s="330" t="s">
        <v>296</v>
      </c>
      <c r="AM5" s="330"/>
      <c r="AN5" s="330"/>
      <c r="AO5" s="330"/>
      <c r="AP5" s="330"/>
      <c r="AQ5" s="330"/>
      <c r="AR5" s="330"/>
      <c r="AS5" s="330"/>
      <c r="AT5" s="330"/>
      <c r="AU5" s="330"/>
      <c r="AV5" s="330"/>
      <c r="AW5" s="330"/>
      <c r="AX5" s="330"/>
      <c r="AY5" s="330"/>
      <c r="AZ5" s="330"/>
      <c r="BA5" s="330"/>
      <c r="BB5" s="330"/>
      <c r="BC5" s="330"/>
      <c r="BD5" s="330"/>
      <c r="BE5" s="330"/>
      <c r="BF5" s="330"/>
      <c r="BG5" s="330"/>
      <c r="BH5" s="330"/>
      <c r="BI5" s="330"/>
      <c r="BJ5" s="330"/>
      <c r="BK5" s="330"/>
      <c r="BL5" s="330"/>
      <c r="BM5" s="330"/>
      <c r="BN5" s="330"/>
      <c r="BO5" s="330"/>
      <c r="BP5" s="330"/>
      <c r="BQ5" s="330"/>
      <c r="BR5" s="330"/>
      <c r="BS5" s="330"/>
      <c r="BT5" s="330"/>
      <c r="BU5" s="330"/>
      <c r="BV5" s="330"/>
      <c r="BW5" s="330"/>
      <c r="BX5" s="330"/>
      <c r="BY5" s="330"/>
      <c r="BZ5" s="330"/>
      <c r="CA5" s="330"/>
      <c r="CB5" s="330"/>
      <c r="CC5" s="330"/>
      <c r="CD5" s="330"/>
      <c r="CE5" s="330"/>
      <c r="CF5" s="330"/>
      <c r="CG5" s="330"/>
      <c r="CH5" s="330"/>
      <c r="CI5" s="330"/>
      <c r="CJ5" s="330"/>
      <c r="CK5" s="330"/>
      <c r="CL5" s="330"/>
      <c r="CM5" s="330"/>
      <c r="CN5" s="330"/>
      <c r="CO5" s="330"/>
      <c r="CP5" s="330"/>
      <c r="CQ5" s="330"/>
      <c r="CR5" s="330"/>
      <c r="CS5" s="330"/>
      <c r="CT5" s="330"/>
      <c r="CU5" s="330"/>
      <c r="CV5" s="330"/>
      <c r="CW5" s="330"/>
      <c r="CX5" s="330"/>
      <c r="CY5" s="330"/>
      <c r="CZ5" s="330"/>
      <c r="DA5" s="330"/>
      <c r="DB5" s="330"/>
      <c r="DC5" s="330"/>
      <c r="DD5" s="330"/>
      <c r="DE5" s="330"/>
      <c r="DF5" s="330"/>
      <c r="DG5" s="330"/>
      <c r="DH5" s="330"/>
      <c r="DI5" s="331"/>
    </row>
    <row r="6" spans="1:113" x14ac:dyDescent="0.25">
      <c r="A6" s="333"/>
      <c r="B6" s="301"/>
      <c r="C6" s="336"/>
      <c r="D6" s="338"/>
      <c r="E6" s="339"/>
      <c r="F6" s="339"/>
      <c r="G6" s="339"/>
      <c r="H6" s="339"/>
      <c r="I6" s="339"/>
      <c r="J6" s="339"/>
      <c r="K6" s="339"/>
      <c r="L6" s="339"/>
      <c r="M6" s="339"/>
      <c r="N6" s="339"/>
      <c r="O6" s="339"/>
      <c r="P6" s="339"/>
      <c r="Q6" s="339"/>
      <c r="R6" s="339"/>
      <c r="S6" s="339"/>
      <c r="T6" s="339"/>
      <c r="U6" s="339"/>
      <c r="V6" s="339"/>
      <c r="W6" s="339"/>
      <c r="X6" s="339"/>
      <c r="Y6" s="340"/>
      <c r="Z6" s="329" t="s">
        <v>297</v>
      </c>
      <c r="AA6" s="330"/>
      <c r="AB6" s="331"/>
      <c r="AC6" s="329" t="s">
        <v>298</v>
      </c>
      <c r="AD6" s="330"/>
      <c r="AE6" s="331"/>
      <c r="AF6" s="329" t="s">
        <v>299</v>
      </c>
      <c r="AG6" s="330"/>
      <c r="AH6" s="331"/>
      <c r="AI6" s="329" t="s">
        <v>300</v>
      </c>
      <c r="AJ6" s="330"/>
      <c r="AK6" s="331"/>
      <c r="AL6" s="329" t="s">
        <v>297</v>
      </c>
      <c r="AM6" s="330"/>
      <c r="AN6" s="330"/>
      <c r="AO6" s="330"/>
      <c r="AP6" s="330"/>
      <c r="AQ6" s="330"/>
      <c r="AR6" s="330"/>
      <c r="AS6" s="330"/>
      <c r="AT6" s="330"/>
      <c r="AU6" s="330"/>
      <c r="AV6" s="330"/>
      <c r="AW6" s="330"/>
      <c r="AX6" s="330"/>
      <c r="AY6" s="330"/>
      <c r="AZ6" s="330"/>
      <c r="BA6" s="330"/>
      <c r="BB6" s="330"/>
      <c r="BC6" s="330"/>
      <c r="BD6" s="331"/>
      <c r="BE6" s="329" t="s">
        <v>298</v>
      </c>
      <c r="BF6" s="330"/>
      <c r="BG6" s="330"/>
      <c r="BH6" s="330"/>
      <c r="BI6" s="330"/>
      <c r="BJ6" s="330"/>
      <c r="BK6" s="330"/>
      <c r="BL6" s="330"/>
      <c r="BM6" s="330"/>
      <c r="BN6" s="330"/>
      <c r="BO6" s="330"/>
      <c r="BP6" s="330"/>
      <c r="BQ6" s="330"/>
      <c r="BR6" s="330"/>
      <c r="BS6" s="330"/>
      <c r="BT6" s="330"/>
      <c r="BU6" s="330"/>
      <c r="BV6" s="330"/>
      <c r="BW6" s="331"/>
      <c r="BX6" s="329" t="s">
        <v>299</v>
      </c>
      <c r="BY6" s="330"/>
      <c r="BZ6" s="330"/>
      <c r="CA6" s="330"/>
      <c r="CB6" s="330"/>
      <c r="CC6" s="330"/>
      <c r="CD6" s="330"/>
      <c r="CE6" s="330"/>
      <c r="CF6" s="330"/>
      <c r="CG6" s="330"/>
      <c r="CH6" s="330"/>
      <c r="CI6" s="330"/>
      <c r="CJ6" s="330"/>
      <c r="CK6" s="330"/>
      <c r="CL6" s="330"/>
      <c r="CM6" s="330"/>
      <c r="CN6" s="330"/>
      <c r="CO6" s="330"/>
      <c r="CP6" s="331"/>
      <c r="CQ6" s="329" t="s">
        <v>300</v>
      </c>
      <c r="CR6" s="330"/>
      <c r="CS6" s="330"/>
      <c r="CT6" s="330"/>
      <c r="CU6" s="330"/>
      <c r="CV6" s="330"/>
      <c r="CW6" s="330"/>
      <c r="CX6" s="330"/>
      <c r="CY6" s="330"/>
      <c r="CZ6" s="330"/>
      <c r="DA6" s="330"/>
      <c r="DB6" s="330"/>
      <c r="DC6" s="330"/>
      <c r="DD6" s="330"/>
      <c r="DE6" s="330"/>
      <c r="DF6" s="330"/>
      <c r="DG6" s="330"/>
      <c r="DH6" s="330"/>
      <c r="DI6" s="331"/>
    </row>
    <row r="7" spans="1:113" s="46" customFormat="1" ht="42.95" customHeight="1" x14ac:dyDescent="0.25">
      <c r="A7" s="334"/>
      <c r="B7" s="227" t="s">
        <v>301</v>
      </c>
      <c r="C7" s="337"/>
      <c r="D7" s="318" t="s">
        <v>302</v>
      </c>
      <c r="E7" s="319" t="s">
        <v>303</v>
      </c>
      <c r="F7" s="319" t="s">
        <v>304</v>
      </c>
      <c r="G7" s="319" t="s">
        <v>305</v>
      </c>
      <c r="H7" s="319" t="s">
        <v>306</v>
      </c>
      <c r="I7" s="319" t="s">
        <v>307</v>
      </c>
      <c r="J7" s="319" t="s">
        <v>308</v>
      </c>
      <c r="K7" s="319" t="s">
        <v>309</v>
      </c>
      <c r="L7" s="319" t="s">
        <v>310</v>
      </c>
      <c r="M7" s="319" t="s">
        <v>311</v>
      </c>
      <c r="N7" s="319" t="s">
        <v>312</v>
      </c>
      <c r="O7" s="319" t="s">
        <v>313</v>
      </c>
      <c r="P7" s="319" t="s">
        <v>303</v>
      </c>
      <c r="Q7" s="319" t="s">
        <v>314</v>
      </c>
      <c r="R7" s="319" t="s">
        <v>315</v>
      </c>
      <c r="S7" s="319" t="s">
        <v>316</v>
      </c>
      <c r="T7" s="319" t="s">
        <v>317</v>
      </c>
      <c r="U7" s="319" t="s">
        <v>318</v>
      </c>
      <c r="V7" s="319" t="s">
        <v>315</v>
      </c>
      <c r="W7" s="227" t="s">
        <v>319</v>
      </c>
      <c r="X7" s="319" t="s">
        <v>320</v>
      </c>
      <c r="Y7" s="320" t="s">
        <v>321</v>
      </c>
      <c r="Z7" s="314" t="s">
        <v>322</v>
      </c>
      <c r="AA7" s="230" t="s">
        <v>323</v>
      </c>
      <c r="AB7" s="231" t="s">
        <v>324</v>
      </c>
      <c r="AC7" s="314" t="s">
        <v>322</v>
      </c>
      <c r="AD7" s="230" t="s">
        <v>323</v>
      </c>
      <c r="AE7" s="231" t="s">
        <v>324</v>
      </c>
      <c r="AF7" s="314" t="s">
        <v>322</v>
      </c>
      <c r="AG7" s="230" t="s">
        <v>323</v>
      </c>
      <c r="AH7" s="231" t="s">
        <v>324</v>
      </c>
      <c r="AI7" s="314" t="s">
        <v>322</v>
      </c>
      <c r="AJ7" s="230" t="s">
        <v>323</v>
      </c>
      <c r="AK7" s="231" t="s">
        <v>324</v>
      </c>
      <c r="AL7" s="314" t="s">
        <v>325</v>
      </c>
      <c r="AM7" s="227" t="s">
        <v>326</v>
      </c>
      <c r="AN7" s="227" t="s">
        <v>327</v>
      </c>
      <c r="AO7" s="227" t="s">
        <v>328</v>
      </c>
      <c r="AP7" s="227" t="s">
        <v>329</v>
      </c>
      <c r="AQ7" s="227" t="s">
        <v>330</v>
      </c>
      <c r="AR7" s="227" t="s">
        <v>331</v>
      </c>
      <c r="AS7" s="227" t="s">
        <v>332</v>
      </c>
      <c r="AT7" s="227" t="s">
        <v>333</v>
      </c>
      <c r="AU7" s="227" t="s">
        <v>334</v>
      </c>
      <c r="AV7" s="227" t="s">
        <v>335</v>
      </c>
      <c r="AW7" s="227" t="s">
        <v>336</v>
      </c>
      <c r="AX7" s="227" t="s">
        <v>337</v>
      </c>
      <c r="AY7" s="227" t="s">
        <v>338</v>
      </c>
      <c r="AZ7" s="227" t="s">
        <v>339</v>
      </c>
      <c r="BA7" s="227" t="s">
        <v>340</v>
      </c>
      <c r="BB7" s="227" t="s">
        <v>341</v>
      </c>
      <c r="BC7" s="227" t="s">
        <v>342</v>
      </c>
      <c r="BD7" s="313" t="s">
        <v>343</v>
      </c>
      <c r="BE7" s="314" t="s">
        <v>325</v>
      </c>
      <c r="BF7" s="227" t="s">
        <v>326</v>
      </c>
      <c r="BG7" s="227" t="s">
        <v>327</v>
      </c>
      <c r="BH7" s="227" t="s">
        <v>328</v>
      </c>
      <c r="BI7" s="227" t="s">
        <v>329</v>
      </c>
      <c r="BJ7" s="227" t="s">
        <v>330</v>
      </c>
      <c r="BK7" s="227" t="s">
        <v>331</v>
      </c>
      <c r="BL7" s="227" t="s">
        <v>332</v>
      </c>
      <c r="BM7" s="227" t="s">
        <v>333</v>
      </c>
      <c r="BN7" s="227" t="s">
        <v>334</v>
      </c>
      <c r="BO7" s="227" t="s">
        <v>335</v>
      </c>
      <c r="BP7" s="227" t="s">
        <v>336</v>
      </c>
      <c r="BQ7" s="227" t="s">
        <v>337</v>
      </c>
      <c r="BR7" s="227" t="s">
        <v>338</v>
      </c>
      <c r="BS7" s="227" t="s">
        <v>339</v>
      </c>
      <c r="BT7" s="227" t="s">
        <v>340</v>
      </c>
      <c r="BU7" s="227" t="s">
        <v>341</v>
      </c>
      <c r="BV7" s="227" t="s">
        <v>342</v>
      </c>
      <c r="BW7" s="313" t="s">
        <v>343</v>
      </c>
      <c r="BX7" s="314" t="s">
        <v>325</v>
      </c>
      <c r="BY7" s="227" t="s">
        <v>326</v>
      </c>
      <c r="BZ7" s="227" t="s">
        <v>327</v>
      </c>
      <c r="CA7" s="227" t="s">
        <v>328</v>
      </c>
      <c r="CB7" s="227" t="s">
        <v>329</v>
      </c>
      <c r="CC7" s="227" t="s">
        <v>330</v>
      </c>
      <c r="CD7" s="227" t="s">
        <v>331</v>
      </c>
      <c r="CE7" s="227" t="s">
        <v>332</v>
      </c>
      <c r="CF7" s="227" t="s">
        <v>333</v>
      </c>
      <c r="CG7" s="227" t="s">
        <v>334</v>
      </c>
      <c r="CH7" s="227" t="s">
        <v>335</v>
      </c>
      <c r="CI7" s="227" t="s">
        <v>336</v>
      </c>
      <c r="CJ7" s="227" t="s">
        <v>337</v>
      </c>
      <c r="CK7" s="227" t="s">
        <v>338</v>
      </c>
      <c r="CL7" s="227" t="s">
        <v>339</v>
      </c>
      <c r="CM7" s="227" t="s">
        <v>340</v>
      </c>
      <c r="CN7" s="227" t="s">
        <v>341</v>
      </c>
      <c r="CO7" s="227" t="s">
        <v>342</v>
      </c>
      <c r="CP7" s="313" t="s">
        <v>343</v>
      </c>
      <c r="CQ7" s="314" t="s">
        <v>325</v>
      </c>
      <c r="CR7" s="227" t="s">
        <v>326</v>
      </c>
      <c r="CS7" s="227" t="s">
        <v>327</v>
      </c>
      <c r="CT7" s="227" t="s">
        <v>328</v>
      </c>
      <c r="CU7" s="227" t="s">
        <v>329</v>
      </c>
      <c r="CV7" s="227" t="s">
        <v>330</v>
      </c>
      <c r="CW7" s="227" t="s">
        <v>331</v>
      </c>
      <c r="CX7" s="227" t="s">
        <v>332</v>
      </c>
      <c r="CY7" s="227" t="s">
        <v>333</v>
      </c>
      <c r="CZ7" s="227" t="s">
        <v>334</v>
      </c>
      <c r="DA7" s="227" t="s">
        <v>335</v>
      </c>
      <c r="DB7" s="227" t="s">
        <v>336</v>
      </c>
      <c r="DC7" s="227" t="s">
        <v>337</v>
      </c>
      <c r="DD7" s="227" t="s">
        <v>338</v>
      </c>
      <c r="DE7" s="227" t="s">
        <v>339</v>
      </c>
      <c r="DF7" s="227" t="s">
        <v>340</v>
      </c>
      <c r="DG7" s="227" t="s">
        <v>341</v>
      </c>
      <c r="DH7" s="227" t="s">
        <v>342</v>
      </c>
      <c r="DI7" s="313" t="s">
        <v>343</v>
      </c>
    </row>
    <row r="8" spans="1:113" x14ac:dyDescent="0.25">
      <c r="A8" s="228" t="s">
        <v>344</v>
      </c>
      <c r="B8" s="252" t="s">
        <v>345</v>
      </c>
      <c r="C8" s="321" t="s">
        <v>346</v>
      </c>
      <c r="D8" t="s">
        <v>347</v>
      </c>
      <c r="E8" t="s">
        <v>348</v>
      </c>
      <c r="F8" t="s">
        <v>348</v>
      </c>
      <c r="G8" t="s">
        <v>348</v>
      </c>
      <c r="H8" t="s">
        <v>348</v>
      </c>
      <c r="I8" t="s">
        <v>348</v>
      </c>
      <c r="J8" t="s">
        <v>348</v>
      </c>
      <c r="K8" t="s">
        <v>348</v>
      </c>
      <c r="L8" t="s">
        <v>348</v>
      </c>
      <c r="M8" t="s">
        <v>347</v>
      </c>
      <c r="N8" t="s">
        <v>348</v>
      </c>
      <c r="O8" t="s">
        <v>347</v>
      </c>
      <c r="P8" t="s">
        <v>348</v>
      </c>
      <c r="Q8" t="s">
        <v>348</v>
      </c>
      <c r="R8" t="s">
        <v>348</v>
      </c>
      <c r="S8" t="s">
        <v>347</v>
      </c>
      <c r="T8" t="s">
        <v>347</v>
      </c>
      <c r="U8" t="s">
        <v>348</v>
      </c>
      <c r="V8" t="s">
        <v>348</v>
      </c>
      <c r="W8" s="37" t="s">
        <v>349</v>
      </c>
      <c r="X8" t="s">
        <v>347</v>
      </c>
      <c r="Y8" t="s">
        <v>347</v>
      </c>
      <c r="Z8" s="169" t="s">
        <v>350</v>
      </c>
      <c r="AA8" s="113" t="s">
        <v>350</v>
      </c>
      <c r="AB8" s="189" t="s">
        <v>350</v>
      </c>
      <c r="AC8" s="169" t="s">
        <v>351</v>
      </c>
      <c r="AD8" s="113">
        <v>3.79E-20</v>
      </c>
      <c r="AE8" s="189" t="s">
        <v>350</v>
      </c>
      <c r="AF8" s="169" t="s">
        <v>350</v>
      </c>
      <c r="AG8" s="113" t="s">
        <v>350</v>
      </c>
      <c r="AH8" s="189" t="s">
        <v>350</v>
      </c>
      <c r="AI8" s="169" t="s">
        <v>350</v>
      </c>
      <c r="AJ8" s="113" t="s">
        <v>350</v>
      </c>
      <c r="AK8" s="189" t="s">
        <v>350</v>
      </c>
      <c r="AL8" s="169">
        <v>6</v>
      </c>
      <c r="AM8" s="37">
        <v>10</v>
      </c>
      <c r="AN8" s="37" t="s">
        <v>352</v>
      </c>
      <c r="AO8" s="37">
        <v>6</v>
      </c>
      <c r="AP8" s="37">
        <v>14</v>
      </c>
      <c r="AQ8" s="37">
        <v>3</v>
      </c>
      <c r="AR8" s="37">
        <v>14</v>
      </c>
      <c r="AS8" s="37">
        <v>3</v>
      </c>
      <c r="AT8" s="37">
        <v>0</v>
      </c>
      <c r="AU8" s="37">
        <v>1</v>
      </c>
      <c r="AV8" s="37">
        <v>14</v>
      </c>
      <c r="AW8" s="37">
        <v>0</v>
      </c>
      <c r="AX8" s="37">
        <v>0</v>
      </c>
      <c r="AY8" s="37">
        <v>2</v>
      </c>
      <c r="AZ8" s="37">
        <v>0</v>
      </c>
      <c r="BA8" s="37">
        <v>3</v>
      </c>
      <c r="BB8" s="37">
        <v>0</v>
      </c>
      <c r="BC8" s="37">
        <v>0</v>
      </c>
      <c r="BD8" s="25">
        <v>0</v>
      </c>
      <c r="BE8" s="169">
        <v>47</v>
      </c>
      <c r="BF8" s="37">
        <v>27</v>
      </c>
      <c r="BG8" s="37" t="s">
        <v>353</v>
      </c>
      <c r="BH8" s="37">
        <v>61</v>
      </c>
      <c r="BI8" s="37">
        <v>54</v>
      </c>
      <c r="BJ8" s="37">
        <v>35</v>
      </c>
      <c r="BK8" s="37">
        <v>53</v>
      </c>
      <c r="BL8" s="37">
        <v>26</v>
      </c>
      <c r="BM8" s="37">
        <v>1</v>
      </c>
      <c r="BN8" s="37">
        <v>17</v>
      </c>
      <c r="BO8" s="37">
        <v>53</v>
      </c>
      <c r="BP8" s="37">
        <v>1</v>
      </c>
      <c r="BQ8" s="37">
        <v>0</v>
      </c>
      <c r="BR8" s="37">
        <v>17</v>
      </c>
      <c r="BS8" s="37">
        <v>0</v>
      </c>
      <c r="BT8" s="37">
        <v>26</v>
      </c>
      <c r="BU8" s="37">
        <v>0</v>
      </c>
      <c r="BV8" s="37">
        <v>0</v>
      </c>
      <c r="BW8" s="25">
        <v>1</v>
      </c>
      <c r="BX8" s="169">
        <v>1</v>
      </c>
      <c r="BY8" s="37">
        <v>3</v>
      </c>
      <c r="CA8" s="37">
        <v>1</v>
      </c>
      <c r="CB8" s="37">
        <v>3</v>
      </c>
      <c r="CC8" s="37">
        <v>1</v>
      </c>
      <c r="CD8" s="37">
        <v>3</v>
      </c>
      <c r="CE8" s="37">
        <v>0</v>
      </c>
      <c r="CF8" s="37">
        <v>0</v>
      </c>
      <c r="CG8" s="37">
        <v>0</v>
      </c>
      <c r="CH8" s="37">
        <v>3</v>
      </c>
      <c r="CI8" s="37">
        <v>0</v>
      </c>
      <c r="CJ8" s="37">
        <v>0</v>
      </c>
      <c r="CK8" s="37">
        <v>1</v>
      </c>
      <c r="CL8" s="37">
        <v>0</v>
      </c>
      <c r="CM8" s="37">
        <v>0</v>
      </c>
      <c r="CN8" s="37">
        <v>0</v>
      </c>
      <c r="CO8" s="37">
        <v>0</v>
      </c>
      <c r="CP8" s="25">
        <v>0</v>
      </c>
      <c r="CQ8" s="169">
        <v>0</v>
      </c>
      <c r="CR8" s="37">
        <v>0</v>
      </c>
      <c r="CT8" s="37">
        <v>0</v>
      </c>
      <c r="CU8" s="37">
        <v>0</v>
      </c>
      <c r="CV8" s="37">
        <v>0</v>
      </c>
      <c r="CW8" s="37">
        <v>0</v>
      </c>
      <c r="CX8" s="37">
        <v>0</v>
      </c>
      <c r="CY8" s="37">
        <v>0</v>
      </c>
      <c r="CZ8" s="37">
        <v>0</v>
      </c>
      <c r="DA8" s="37">
        <v>0</v>
      </c>
      <c r="DB8" s="37">
        <v>0</v>
      </c>
      <c r="DC8" s="37">
        <v>0</v>
      </c>
      <c r="DD8" s="37">
        <v>0</v>
      </c>
      <c r="DE8" s="37">
        <v>0</v>
      </c>
      <c r="DF8" s="37">
        <v>0</v>
      </c>
      <c r="DG8" s="37">
        <v>0</v>
      </c>
      <c r="DH8" s="37">
        <v>0</v>
      </c>
      <c r="DI8" s="25">
        <v>0</v>
      </c>
    </row>
    <row r="9" spans="1:113" x14ac:dyDescent="0.25">
      <c r="A9" s="228" t="s">
        <v>354</v>
      </c>
      <c r="B9" s="252" t="s">
        <v>345</v>
      </c>
      <c r="C9" s="322" t="s">
        <v>355</v>
      </c>
      <c r="D9" t="s">
        <v>347</v>
      </c>
      <c r="E9" t="s">
        <v>347</v>
      </c>
      <c r="F9" t="s">
        <v>347</v>
      </c>
      <c r="G9" t="s">
        <v>348</v>
      </c>
      <c r="H9" t="s">
        <v>347</v>
      </c>
      <c r="I9" t="s">
        <v>348</v>
      </c>
      <c r="J9" t="s">
        <v>347</v>
      </c>
      <c r="K9" t="s">
        <v>347</v>
      </c>
      <c r="L9" t="s">
        <v>348</v>
      </c>
      <c r="M9" t="s">
        <v>348</v>
      </c>
      <c r="N9" t="s">
        <v>347</v>
      </c>
      <c r="O9" t="s">
        <v>348</v>
      </c>
      <c r="P9" t="s">
        <v>347</v>
      </c>
      <c r="Q9" t="s">
        <v>348</v>
      </c>
      <c r="R9" t="s">
        <v>347</v>
      </c>
      <c r="S9" t="s">
        <v>347</v>
      </c>
      <c r="T9" t="s">
        <v>347</v>
      </c>
      <c r="U9" t="s">
        <v>347</v>
      </c>
      <c r="V9" t="s">
        <v>347</v>
      </c>
      <c r="W9" s="37" t="s">
        <v>356</v>
      </c>
      <c r="X9" t="s">
        <v>347</v>
      </c>
      <c r="Y9" t="s">
        <v>347</v>
      </c>
      <c r="Z9" s="169" t="s">
        <v>357</v>
      </c>
      <c r="AA9" s="113">
        <v>8.8100000000000005E-29</v>
      </c>
      <c r="AB9" s="189">
        <v>4.3999999999999997E-30</v>
      </c>
      <c r="AC9" s="169" t="s">
        <v>350</v>
      </c>
      <c r="AD9" s="113" t="s">
        <v>350</v>
      </c>
      <c r="AE9" s="189" t="s">
        <v>350</v>
      </c>
      <c r="AF9" s="169" t="s">
        <v>358</v>
      </c>
      <c r="AG9" s="113">
        <v>3.8818999999999999E-2</v>
      </c>
      <c r="AH9" s="189">
        <v>2.6637000000000001E-2</v>
      </c>
      <c r="AI9" s="169" t="s">
        <v>350</v>
      </c>
      <c r="AJ9" s="113" t="s">
        <v>350</v>
      </c>
      <c r="AK9" s="189" t="s">
        <v>350</v>
      </c>
      <c r="AL9" s="169">
        <v>44</v>
      </c>
      <c r="AM9" s="37">
        <v>18</v>
      </c>
      <c r="AN9" s="37" t="s">
        <v>359</v>
      </c>
      <c r="AO9" s="37">
        <v>47</v>
      </c>
      <c r="AP9" s="37">
        <v>32</v>
      </c>
      <c r="AQ9" s="37">
        <v>21</v>
      </c>
      <c r="AR9" s="37">
        <v>25</v>
      </c>
      <c r="AS9" s="37">
        <v>26</v>
      </c>
      <c r="AT9" s="37">
        <v>7</v>
      </c>
      <c r="AU9" s="37">
        <v>2</v>
      </c>
      <c r="AV9" s="37">
        <v>25</v>
      </c>
      <c r="AW9" s="37">
        <v>9</v>
      </c>
      <c r="AX9" s="37">
        <v>0</v>
      </c>
      <c r="AY9" s="37">
        <v>12</v>
      </c>
      <c r="AZ9" s="37">
        <v>0</v>
      </c>
      <c r="BA9" s="37">
        <v>24</v>
      </c>
      <c r="BB9" s="37">
        <v>0</v>
      </c>
      <c r="BC9" s="37">
        <v>0</v>
      </c>
      <c r="BD9" s="25">
        <v>6</v>
      </c>
      <c r="BE9" s="169">
        <v>324</v>
      </c>
      <c r="BF9" s="37">
        <v>2</v>
      </c>
      <c r="BG9" s="37" t="s">
        <v>360</v>
      </c>
      <c r="BH9" s="37">
        <v>375</v>
      </c>
      <c r="BI9" s="37">
        <v>18</v>
      </c>
      <c r="BJ9" s="37">
        <v>5</v>
      </c>
      <c r="BK9" s="37">
        <v>18</v>
      </c>
      <c r="BL9" s="37">
        <v>370</v>
      </c>
      <c r="BM9" s="37">
        <v>0</v>
      </c>
      <c r="BN9" s="37">
        <v>1</v>
      </c>
      <c r="BO9" s="37">
        <v>18</v>
      </c>
      <c r="BP9" s="37">
        <v>2</v>
      </c>
      <c r="BQ9" s="37">
        <v>0</v>
      </c>
      <c r="BR9" s="37">
        <v>2</v>
      </c>
      <c r="BS9" s="37">
        <v>0</v>
      </c>
      <c r="BT9" s="37">
        <v>370</v>
      </c>
      <c r="BU9" s="37">
        <v>0</v>
      </c>
      <c r="BV9" s="37">
        <v>0</v>
      </c>
      <c r="BW9" s="25">
        <v>0</v>
      </c>
      <c r="BX9" s="169">
        <v>4</v>
      </c>
      <c r="BY9" s="37">
        <v>4</v>
      </c>
      <c r="CA9" s="37">
        <v>7</v>
      </c>
      <c r="CB9" s="37">
        <v>8</v>
      </c>
      <c r="CC9" s="37">
        <v>7</v>
      </c>
      <c r="CD9" s="37">
        <v>8</v>
      </c>
      <c r="CE9" s="37">
        <v>0</v>
      </c>
      <c r="CF9" s="37">
        <v>0</v>
      </c>
      <c r="CG9" s="37">
        <v>0</v>
      </c>
      <c r="CH9" s="37">
        <v>8</v>
      </c>
      <c r="CI9" s="37">
        <v>1</v>
      </c>
      <c r="CJ9" s="37">
        <v>0</v>
      </c>
      <c r="CK9" s="37">
        <v>6</v>
      </c>
      <c r="CL9" s="37">
        <v>0</v>
      </c>
      <c r="CM9" s="37">
        <v>0</v>
      </c>
      <c r="CN9" s="37">
        <v>0</v>
      </c>
      <c r="CO9" s="37">
        <v>0</v>
      </c>
      <c r="CP9" s="25">
        <v>0</v>
      </c>
      <c r="CQ9" s="169">
        <v>0</v>
      </c>
      <c r="CR9" s="37">
        <v>1</v>
      </c>
      <c r="CT9" s="37">
        <v>0</v>
      </c>
      <c r="CU9" s="37">
        <v>1</v>
      </c>
      <c r="CV9" s="37">
        <v>0</v>
      </c>
      <c r="CW9" s="37">
        <v>1</v>
      </c>
      <c r="CX9" s="37">
        <v>0</v>
      </c>
      <c r="CY9" s="37">
        <v>0</v>
      </c>
      <c r="CZ9" s="37">
        <v>0</v>
      </c>
      <c r="DA9" s="37">
        <v>1</v>
      </c>
      <c r="DB9" s="37">
        <v>0</v>
      </c>
      <c r="DC9" s="37">
        <v>0</v>
      </c>
      <c r="DD9" s="37">
        <v>0</v>
      </c>
      <c r="DE9" s="37">
        <v>0</v>
      </c>
      <c r="DF9" s="37">
        <v>0</v>
      </c>
      <c r="DG9" s="37">
        <v>0</v>
      </c>
      <c r="DH9" s="37">
        <v>0</v>
      </c>
      <c r="DI9" s="25">
        <v>0</v>
      </c>
    </row>
    <row r="10" spans="1:113" x14ac:dyDescent="0.25">
      <c r="A10" s="228" t="s">
        <v>361</v>
      </c>
      <c r="B10" s="252" t="s">
        <v>362</v>
      </c>
      <c r="C10" s="322" t="s">
        <v>363</v>
      </c>
      <c r="D10" t="s">
        <v>348</v>
      </c>
      <c r="E10" t="s">
        <v>348</v>
      </c>
      <c r="F10" t="s">
        <v>348</v>
      </c>
      <c r="G10" t="s">
        <v>348</v>
      </c>
      <c r="H10" t="s">
        <v>348</v>
      </c>
      <c r="I10" t="s">
        <v>348</v>
      </c>
      <c r="J10" t="s">
        <v>348</v>
      </c>
      <c r="K10" t="s">
        <v>348</v>
      </c>
      <c r="L10" t="s">
        <v>348</v>
      </c>
      <c r="M10" t="s">
        <v>348</v>
      </c>
      <c r="N10" t="s">
        <v>348</v>
      </c>
      <c r="O10" t="s">
        <v>348</v>
      </c>
      <c r="P10" t="s">
        <v>348</v>
      </c>
      <c r="Q10" t="s">
        <v>348</v>
      </c>
      <c r="R10" t="s">
        <v>348</v>
      </c>
      <c r="S10" t="s">
        <v>348</v>
      </c>
      <c r="T10" t="s">
        <v>348</v>
      </c>
      <c r="U10" t="s">
        <v>347</v>
      </c>
      <c r="V10" t="s">
        <v>348</v>
      </c>
      <c r="W10" s="37" t="s">
        <v>349</v>
      </c>
      <c r="X10" t="s">
        <v>348</v>
      </c>
      <c r="Y10" t="s">
        <v>347</v>
      </c>
      <c r="Z10" s="169" t="s">
        <v>364</v>
      </c>
      <c r="AA10" s="113">
        <v>1.42E-5</v>
      </c>
      <c r="AB10" s="189">
        <v>1.26E-6</v>
      </c>
      <c r="AC10" s="169" t="s">
        <v>365</v>
      </c>
      <c r="AD10" s="113">
        <v>8.2099999999999993E-6</v>
      </c>
      <c r="AE10" s="189">
        <v>1.86E-6</v>
      </c>
      <c r="AF10" s="169" t="s">
        <v>364</v>
      </c>
      <c r="AG10" s="113">
        <v>9.103E-3</v>
      </c>
      <c r="AH10" s="189">
        <v>5.2249999999999996E-3</v>
      </c>
      <c r="AI10" s="169" t="s">
        <v>350</v>
      </c>
      <c r="AJ10" s="113" t="s">
        <v>350</v>
      </c>
      <c r="AK10" s="189" t="s">
        <v>350</v>
      </c>
      <c r="AL10" s="169">
        <v>9</v>
      </c>
      <c r="AM10" s="37">
        <v>33</v>
      </c>
      <c r="AN10" s="37" t="s">
        <v>366</v>
      </c>
      <c r="AO10" s="37">
        <v>9</v>
      </c>
      <c r="AP10" s="37">
        <v>36</v>
      </c>
      <c r="AQ10" s="37">
        <v>7</v>
      </c>
      <c r="AR10" s="37">
        <v>35</v>
      </c>
      <c r="AS10" s="37">
        <v>2</v>
      </c>
      <c r="AT10" s="37">
        <v>1</v>
      </c>
      <c r="AU10" s="37">
        <v>2</v>
      </c>
      <c r="AV10" s="37">
        <v>35</v>
      </c>
      <c r="AW10" s="37">
        <v>0</v>
      </c>
      <c r="AX10" s="37">
        <v>0</v>
      </c>
      <c r="AY10" s="37">
        <v>5</v>
      </c>
      <c r="AZ10" s="37">
        <v>0</v>
      </c>
      <c r="BA10" s="37">
        <v>2</v>
      </c>
      <c r="BB10" s="37">
        <v>0</v>
      </c>
      <c r="BC10" s="37">
        <v>0</v>
      </c>
      <c r="BD10" s="25">
        <v>1</v>
      </c>
      <c r="BE10" s="169">
        <v>137</v>
      </c>
      <c r="BF10" s="37">
        <v>50</v>
      </c>
      <c r="BG10" s="37" t="s">
        <v>367</v>
      </c>
      <c r="BH10" s="37">
        <v>174</v>
      </c>
      <c r="BI10" s="37">
        <v>109</v>
      </c>
      <c r="BJ10" s="37">
        <v>15</v>
      </c>
      <c r="BK10" s="37">
        <v>109</v>
      </c>
      <c r="BL10" s="37">
        <v>159</v>
      </c>
      <c r="BM10" s="37">
        <v>0</v>
      </c>
      <c r="BN10" s="37">
        <v>3</v>
      </c>
      <c r="BO10" s="37">
        <v>109</v>
      </c>
      <c r="BP10" s="37">
        <v>4</v>
      </c>
      <c r="BQ10" s="37">
        <v>0</v>
      </c>
      <c r="BR10" s="37">
        <v>9</v>
      </c>
      <c r="BS10" s="37">
        <v>0</v>
      </c>
      <c r="BT10" s="37">
        <v>158</v>
      </c>
      <c r="BU10" s="37">
        <v>0</v>
      </c>
      <c r="BV10" s="37">
        <v>0</v>
      </c>
      <c r="BW10" s="25">
        <v>0</v>
      </c>
      <c r="BX10" s="169">
        <v>10</v>
      </c>
      <c r="BY10" s="37">
        <v>4</v>
      </c>
      <c r="BZ10" s="37" t="s">
        <v>368</v>
      </c>
      <c r="CA10" s="37">
        <v>15</v>
      </c>
      <c r="CB10" s="37">
        <v>32</v>
      </c>
      <c r="CC10" s="37">
        <v>15</v>
      </c>
      <c r="CD10" s="37">
        <v>32</v>
      </c>
      <c r="CE10" s="37">
        <v>0</v>
      </c>
      <c r="CF10" s="37">
        <v>0</v>
      </c>
      <c r="CG10" s="37">
        <v>1</v>
      </c>
      <c r="CH10" s="37">
        <v>32</v>
      </c>
      <c r="CI10" s="37">
        <v>0</v>
      </c>
      <c r="CJ10" s="37">
        <v>0</v>
      </c>
      <c r="CK10" s="37">
        <v>14</v>
      </c>
      <c r="CL10" s="37">
        <v>0</v>
      </c>
      <c r="CM10" s="37">
        <v>0</v>
      </c>
      <c r="CN10" s="37">
        <v>0</v>
      </c>
      <c r="CO10" s="37">
        <v>0</v>
      </c>
      <c r="CP10" s="25">
        <v>0</v>
      </c>
      <c r="CQ10" s="169">
        <v>0</v>
      </c>
      <c r="CR10" s="37">
        <v>2</v>
      </c>
      <c r="CT10" s="37">
        <v>0</v>
      </c>
      <c r="CU10" s="37">
        <v>2</v>
      </c>
      <c r="CV10" s="37">
        <v>0</v>
      </c>
      <c r="CW10" s="37">
        <v>2</v>
      </c>
      <c r="CX10" s="37">
        <v>0</v>
      </c>
      <c r="CY10" s="37">
        <v>0</v>
      </c>
      <c r="CZ10" s="37">
        <v>0</v>
      </c>
      <c r="DA10" s="37">
        <v>2</v>
      </c>
      <c r="DB10" s="37">
        <v>0</v>
      </c>
      <c r="DC10" s="37">
        <v>0</v>
      </c>
      <c r="DD10" s="37">
        <v>0</v>
      </c>
      <c r="DE10" s="37">
        <v>0</v>
      </c>
      <c r="DF10" s="37">
        <v>0</v>
      </c>
      <c r="DG10" s="37">
        <v>0</v>
      </c>
      <c r="DH10" s="37">
        <v>0</v>
      </c>
      <c r="DI10" s="25">
        <v>0</v>
      </c>
    </row>
    <row r="11" spans="1:113" x14ac:dyDescent="0.25">
      <c r="A11" s="228" t="s">
        <v>369</v>
      </c>
      <c r="B11" s="252" t="s">
        <v>370</v>
      </c>
      <c r="C11" s="322" t="s">
        <v>371</v>
      </c>
      <c r="D11" t="s">
        <v>348</v>
      </c>
      <c r="E11" t="s">
        <v>348</v>
      </c>
      <c r="F11" t="s">
        <v>348</v>
      </c>
      <c r="G11" t="s">
        <v>348</v>
      </c>
      <c r="H11" t="s">
        <v>348</v>
      </c>
      <c r="I11" t="s">
        <v>348</v>
      </c>
      <c r="J11" t="s">
        <v>348</v>
      </c>
      <c r="K11" t="s">
        <v>348</v>
      </c>
      <c r="L11" t="s">
        <v>348</v>
      </c>
      <c r="M11" t="s">
        <v>348</v>
      </c>
      <c r="N11" t="s">
        <v>348</v>
      </c>
      <c r="O11" t="s">
        <v>348</v>
      </c>
      <c r="P11" t="s">
        <v>348</v>
      </c>
      <c r="Q11" t="s">
        <v>348</v>
      </c>
      <c r="R11" t="s">
        <v>347</v>
      </c>
      <c r="S11" t="s">
        <v>347</v>
      </c>
      <c r="T11" t="s">
        <v>348</v>
      </c>
      <c r="U11" t="s">
        <v>347</v>
      </c>
      <c r="V11" t="s">
        <v>347</v>
      </c>
      <c r="W11" s="37" t="s">
        <v>372</v>
      </c>
      <c r="X11" t="s">
        <v>348</v>
      </c>
      <c r="Y11" t="s">
        <v>347</v>
      </c>
      <c r="Z11" s="169" t="s">
        <v>373</v>
      </c>
      <c r="AA11" s="113">
        <v>1.3400000000000001E-13</v>
      </c>
      <c r="AB11" s="189">
        <v>6.9199999999999996E-15</v>
      </c>
      <c r="AC11" s="169" t="s">
        <v>365</v>
      </c>
      <c r="AD11" s="113">
        <v>6.8700000000000003E-6</v>
      </c>
      <c r="AE11" s="189">
        <v>1.61E-6</v>
      </c>
      <c r="AF11" s="169" t="s">
        <v>350</v>
      </c>
      <c r="AG11" s="113" t="s">
        <v>350</v>
      </c>
      <c r="AH11" s="189" t="s">
        <v>350</v>
      </c>
      <c r="AI11" s="169" t="s">
        <v>350</v>
      </c>
      <c r="AJ11" s="113" t="s">
        <v>350</v>
      </c>
      <c r="AK11" s="189" t="s">
        <v>350</v>
      </c>
      <c r="AL11" s="169">
        <v>17</v>
      </c>
      <c r="AM11" s="37">
        <v>3</v>
      </c>
      <c r="AN11" s="37" t="s">
        <v>374</v>
      </c>
      <c r="AO11" s="37">
        <v>17</v>
      </c>
      <c r="AP11" s="37">
        <v>3</v>
      </c>
      <c r="AQ11" s="37">
        <v>17</v>
      </c>
      <c r="AR11" s="37">
        <v>2</v>
      </c>
      <c r="AS11" s="37">
        <v>0</v>
      </c>
      <c r="AT11" s="37">
        <v>1</v>
      </c>
      <c r="AU11" s="37">
        <v>17</v>
      </c>
      <c r="AV11" s="37">
        <v>2</v>
      </c>
      <c r="AW11" s="37">
        <v>0</v>
      </c>
      <c r="AX11" s="37">
        <v>0</v>
      </c>
      <c r="AY11" s="37">
        <v>0</v>
      </c>
      <c r="AZ11" s="37">
        <v>0</v>
      </c>
      <c r="BA11" s="37">
        <v>0</v>
      </c>
      <c r="BB11" s="37">
        <v>0</v>
      </c>
      <c r="BC11" s="37">
        <v>0</v>
      </c>
      <c r="BD11" s="25">
        <v>1</v>
      </c>
      <c r="BE11" s="169">
        <v>16</v>
      </c>
      <c r="BF11" s="37">
        <v>12</v>
      </c>
      <c r="BG11" s="37" t="s">
        <v>375</v>
      </c>
      <c r="BH11" s="37">
        <v>16</v>
      </c>
      <c r="BI11" s="37">
        <v>14</v>
      </c>
      <c r="BJ11" s="37">
        <v>15</v>
      </c>
      <c r="BK11" s="37">
        <v>11</v>
      </c>
      <c r="BL11" s="37">
        <v>1</v>
      </c>
      <c r="BM11" s="37">
        <v>3</v>
      </c>
      <c r="BN11" s="37">
        <v>15</v>
      </c>
      <c r="BO11" s="37">
        <v>11</v>
      </c>
      <c r="BP11" s="37">
        <v>0</v>
      </c>
      <c r="BQ11" s="37">
        <v>0</v>
      </c>
      <c r="BR11" s="37">
        <v>0</v>
      </c>
      <c r="BS11" s="37">
        <v>0</v>
      </c>
      <c r="BT11" s="37">
        <v>0</v>
      </c>
      <c r="BU11" s="37">
        <v>1</v>
      </c>
      <c r="BV11" s="37">
        <v>1</v>
      </c>
      <c r="BW11" s="25">
        <v>2</v>
      </c>
      <c r="BX11" s="169">
        <v>0</v>
      </c>
      <c r="BY11" s="37">
        <v>1</v>
      </c>
      <c r="CA11" s="37">
        <v>0</v>
      </c>
      <c r="CB11" s="37">
        <v>1</v>
      </c>
      <c r="CC11" s="37">
        <v>0</v>
      </c>
      <c r="CD11" s="37">
        <v>1</v>
      </c>
      <c r="CE11" s="37">
        <v>0</v>
      </c>
      <c r="CF11" s="37">
        <v>0</v>
      </c>
      <c r="CG11" s="37">
        <v>0</v>
      </c>
      <c r="CH11" s="37">
        <v>1</v>
      </c>
      <c r="CI11" s="37">
        <v>0</v>
      </c>
      <c r="CJ11" s="37">
        <v>0</v>
      </c>
      <c r="CK11" s="37">
        <v>0</v>
      </c>
      <c r="CL11" s="37">
        <v>0</v>
      </c>
      <c r="CM11" s="37">
        <v>0</v>
      </c>
      <c r="CN11" s="37">
        <v>0</v>
      </c>
      <c r="CO11" s="37">
        <v>0</v>
      </c>
      <c r="CP11" s="25">
        <v>0</v>
      </c>
      <c r="CQ11" s="169">
        <v>0</v>
      </c>
      <c r="CR11" s="37">
        <v>2</v>
      </c>
      <c r="CT11" s="37">
        <v>0</v>
      </c>
      <c r="CU11" s="37">
        <v>2</v>
      </c>
      <c r="CV11" s="37">
        <v>0</v>
      </c>
      <c r="CW11" s="37">
        <v>2</v>
      </c>
      <c r="CX11" s="37">
        <v>0</v>
      </c>
      <c r="CY11" s="37">
        <v>0</v>
      </c>
      <c r="CZ11" s="37">
        <v>0</v>
      </c>
      <c r="DA11" s="37">
        <v>2</v>
      </c>
      <c r="DB11" s="37">
        <v>0</v>
      </c>
      <c r="DC11" s="37">
        <v>0</v>
      </c>
      <c r="DD11" s="37">
        <v>0</v>
      </c>
      <c r="DE11" s="37">
        <v>0</v>
      </c>
      <c r="DF11" s="37">
        <v>0</v>
      </c>
      <c r="DG11" s="37">
        <v>0</v>
      </c>
      <c r="DH11" s="37">
        <v>0</v>
      </c>
      <c r="DI11" s="25">
        <v>0</v>
      </c>
    </row>
    <row r="12" spans="1:113" x14ac:dyDescent="0.25">
      <c r="A12" s="228" t="s">
        <v>376</v>
      </c>
      <c r="B12" s="252" t="s">
        <v>377</v>
      </c>
      <c r="C12" s="322" t="s">
        <v>378</v>
      </c>
      <c r="D12" t="s">
        <v>348</v>
      </c>
      <c r="E12" t="s">
        <v>348</v>
      </c>
      <c r="F12" t="s">
        <v>348</v>
      </c>
      <c r="G12" t="s">
        <v>348</v>
      </c>
      <c r="H12" t="s">
        <v>348</v>
      </c>
      <c r="I12" t="s">
        <v>348</v>
      </c>
      <c r="J12" t="s">
        <v>348</v>
      </c>
      <c r="K12" t="s">
        <v>348</v>
      </c>
      <c r="L12" t="s">
        <v>348</v>
      </c>
      <c r="M12" t="s">
        <v>348</v>
      </c>
      <c r="N12" t="s">
        <v>348</v>
      </c>
      <c r="O12" t="s">
        <v>348</v>
      </c>
      <c r="P12" t="s">
        <v>348</v>
      </c>
      <c r="Q12" t="s">
        <v>348</v>
      </c>
      <c r="R12" t="s">
        <v>347</v>
      </c>
      <c r="S12" t="s">
        <v>347</v>
      </c>
      <c r="T12" t="s">
        <v>348</v>
      </c>
      <c r="U12" t="s">
        <v>347</v>
      </c>
      <c r="V12" t="s">
        <v>347</v>
      </c>
      <c r="W12" s="37" t="s">
        <v>379</v>
      </c>
      <c r="X12" t="s">
        <v>348</v>
      </c>
      <c r="Y12" t="s">
        <v>347</v>
      </c>
      <c r="Z12" s="169" t="s">
        <v>358</v>
      </c>
      <c r="AA12" s="113">
        <v>0.302925</v>
      </c>
      <c r="AB12" s="189">
        <v>0.20429700000000001</v>
      </c>
      <c r="AC12" s="169" t="s">
        <v>350</v>
      </c>
      <c r="AD12" s="113" t="s">
        <v>350</v>
      </c>
      <c r="AE12" s="189" t="s">
        <v>350</v>
      </c>
      <c r="AF12" s="169" t="s">
        <v>350</v>
      </c>
      <c r="AG12" s="113" t="s">
        <v>350</v>
      </c>
      <c r="AH12" s="189" t="s">
        <v>350</v>
      </c>
      <c r="AI12" s="169" t="s">
        <v>350</v>
      </c>
      <c r="AJ12" s="113" t="s">
        <v>350</v>
      </c>
      <c r="AK12" s="189" t="s">
        <v>350</v>
      </c>
      <c r="AL12" s="169">
        <v>8</v>
      </c>
      <c r="AM12" s="37">
        <v>45</v>
      </c>
      <c r="AN12" s="37" t="s">
        <v>380</v>
      </c>
      <c r="AO12" s="37">
        <v>8</v>
      </c>
      <c r="AP12" s="37">
        <v>45</v>
      </c>
      <c r="AQ12" s="37">
        <v>8</v>
      </c>
      <c r="AR12" s="37">
        <v>43</v>
      </c>
      <c r="AS12" s="37">
        <v>0</v>
      </c>
      <c r="AT12" s="37">
        <v>2</v>
      </c>
      <c r="AU12" s="37">
        <v>8</v>
      </c>
      <c r="AV12" s="37">
        <v>39</v>
      </c>
      <c r="AW12" s="37">
        <v>0</v>
      </c>
      <c r="AX12" s="37">
        <v>1</v>
      </c>
      <c r="AY12" s="37">
        <v>0</v>
      </c>
      <c r="AZ12" s="37">
        <v>3</v>
      </c>
      <c r="BA12" s="37">
        <v>0</v>
      </c>
      <c r="BB12" s="37">
        <v>1</v>
      </c>
      <c r="BC12" s="37">
        <v>0</v>
      </c>
      <c r="BD12" s="25">
        <v>1</v>
      </c>
      <c r="BE12" s="169">
        <v>7</v>
      </c>
      <c r="BF12" s="37">
        <v>83</v>
      </c>
      <c r="BG12" s="37" t="s">
        <v>381</v>
      </c>
      <c r="BH12" s="37">
        <v>7</v>
      </c>
      <c r="BI12" s="37">
        <v>97</v>
      </c>
      <c r="BJ12" s="37">
        <v>7</v>
      </c>
      <c r="BK12" s="37">
        <v>83</v>
      </c>
      <c r="BL12" s="37">
        <v>0</v>
      </c>
      <c r="BM12" s="37">
        <v>14</v>
      </c>
      <c r="BN12" s="37">
        <v>7</v>
      </c>
      <c r="BO12" s="37">
        <v>80</v>
      </c>
      <c r="BP12" s="37">
        <v>0</v>
      </c>
      <c r="BQ12" s="37">
        <v>1</v>
      </c>
      <c r="BR12" s="37">
        <v>0</v>
      </c>
      <c r="BS12" s="37">
        <v>3</v>
      </c>
      <c r="BT12" s="37">
        <v>0</v>
      </c>
      <c r="BU12" s="37">
        <v>13</v>
      </c>
      <c r="BV12" s="37">
        <v>0</v>
      </c>
      <c r="BW12" s="25">
        <v>0</v>
      </c>
      <c r="BX12" s="169">
        <v>0</v>
      </c>
      <c r="BY12" s="37">
        <v>10</v>
      </c>
      <c r="CA12" s="37">
        <v>0</v>
      </c>
      <c r="CB12" s="37">
        <v>13</v>
      </c>
      <c r="CC12" s="37">
        <v>0</v>
      </c>
      <c r="CD12" s="37">
        <v>13</v>
      </c>
      <c r="CE12" s="37">
        <v>0</v>
      </c>
      <c r="CF12" s="37">
        <v>0</v>
      </c>
      <c r="CG12" s="37">
        <v>0</v>
      </c>
      <c r="CH12" s="37">
        <v>10</v>
      </c>
      <c r="CI12" s="37">
        <v>0</v>
      </c>
      <c r="CJ12" s="37">
        <v>0</v>
      </c>
      <c r="CK12" s="37">
        <v>0</v>
      </c>
      <c r="CL12" s="37">
        <v>3</v>
      </c>
      <c r="CM12" s="37">
        <v>0</v>
      </c>
      <c r="CN12" s="37">
        <v>0</v>
      </c>
      <c r="CO12" s="37">
        <v>0</v>
      </c>
      <c r="CP12" s="25">
        <v>0</v>
      </c>
      <c r="CQ12" s="169">
        <v>0</v>
      </c>
      <c r="CR12" s="37">
        <v>2</v>
      </c>
      <c r="CT12" s="37">
        <v>0</v>
      </c>
      <c r="CU12" s="37">
        <v>3</v>
      </c>
      <c r="CV12" s="37">
        <v>0</v>
      </c>
      <c r="CW12" s="37">
        <v>3</v>
      </c>
      <c r="CX12" s="37">
        <v>0</v>
      </c>
      <c r="CY12" s="37">
        <v>0</v>
      </c>
      <c r="CZ12" s="37">
        <v>0</v>
      </c>
      <c r="DA12" s="37">
        <v>3</v>
      </c>
      <c r="DB12" s="37">
        <v>0</v>
      </c>
      <c r="DC12" s="37">
        <v>0</v>
      </c>
      <c r="DD12" s="37">
        <v>0</v>
      </c>
      <c r="DE12" s="37">
        <v>0</v>
      </c>
      <c r="DF12" s="37">
        <v>0</v>
      </c>
      <c r="DG12" s="37">
        <v>0</v>
      </c>
      <c r="DH12" s="37">
        <v>0</v>
      </c>
      <c r="DI12" s="25">
        <v>0</v>
      </c>
    </row>
    <row r="13" spans="1:113" x14ac:dyDescent="0.25">
      <c r="A13" s="228" t="s">
        <v>382</v>
      </c>
      <c r="B13" s="252" t="s">
        <v>383</v>
      </c>
      <c r="C13" s="322" t="s">
        <v>384</v>
      </c>
      <c r="D13" t="s">
        <v>348</v>
      </c>
      <c r="E13" t="s">
        <v>347</v>
      </c>
      <c r="F13" t="s">
        <v>347</v>
      </c>
      <c r="G13" t="s">
        <v>347</v>
      </c>
      <c r="H13" t="s">
        <v>348</v>
      </c>
      <c r="I13" t="s">
        <v>348</v>
      </c>
      <c r="J13" t="s">
        <v>348</v>
      </c>
      <c r="K13" t="s">
        <v>348</v>
      </c>
      <c r="L13" t="s">
        <v>348</v>
      </c>
      <c r="M13" t="s">
        <v>348</v>
      </c>
      <c r="N13" t="s">
        <v>348</v>
      </c>
      <c r="O13" t="s">
        <v>348</v>
      </c>
      <c r="P13" t="s">
        <v>347</v>
      </c>
      <c r="Q13" t="s">
        <v>348</v>
      </c>
      <c r="R13" t="s">
        <v>347</v>
      </c>
      <c r="S13" t="s">
        <v>347</v>
      </c>
      <c r="T13" t="s">
        <v>347</v>
      </c>
      <c r="U13" t="s">
        <v>347</v>
      </c>
      <c r="V13" t="s">
        <v>347</v>
      </c>
      <c r="W13" s="37" t="s">
        <v>385</v>
      </c>
      <c r="X13" t="s">
        <v>347</v>
      </c>
      <c r="Y13" t="s">
        <v>347</v>
      </c>
      <c r="Z13" s="169" t="s">
        <v>386</v>
      </c>
      <c r="AA13" s="113">
        <v>4.2000000000000004E-40</v>
      </c>
      <c r="AB13" s="189">
        <v>1.79E-41</v>
      </c>
      <c r="AC13" s="169" t="s">
        <v>350</v>
      </c>
      <c r="AD13" s="113" t="s">
        <v>350</v>
      </c>
      <c r="AE13" s="189" t="s">
        <v>350</v>
      </c>
      <c r="AF13" s="169" t="s">
        <v>350</v>
      </c>
      <c r="AG13" s="113" t="s">
        <v>350</v>
      </c>
      <c r="AH13" s="189" t="s">
        <v>350</v>
      </c>
      <c r="AI13" s="169" t="s">
        <v>387</v>
      </c>
      <c r="AJ13" s="113">
        <v>2.66E-12</v>
      </c>
      <c r="AK13" s="189">
        <v>5.1700000000000002E-13</v>
      </c>
      <c r="AL13" s="169">
        <v>70</v>
      </c>
      <c r="AM13" s="37">
        <v>8</v>
      </c>
      <c r="AN13" s="37" t="s">
        <v>388</v>
      </c>
      <c r="AO13" s="37">
        <v>70</v>
      </c>
      <c r="AP13" s="37">
        <v>10</v>
      </c>
      <c r="AQ13" s="37">
        <v>62</v>
      </c>
      <c r="AR13" s="37">
        <v>10</v>
      </c>
      <c r="AS13" s="37">
        <v>8</v>
      </c>
      <c r="AT13" s="37">
        <v>0</v>
      </c>
      <c r="AU13" s="37">
        <v>0</v>
      </c>
      <c r="AV13" s="37">
        <v>10</v>
      </c>
      <c r="AW13" s="37">
        <v>1</v>
      </c>
      <c r="AX13" s="37">
        <v>0</v>
      </c>
      <c r="AY13" s="37">
        <v>62</v>
      </c>
      <c r="AZ13" s="37">
        <v>0</v>
      </c>
      <c r="BA13" s="37">
        <v>7</v>
      </c>
      <c r="BB13" s="37">
        <v>0</v>
      </c>
      <c r="BC13" s="37">
        <v>0</v>
      </c>
      <c r="BD13" s="25">
        <v>0</v>
      </c>
      <c r="BE13" s="169">
        <v>31</v>
      </c>
      <c r="BF13" s="37">
        <v>36</v>
      </c>
      <c r="BG13" s="37" t="s">
        <v>389</v>
      </c>
      <c r="BH13" s="37">
        <v>31</v>
      </c>
      <c r="BI13" s="37">
        <v>47</v>
      </c>
      <c r="BJ13" s="37">
        <v>8</v>
      </c>
      <c r="BK13" s="37">
        <v>47</v>
      </c>
      <c r="BL13" s="37">
        <v>23</v>
      </c>
      <c r="BM13" s="37">
        <v>0</v>
      </c>
      <c r="BN13" s="37">
        <v>0</v>
      </c>
      <c r="BO13" s="37">
        <v>47</v>
      </c>
      <c r="BP13" s="37">
        <v>0</v>
      </c>
      <c r="BQ13" s="37">
        <v>0</v>
      </c>
      <c r="BR13" s="37">
        <v>8</v>
      </c>
      <c r="BS13" s="37">
        <v>0</v>
      </c>
      <c r="BT13" s="37">
        <v>23</v>
      </c>
      <c r="BU13" s="37">
        <v>0</v>
      </c>
      <c r="BV13" s="37">
        <v>0</v>
      </c>
      <c r="BW13" s="25">
        <v>0</v>
      </c>
      <c r="BX13" s="169">
        <v>1</v>
      </c>
      <c r="BY13" s="37">
        <v>2</v>
      </c>
      <c r="CA13" s="37">
        <v>1</v>
      </c>
      <c r="CB13" s="37">
        <v>3</v>
      </c>
      <c r="CC13" s="37">
        <v>1</v>
      </c>
      <c r="CD13" s="37">
        <v>3</v>
      </c>
      <c r="CE13" s="37">
        <v>0</v>
      </c>
      <c r="CF13" s="37">
        <v>0</v>
      </c>
      <c r="CG13" s="37">
        <v>0</v>
      </c>
      <c r="CH13" s="37">
        <v>3</v>
      </c>
      <c r="CI13" s="37">
        <v>0</v>
      </c>
      <c r="CJ13" s="37">
        <v>0</v>
      </c>
      <c r="CK13" s="37">
        <v>1</v>
      </c>
      <c r="CL13" s="37">
        <v>0</v>
      </c>
      <c r="CM13" s="37">
        <v>0</v>
      </c>
      <c r="CN13" s="37">
        <v>0</v>
      </c>
      <c r="CO13" s="37">
        <v>0</v>
      </c>
      <c r="CP13" s="25">
        <v>0</v>
      </c>
      <c r="CQ13" s="169">
        <v>9</v>
      </c>
      <c r="CR13" s="37">
        <v>2</v>
      </c>
      <c r="CS13" s="37" t="s">
        <v>390</v>
      </c>
      <c r="CT13" s="37">
        <v>9</v>
      </c>
      <c r="CU13" s="37">
        <v>3</v>
      </c>
      <c r="CV13" s="37">
        <v>8</v>
      </c>
      <c r="CW13" s="37">
        <v>2</v>
      </c>
      <c r="CX13" s="37">
        <v>1</v>
      </c>
      <c r="CY13" s="37">
        <v>1</v>
      </c>
      <c r="CZ13" s="37">
        <v>0</v>
      </c>
      <c r="DA13" s="37">
        <v>2</v>
      </c>
      <c r="DB13" s="37">
        <v>0</v>
      </c>
      <c r="DC13" s="37">
        <v>0</v>
      </c>
      <c r="DD13" s="37">
        <v>8</v>
      </c>
      <c r="DE13" s="37">
        <v>0</v>
      </c>
      <c r="DF13" s="37">
        <v>1</v>
      </c>
      <c r="DG13" s="37">
        <v>0</v>
      </c>
      <c r="DH13" s="37">
        <v>0</v>
      </c>
      <c r="DI13" s="25">
        <v>1</v>
      </c>
    </row>
    <row r="14" spans="1:113" x14ac:dyDescent="0.25">
      <c r="A14" s="228" t="s">
        <v>391</v>
      </c>
      <c r="B14" s="252" t="s">
        <v>392</v>
      </c>
      <c r="C14" s="322" t="s">
        <v>346</v>
      </c>
      <c r="D14" t="s">
        <v>348</v>
      </c>
      <c r="E14" t="s">
        <v>348</v>
      </c>
      <c r="F14" t="s">
        <v>348</v>
      </c>
      <c r="G14" t="s">
        <v>348</v>
      </c>
      <c r="H14" t="s">
        <v>348</v>
      </c>
      <c r="I14" t="s">
        <v>348</v>
      </c>
      <c r="J14" t="s">
        <v>348</v>
      </c>
      <c r="K14" t="s">
        <v>348</v>
      </c>
      <c r="L14" t="s">
        <v>348</v>
      </c>
      <c r="M14" t="s">
        <v>348</v>
      </c>
      <c r="N14" t="s">
        <v>348</v>
      </c>
      <c r="O14" t="s">
        <v>348</v>
      </c>
      <c r="P14" t="s">
        <v>348</v>
      </c>
      <c r="Q14" t="s">
        <v>348</v>
      </c>
      <c r="R14" t="s">
        <v>348</v>
      </c>
      <c r="S14" t="s">
        <v>348</v>
      </c>
      <c r="T14" t="s">
        <v>348</v>
      </c>
      <c r="U14" t="s">
        <v>348</v>
      </c>
      <c r="V14" t="s">
        <v>348</v>
      </c>
      <c r="W14" s="37" t="s">
        <v>349</v>
      </c>
      <c r="X14" t="s">
        <v>348</v>
      </c>
      <c r="Y14" t="s">
        <v>348</v>
      </c>
      <c r="Z14" s="169" t="s">
        <v>350</v>
      </c>
      <c r="AA14" s="113" t="s">
        <v>350</v>
      </c>
      <c r="AB14" s="189" t="s">
        <v>350</v>
      </c>
      <c r="AC14" s="169" t="s">
        <v>393</v>
      </c>
      <c r="AD14" s="113">
        <v>2.9700000000000001E-4</v>
      </c>
      <c r="AE14" s="189" t="s">
        <v>350</v>
      </c>
      <c r="AF14" s="169" t="s">
        <v>350</v>
      </c>
      <c r="AG14" s="113" t="s">
        <v>350</v>
      </c>
      <c r="AH14" s="189" t="s">
        <v>350</v>
      </c>
      <c r="AI14" s="169" t="s">
        <v>350</v>
      </c>
      <c r="AJ14" s="113" t="s">
        <v>350</v>
      </c>
      <c r="AK14" s="189" t="s">
        <v>350</v>
      </c>
      <c r="AL14" s="169">
        <v>6</v>
      </c>
      <c r="AM14" s="37">
        <v>34</v>
      </c>
      <c r="AN14" s="37" t="s">
        <v>394</v>
      </c>
      <c r="AO14" s="37">
        <v>6</v>
      </c>
      <c r="AP14" s="37">
        <v>35</v>
      </c>
      <c r="AQ14" s="37">
        <v>0</v>
      </c>
      <c r="AR14" s="37">
        <v>35</v>
      </c>
      <c r="AS14" s="37">
        <v>6</v>
      </c>
      <c r="AT14" s="37">
        <v>0</v>
      </c>
      <c r="AU14" s="37">
        <v>0</v>
      </c>
      <c r="AV14" s="37">
        <v>35</v>
      </c>
      <c r="AW14" s="37">
        <v>0</v>
      </c>
      <c r="AX14" s="37">
        <v>0</v>
      </c>
      <c r="AY14" s="37">
        <v>0</v>
      </c>
      <c r="AZ14" s="37">
        <v>0</v>
      </c>
      <c r="BA14" s="37">
        <v>6</v>
      </c>
      <c r="BB14" s="37">
        <v>0</v>
      </c>
      <c r="BC14" s="37">
        <v>0</v>
      </c>
      <c r="BD14" s="25">
        <v>0</v>
      </c>
      <c r="BE14" s="169">
        <v>59</v>
      </c>
      <c r="BF14" s="37">
        <v>96</v>
      </c>
      <c r="BG14" s="37" t="s">
        <v>395</v>
      </c>
      <c r="BH14" s="37">
        <v>64</v>
      </c>
      <c r="BI14" s="37">
        <v>151</v>
      </c>
      <c r="BJ14" s="37">
        <v>14</v>
      </c>
      <c r="BK14" s="37">
        <v>149</v>
      </c>
      <c r="BL14" s="37">
        <v>50</v>
      </c>
      <c r="BM14" s="37">
        <v>2</v>
      </c>
      <c r="BN14" s="37">
        <v>9</v>
      </c>
      <c r="BO14" s="37">
        <v>149</v>
      </c>
      <c r="BP14" s="37">
        <v>2</v>
      </c>
      <c r="BQ14" s="37">
        <v>0</v>
      </c>
      <c r="BR14" s="37">
        <v>3</v>
      </c>
      <c r="BS14" s="37">
        <v>0</v>
      </c>
      <c r="BT14" s="37">
        <v>50</v>
      </c>
      <c r="BU14" s="37">
        <v>0</v>
      </c>
      <c r="BV14" s="37">
        <v>0</v>
      </c>
      <c r="BW14" s="25">
        <v>2</v>
      </c>
      <c r="BX14" s="169">
        <v>2</v>
      </c>
      <c r="BY14" s="37">
        <v>9</v>
      </c>
      <c r="CA14" s="37">
        <v>2</v>
      </c>
      <c r="CB14" s="37">
        <v>11</v>
      </c>
      <c r="CC14" s="37">
        <v>2</v>
      </c>
      <c r="CD14" s="37">
        <v>11</v>
      </c>
      <c r="CE14" s="37">
        <v>0</v>
      </c>
      <c r="CF14" s="37">
        <v>0</v>
      </c>
      <c r="CG14" s="37">
        <v>0</v>
      </c>
      <c r="CH14" s="37">
        <v>11</v>
      </c>
      <c r="CI14" s="37">
        <v>0</v>
      </c>
      <c r="CJ14" s="37">
        <v>0</v>
      </c>
      <c r="CK14" s="37">
        <v>2</v>
      </c>
      <c r="CL14" s="37">
        <v>0</v>
      </c>
      <c r="CM14" s="37">
        <v>0</v>
      </c>
      <c r="CN14" s="37">
        <v>0</v>
      </c>
      <c r="CO14" s="37">
        <v>0</v>
      </c>
      <c r="CP14" s="25">
        <v>0</v>
      </c>
      <c r="CQ14" s="169">
        <v>0</v>
      </c>
      <c r="CR14" s="37">
        <v>1</v>
      </c>
      <c r="CT14" s="37">
        <v>0</v>
      </c>
      <c r="CU14" s="37">
        <v>1</v>
      </c>
      <c r="CV14" s="37">
        <v>0</v>
      </c>
      <c r="CW14" s="37">
        <v>1</v>
      </c>
      <c r="CX14" s="37">
        <v>0</v>
      </c>
      <c r="CY14" s="37">
        <v>0</v>
      </c>
      <c r="CZ14" s="37">
        <v>0</v>
      </c>
      <c r="DA14" s="37">
        <v>1</v>
      </c>
      <c r="DB14" s="37">
        <v>0</v>
      </c>
      <c r="DC14" s="37">
        <v>0</v>
      </c>
      <c r="DD14" s="37">
        <v>0</v>
      </c>
      <c r="DE14" s="37">
        <v>0</v>
      </c>
      <c r="DF14" s="37">
        <v>0</v>
      </c>
      <c r="DG14" s="37">
        <v>0</v>
      </c>
      <c r="DH14" s="37">
        <v>0</v>
      </c>
      <c r="DI14" s="25">
        <v>0</v>
      </c>
    </row>
    <row r="15" spans="1:113" x14ac:dyDescent="0.25">
      <c r="A15" s="228" t="s">
        <v>396</v>
      </c>
      <c r="B15" s="252" t="s">
        <v>392</v>
      </c>
      <c r="C15" s="322" t="s">
        <v>346</v>
      </c>
      <c r="D15" t="s">
        <v>348</v>
      </c>
      <c r="E15" t="s">
        <v>348</v>
      </c>
      <c r="F15" t="s">
        <v>348</v>
      </c>
      <c r="G15" t="s">
        <v>348</v>
      </c>
      <c r="H15" t="s">
        <v>348</v>
      </c>
      <c r="I15" t="s">
        <v>348</v>
      </c>
      <c r="J15" t="s">
        <v>348</v>
      </c>
      <c r="K15" t="s">
        <v>348</v>
      </c>
      <c r="L15" t="s">
        <v>348</v>
      </c>
      <c r="M15" t="s">
        <v>348</v>
      </c>
      <c r="N15" t="s">
        <v>348</v>
      </c>
      <c r="O15" t="s">
        <v>348</v>
      </c>
      <c r="P15" t="s">
        <v>348</v>
      </c>
      <c r="Q15" t="s">
        <v>348</v>
      </c>
      <c r="R15" t="s">
        <v>348</v>
      </c>
      <c r="S15" t="s">
        <v>348</v>
      </c>
      <c r="T15" t="s">
        <v>348</v>
      </c>
      <c r="U15" t="s">
        <v>348</v>
      </c>
      <c r="V15" t="s">
        <v>348</v>
      </c>
      <c r="W15" s="37" t="s">
        <v>349</v>
      </c>
      <c r="X15" t="s">
        <v>348</v>
      </c>
      <c r="Y15" t="s">
        <v>348</v>
      </c>
      <c r="Z15" s="169" t="s">
        <v>350</v>
      </c>
      <c r="AA15" s="113" t="s">
        <v>350</v>
      </c>
      <c r="AB15" s="189" t="s">
        <v>350</v>
      </c>
      <c r="AC15" s="169" t="s">
        <v>397</v>
      </c>
      <c r="AD15" s="113">
        <v>2.0200000000000001E-9</v>
      </c>
      <c r="AE15" s="189" t="s">
        <v>350</v>
      </c>
      <c r="AF15" s="169" t="s">
        <v>350</v>
      </c>
      <c r="AG15" s="113" t="s">
        <v>350</v>
      </c>
      <c r="AH15" s="189" t="s">
        <v>350</v>
      </c>
      <c r="AI15" s="169" t="s">
        <v>350</v>
      </c>
      <c r="AJ15" s="113" t="s">
        <v>350</v>
      </c>
      <c r="AK15" s="189" t="s">
        <v>350</v>
      </c>
      <c r="AL15" s="169">
        <v>0</v>
      </c>
      <c r="AM15" s="37">
        <v>7</v>
      </c>
      <c r="AO15" s="37">
        <v>0</v>
      </c>
      <c r="AP15" s="37">
        <v>7</v>
      </c>
      <c r="AQ15" s="37">
        <v>0</v>
      </c>
      <c r="AR15" s="37">
        <v>6</v>
      </c>
      <c r="AS15" s="37">
        <v>0</v>
      </c>
      <c r="AT15" s="37">
        <v>1</v>
      </c>
      <c r="AU15" s="37">
        <v>0</v>
      </c>
      <c r="AV15" s="37">
        <v>6</v>
      </c>
      <c r="AW15" s="37">
        <v>0</v>
      </c>
      <c r="AX15" s="37">
        <v>0</v>
      </c>
      <c r="AY15" s="37">
        <v>0</v>
      </c>
      <c r="AZ15" s="37">
        <v>0</v>
      </c>
      <c r="BA15" s="37">
        <v>0</v>
      </c>
      <c r="BB15" s="37">
        <v>1</v>
      </c>
      <c r="BC15" s="37">
        <v>0</v>
      </c>
      <c r="BD15" s="25">
        <v>0</v>
      </c>
      <c r="BE15" s="169">
        <v>5</v>
      </c>
      <c r="BF15" s="37">
        <v>28</v>
      </c>
      <c r="BG15" s="37" t="s">
        <v>398</v>
      </c>
      <c r="BH15" s="37">
        <v>5</v>
      </c>
      <c r="BI15" s="37">
        <v>34</v>
      </c>
      <c r="BJ15" s="37">
        <v>5</v>
      </c>
      <c r="BK15" s="37">
        <v>28</v>
      </c>
      <c r="BL15" s="37">
        <v>0</v>
      </c>
      <c r="BM15" s="37">
        <v>6</v>
      </c>
      <c r="BN15" s="37">
        <v>5</v>
      </c>
      <c r="BO15" s="37">
        <v>26</v>
      </c>
      <c r="BP15" s="37">
        <v>0</v>
      </c>
      <c r="BQ15" s="37">
        <v>0</v>
      </c>
      <c r="BR15" s="37">
        <v>0</v>
      </c>
      <c r="BS15" s="37">
        <v>2</v>
      </c>
      <c r="BT15" s="37">
        <v>0</v>
      </c>
      <c r="BU15" s="37">
        <v>6</v>
      </c>
      <c r="BV15" s="37">
        <v>0</v>
      </c>
      <c r="BW15" s="25">
        <v>0</v>
      </c>
      <c r="BX15" s="169">
        <v>0</v>
      </c>
      <c r="BY15" s="37">
        <v>7</v>
      </c>
      <c r="CA15" s="37">
        <v>0</v>
      </c>
      <c r="CB15" s="37">
        <v>8</v>
      </c>
      <c r="CC15" s="37">
        <v>0</v>
      </c>
      <c r="CD15" s="37">
        <v>8</v>
      </c>
      <c r="CE15" s="37">
        <v>0</v>
      </c>
      <c r="CF15" s="37">
        <v>0</v>
      </c>
      <c r="CG15" s="37">
        <v>0</v>
      </c>
      <c r="CH15" s="37">
        <v>7</v>
      </c>
      <c r="CI15" s="37">
        <v>0</v>
      </c>
      <c r="CJ15" s="37">
        <v>0</v>
      </c>
      <c r="CK15" s="37">
        <v>0</v>
      </c>
      <c r="CL15" s="37">
        <v>1</v>
      </c>
      <c r="CM15" s="37">
        <v>0</v>
      </c>
      <c r="CN15" s="37">
        <v>0</v>
      </c>
      <c r="CO15" s="37">
        <v>0</v>
      </c>
      <c r="CP15" s="25">
        <v>0</v>
      </c>
      <c r="CQ15" s="169">
        <v>0</v>
      </c>
      <c r="CR15" s="37">
        <v>0</v>
      </c>
      <c r="CT15" s="37">
        <v>0</v>
      </c>
      <c r="CU15" s="37">
        <v>0</v>
      </c>
      <c r="CV15" s="37">
        <v>0</v>
      </c>
      <c r="CW15" s="37">
        <v>0</v>
      </c>
      <c r="CX15" s="37">
        <v>0</v>
      </c>
      <c r="CY15" s="37">
        <v>0</v>
      </c>
      <c r="CZ15" s="37">
        <v>0</v>
      </c>
      <c r="DA15" s="37">
        <v>0</v>
      </c>
      <c r="DB15" s="37">
        <v>0</v>
      </c>
      <c r="DC15" s="37">
        <v>0</v>
      </c>
      <c r="DD15" s="37">
        <v>0</v>
      </c>
      <c r="DE15" s="37">
        <v>0</v>
      </c>
      <c r="DF15" s="37">
        <v>0</v>
      </c>
      <c r="DG15" s="37">
        <v>0</v>
      </c>
      <c r="DH15" s="37">
        <v>0</v>
      </c>
      <c r="DI15" s="25">
        <v>0</v>
      </c>
    </row>
    <row r="16" spans="1:113" x14ac:dyDescent="0.25">
      <c r="A16" s="228" t="s">
        <v>399</v>
      </c>
      <c r="B16" s="252" t="s">
        <v>383</v>
      </c>
      <c r="C16" s="322" t="s">
        <v>400</v>
      </c>
      <c r="D16" t="s">
        <v>347</v>
      </c>
      <c r="E16" t="s">
        <v>347</v>
      </c>
      <c r="F16" t="s">
        <v>347</v>
      </c>
      <c r="G16" t="s">
        <v>347</v>
      </c>
      <c r="H16" t="s">
        <v>347</v>
      </c>
      <c r="I16" t="s">
        <v>347</v>
      </c>
      <c r="J16" t="s">
        <v>347</v>
      </c>
      <c r="K16" t="s">
        <v>347</v>
      </c>
      <c r="L16" t="s">
        <v>347</v>
      </c>
      <c r="M16" t="s">
        <v>347</v>
      </c>
      <c r="N16" t="s">
        <v>347</v>
      </c>
      <c r="O16" t="s">
        <v>347</v>
      </c>
      <c r="P16" t="s">
        <v>347</v>
      </c>
      <c r="Q16" t="s">
        <v>347</v>
      </c>
      <c r="R16" t="s">
        <v>347</v>
      </c>
      <c r="S16" t="s">
        <v>347</v>
      </c>
      <c r="T16" t="s">
        <v>347</v>
      </c>
      <c r="U16" t="s">
        <v>347</v>
      </c>
      <c r="V16" t="s">
        <v>347</v>
      </c>
      <c r="W16" s="37" t="s">
        <v>401</v>
      </c>
      <c r="X16" t="s">
        <v>347</v>
      </c>
      <c r="Y16" t="s">
        <v>347</v>
      </c>
      <c r="Z16" s="169" t="s">
        <v>402</v>
      </c>
      <c r="AA16" s="113">
        <v>8.0300000000000006E-61</v>
      </c>
      <c r="AB16" s="189">
        <v>3.4100000000000002E-62</v>
      </c>
      <c r="AC16" s="169" t="s">
        <v>403</v>
      </c>
      <c r="AD16" s="113">
        <v>1.0800000000000001E-36</v>
      </c>
      <c r="AE16" s="189">
        <v>4.0999999999999998E-38</v>
      </c>
      <c r="AF16" s="169" t="s">
        <v>357</v>
      </c>
      <c r="AG16" s="113">
        <v>1.19E-15</v>
      </c>
      <c r="AH16" s="189">
        <v>6.4699999999999996E-17</v>
      </c>
      <c r="AI16" s="169" t="s">
        <v>386</v>
      </c>
      <c r="AJ16" s="113">
        <v>4.5799999999999997E-47</v>
      </c>
      <c r="AK16" s="189">
        <v>8.8800000000000002E-48</v>
      </c>
      <c r="AL16" s="169">
        <v>1281</v>
      </c>
      <c r="AM16" s="37">
        <v>2</v>
      </c>
      <c r="AN16" s="37" t="s">
        <v>404</v>
      </c>
      <c r="AO16" s="37">
        <v>1893</v>
      </c>
      <c r="AP16" s="37">
        <v>72</v>
      </c>
      <c r="AQ16" s="37">
        <v>1119</v>
      </c>
      <c r="AR16" s="37">
        <v>69</v>
      </c>
      <c r="AS16" s="37">
        <v>774</v>
      </c>
      <c r="AT16" s="37">
        <v>3</v>
      </c>
      <c r="AU16" s="37">
        <v>6</v>
      </c>
      <c r="AV16" s="37">
        <v>69</v>
      </c>
      <c r="AW16" s="37">
        <v>44</v>
      </c>
      <c r="AX16" s="37">
        <v>0</v>
      </c>
      <c r="AY16" s="37">
        <v>1088</v>
      </c>
      <c r="AZ16" s="37">
        <v>0</v>
      </c>
      <c r="BA16" s="37">
        <v>755</v>
      </c>
      <c r="BB16" s="37">
        <v>0</v>
      </c>
      <c r="BC16" s="37">
        <v>0</v>
      </c>
      <c r="BD16" s="25">
        <v>3</v>
      </c>
      <c r="BE16" s="169">
        <v>110</v>
      </c>
      <c r="BF16" s="37">
        <v>60</v>
      </c>
      <c r="BG16" s="37" t="s">
        <v>405</v>
      </c>
      <c r="BH16" s="37">
        <v>187</v>
      </c>
      <c r="BI16" s="37">
        <v>99</v>
      </c>
      <c r="BJ16" s="37">
        <v>82</v>
      </c>
      <c r="BK16" s="37">
        <v>95</v>
      </c>
      <c r="BL16" s="37">
        <v>105</v>
      </c>
      <c r="BM16" s="37">
        <v>4</v>
      </c>
      <c r="BN16" s="37">
        <v>1</v>
      </c>
      <c r="BO16" s="37">
        <v>95</v>
      </c>
      <c r="BP16" s="37">
        <v>3</v>
      </c>
      <c r="BQ16" s="37">
        <v>0</v>
      </c>
      <c r="BR16" s="37">
        <v>78</v>
      </c>
      <c r="BS16" s="37">
        <v>0</v>
      </c>
      <c r="BT16" s="37">
        <v>105</v>
      </c>
      <c r="BU16" s="37">
        <v>0</v>
      </c>
      <c r="BV16" s="37">
        <v>0</v>
      </c>
      <c r="BW16" s="25">
        <v>4</v>
      </c>
      <c r="BX16" s="169">
        <v>16</v>
      </c>
      <c r="BY16" s="37">
        <v>0</v>
      </c>
      <c r="BZ16" s="37" t="s">
        <v>406</v>
      </c>
      <c r="CA16" s="37">
        <v>47</v>
      </c>
      <c r="CB16" s="37">
        <v>34</v>
      </c>
      <c r="CC16" s="37">
        <v>46</v>
      </c>
      <c r="CD16" s="37">
        <v>34</v>
      </c>
      <c r="CE16" s="37">
        <v>1</v>
      </c>
      <c r="CF16" s="37">
        <v>0</v>
      </c>
      <c r="CG16" s="37">
        <v>3</v>
      </c>
      <c r="CH16" s="37">
        <v>34</v>
      </c>
      <c r="CI16" s="37">
        <v>1</v>
      </c>
      <c r="CJ16" s="37">
        <v>0</v>
      </c>
      <c r="CK16" s="37">
        <v>42</v>
      </c>
      <c r="CL16" s="37">
        <v>0</v>
      </c>
      <c r="CM16" s="37">
        <v>1</v>
      </c>
      <c r="CN16" s="37">
        <v>0</v>
      </c>
      <c r="CO16" s="37">
        <v>0</v>
      </c>
      <c r="CP16" s="25">
        <v>0</v>
      </c>
      <c r="CQ16" s="169">
        <v>95</v>
      </c>
      <c r="CR16" s="37">
        <v>1</v>
      </c>
      <c r="CS16" s="37" t="s">
        <v>407</v>
      </c>
      <c r="CT16" s="37">
        <v>144</v>
      </c>
      <c r="CU16" s="37">
        <v>4</v>
      </c>
      <c r="CV16" s="37">
        <v>86</v>
      </c>
      <c r="CW16" s="37">
        <v>3</v>
      </c>
      <c r="CX16" s="37">
        <v>58</v>
      </c>
      <c r="CY16" s="37">
        <v>1</v>
      </c>
      <c r="CZ16" s="37">
        <v>0</v>
      </c>
      <c r="DA16" s="37">
        <v>3</v>
      </c>
      <c r="DB16" s="37">
        <v>3</v>
      </c>
      <c r="DC16" s="37">
        <v>0</v>
      </c>
      <c r="DD16" s="37">
        <v>86</v>
      </c>
      <c r="DE16" s="37">
        <v>0</v>
      </c>
      <c r="DF16" s="37">
        <v>55</v>
      </c>
      <c r="DG16" s="37">
        <v>0</v>
      </c>
      <c r="DH16" s="37">
        <v>0</v>
      </c>
      <c r="DI16" s="25">
        <v>1</v>
      </c>
    </row>
    <row r="17" spans="1:113" x14ac:dyDescent="0.25">
      <c r="A17" s="228" t="s">
        <v>408</v>
      </c>
      <c r="B17" s="252" t="s">
        <v>409</v>
      </c>
      <c r="C17" s="322" t="s">
        <v>346</v>
      </c>
      <c r="D17" t="s">
        <v>348</v>
      </c>
      <c r="E17" t="s">
        <v>348</v>
      </c>
      <c r="F17" t="s">
        <v>348</v>
      </c>
      <c r="G17" t="s">
        <v>348</v>
      </c>
      <c r="H17" t="s">
        <v>348</v>
      </c>
      <c r="I17" t="s">
        <v>348</v>
      </c>
      <c r="J17" t="s">
        <v>348</v>
      </c>
      <c r="K17" t="s">
        <v>348</v>
      </c>
      <c r="L17" t="s">
        <v>348</v>
      </c>
      <c r="M17" t="s">
        <v>348</v>
      </c>
      <c r="N17" t="s">
        <v>348</v>
      </c>
      <c r="O17" t="s">
        <v>348</v>
      </c>
      <c r="P17" t="s">
        <v>348</v>
      </c>
      <c r="Q17" t="s">
        <v>348</v>
      </c>
      <c r="R17" t="s">
        <v>347</v>
      </c>
      <c r="S17" t="s">
        <v>347</v>
      </c>
      <c r="T17" t="s">
        <v>348</v>
      </c>
      <c r="U17" t="s">
        <v>347</v>
      </c>
      <c r="V17" t="s">
        <v>347</v>
      </c>
      <c r="W17" s="37" t="s">
        <v>410</v>
      </c>
      <c r="X17" t="s">
        <v>348</v>
      </c>
      <c r="Y17" t="s">
        <v>347</v>
      </c>
      <c r="Z17" s="169" t="s">
        <v>350</v>
      </c>
      <c r="AA17" s="113" t="s">
        <v>350</v>
      </c>
      <c r="AB17" s="189" t="s">
        <v>350</v>
      </c>
      <c r="AC17" s="169" t="s">
        <v>411</v>
      </c>
      <c r="AD17" s="113">
        <v>3.3700000000000001E-7</v>
      </c>
      <c r="AE17" s="189">
        <v>5.9599999999999998E-8</v>
      </c>
      <c r="AF17" s="169" t="s">
        <v>350</v>
      </c>
      <c r="AG17" s="113" t="s">
        <v>350</v>
      </c>
      <c r="AH17" s="189" t="s">
        <v>350</v>
      </c>
      <c r="AI17" s="169" t="s">
        <v>350</v>
      </c>
      <c r="AJ17" s="113" t="s">
        <v>350</v>
      </c>
      <c r="AK17" s="189" t="s">
        <v>350</v>
      </c>
      <c r="AL17" s="169">
        <v>10</v>
      </c>
      <c r="AM17" s="37">
        <v>20</v>
      </c>
      <c r="AN17" s="37" t="s">
        <v>412</v>
      </c>
      <c r="AO17" s="37">
        <v>10</v>
      </c>
      <c r="AP17" s="37">
        <v>21</v>
      </c>
      <c r="AQ17" s="37">
        <v>9</v>
      </c>
      <c r="AR17" s="37">
        <v>21</v>
      </c>
      <c r="AS17" s="37">
        <v>1</v>
      </c>
      <c r="AT17" s="37">
        <v>0</v>
      </c>
      <c r="AU17" s="37">
        <v>7</v>
      </c>
      <c r="AV17" s="37">
        <v>21</v>
      </c>
      <c r="AW17" s="37">
        <v>1</v>
      </c>
      <c r="AX17" s="37">
        <v>0</v>
      </c>
      <c r="AY17" s="37">
        <v>1</v>
      </c>
      <c r="AZ17" s="37">
        <v>0</v>
      </c>
      <c r="BA17" s="37">
        <v>1</v>
      </c>
      <c r="BB17" s="37">
        <v>0</v>
      </c>
      <c r="BC17" s="37">
        <v>0</v>
      </c>
      <c r="BD17" s="25">
        <v>0</v>
      </c>
      <c r="BE17" s="169">
        <v>34</v>
      </c>
      <c r="BF17" s="37">
        <v>51</v>
      </c>
      <c r="BG17" s="37" t="s">
        <v>413</v>
      </c>
      <c r="BH17" s="37">
        <v>35</v>
      </c>
      <c r="BI17" s="37">
        <v>63</v>
      </c>
      <c r="BJ17" s="37">
        <v>23</v>
      </c>
      <c r="BK17" s="37">
        <v>63</v>
      </c>
      <c r="BL17" s="37">
        <v>12</v>
      </c>
      <c r="BM17" s="37">
        <v>0</v>
      </c>
      <c r="BN17" s="37">
        <v>18</v>
      </c>
      <c r="BO17" s="37">
        <v>63</v>
      </c>
      <c r="BP17" s="37">
        <v>1</v>
      </c>
      <c r="BQ17" s="37">
        <v>0</v>
      </c>
      <c r="BR17" s="37">
        <v>4</v>
      </c>
      <c r="BS17" s="37">
        <v>0</v>
      </c>
      <c r="BT17" s="37">
        <v>12</v>
      </c>
      <c r="BU17" s="37">
        <v>0</v>
      </c>
      <c r="BV17" s="37">
        <v>0</v>
      </c>
      <c r="BW17" s="25">
        <v>0</v>
      </c>
      <c r="BX17" s="169">
        <v>1</v>
      </c>
      <c r="BY17" s="37">
        <v>2</v>
      </c>
      <c r="CA17" s="37">
        <v>1</v>
      </c>
      <c r="CB17" s="37">
        <v>3</v>
      </c>
      <c r="CC17" s="37">
        <v>0</v>
      </c>
      <c r="CD17" s="37">
        <v>3</v>
      </c>
      <c r="CE17" s="37">
        <v>1</v>
      </c>
      <c r="CF17" s="37">
        <v>0</v>
      </c>
      <c r="CG17" s="37">
        <v>0</v>
      </c>
      <c r="CH17" s="37">
        <v>3</v>
      </c>
      <c r="CI17" s="37">
        <v>0</v>
      </c>
      <c r="CJ17" s="37">
        <v>0</v>
      </c>
      <c r="CK17" s="37">
        <v>0</v>
      </c>
      <c r="CL17" s="37">
        <v>0</v>
      </c>
      <c r="CM17" s="37">
        <v>1</v>
      </c>
      <c r="CN17" s="37">
        <v>0</v>
      </c>
      <c r="CO17" s="37">
        <v>0</v>
      </c>
      <c r="CP17" s="25">
        <v>0</v>
      </c>
      <c r="CQ17" s="169">
        <v>0</v>
      </c>
      <c r="CR17" s="37">
        <v>0</v>
      </c>
      <c r="CT17" s="37">
        <v>0</v>
      </c>
      <c r="CU17" s="37">
        <v>0</v>
      </c>
      <c r="CV17" s="37">
        <v>0</v>
      </c>
      <c r="CW17" s="37">
        <v>0</v>
      </c>
      <c r="CX17" s="37">
        <v>0</v>
      </c>
      <c r="CY17" s="37">
        <v>0</v>
      </c>
      <c r="CZ17" s="37">
        <v>0</v>
      </c>
      <c r="DA17" s="37">
        <v>0</v>
      </c>
      <c r="DB17" s="37">
        <v>0</v>
      </c>
      <c r="DC17" s="37">
        <v>0</v>
      </c>
      <c r="DD17" s="37">
        <v>0</v>
      </c>
      <c r="DE17" s="37">
        <v>0</v>
      </c>
      <c r="DF17" s="37">
        <v>0</v>
      </c>
      <c r="DG17" s="37">
        <v>0</v>
      </c>
      <c r="DH17" s="37">
        <v>0</v>
      </c>
      <c r="DI17" s="25">
        <v>0</v>
      </c>
    </row>
    <row r="18" spans="1:113" x14ac:dyDescent="0.25">
      <c r="A18" s="228" t="s">
        <v>414</v>
      </c>
      <c r="B18" s="252" t="s">
        <v>392</v>
      </c>
      <c r="C18" s="322" t="s">
        <v>415</v>
      </c>
      <c r="D18" t="s">
        <v>347</v>
      </c>
      <c r="E18" t="s">
        <v>347</v>
      </c>
      <c r="F18" t="s">
        <v>347</v>
      </c>
      <c r="G18" t="s">
        <v>347</v>
      </c>
      <c r="H18" t="s">
        <v>347</v>
      </c>
      <c r="I18" t="s">
        <v>347</v>
      </c>
      <c r="J18" t="s">
        <v>347</v>
      </c>
      <c r="K18" t="s">
        <v>347</v>
      </c>
      <c r="L18" t="s">
        <v>348</v>
      </c>
      <c r="M18" t="s">
        <v>348</v>
      </c>
      <c r="N18" t="s">
        <v>348</v>
      </c>
      <c r="O18" t="s">
        <v>347</v>
      </c>
      <c r="P18" t="s">
        <v>347</v>
      </c>
      <c r="Q18" t="s">
        <v>347</v>
      </c>
      <c r="R18" t="s">
        <v>347</v>
      </c>
      <c r="S18" t="s">
        <v>347</v>
      </c>
      <c r="T18" t="s">
        <v>347</v>
      </c>
      <c r="U18" t="s">
        <v>347</v>
      </c>
      <c r="V18" t="s">
        <v>347</v>
      </c>
      <c r="W18" s="37" t="s">
        <v>416</v>
      </c>
      <c r="X18" t="s">
        <v>347</v>
      </c>
      <c r="Y18" t="s">
        <v>347</v>
      </c>
      <c r="Z18" s="169" t="s">
        <v>357</v>
      </c>
      <c r="AA18" s="113">
        <v>3.94E-27</v>
      </c>
      <c r="AB18" s="189">
        <v>2.0500000000000001E-28</v>
      </c>
      <c r="AC18" s="169" t="s">
        <v>387</v>
      </c>
      <c r="AD18" s="113">
        <v>5.6900000000000002E-12</v>
      </c>
      <c r="AE18" s="189">
        <v>4.1899999999999998E-13</v>
      </c>
      <c r="AF18" s="169" t="s">
        <v>350</v>
      </c>
      <c r="AG18" s="113" t="s">
        <v>350</v>
      </c>
      <c r="AH18" s="189" t="s">
        <v>350</v>
      </c>
      <c r="AI18" s="169" t="s">
        <v>358</v>
      </c>
      <c r="AJ18" s="113">
        <v>8.4220000000000007E-3</v>
      </c>
      <c r="AK18" s="189">
        <v>3.8119999999999999E-3</v>
      </c>
      <c r="AL18" s="169">
        <v>74</v>
      </c>
      <c r="AM18" s="37">
        <v>18</v>
      </c>
      <c r="AN18" s="37" t="s">
        <v>417</v>
      </c>
      <c r="AO18" s="37">
        <v>77</v>
      </c>
      <c r="AP18" s="37">
        <v>20</v>
      </c>
      <c r="AQ18" s="37">
        <v>38</v>
      </c>
      <c r="AR18" s="37">
        <v>16</v>
      </c>
      <c r="AS18" s="37">
        <v>39</v>
      </c>
      <c r="AT18" s="37">
        <v>4</v>
      </c>
      <c r="AU18" s="37">
        <v>0</v>
      </c>
      <c r="AV18" s="37">
        <v>16</v>
      </c>
      <c r="AW18" s="37">
        <v>7</v>
      </c>
      <c r="AX18" s="37">
        <v>0</v>
      </c>
      <c r="AY18" s="37">
        <v>31</v>
      </c>
      <c r="AZ18" s="37">
        <v>0</v>
      </c>
      <c r="BA18" s="37">
        <v>39</v>
      </c>
      <c r="BB18" s="37">
        <v>0</v>
      </c>
      <c r="BC18" s="37">
        <v>0</v>
      </c>
      <c r="BD18" s="25">
        <v>4</v>
      </c>
      <c r="BE18" s="169">
        <v>180</v>
      </c>
      <c r="BF18" s="37">
        <v>32</v>
      </c>
      <c r="BG18" s="37" t="s">
        <v>418</v>
      </c>
      <c r="BH18" s="37">
        <v>233</v>
      </c>
      <c r="BI18" s="37">
        <v>102</v>
      </c>
      <c r="BJ18" s="37">
        <v>25</v>
      </c>
      <c r="BK18" s="37">
        <v>85</v>
      </c>
      <c r="BL18" s="37">
        <v>208</v>
      </c>
      <c r="BM18" s="37">
        <v>17</v>
      </c>
      <c r="BN18" s="37">
        <v>6</v>
      </c>
      <c r="BO18" s="37">
        <v>85</v>
      </c>
      <c r="BP18" s="37">
        <v>1</v>
      </c>
      <c r="BQ18" s="37">
        <v>0</v>
      </c>
      <c r="BR18" s="37">
        <v>18</v>
      </c>
      <c r="BS18" s="37">
        <v>0</v>
      </c>
      <c r="BT18" s="37">
        <v>208</v>
      </c>
      <c r="BU18" s="37">
        <v>0</v>
      </c>
      <c r="BV18" s="37">
        <v>0</v>
      </c>
      <c r="BW18" s="25">
        <v>17</v>
      </c>
      <c r="BX18" s="169">
        <v>4</v>
      </c>
      <c r="BY18" s="37">
        <v>1</v>
      </c>
      <c r="CA18" s="37">
        <v>4</v>
      </c>
      <c r="CB18" s="37">
        <v>4</v>
      </c>
      <c r="CC18" s="37">
        <v>4</v>
      </c>
      <c r="CD18" s="37">
        <v>4</v>
      </c>
      <c r="CE18" s="37">
        <v>0</v>
      </c>
      <c r="CF18" s="37">
        <v>0</v>
      </c>
      <c r="CG18" s="37">
        <v>0</v>
      </c>
      <c r="CH18" s="37">
        <v>4</v>
      </c>
      <c r="CI18" s="37">
        <v>0</v>
      </c>
      <c r="CJ18" s="37">
        <v>0</v>
      </c>
      <c r="CK18" s="37">
        <v>4</v>
      </c>
      <c r="CL18" s="37">
        <v>0</v>
      </c>
      <c r="CM18" s="37">
        <v>0</v>
      </c>
      <c r="CN18" s="37">
        <v>0</v>
      </c>
      <c r="CO18" s="37">
        <v>0</v>
      </c>
      <c r="CP18" s="25">
        <v>0</v>
      </c>
      <c r="CQ18" s="169">
        <v>6</v>
      </c>
      <c r="CR18" s="37">
        <v>2</v>
      </c>
      <c r="CS18" s="37" t="s">
        <v>419</v>
      </c>
      <c r="CT18" s="37">
        <v>7</v>
      </c>
      <c r="CU18" s="37">
        <v>2</v>
      </c>
      <c r="CV18" s="37">
        <v>3</v>
      </c>
      <c r="CW18" s="37">
        <v>2</v>
      </c>
      <c r="CX18" s="37">
        <v>4</v>
      </c>
      <c r="CY18" s="37">
        <v>0</v>
      </c>
      <c r="CZ18" s="37">
        <v>0</v>
      </c>
      <c r="DA18" s="37">
        <v>2</v>
      </c>
      <c r="DB18" s="37">
        <v>0</v>
      </c>
      <c r="DC18" s="37">
        <v>0</v>
      </c>
      <c r="DD18" s="37">
        <v>3</v>
      </c>
      <c r="DE18" s="37">
        <v>0</v>
      </c>
      <c r="DF18" s="37">
        <v>4</v>
      </c>
      <c r="DG18" s="37">
        <v>0</v>
      </c>
      <c r="DH18" s="37">
        <v>0</v>
      </c>
      <c r="DI18" s="25">
        <v>0</v>
      </c>
    </row>
    <row r="19" spans="1:113" x14ac:dyDescent="0.25">
      <c r="A19" s="228" t="s">
        <v>420</v>
      </c>
      <c r="B19" s="252" t="s">
        <v>392</v>
      </c>
      <c r="C19" s="322" t="s">
        <v>384</v>
      </c>
      <c r="D19" t="s">
        <v>348</v>
      </c>
      <c r="E19" t="s">
        <v>347</v>
      </c>
      <c r="F19" t="s">
        <v>348</v>
      </c>
      <c r="G19" t="s">
        <v>348</v>
      </c>
      <c r="H19" t="s">
        <v>348</v>
      </c>
      <c r="I19" t="s">
        <v>348</v>
      </c>
      <c r="J19" t="s">
        <v>348</v>
      </c>
      <c r="K19" t="s">
        <v>348</v>
      </c>
      <c r="L19" t="s">
        <v>348</v>
      </c>
      <c r="M19" t="s">
        <v>348</v>
      </c>
      <c r="N19" t="s">
        <v>348</v>
      </c>
      <c r="O19" t="s">
        <v>348</v>
      </c>
      <c r="P19" t="s">
        <v>347</v>
      </c>
      <c r="Q19" t="s">
        <v>348</v>
      </c>
      <c r="R19" t="s">
        <v>347</v>
      </c>
      <c r="S19" t="s">
        <v>348</v>
      </c>
      <c r="T19" t="s">
        <v>347</v>
      </c>
      <c r="U19" t="s">
        <v>347</v>
      </c>
      <c r="V19" t="s">
        <v>347</v>
      </c>
      <c r="W19" s="37" t="s">
        <v>421</v>
      </c>
      <c r="X19" t="s">
        <v>347</v>
      </c>
      <c r="Y19" t="s">
        <v>347</v>
      </c>
      <c r="Z19" s="169" t="s">
        <v>422</v>
      </c>
      <c r="AA19" s="113">
        <v>2.3899999999999998E-9</v>
      </c>
      <c r="AB19" s="189">
        <v>1.3200000000000001E-10</v>
      </c>
      <c r="AC19" s="169" t="s">
        <v>350</v>
      </c>
      <c r="AD19" s="113" t="s">
        <v>350</v>
      </c>
      <c r="AE19" s="189" t="s">
        <v>350</v>
      </c>
      <c r="AF19" s="169" t="s">
        <v>350</v>
      </c>
      <c r="AG19" s="113" t="s">
        <v>350</v>
      </c>
      <c r="AH19" s="189" t="s">
        <v>350</v>
      </c>
      <c r="AI19" s="169" t="s">
        <v>358</v>
      </c>
      <c r="AJ19" s="113">
        <v>1.2432E-2</v>
      </c>
      <c r="AK19" s="189">
        <v>6.1590000000000004E-3</v>
      </c>
      <c r="AL19" s="169">
        <v>15</v>
      </c>
      <c r="AM19" s="37">
        <v>13</v>
      </c>
      <c r="AN19" s="37" t="s">
        <v>423</v>
      </c>
      <c r="AO19" s="37">
        <v>15</v>
      </c>
      <c r="AP19" s="37">
        <v>13</v>
      </c>
      <c r="AQ19" s="37">
        <v>9</v>
      </c>
      <c r="AR19" s="37">
        <v>12</v>
      </c>
      <c r="AS19" s="37">
        <v>6</v>
      </c>
      <c r="AT19" s="37">
        <v>1</v>
      </c>
      <c r="AU19" s="37">
        <v>0</v>
      </c>
      <c r="AV19" s="37">
        <v>12</v>
      </c>
      <c r="AW19" s="37">
        <v>0</v>
      </c>
      <c r="AX19" s="37">
        <v>0</v>
      </c>
      <c r="AY19" s="37">
        <v>9</v>
      </c>
      <c r="AZ19" s="37">
        <v>0</v>
      </c>
      <c r="BA19" s="37">
        <v>6</v>
      </c>
      <c r="BB19" s="37">
        <v>0</v>
      </c>
      <c r="BC19" s="37">
        <v>0</v>
      </c>
      <c r="BD19" s="25">
        <v>1</v>
      </c>
      <c r="BE19" s="169">
        <v>37</v>
      </c>
      <c r="BF19" s="37">
        <v>70</v>
      </c>
      <c r="BG19" s="37" t="s">
        <v>424</v>
      </c>
      <c r="BH19" s="37">
        <v>38</v>
      </c>
      <c r="BI19" s="37">
        <v>87</v>
      </c>
      <c r="BJ19" s="37">
        <v>8</v>
      </c>
      <c r="BK19" s="37">
        <v>80</v>
      </c>
      <c r="BL19" s="37">
        <v>30</v>
      </c>
      <c r="BM19" s="37">
        <v>7</v>
      </c>
      <c r="BN19" s="37">
        <v>2</v>
      </c>
      <c r="BO19" s="37">
        <v>80</v>
      </c>
      <c r="BP19" s="37">
        <v>1</v>
      </c>
      <c r="BQ19" s="37">
        <v>0</v>
      </c>
      <c r="BR19" s="37">
        <v>5</v>
      </c>
      <c r="BS19" s="37">
        <v>0</v>
      </c>
      <c r="BT19" s="37">
        <v>30</v>
      </c>
      <c r="BU19" s="37">
        <v>0</v>
      </c>
      <c r="BV19" s="37">
        <v>0</v>
      </c>
      <c r="BW19" s="25">
        <v>7</v>
      </c>
      <c r="BX19" s="169">
        <v>0</v>
      </c>
      <c r="BY19" s="37">
        <v>5</v>
      </c>
      <c r="CA19" s="37">
        <v>0</v>
      </c>
      <c r="CB19" s="37">
        <v>9</v>
      </c>
      <c r="CC19" s="37">
        <v>0</v>
      </c>
      <c r="CD19" s="37">
        <v>9</v>
      </c>
      <c r="CE19" s="37">
        <v>0</v>
      </c>
      <c r="CF19" s="37">
        <v>0</v>
      </c>
      <c r="CG19" s="37">
        <v>0</v>
      </c>
      <c r="CH19" s="37">
        <v>9</v>
      </c>
      <c r="CI19" s="37">
        <v>0</v>
      </c>
      <c r="CJ19" s="37">
        <v>0</v>
      </c>
      <c r="CK19" s="37">
        <v>0</v>
      </c>
      <c r="CL19" s="37">
        <v>0</v>
      </c>
      <c r="CM19" s="37">
        <v>0</v>
      </c>
      <c r="CN19" s="37">
        <v>0</v>
      </c>
      <c r="CO19" s="37">
        <v>0</v>
      </c>
      <c r="CP19" s="25">
        <v>0</v>
      </c>
      <c r="CQ19" s="169">
        <v>2</v>
      </c>
      <c r="CR19" s="37">
        <v>1</v>
      </c>
      <c r="CT19" s="37">
        <v>2</v>
      </c>
      <c r="CU19" s="37">
        <v>1</v>
      </c>
      <c r="CV19" s="37">
        <v>1</v>
      </c>
      <c r="CW19" s="37">
        <v>1</v>
      </c>
      <c r="CX19" s="37">
        <v>1</v>
      </c>
      <c r="CY19" s="37">
        <v>0</v>
      </c>
      <c r="CZ19" s="37">
        <v>0</v>
      </c>
      <c r="DA19" s="37">
        <v>1</v>
      </c>
      <c r="DB19" s="37">
        <v>0</v>
      </c>
      <c r="DC19" s="37">
        <v>0</v>
      </c>
      <c r="DD19" s="37">
        <v>1</v>
      </c>
      <c r="DE19" s="37">
        <v>0</v>
      </c>
      <c r="DF19" s="37">
        <v>1</v>
      </c>
      <c r="DG19" s="37">
        <v>0</v>
      </c>
      <c r="DH19" s="37">
        <v>0</v>
      </c>
      <c r="DI19" s="25">
        <v>0</v>
      </c>
    </row>
    <row r="20" spans="1:113" x14ac:dyDescent="0.25">
      <c r="A20" s="228" t="s">
        <v>425</v>
      </c>
      <c r="B20" s="252" t="s">
        <v>392</v>
      </c>
      <c r="C20" s="322" t="s">
        <v>371</v>
      </c>
      <c r="D20" t="s">
        <v>348</v>
      </c>
      <c r="E20" t="s">
        <v>348</v>
      </c>
      <c r="F20" t="s">
        <v>348</v>
      </c>
      <c r="G20" t="s">
        <v>348</v>
      </c>
      <c r="H20" t="s">
        <v>348</v>
      </c>
      <c r="I20" t="s">
        <v>348</v>
      </c>
      <c r="J20" t="s">
        <v>348</v>
      </c>
      <c r="K20" t="s">
        <v>348</v>
      </c>
      <c r="L20" t="s">
        <v>348</v>
      </c>
      <c r="M20" t="s">
        <v>348</v>
      </c>
      <c r="N20" t="s">
        <v>348</v>
      </c>
      <c r="O20" t="s">
        <v>348</v>
      </c>
      <c r="P20" t="s">
        <v>348</v>
      </c>
      <c r="Q20" t="s">
        <v>348</v>
      </c>
      <c r="R20" t="s">
        <v>347</v>
      </c>
      <c r="S20" t="s">
        <v>347</v>
      </c>
      <c r="T20" t="s">
        <v>347</v>
      </c>
      <c r="U20" t="s">
        <v>347</v>
      </c>
      <c r="V20" t="s">
        <v>347</v>
      </c>
      <c r="W20" s="37" t="s">
        <v>426</v>
      </c>
      <c r="X20" t="s">
        <v>348</v>
      </c>
      <c r="Y20" t="s">
        <v>347</v>
      </c>
      <c r="Z20" s="169" t="s">
        <v>427</v>
      </c>
      <c r="AA20" s="113">
        <v>1.03E-7</v>
      </c>
      <c r="AB20" s="189">
        <v>6.2700000000000001E-9</v>
      </c>
      <c r="AC20" s="169" t="s">
        <v>364</v>
      </c>
      <c r="AD20" s="113">
        <v>7.0559999999999998E-3</v>
      </c>
      <c r="AE20" s="189">
        <v>2.6640000000000001E-3</v>
      </c>
      <c r="AF20" s="169" t="s">
        <v>350</v>
      </c>
      <c r="AG20" s="113" t="s">
        <v>350</v>
      </c>
      <c r="AH20" s="189" t="s">
        <v>350</v>
      </c>
      <c r="AI20" s="169" t="s">
        <v>350</v>
      </c>
      <c r="AJ20" s="113" t="s">
        <v>350</v>
      </c>
      <c r="AK20" s="189" t="s">
        <v>350</v>
      </c>
      <c r="AL20" s="169">
        <v>14</v>
      </c>
      <c r="AM20" s="37">
        <v>17</v>
      </c>
      <c r="AO20" s="37">
        <v>14</v>
      </c>
      <c r="AP20" s="37">
        <v>17</v>
      </c>
      <c r="AQ20" s="37">
        <v>9</v>
      </c>
      <c r="AR20" s="37">
        <v>17</v>
      </c>
      <c r="AS20" s="37">
        <v>5</v>
      </c>
      <c r="AT20" s="37">
        <v>0</v>
      </c>
      <c r="AU20" s="37">
        <v>0</v>
      </c>
      <c r="AV20" s="37">
        <v>17</v>
      </c>
      <c r="AW20" s="37">
        <v>0</v>
      </c>
      <c r="AX20" s="37">
        <v>0</v>
      </c>
      <c r="AY20" s="37">
        <v>9</v>
      </c>
      <c r="AZ20" s="37">
        <v>0</v>
      </c>
      <c r="BA20" s="37">
        <v>5</v>
      </c>
      <c r="BB20" s="37">
        <v>0</v>
      </c>
      <c r="BC20" s="37">
        <v>0</v>
      </c>
      <c r="BD20" s="25">
        <v>0</v>
      </c>
      <c r="BE20" s="169">
        <v>40</v>
      </c>
      <c r="BF20" s="37">
        <v>43</v>
      </c>
      <c r="BG20" s="37" t="s">
        <v>428</v>
      </c>
      <c r="BH20" s="37">
        <v>44</v>
      </c>
      <c r="BI20" s="37">
        <v>52</v>
      </c>
      <c r="BJ20" s="37">
        <v>16</v>
      </c>
      <c r="BK20" s="37">
        <v>51</v>
      </c>
      <c r="BL20" s="37">
        <v>28</v>
      </c>
      <c r="BM20" s="37">
        <v>1</v>
      </c>
      <c r="BN20" s="37">
        <v>1</v>
      </c>
      <c r="BO20" s="37">
        <v>51</v>
      </c>
      <c r="BP20" s="37">
        <v>3</v>
      </c>
      <c r="BQ20" s="37">
        <v>0</v>
      </c>
      <c r="BR20" s="37">
        <v>12</v>
      </c>
      <c r="BS20" s="37">
        <v>0</v>
      </c>
      <c r="BT20" s="37">
        <v>28</v>
      </c>
      <c r="BU20" s="37">
        <v>0</v>
      </c>
      <c r="BV20" s="37">
        <v>0</v>
      </c>
      <c r="BW20" s="25">
        <v>1</v>
      </c>
      <c r="BX20" s="169">
        <v>6</v>
      </c>
      <c r="BY20" s="37">
        <v>6</v>
      </c>
      <c r="BZ20" s="37" t="s">
        <v>429</v>
      </c>
      <c r="CA20" s="37">
        <v>8</v>
      </c>
      <c r="CB20" s="37">
        <v>13</v>
      </c>
      <c r="CC20" s="37">
        <v>8</v>
      </c>
      <c r="CD20" s="37">
        <v>13</v>
      </c>
      <c r="CE20" s="37">
        <v>0</v>
      </c>
      <c r="CF20" s="37">
        <v>0</v>
      </c>
      <c r="CG20" s="37">
        <v>3</v>
      </c>
      <c r="CH20" s="37">
        <v>13</v>
      </c>
      <c r="CI20" s="37">
        <v>0</v>
      </c>
      <c r="CJ20" s="37">
        <v>0</v>
      </c>
      <c r="CK20" s="37">
        <v>5</v>
      </c>
      <c r="CL20" s="37">
        <v>0</v>
      </c>
      <c r="CM20" s="37">
        <v>0</v>
      </c>
      <c r="CN20" s="37">
        <v>0</v>
      </c>
      <c r="CO20" s="37">
        <v>0</v>
      </c>
      <c r="CP20" s="25">
        <v>0</v>
      </c>
      <c r="CQ20" s="169">
        <v>3</v>
      </c>
      <c r="CR20" s="37">
        <v>1</v>
      </c>
      <c r="CT20" s="37">
        <v>3</v>
      </c>
      <c r="CU20" s="37">
        <v>2</v>
      </c>
      <c r="CV20" s="37">
        <v>1</v>
      </c>
      <c r="CW20" s="37">
        <v>2</v>
      </c>
      <c r="CX20" s="37">
        <v>2</v>
      </c>
      <c r="CY20" s="37">
        <v>0</v>
      </c>
      <c r="CZ20" s="37">
        <v>0</v>
      </c>
      <c r="DA20" s="37">
        <v>2</v>
      </c>
      <c r="DB20" s="37">
        <v>0</v>
      </c>
      <c r="DC20" s="37">
        <v>0</v>
      </c>
      <c r="DD20" s="37">
        <v>1</v>
      </c>
      <c r="DE20" s="37">
        <v>0</v>
      </c>
      <c r="DF20" s="37">
        <v>2</v>
      </c>
      <c r="DG20" s="37">
        <v>0</v>
      </c>
      <c r="DH20" s="37">
        <v>0</v>
      </c>
      <c r="DI20" s="25">
        <v>0</v>
      </c>
    </row>
    <row r="21" spans="1:113" x14ac:dyDescent="0.25">
      <c r="A21" s="228" t="s">
        <v>430</v>
      </c>
      <c r="B21" s="252" t="s">
        <v>431</v>
      </c>
      <c r="C21" s="322" t="s">
        <v>346</v>
      </c>
      <c r="D21" t="s">
        <v>348</v>
      </c>
      <c r="E21" t="s">
        <v>348</v>
      </c>
      <c r="F21" t="s">
        <v>348</v>
      </c>
      <c r="G21" t="s">
        <v>348</v>
      </c>
      <c r="H21" t="s">
        <v>348</v>
      </c>
      <c r="I21" t="s">
        <v>348</v>
      </c>
      <c r="J21" t="s">
        <v>348</v>
      </c>
      <c r="K21" t="s">
        <v>348</v>
      </c>
      <c r="L21" t="s">
        <v>348</v>
      </c>
      <c r="M21" t="s">
        <v>348</v>
      </c>
      <c r="N21" t="s">
        <v>348</v>
      </c>
      <c r="O21" t="s">
        <v>348</v>
      </c>
      <c r="P21" t="s">
        <v>348</v>
      </c>
      <c r="Q21" t="s">
        <v>348</v>
      </c>
      <c r="R21" t="s">
        <v>348</v>
      </c>
      <c r="S21" t="s">
        <v>348</v>
      </c>
      <c r="T21" t="s">
        <v>348</v>
      </c>
      <c r="U21" t="s">
        <v>348</v>
      </c>
      <c r="V21" t="s">
        <v>348</v>
      </c>
      <c r="W21" s="37" t="s">
        <v>349</v>
      </c>
      <c r="X21" t="s">
        <v>348</v>
      </c>
      <c r="Y21" t="s">
        <v>348</v>
      </c>
      <c r="Z21" s="169" t="s">
        <v>350</v>
      </c>
      <c r="AA21" s="113" t="s">
        <v>350</v>
      </c>
      <c r="AB21" s="189" t="s">
        <v>350</v>
      </c>
      <c r="AC21" s="169" t="s">
        <v>427</v>
      </c>
      <c r="AD21" s="113">
        <v>4.1599999999999997E-4</v>
      </c>
      <c r="AE21" s="189" t="s">
        <v>350</v>
      </c>
      <c r="AF21" s="169" t="s">
        <v>350</v>
      </c>
      <c r="AG21" s="113" t="s">
        <v>350</v>
      </c>
      <c r="AH21" s="189" t="s">
        <v>350</v>
      </c>
      <c r="AI21" s="169" t="s">
        <v>350</v>
      </c>
      <c r="AJ21" s="113" t="s">
        <v>350</v>
      </c>
      <c r="AK21" s="189" t="s">
        <v>350</v>
      </c>
      <c r="AL21" s="169">
        <v>2</v>
      </c>
      <c r="AM21" s="37">
        <v>17</v>
      </c>
      <c r="AN21" s="37" t="s">
        <v>432</v>
      </c>
      <c r="AO21" s="37">
        <v>2</v>
      </c>
      <c r="AP21" s="37">
        <v>17</v>
      </c>
      <c r="AQ21" s="37">
        <v>2</v>
      </c>
      <c r="AR21" s="37">
        <v>17</v>
      </c>
      <c r="AS21" s="37">
        <v>0</v>
      </c>
      <c r="AT21" s="37">
        <v>0</v>
      </c>
      <c r="AU21" s="37">
        <v>2</v>
      </c>
      <c r="AV21" s="37">
        <v>17</v>
      </c>
      <c r="AW21" s="37">
        <v>0</v>
      </c>
      <c r="AX21" s="37">
        <v>0</v>
      </c>
      <c r="AY21" s="37">
        <v>0</v>
      </c>
      <c r="AZ21" s="37">
        <v>0</v>
      </c>
      <c r="BA21" s="37">
        <v>0</v>
      </c>
      <c r="BB21" s="37">
        <v>0</v>
      </c>
      <c r="BC21" s="37">
        <v>0</v>
      </c>
      <c r="BD21" s="25">
        <v>0</v>
      </c>
      <c r="BE21" s="169">
        <v>3</v>
      </c>
      <c r="BF21" s="37">
        <v>36</v>
      </c>
      <c r="BG21" s="37" t="s">
        <v>433</v>
      </c>
      <c r="BH21" s="37">
        <v>3</v>
      </c>
      <c r="BI21" s="37">
        <v>38</v>
      </c>
      <c r="BJ21" s="37">
        <v>3</v>
      </c>
      <c r="BK21" s="37">
        <v>32</v>
      </c>
      <c r="BL21" s="37">
        <v>0</v>
      </c>
      <c r="BM21" s="37">
        <v>6</v>
      </c>
      <c r="BN21" s="37">
        <v>3</v>
      </c>
      <c r="BO21" s="37">
        <v>29</v>
      </c>
      <c r="BP21" s="37">
        <v>0</v>
      </c>
      <c r="BQ21" s="37">
        <v>1</v>
      </c>
      <c r="BR21" s="37">
        <v>0</v>
      </c>
      <c r="BS21" s="37">
        <v>2</v>
      </c>
      <c r="BT21" s="37">
        <v>0</v>
      </c>
      <c r="BU21" s="37">
        <v>6</v>
      </c>
      <c r="BV21" s="37">
        <v>0</v>
      </c>
      <c r="BW21" s="25">
        <v>0</v>
      </c>
      <c r="BX21" s="169">
        <v>1</v>
      </c>
      <c r="BY21" s="37">
        <v>9</v>
      </c>
      <c r="BZ21" s="37" t="s">
        <v>434</v>
      </c>
      <c r="CA21" s="37">
        <v>1</v>
      </c>
      <c r="CB21" s="37">
        <v>12</v>
      </c>
      <c r="CC21" s="37">
        <v>1</v>
      </c>
      <c r="CD21" s="37">
        <v>12</v>
      </c>
      <c r="CE21" s="37">
        <v>0</v>
      </c>
      <c r="CF21" s="37">
        <v>0</v>
      </c>
      <c r="CG21" s="37">
        <v>1</v>
      </c>
      <c r="CH21" s="37">
        <v>12</v>
      </c>
      <c r="CI21" s="37">
        <v>0</v>
      </c>
      <c r="CJ21" s="37">
        <v>0</v>
      </c>
      <c r="CK21" s="37">
        <v>0</v>
      </c>
      <c r="CL21" s="37">
        <v>0</v>
      </c>
      <c r="CM21" s="37">
        <v>0</v>
      </c>
      <c r="CN21" s="37">
        <v>0</v>
      </c>
      <c r="CO21" s="37">
        <v>0</v>
      </c>
      <c r="CP21" s="25">
        <v>0</v>
      </c>
      <c r="CQ21" s="169">
        <v>0</v>
      </c>
      <c r="CR21" s="37">
        <v>0</v>
      </c>
      <c r="CT21" s="37">
        <v>0</v>
      </c>
      <c r="CU21" s="37">
        <v>0</v>
      </c>
      <c r="CV21" s="37">
        <v>0</v>
      </c>
      <c r="CW21" s="37">
        <v>0</v>
      </c>
      <c r="CX21" s="37">
        <v>0</v>
      </c>
      <c r="CY21" s="37">
        <v>0</v>
      </c>
      <c r="CZ21" s="37">
        <v>0</v>
      </c>
      <c r="DA21" s="37">
        <v>0</v>
      </c>
      <c r="DB21" s="37">
        <v>0</v>
      </c>
      <c r="DC21" s="37">
        <v>0</v>
      </c>
      <c r="DD21" s="37">
        <v>0</v>
      </c>
      <c r="DE21" s="37">
        <v>0</v>
      </c>
      <c r="DF21" s="37">
        <v>0</v>
      </c>
      <c r="DG21" s="37">
        <v>0</v>
      </c>
      <c r="DH21" s="37">
        <v>0</v>
      </c>
      <c r="DI21" s="25">
        <v>0</v>
      </c>
    </row>
    <row r="22" spans="1:113" x14ac:dyDescent="0.25">
      <c r="A22" s="228" t="s">
        <v>435</v>
      </c>
      <c r="B22" s="252" t="s">
        <v>392</v>
      </c>
      <c r="C22" s="322" t="s">
        <v>378</v>
      </c>
      <c r="D22" t="s">
        <v>347</v>
      </c>
      <c r="E22" t="s">
        <v>348</v>
      </c>
      <c r="F22" t="s">
        <v>348</v>
      </c>
      <c r="G22" t="s">
        <v>348</v>
      </c>
      <c r="H22" t="s">
        <v>347</v>
      </c>
      <c r="I22" t="s">
        <v>348</v>
      </c>
      <c r="J22" t="s">
        <v>348</v>
      </c>
      <c r="K22" t="s">
        <v>348</v>
      </c>
      <c r="L22" t="s">
        <v>348</v>
      </c>
      <c r="M22" t="s">
        <v>348</v>
      </c>
      <c r="N22" t="s">
        <v>348</v>
      </c>
      <c r="O22" t="s">
        <v>348</v>
      </c>
      <c r="P22" t="s">
        <v>348</v>
      </c>
      <c r="Q22" t="s">
        <v>348</v>
      </c>
      <c r="R22" t="s">
        <v>347</v>
      </c>
      <c r="S22" t="s">
        <v>347</v>
      </c>
      <c r="T22" t="s">
        <v>347</v>
      </c>
      <c r="U22" t="s">
        <v>347</v>
      </c>
      <c r="V22" t="s">
        <v>347</v>
      </c>
      <c r="W22" s="37" t="s">
        <v>436</v>
      </c>
      <c r="X22" t="s">
        <v>347</v>
      </c>
      <c r="Y22" t="s">
        <v>347</v>
      </c>
      <c r="Z22" s="169" t="s">
        <v>387</v>
      </c>
      <c r="AA22" s="113">
        <v>5.4099999999999999E-6</v>
      </c>
      <c r="AB22" s="189">
        <v>4.5900000000000002E-7</v>
      </c>
      <c r="AC22" s="169" t="s">
        <v>350</v>
      </c>
      <c r="AD22" s="113" t="s">
        <v>350</v>
      </c>
      <c r="AE22" s="189" t="s">
        <v>350</v>
      </c>
      <c r="AF22" s="169" t="s">
        <v>350</v>
      </c>
      <c r="AG22" s="113" t="s">
        <v>350</v>
      </c>
      <c r="AH22" s="189" t="s">
        <v>350</v>
      </c>
      <c r="AI22" s="169" t="s">
        <v>350</v>
      </c>
      <c r="AJ22" s="113" t="s">
        <v>350</v>
      </c>
      <c r="AK22" s="189" t="s">
        <v>350</v>
      </c>
      <c r="AL22" s="169">
        <v>24</v>
      </c>
      <c r="AM22" s="37">
        <v>22</v>
      </c>
      <c r="AN22" s="37" t="s">
        <v>437</v>
      </c>
      <c r="AO22" s="37">
        <v>24</v>
      </c>
      <c r="AP22" s="37">
        <v>24</v>
      </c>
      <c r="AQ22" s="37">
        <v>11</v>
      </c>
      <c r="AR22" s="37">
        <v>24</v>
      </c>
      <c r="AS22" s="37">
        <v>13</v>
      </c>
      <c r="AT22" s="37">
        <v>0</v>
      </c>
      <c r="AU22" s="37">
        <v>0</v>
      </c>
      <c r="AV22" s="37">
        <v>24</v>
      </c>
      <c r="AW22" s="37">
        <v>1</v>
      </c>
      <c r="AX22" s="37">
        <v>0</v>
      </c>
      <c r="AY22" s="37">
        <v>11</v>
      </c>
      <c r="AZ22" s="37">
        <v>0</v>
      </c>
      <c r="BA22" s="37">
        <v>12</v>
      </c>
      <c r="BB22" s="37">
        <v>0</v>
      </c>
      <c r="BC22" s="37">
        <v>0</v>
      </c>
      <c r="BD22" s="25">
        <v>0</v>
      </c>
      <c r="BE22" s="169">
        <v>142</v>
      </c>
      <c r="BF22" s="37">
        <v>24</v>
      </c>
      <c r="BG22" s="37" t="s">
        <v>438</v>
      </c>
      <c r="BH22" s="37">
        <v>142</v>
      </c>
      <c r="BI22" s="37">
        <v>52</v>
      </c>
      <c r="BJ22" s="37">
        <v>3</v>
      </c>
      <c r="BK22" s="37">
        <v>50</v>
      </c>
      <c r="BL22" s="37">
        <v>139</v>
      </c>
      <c r="BM22" s="37">
        <v>2</v>
      </c>
      <c r="BN22" s="37">
        <v>0</v>
      </c>
      <c r="BO22" s="37">
        <v>50</v>
      </c>
      <c r="BP22" s="37">
        <v>0</v>
      </c>
      <c r="BQ22" s="37">
        <v>0</v>
      </c>
      <c r="BR22" s="37">
        <v>3</v>
      </c>
      <c r="BS22" s="37">
        <v>0</v>
      </c>
      <c r="BT22" s="37">
        <v>139</v>
      </c>
      <c r="BU22" s="37">
        <v>0</v>
      </c>
      <c r="BV22" s="37">
        <v>0</v>
      </c>
      <c r="BW22" s="25">
        <v>2</v>
      </c>
      <c r="BX22" s="169">
        <v>1</v>
      </c>
      <c r="BY22" s="37">
        <v>6</v>
      </c>
      <c r="CA22" s="37">
        <v>1</v>
      </c>
      <c r="CB22" s="37">
        <v>6</v>
      </c>
      <c r="CC22" s="37">
        <v>1</v>
      </c>
      <c r="CD22" s="37">
        <v>6</v>
      </c>
      <c r="CE22" s="37">
        <v>0</v>
      </c>
      <c r="CF22" s="37">
        <v>0</v>
      </c>
      <c r="CG22" s="37">
        <v>0</v>
      </c>
      <c r="CH22" s="37">
        <v>6</v>
      </c>
      <c r="CI22" s="37">
        <v>0</v>
      </c>
      <c r="CJ22" s="37">
        <v>0</v>
      </c>
      <c r="CK22" s="37">
        <v>1</v>
      </c>
      <c r="CL22" s="37">
        <v>0</v>
      </c>
      <c r="CM22" s="37">
        <v>0</v>
      </c>
      <c r="CN22" s="37">
        <v>0</v>
      </c>
      <c r="CO22" s="37">
        <v>0</v>
      </c>
      <c r="CP22" s="25">
        <v>0</v>
      </c>
      <c r="CQ22" s="169">
        <v>0</v>
      </c>
      <c r="CR22" s="37">
        <v>2</v>
      </c>
      <c r="CT22" s="37">
        <v>0</v>
      </c>
      <c r="CU22" s="37">
        <v>2</v>
      </c>
      <c r="CV22" s="37">
        <v>0</v>
      </c>
      <c r="CW22" s="37">
        <v>2</v>
      </c>
      <c r="CX22" s="37">
        <v>0</v>
      </c>
      <c r="CY22" s="37">
        <v>0</v>
      </c>
      <c r="CZ22" s="37">
        <v>0</v>
      </c>
      <c r="DA22" s="37">
        <v>2</v>
      </c>
      <c r="DB22" s="37">
        <v>0</v>
      </c>
      <c r="DC22" s="37">
        <v>0</v>
      </c>
      <c r="DD22" s="37">
        <v>0</v>
      </c>
      <c r="DE22" s="37">
        <v>0</v>
      </c>
      <c r="DF22" s="37">
        <v>0</v>
      </c>
      <c r="DG22" s="37">
        <v>0</v>
      </c>
      <c r="DH22" s="37">
        <v>0</v>
      </c>
      <c r="DI22" s="25">
        <v>0</v>
      </c>
    </row>
    <row r="23" spans="1:113" x14ac:dyDescent="0.25">
      <c r="A23" s="228" t="s">
        <v>439</v>
      </c>
      <c r="B23" s="252" t="s">
        <v>392</v>
      </c>
      <c r="C23" s="322" t="s">
        <v>440</v>
      </c>
      <c r="D23" t="s">
        <v>348</v>
      </c>
      <c r="E23" t="s">
        <v>348</v>
      </c>
      <c r="F23" t="s">
        <v>348</v>
      </c>
      <c r="G23" t="s">
        <v>348</v>
      </c>
      <c r="H23" t="s">
        <v>348</v>
      </c>
      <c r="I23" t="s">
        <v>348</v>
      </c>
      <c r="J23" t="s">
        <v>348</v>
      </c>
      <c r="K23" t="s">
        <v>348</v>
      </c>
      <c r="L23" t="s">
        <v>348</v>
      </c>
      <c r="M23" t="s">
        <v>348</v>
      </c>
      <c r="N23" t="s">
        <v>348</v>
      </c>
      <c r="O23" t="s">
        <v>348</v>
      </c>
      <c r="P23" t="s">
        <v>348</v>
      </c>
      <c r="Q23" t="s">
        <v>348</v>
      </c>
      <c r="R23" t="s">
        <v>347</v>
      </c>
      <c r="S23" t="s">
        <v>347</v>
      </c>
      <c r="T23" t="s">
        <v>347</v>
      </c>
      <c r="U23" t="s">
        <v>347</v>
      </c>
      <c r="V23" t="s">
        <v>347</v>
      </c>
      <c r="W23" s="37" t="s">
        <v>441</v>
      </c>
      <c r="X23" t="s">
        <v>348</v>
      </c>
      <c r="Y23" t="s">
        <v>347</v>
      </c>
      <c r="Z23" s="169" t="s">
        <v>350</v>
      </c>
      <c r="AA23" s="113" t="s">
        <v>350</v>
      </c>
      <c r="AB23" s="189" t="s">
        <v>350</v>
      </c>
      <c r="AC23" s="169" t="s">
        <v>350</v>
      </c>
      <c r="AD23" s="113" t="s">
        <v>350</v>
      </c>
      <c r="AE23" s="189" t="s">
        <v>350</v>
      </c>
      <c r="AF23" s="169" t="s">
        <v>364</v>
      </c>
      <c r="AG23" s="113">
        <v>2.2599999999999999E-4</v>
      </c>
      <c r="AH23" s="189">
        <v>4.0899999999999998E-5</v>
      </c>
      <c r="AI23" s="169" t="s">
        <v>350</v>
      </c>
      <c r="AJ23" s="113" t="s">
        <v>350</v>
      </c>
      <c r="AK23" s="189" t="s">
        <v>350</v>
      </c>
      <c r="AL23" s="169">
        <v>8</v>
      </c>
      <c r="AM23" s="37">
        <v>8</v>
      </c>
      <c r="AN23" s="37" t="s">
        <v>442</v>
      </c>
      <c r="AO23" s="37">
        <v>9</v>
      </c>
      <c r="AP23" s="37">
        <v>10</v>
      </c>
      <c r="AQ23" s="37">
        <v>3</v>
      </c>
      <c r="AR23" s="37">
        <v>10</v>
      </c>
      <c r="AS23" s="37">
        <v>6</v>
      </c>
      <c r="AT23" s="37">
        <v>0</v>
      </c>
      <c r="AU23" s="37">
        <v>0</v>
      </c>
      <c r="AV23" s="37">
        <v>10</v>
      </c>
      <c r="AW23" s="37">
        <v>2</v>
      </c>
      <c r="AX23" s="37">
        <v>0</v>
      </c>
      <c r="AY23" s="37">
        <v>3</v>
      </c>
      <c r="AZ23" s="37">
        <v>0</v>
      </c>
      <c r="BA23" s="37">
        <v>4</v>
      </c>
      <c r="BB23" s="37">
        <v>0</v>
      </c>
      <c r="BC23" s="37">
        <v>0</v>
      </c>
      <c r="BD23" s="25">
        <v>0</v>
      </c>
      <c r="BE23" s="169">
        <v>18</v>
      </c>
      <c r="BF23" s="37">
        <v>46</v>
      </c>
      <c r="BG23" s="37" t="s">
        <v>443</v>
      </c>
      <c r="BH23" s="37">
        <v>18</v>
      </c>
      <c r="BI23" s="37">
        <v>51</v>
      </c>
      <c r="BJ23" s="37">
        <v>4</v>
      </c>
      <c r="BK23" s="37">
        <v>47</v>
      </c>
      <c r="BL23" s="37">
        <v>14</v>
      </c>
      <c r="BM23" s="37">
        <v>4</v>
      </c>
      <c r="BN23" s="37">
        <v>0</v>
      </c>
      <c r="BO23" s="37">
        <v>47</v>
      </c>
      <c r="BP23" s="37">
        <v>2</v>
      </c>
      <c r="BQ23" s="37">
        <v>0</v>
      </c>
      <c r="BR23" s="37">
        <v>2</v>
      </c>
      <c r="BS23" s="37">
        <v>0</v>
      </c>
      <c r="BT23" s="37">
        <v>14</v>
      </c>
      <c r="BU23" s="37">
        <v>0</v>
      </c>
      <c r="BV23" s="37">
        <v>0</v>
      </c>
      <c r="BW23" s="25">
        <v>4</v>
      </c>
      <c r="BX23" s="169">
        <v>6</v>
      </c>
      <c r="BY23" s="37">
        <v>5</v>
      </c>
      <c r="BZ23" s="37" t="s">
        <v>444</v>
      </c>
      <c r="CA23" s="37">
        <v>8</v>
      </c>
      <c r="CB23" s="37">
        <v>9</v>
      </c>
      <c r="CC23" s="37">
        <v>7</v>
      </c>
      <c r="CD23" s="37">
        <v>9</v>
      </c>
      <c r="CE23" s="37">
        <v>1</v>
      </c>
      <c r="CF23" s="37">
        <v>0</v>
      </c>
      <c r="CG23" s="37">
        <v>0</v>
      </c>
      <c r="CH23" s="37">
        <v>9</v>
      </c>
      <c r="CI23" s="37">
        <v>0</v>
      </c>
      <c r="CJ23" s="37">
        <v>0</v>
      </c>
      <c r="CK23" s="37">
        <v>7</v>
      </c>
      <c r="CL23" s="37">
        <v>0</v>
      </c>
      <c r="CM23" s="37">
        <v>1</v>
      </c>
      <c r="CN23" s="37">
        <v>0</v>
      </c>
      <c r="CO23" s="37">
        <v>0</v>
      </c>
      <c r="CP23" s="25">
        <v>0</v>
      </c>
      <c r="CQ23" s="169">
        <v>0</v>
      </c>
      <c r="CR23" s="37">
        <v>0</v>
      </c>
      <c r="CT23" s="37">
        <v>0</v>
      </c>
      <c r="CU23" s="37">
        <v>0</v>
      </c>
      <c r="CV23" s="37">
        <v>0</v>
      </c>
      <c r="CW23" s="37">
        <v>0</v>
      </c>
      <c r="CX23" s="37">
        <v>0</v>
      </c>
      <c r="CY23" s="37">
        <v>0</v>
      </c>
      <c r="CZ23" s="37">
        <v>0</v>
      </c>
      <c r="DA23" s="37">
        <v>0</v>
      </c>
      <c r="DB23" s="37">
        <v>0</v>
      </c>
      <c r="DC23" s="37">
        <v>0</v>
      </c>
      <c r="DD23" s="37">
        <v>0</v>
      </c>
      <c r="DE23" s="37">
        <v>0</v>
      </c>
      <c r="DF23" s="37">
        <v>0</v>
      </c>
      <c r="DG23" s="37">
        <v>0</v>
      </c>
      <c r="DH23" s="37">
        <v>0</v>
      </c>
      <c r="DI23" s="25">
        <v>0</v>
      </c>
    </row>
    <row r="24" spans="1:113" x14ac:dyDescent="0.25">
      <c r="A24" s="228" t="s">
        <v>445</v>
      </c>
      <c r="B24" s="252" t="s">
        <v>446</v>
      </c>
      <c r="C24" s="322" t="s">
        <v>415</v>
      </c>
      <c r="D24" t="s">
        <v>347</v>
      </c>
      <c r="E24" t="s">
        <v>347</v>
      </c>
      <c r="F24" t="s">
        <v>348</v>
      </c>
      <c r="G24" t="s">
        <v>348</v>
      </c>
      <c r="H24" t="s">
        <v>348</v>
      </c>
      <c r="I24" t="s">
        <v>348</v>
      </c>
      <c r="J24" t="s">
        <v>348</v>
      </c>
      <c r="K24" t="s">
        <v>348</v>
      </c>
      <c r="L24" t="s">
        <v>347</v>
      </c>
      <c r="M24" t="s">
        <v>348</v>
      </c>
      <c r="N24" t="s">
        <v>348</v>
      </c>
      <c r="O24" t="s">
        <v>348</v>
      </c>
      <c r="P24" t="s">
        <v>347</v>
      </c>
      <c r="Q24" t="s">
        <v>347</v>
      </c>
      <c r="R24" t="s">
        <v>347</v>
      </c>
      <c r="S24" t="s">
        <v>347</v>
      </c>
      <c r="T24" t="s">
        <v>347</v>
      </c>
      <c r="U24" t="s">
        <v>347</v>
      </c>
      <c r="V24" t="s">
        <v>347</v>
      </c>
      <c r="W24" s="37" t="s">
        <v>447</v>
      </c>
      <c r="X24" t="s">
        <v>347</v>
      </c>
      <c r="Y24" t="s">
        <v>347</v>
      </c>
      <c r="Z24" s="169" t="s">
        <v>448</v>
      </c>
      <c r="AA24" s="113">
        <v>1.2599999999999999E-31</v>
      </c>
      <c r="AB24" s="189">
        <v>6.0600000000000002E-33</v>
      </c>
      <c r="AC24" s="169" t="s">
        <v>449</v>
      </c>
      <c r="AD24" s="113">
        <v>2.1999999999999999E-12</v>
      </c>
      <c r="AE24" s="189">
        <v>1.5700000000000001E-13</v>
      </c>
      <c r="AF24" s="169" t="s">
        <v>350</v>
      </c>
      <c r="AG24" s="113" t="s">
        <v>350</v>
      </c>
      <c r="AH24" s="189" t="s">
        <v>350</v>
      </c>
      <c r="AI24" s="169" t="s">
        <v>358</v>
      </c>
      <c r="AJ24" s="113">
        <v>5.1659999999999996E-3</v>
      </c>
      <c r="AK24" s="189">
        <v>2.0860000000000002E-3</v>
      </c>
      <c r="AL24" s="169">
        <v>58</v>
      </c>
      <c r="AM24" s="37">
        <v>50</v>
      </c>
      <c r="AN24" s="37" t="s">
        <v>450</v>
      </c>
      <c r="AO24" s="37">
        <v>69</v>
      </c>
      <c r="AP24" s="37">
        <v>57</v>
      </c>
      <c r="AQ24" s="37">
        <v>55</v>
      </c>
      <c r="AR24" s="37">
        <v>55</v>
      </c>
      <c r="AS24" s="37">
        <v>14</v>
      </c>
      <c r="AT24" s="37">
        <v>2</v>
      </c>
      <c r="AU24" s="37">
        <v>19</v>
      </c>
      <c r="AV24" s="37">
        <v>55</v>
      </c>
      <c r="AW24" s="37">
        <v>11</v>
      </c>
      <c r="AX24" s="37">
        <v>0</v>
      </c>
      <c r="AY24" s="37">
        <v>26</v>
      </c>
      <c r="AZ24" s="37">
        <v>0</v>
      </c>
      <c r="BA24" s="37">
        <v>13</v>
      </c>
      <c r="BB24" s="37">
        <v>0</v>
      </c>
      <c r="BC24" s="37">
        <v>0</v>
      </c>
      <c r="BD24" s="25">
        <v>2</v>
      </c>
      <c r="BE24" s="169">
        <v>82</v>
      </c>
      <c r="BF24" s="37">
        <v>51</v>
      </c>
      <c r="BG24" s="37" t="s">
        <v>451</v>
      </c>
      <c r="BH24" s="37">
        <v>92</v>
      </c>
      <c r="BI24" s="37">
        <v>82</v>
      </c>
      <c r="BJ24" s="37">
        <v>34</v>
      </c>
      <c r="BK24" s="37">
        <v>82</v>
      </c>
      <c r="BL24" s="37">
        <v>58</v>
      </c>
      <c r="BM24" s="37">
        <v>0</v>
      </c>
      <c r="BN24" s="37">
        <v>14</v>
      </c>
      <c r="BO24" s="37">
        <v>82</v>
      </c>
      <c r="BP24" s="37">
        <v>7</v>
      </c>
      <c r="BQ24" s="37">
        <v>0</v>
      </c>
      <c r="BR24" s="37">
        <v>13</v>
      </c>
      <c r="BS24" s="37">
        <v>0</v>
      </c>
      <c r="BT24" s="37">
        <v>58</v>
      </c>
      <c r="BU24" s="37">
        <v>0</v>
      </c>
      <c r="BV24" s="37">
        <v>0</v>
      </c>
      <c r="BW24" s="25">
        <v>0</v>
      </c>
      <c r="BX24" s="169">
        <v>10</v>
      </c>
      <c r="BY24" s="37">
        <v>3</v>
      </c>
      <c r="BZ24" s="37" t="s">
        <v>452</v>
      </c>
      <c r="CA24" s="37">
        <v>13</v>
      </c>
      <c r="CB24" s="37">
        <v>17</v>
      </c>
      <c r="CC24" s="37">
        <v>13</v>
      </c>
      <c r="CD24" s="37">
        <v>17</v>
      </c>
      <c r="CE24" s="37">
        <v>0</v>
      </c>
      <c r="CF24" s="37">
        <v>0</v>
      </c>
      <c r="CG24" s="37">
        <v>1</v>
      </c>
      <c r="CH24" s="37">
        <v>17</v>
      </c>
      <c r="CI24" s="37">
        <v>0</v>
      </c>
      <c r="CJ24" s="37">
        <v>0</v>
      </c>
      <c r="CK24" s="37">
        <v>12</v>
      </c>
      <c r="CL24" s="37">
        <v>0</v>
      </c>
      <c r="CM24" s="37">
        <v>0</v>
      </c>
      <c r="CN24" s="37">
        <v>0</v>
      </c>
      <c r="CO24" s="37">
        <v>0</v>
      </c>
      <c r="CP24" s="25">
        <v>0</v>
      </c>
      <c r="CQ24" s="169">
        <v>8</v>
      </c>
      <c r="CR24" s="37">
        <v>3</v>
      </c>
      <c r="CT24" s="37">
        <v>8</v>
      </c>
      <c r="CU24" s="37">
        <v>4</v>
      </c>
      <c r="CV24" s="37">
        <v>6</v>
      </c>
      <c r="CW24" s="37">
        <v>4</v>
      </c>
      <c r="CX24" s="37">
        <v>2</v>
      </c>
      <c r="CY24" s="37">
        <v>0</v>
      </c>
      <c r="CZ24" s="37">
        <v>1</v>
      </c>
      <c r="DA24" s="37">
        <v>4</v>
      </c>
      <c r="DB24" s="37">
        <v>2</v>
      </c>
      <c r="DC24" s="37">
        <v>0</v>
      </c>
      <c r="DD24" s="37">
        <v>3</v>
      </c>
      <c r="DE24" s="37">
        <v>0</v>
      </c>
      <c r="DF24" s="37">
        <v>2</v>
      </c>
      <c r="DG24" s="37">
        <v>0</v>
      </c>
      <c r="DH24" s="37">
        <v>0</v>
      </c>
      <c r="DI24" s="25">
        <v>0</v>
      </c>
    </row>
    <row r="25" spans="1:113" x14ac:dyDescent="0.25">
      <c r="A25" s="228" t="s">
        <v>453</v>
      </c>
      <c r="B25" s="252" t="s">
        <v>383</v>
      </c>
      <c r="C25" s="322" t="s">
        <v>384</v>
      </c>
      <c r="D25" t="s">
        <v>348</v>
      </c>
      <c r="E25" t="s">
        <v>348</v>
      </c>
      <c r="F25" t="s">
        <v>348</v>
      </c>
      <c r="G25" t="s">
        <v>348</v>
      </c>
      <c r="H25" t="s">
        <v>348</v>
      </c>
      <c r="I25" t="s">
        <v>348</v>
      </c>
      <c r="J25" t="s">
        <v>348</v>
      </c>
      <c r="K25" t="s">
        <v>348</v>
      </c>
      <c r="L25" t="s">
        <v>348</v>
      </c>
      <c r="M25" t="s">
        <v>348</v>
      </c>
      <c r="N25" t="s">
        <v>348</v>
      </c>
      <c r="O25" t="s">
        <v>348</v>
      </c>
      <c r="P25" t="s">
        <v>348</v>
      </c>
      <c r="Q25" t="s">
        <v>348</v>
      </c>
      <c r="R25" t="s">
        <v>347</v>
      </c>
      <c r="S25" t="s">
        <v>347</v>
      </c>
      <c r="T25" t="s">
        <v>347</v>
      </c>
      <c r="U25" t="s">
        <v>347</v>
      </c>
      <c r="V25" t="s">
        <v>347</v>
      </c>
      <c r="W25" s="37" t="s">
        <v>454</v>
      </c>
      <c r="X25" t="s">
        <v>348</v>
      </c>
      <c r="Y25" t="s">
        <v>347</v>
      </c>
      <c r="Z25" s="169" t="s">
        <v>365</v>
      </c>
      <c r="AA25" s="113">
        <v>6.1400000000000002E-5</v>
      </c>
      <c r="AB25" s="189">
        <v>6.4099999999999996E-6</v>
      </c>
      <c r="AC25" s="169" t="s">
        <v>350</v>
      </c>
      <c r="AD25" s="113" t="s">
        <v>350</v>
      </c>
      <c r="AE25" s="189" t="s">
        <v>350</v>
      </c>
      <c r="AF25" s="169" t="s">
        <v>350</v>
      </c>
      <c r="AG25" s="113" t="s">
        <v>350</v>
      </c>
      <c r="AH25" s="189" t="s">
        <v>350</v>
      </c>
      <c r="AI25" s="169" t="s">
        <v>358</v>
      </c>
      <c r="AJ25" s="113">
        <v>8.7940000000000004E-2</v>
      </c>
      <c r="AK25" s="189">
        <v>9.4736000000000001E-2</v>
      </c>
      <c r="AL25" s="169">
        <v>3</v>
      </c>
      <c r="AM25" s="37">
        <v>13</v>
      </c>
      <c r="AO25" s="37">
        <v>3</v>
      </c>
      <c r="AP25" s="37">
        <v>13</v>
      </c>
      <c r="AQ25" s="37">
        <v>1</v>
      </c>
      <c r="AR25" s="37">
        <v>13</v>
      </c>
      <c r="AS25" s="37">
        <v>2</v>
      </c>
      <c r="AT25" s="37">
        <v>0</v>
      </c>
      <c r="AU25" s="37">
        <v>0</v>
      </c>
      <c r="AV25" s="37">
        <v>13</v>
      </c>
      <c r="AW25" s="37">
        <v>0</v>
      </c>
      <c r="AX25" s="37">
        <v>0</v>
      </c>
      <c r="AY25" s="37">
        <v>1</v>
      </c>
      <c r="AZ25" s="37">
        <v>0</v>
      </c>
      <c r="BA25" s="37">
        <v>2</v>
      </c>
      <c r="BB25" s="37">
        <v>0</v>
      </c>
      <c r="BC25" s="37">
        <v>0</v>
      </c>
      <c r="BD25" s="25">
        <v>0</v>
      </c>
      <c r="BE25" s="169">
        <v>25</v>
      </c>
      <c r="BF25" s="37">
        <v>49</v>
      </c>
      <c r="BG25" s="37" t="s">
        <v>455</v>
      </c>
      <c r="BH25" s="37">
        <v>38</v>
      </c>
      <c r="BI25" s="37">
        <v>62</v>
      </c>
      <c r="BJ25" s="37">
        <v>8</v>
      </c>
      <c r="BK25" s="37">
        <v>59</v>
      </c>
      <c r="BL25" s="37">
        <v>30</v>
      </c>
      <c r="BM25" s="37">
        <v>3</v>
      </c>
      <c r="BN25" s="37">
        <v>0</v>
      </c>
      <c r="BO25" s="37">
        <v>59</v>
      </c>
      <c r="BP25" s="37">
        <v>5</v>
      </c>
      <c r="BQ25" s="37">
        <v>0</v>
      </c>
      <c r="BR25" s="37">
        <v>3</v>
      </c>
      <c r="BS25" s="37">
        <v>0</v>
      </c>
      <c r="BT25" s="37">
        <v>30</v>
      </c>
      <c r="BU25" s="37">
        <v>0</v>
      </c>
      <c r="BV25" s="37">
        <v>0</v>
      </c>
      <c r="BW25" s="25">
        <v>3</v>
      </c>
      <c r="BX25" s="169">
        <v>1</v>
      </c>
      <c r="BY25" s="37">
        <v>2</v>
      </c>
      <c r="CA25" s="37">
        <v>1</v>
      </c>
      <c r="CB25" s="37">
        <v>3</v>
      </c>
      <c r="CC25" s="37">
        <v>1</v>
      </c>
      <c r="CD25" s="37">
        <v>3</v>
      </c>
      <c r="CE25" s="37">
        <v>0</v>
      </c>
      <c r="CF25" s="37">
        <v>0</v>
      </c>
      <c r="CG25" s="37">
        <v>0</v>
      </c>
      <c r="CH25" s="37">
        <v>3</v>
      </c>
      <c r="CI25" s="37">
        <v>0</v>
      </c>
      <c r="CJ25" s="37">
        <v>0</v>
      </c>
      <c r="CK25" s="37">
        <v>1</v>
      </c>
      <c r="CL25" s="37">
        <v>0</v>
      </c>
      <c r="CM25" s="37">
        <v>0</v>
      </c>
      <c r="CN25" s="37">
        <v>0</v>
      </c>
      <c r="CO25" s="37">
        <v>0</v>
      </c>
      <c r="CP25" s="25">
        <v>0</v>
      </c>
      <c r="CQ25" s="169">
        <v>1</v>
      </c>
      <c r="CR25" s="37">
        <v>2</v>
      </c>
      <c r="CT25" s="37">
        <v>1</v>
      </c>
      <c r="CU25" s="37">
        <v>2</v>
      </c>
      <c r="CV25" s="37">
        <v>1</v>
      </c>
      <c r="CW25" s="37">
        <v>2</v>
      </c>
      <c r="CX25" s="37">
        <v>0</v>
      </c>
      <c r="CY25" s="37">
        <v>0</v>
      </c>
      <c r="CZ25" s="37">
        <v>0</v>
      </c>
      <c r="DA25" s="37">
        <v>2</v>
      </c>
      <c r="DB25" s="37">
        <v>0</v>
      </c>
      <c r="DC25" s="37">
        <v>0</v>
      </c>
      <c r="DD25" s="37">
        <v>1</v>
      </c>
      <c r="DE25" s="37">
        <v>0</v>
      </c>
      <c r="DF25" s="37">
        <v>0</v>
      </c>
      <c r="DG25" s="37">
        <v>0</v>
      </c>
      <c r="DH25" s="37">
        <v>0</v>
      </c>
      <c r="DI25" s="25">
        <v>0</v>
      </c>
    </row>
    <row r="26" spans="1:113" x14ac:dyDescent="0.25">
      <c r="A26" s="228" t="s">
        <v>456</v>
      </c>
      <c r="B26" s="252" t="s">
        <v>383</v>
      </c>
      <c r="C26" s="322" t="s">
        <v>378</v>
      </c>
      <c r="D26" t="s">
        <v>348</v>
      </c>
      <c r="E26" t="s">
        <v>348</v>
      </c>
      <c r="F26" t="s">
        <v>348</v>
      </c>
      <c r="G26" t="s">
        <v>348</v>
      </c>
      <c r="H26" t="s">
        <v>347</v>
      </c>
      <c r="I26" t="s">
        <v>348</v>
      </c>
      <c r="J26" t="s">
        <v>348</v>
      </c>
      <c r="K26" t="s">
        <v>347</v>
      </c>
      <c r="L26" t="s">
        <v>348</v>
      </c>
      <c r="M26" t="s">
        <v>348</v>
      </c>
      <c r="N26" t="s">
        <v>348</v>
      </c>
      <c r="O26" t="s">
        <v>347</v>
      </c>
      <c r="P26" t="s">
        <v>348</v>
      </c>
      <c r="Q26" t="s">
        <v>348</v>
      </c>
      <c r="R26" t="s">
        <v>347</v>
      </c>
      <c r="S26" t="s">
        <v>347</v>
      </c>
      <c r="T26" t="s">
        <v>348</v>
      </c>
      <c r="U26" t="s">
        <v>347</v>
      </c>
      <c r="V26" t="s">
        <v>347</v>
      </c>
      <c r="W26" s="37" t="s">
        <v>457</v>
      </c>
      <c r="X26" t="s">
        <v>347</v>
      </c>
      <c r="Y26" t="s">
        <v>347</v>
      </c>
      <c r="Z26" s="169" t="s">
        <v>458</v>
      </c>
      <c r="AA26" s="113">
        <v>2.4999999999999999E-7</v>
      </c>
      <c r="AB26" s="189">
        <v>1.5799999999999999E-8</v>
      </c>
      <c r="AC26" s="169" t="s">
        <v>350</v>
      </c>
      <c r="AD26" s="113" t="s">
        <v>350</v>
      </c>
      <c r="AE26" s="189" t="s">
        <v>350</v>
      </c>
      <c r="AF26" s="169" t="s">
        <v>350</v>
      </c>
      <c r="AG26" s="113" t="s">
        <v>350</v>
      </c>
      <c r="AH26" s="189" t="s">
        <v>350</v>
      </c>
      <c r="AI26" s="169" t="s">
        <v>350</v>
      </c>
      <c r="AJ26" s="113" t="s">
        <v>350</v>
      </c>
      <c r="AK26" s="189" t="s">
        <v>350</v>
      </c>
      <c r="AL26" s="169">
        <v>23</v>
      </c>
      <c r="AM26" s="37">
        <v>16</v>
      </c>
      <c r="AN26" s="37" t="s">
        <v>459</v>
      </c>
      <c r="AO26" s="37">
        <v>23</v>
      </c>
      <c r="AP26" s="37">
        <v>16</v>
      </c>
      <c r="AQ26" s="37">
        <v>7</v>
      </c>
      <c r="AR26" s="37">
        <v>15</v>
      </c>
      <c r="AS26" s="37">
        <v>16</v>
      </c>
      <c r="AT26" s="37">
        <v>1</v>
      </c>
      <c r="AU26" s="37">
        <v>0</v>
      </c>
      <c r="AV26" s="37">
        <v>15</v>
      </c>
      <c r="AW26" s="37">
        <v>1</v>
      </c>
      <c r="AX26" s="37">
        <v>0</v>
      </c>
      <c r="AY26" s="37">
        <v>7</v>
      </c>
      <c r="AZ26" s="37">
        <v>0</v>
      </c>
      <c r="BA26" s="37">
        <v>15</v>
      </c>
      <c r="BB26" s="37">
        <v>0</v>
      </c>
      <c r="BC26" s="37">
        <v>0</v>
      </c>
      <c r="BD26" s="25">
        <v>1</v>
      </c>
      <c r="BE26" s="169">
        <v>83</v>
      </c>
      <c r="BF26" s="37">
        <v>29</v>
      </c>
      <c r="BG26" s="37" t="s">
        <v>460</v>
      </c>
      <c r="BH26" s="37">
        <v>89</v>
      </c>
      <c r="BI26" s="37">
        <v>39</v>
      </c>
      <c r="BJ26" s="37">
        <v>6</v>
      </c>
      <c r="BK26" s="37">
        <v>36</v>
      </c>
      <c r="BL26" s="37">
        <v>83</v>
      </c>
      <c r="BM26" s="37">
        <v>3</v>
      </c>
      <c r="BN26" s="37">
        <v>2</v>
      </c>
      <c r="BO26" s="37">
        <v>36</v>
      </c>
      <c r="BP26" s="37">
        <v>3</v>
      </c>
      <c r="BQ26" s="37">
        <v>0</v>
      </c>
      <c r="BR26" s="37">
        <v>3</v>
      </c>
      <c r="BS26" s="37">
        <v>0</v>
      </c>
      <c r="BT26" s="37">
        <v>81</v>
      </c>
      <c r="BU26" s="37">
        <v>0</v>
      </c>
      <c r="BV26" s="37">
        <v>0</v>
      </c>
      <c r="BW26" s="25">
        <v>3</v>
      </c>
      <c r="BX26" s="169">
        <v>0</v>
      </c>
      <c r="BY26" s="37">
        <v>2</v>
      </c>
      <c r="CA26" s="37">
        <v>0</v>
      </c>
      <c r="CB26" s="37">
        <v>2</v>
      </c>
      <c r="CC26" s="37">
        <v>0</v>
      </c>
      <c r="CD26" s="37">
        <v>2</v>
      </c>
      <c r="CE26" s="37">
        <v>0</v>
      </c>
      <c r="CF26" s="37">
        <v>0</v>
      </c>
      <c r="CG26" s="37">
        <v>0</v>
      </c>
      <c r="CH26" s="37">
        <v>2</v>
      </c>
      <c r="CI26" s="37">
        <v>0</v>
      </c>
      <c r="CJ26" s="37">
        <v>0</v>
      </c>
      <c r="CK26" s="37">
        <v>0</v>
      </c>
      <c r="CL26" s="37">
        <v>0</v>
      </c>
      <c r="CM26" s="37">
        <v>0</v>
      </c>
      <c r="CN26" s="37">
        <v>0</v>
      </c>
      <c r="CO26" s="37">
        <v>0</v>
      </c>
      <c r="CP26" s="25">
        <v>0</v>
      </c>
      <c r="CQ26" s="169">
        <v>2</v>
      </c>
      <c r="CR26" s="37">
        <v>0</v>
      </c>
      <c r="CS26" s="37" t="s">
        <v>461</v>
      </c>
      <c r="CT26" s="37">
        <v>2</v>
      </c>
      <c r="CU26" s="37">
        <v>0</v>
      </c>
      <c r="CV26" s="37">
        <v>0</v>
      </c>
      <c r="CW26" s="37">
        <v>0</v>
      </c>
      <c r="CX26" s="37">
        <v>2</v>
      </c>
      <c r="CY26" s="37">
        <v>0</v>
      </c>
      <c r="CZ26" s="37">
        <v>0</v>
      </c>
      <c r="DA26" s="37">
        <v>0</v>
      </c>
      <c r="DB26" s="37">
        <v>0</v>
      </c>
      <c r="DC26" s="37">
        <v>0</v>
      </c>
      <c r="DD26" s="37">
        <v>0</v>
      </c>
      <c r="DE26" s="37">
        <v>0</v>
      </c>
      <c r="DF26" s="37">
        <v>2</v>
      </c>
      <c r="DG26" s="37">
        <v>0</v>
      </c>
      <c r="DH26" s="37">
        <v>0</v>
      </c>
      <c r="DI26" s="25">
        <v>0</v>
      </c>
    </row>
    <row r="27" spans="1:113" x14ac:dyDescent="0.25">
      <c r="A27" s="228" t="s">
        <v>462</v>
      </c>
      <c r="B27" s="252" t="s">
        <v>463</v>
      </c>
      <c r="C27" s="322" t="s">
        <v>363</v>
      </c>
      <c r="D27" t="s">
        <v>348</v>
      </c>
      <c r="E27" t="s">
        <v>348</v>
      </c>
      <c r="F27" t="s">
        <v>348</v>
      </c>
      <c r="G27" t="s">
        <v>347</v>
      </c>
      <c r="H27" t="s">
        <v>348</v>
      </c>
      <c r="I27" t="s">
        <v>347</v>
      </c>
      <c r="J27" t="s">
        <v>347</v>
      </c>
      <c r="K27" t="s">
        <v>347</v>
      </c>
      <c r="L27" t="s">
        <v>348</v>
      </c>
      <c r="M27" t="s">
        <v>348</v>
      </c>
      <c r="N27" t="s">
        <v>348</v>
      </c>
      <c r="O27" t="s">
        <v>347</v>
      </c>
      <c r="P27" t="s">
        <v>348</v>
      </c>
      <c r="Q27" t="s">
        <v>347</v>
      </c>
      <c r="R27" t="s">
        <v>347</v>
      </c>
      <c r="S27" t="s">
        <v>347</v>
      </c>
      <c r="T27" t="s">
        <v>347</v>
      </c>
      <c r="U27" t="s">
        <v>347</v>
      </c>
      <c r="V27" t="s">
        <v>347</v>
      </c>
      <c r="W27" s="37" t="s">
        <v>464</v>
      </c>
      <c r="X27" t="s">
        <v>347</v>
      </c>
      <c r="Y27" t="s">
        <v>347</v>
      </c>
      <c r="Z27" s="169" t="s">
        <v>358</v>
      </c>
      <c r="AA27" s="113">
        <v>1.8079999999999999E-3</v>
      </c>
      <c r="AB27" s="189">
        <v>2.9700000000000001E-4</v>
      </c>
      <c r="AC27" s="169" t="s">
        <v>465</v>
      </c>
      <c r="AD27" s="113">
        <v>4.6899999999999999E-36</v>
      </c>
      <c r="AE27" s="189">
        <v>2.0299999999999999E-37</v>
      </c>
      <c r="AF27" s="169" t="s">
        <v>358</v>
      </c>
      <c r="AG27" s="113">
        <v>6.4887E-2</v>
      </c>
      <c r="AH27" s="189">
        <v>4.6317999999999998E-2</v>
      </c>
      <c r="AI27" s="169" t="s">
        <v>350</v>
      </c>
      <c r="AJ27" s="113" t="s">
        <v>350</v>
      </c>
      <c r="AK27" s="189" t="s">
        <v>350</v>
      </c>
      <c r="AL27" s="169">
        <v>18</v>
      </c>
      <c r="AM27" s="37">
        <v>0</v>
      </c>
      <c r="AN27" s="37" t="s">
        <v>466</v>
      </c>
      <c r="AO27" s="37">
        <v>18</v>
      </c>
      <c r="AP27" s="37">
        <v>0</v>
      </c>
      <c r="AQ27" s="37">
        <v>9</v>
      </c>
      <c r="AR27" s="37">
        <v>0</v>
      </c>
      <c r="AS27" s="37">
        <v>9</v>
      </c>
      <c r="AT27" s="37">
        <v>0</v>
      </c>
      <c r="AU27" s="37">
        <v>0</v>
      </c>
      <c r="AV27" s="37">
        <v>0</v>
      </c>
      <c r="AW27" s="37">
        <v>2</v>
      </c>
      <c r="AX27" s="37">
        <v>0</v>
      </c>
      <c r="AY27" s="37">
        <v>8</v>
      </c>
      <c r="AZ27" s="37">
        <v>0</v>
      </c>
      <c r="BA27" s="37">
        <v>8</v>
      </c>
      <c r="BB27" s="37">
        <v>0</v>
      </c>
      <c r="BC27" s="37">
        <v>0</v>
      </c>
      <c r="BD27" s="25">
        <v>0</v>
      </c>
      <c r="BE27" s="169">
        <v>100</v>
      </c>
      <c r="BF27" s="37">
        <v>4</v>
      </c>
      <c r="BG27" s="37" t="s">
        <v>467</v>
      </c>
      <c r="BH27" s="37">
        <v>150</v>
      </c>
      <c r="BI27" s="37">
        <v>16</v>
      </c>
      <c r="BJ27" s="37">
        <v>35</v>
      </c>
      <c r="BK27" s="37">
        <v>16</v>
      </c>
      <c r="BL27" s="37">
        <v>115</v>
      </c>
      <c r="BM27" s="37">
        <v>0</v>
      </c>
      <c r="BN27" s="37">
        <v>0</v>
      </c>
      <c r="BO27" s="37">
        <v>16</v>
      </c>
      <c r="BP27" s="37">
        <v>18</v>
      </c>
      <c r="BQ27" s="37">
        <v>0</v>
      </c>
      <c r="BR27" s="37">
        <v>18</v>
      </c>
      <c r="BS27" s="37">
        <v>0</v>
      </c>
      <c r="BT27" s="37">
        <v>114</v>
      </c>
      <c r="BU27" s="37">
        <v>0</v>
      </c>
      <c r="BV27" s="37">
        <v>0</v>
      </c>
      <c r="BW27" s="25">
        <v>0</v>
      </c>
      <c r="BX27" s="169">
        <v>3</v>
      </c>
      <c r="BY27" s="37">
        <v>1</v>
      </c>
      <c r="CA27" s="37">
        <v>4</v>
      </c>
      <c r="CB27" s="37">
        <v>2</v>
      </c>
      <c r="CC27" s="37">
        <v>4</v>
      </c>
      <c r="CD27" s="37">
        <v>2</v>
      </c>
      <c r="CE27" s="37">
        <v>0</v>
      </c>
      <c r="CF27" s="37">
        <v>0</v>
      </c>
      <c r="CG27" s="37">
        <v>0</v>
      </c>
      <c r="CH27" s="37">
        <v>2</v>
      </c>
      <c r="CI27" s="37">
        <v>0</v>
      </c>
      <c r="CJ27" s="37">
        <v>0</v>
      </c>
      <c r="CK27" s="37">
        <v>4</v>
      </c>
      <c r="CL27" s="37">
        <v>0</v>
      </c>
      <c r="CM27" s="37">
        <v>0</v>
      </c>
      <c r="CN27" s="37">
        <v>0</v>
      </c>
      <c r="CO27" s="37">
        <v>0</v>
      </c>
      <c r="CP27" s="25">
        <v>0</v>
      </c>
      <c r="CQ27" s="169">
        <v>2</v>
      </c>
      <c r="CR27" s="37">
        <v>0</v>
      </c>
      <c r="CT27" s="37">
        <v>2</v>
      </c>
      <c r="CU27" s="37">
        <v>0</v>
      </c>
      <c r="CV27" s="37">
        <v>1</v>
      </c>
      <c r="CW27" s="37">
        <v>0</v>
      </c>
      <c r="CX27" s="37">
        <v>1</v>
      </c>
      <c r="CY27" s="37">
        <v>0</v>
      </c>
      <c r="CZ27" s="37">
        <v>0</v>
      </c>
      <c r="DA27" s="37">
        <v>0</v>
      </c>
      <c r="DB27" s="37">
        <v>1</v>
      </c>
      <c r="DC27" s="37">
        <v>0</v>
      </c>
      <c r="DD27" s="37">
        <v>0</v>
      </c>
      <c r="DE27" s="37">
        <v>0</v>
      </c>
      <c r="DF27" s="37">
        <v>1</v>
      </c>
      <c r="DG27" s="37">
        <v>0</v>
      </c>
      <c r="DH27" s="37">
        <v>0</v>
      </c>
      <c r="DI27" s="25">
        <v>0</v>
      </c>
    </row>
    <row r="28" spans="1:113" x14ac:dyDescent="0.25">
      <c r="A28" s="228" t="s">
        <v>468</v>
      </c>
      <c r="B28" s="252" t="s">
        <v>469</v>
      </c>
      <c r="C28" s="322" t="s">
        <v>346</v>
      </c>
      <c r="D28" t="s">
        <v>348</v>
      </c>
      <c r="E28" t="s">
        <v>348</v>
      </c>
      <c r="F28" t="s">
        <v>348</v>
      </c>
      <c r="G28" t="s">
        <v>348</v>
      </c>
      <c r="H28" t="s">
        <v>348</v>
      </c>
      <c r="I28" t="s">
        <v>348</v>
      </c>
      <c r="J28" t="s">
        <v>348</v>
      </c>
      <c r="K28" t="s">
        <v>348</v>
      </c>
      <c r="L28" t="s">
        <v>348</v>
      </c>
      <c r="M28" t="s">
        <v>348</v>
      </c>
      <c r="N28" t="s">
        <v>348</v>
      </c>
      <c r="O28" t="s">
        <v>348</v>
      </c>
      <c r="P28" t="s">
        <v>348</v>
      </c>
      <c r="Q28" t="s">
        <v>348</v>
      </c>
      <c r="R28" t="s">
        <v>348</v>
      </c>
      <c r="S28" t="s">
        <v>348</v>
      </c>
      <c r="T28" t="s">
        <v>348</v>
      </c>
      <c r="U28" t="s">
        <v>347</v>
      </c>
      <c r="V28" t="s">
        <v>348</v>
      </c>
      <c r="W28" s="37" t="s">
        <v>349</v>
      </c>
      <c r="X28" t="s">
        <v>348</v>
      </c>
      <c r="Y28" t="s">
        <v>347</v>
      </c>
      <c r="Z28" s="169" t="s">
        <v>350</v>
      </c>
      <c r="AA28" s="113" t="s">
        <v>350</v>
      </c>
      <c r="AB28" s="189" t="s">
        <v>350</v>
      </c>
      <c r="AC28" s="169" t="s">
        <v>358</v>
      </c>
      <c r="AD28" s="113">
        <v>3.3900000000000002E-6</v>
      </c>
      <c r="AE28" s="189">
        <v>6.8400000000000004E-7</v>
      </c>
      <c r="AF28" s="169" t="s">
        <v>350</v>
      </c>
      <c r="AG28" s="113" t="s">
        <v>350</v>
      </c>
      <c r="AH28" s="189" t="s">
        <v>350</v>
      </c>
      <c r="AI28" s="169" t="s">
        <v>350</v>
      </c>
      <c r="AJ28" s="113" t="s">
        <v>350</v>
      </c>
      <c r="AK28" s="189" t="s">
        <v>350</v>
      </c>
      <c r="AL28" s="169">
        <v>1</v>
      </c>
      <c r="AM28" s="37">
        <v>1</v>
      </c>
      <c r="AN28" s="37" t="s">
        <v>470</v>
      </c>
      <c r="AO28" s="37">
        <v>1</v>
      </c>
      <c r="AP28" s="37">
        <v>1</v>
      </c>
      <c r="AQ28" s="37">
        <v>0</v>
      </c>
      <c r="AR28" s="37">
        <v>1</v>
      </c>
      <c r="AS28" s="37">
        <v>1</v>
      </c>
      <c r="AT28" s="37">
        <v>0</v>
      </c>
      <c r="AU28" s="37">
        <v>0</v>
      </c>
      <c r="AV28" s="37">
        <v>1</v>
      </c>
      <c r="AW28" s="37">
        <v>0</v>
      </c>
      <c r="AX28" s="37">
        <v>0</v>
      </c>
      <c r="AY28" s="37">
        <v>0</v>
      </c>
      <c r="AZ28" s="37">
        <v>0</v>
      </c>
      <c r="BA28" s="37">
        <v>1</v>
      </c>
      <c r="BB28" s="37">
        <v>0</v>
      </c>
      <c r="BC28" s="37">
        <v>0</v>
      </c>
      <c r="BD28" s="25">
        <v>0</v>
      </c>
      <c r="BE28" s="169">
        <v>174</v>
      </c>
      <c r="BF28" s="37">
        <v>3</v>
      </c>
      <c r="BG28" s="37" t="s">
        <v>471</v>
      </c>
      <c r="BH28" s="37">
        <v>177</v>
      </c>
      <c r="BI28" s="37">
        <v>5</v>
      </c>
      <c r="BJ28" s="37">
        <v>1</v>
      </c>
      <c r="BK28" s="37">
        <v>5</v>
      </c>
      <c r="BL28" s="37">
        <v>176</v>
      </c>
      <c r="BM28" s="37">
        <v>0</v>
      </c>
      <c r="BN28" s="37">
        <v>0</v>
      </c>
      <c r="BO28" s="37">
        <v>5</v>
      </c>
      <c r="BP28" s="37">
        <v>1</v>
      </c>
      <c r="BQ28" s="37">
        <v>0</v>
      </c>
      <c r="BR28" s="37">
        <v>0</v>
      </c>
      <c r="BS28" s="37">
        <v>0</v>
      </c>
      <c r="BT28" s="37">
        <v>176</v>
      </c>
      <c r="BU28" s="37">
        <v>0</v>
      </c>
      <c r="BV28" s="37">
        <v>0</v>
      </c>
      <c r="BW28" s="25">
        <v>0</v>
      </c>
      <c r="BX28" s="169">
        <v>0</v>
      </c>
      <c r="BY28" s="37">
        <v>1</v>
      </c>
      <c r="CA28" s="37">
        <v>0</v>
      </c>
      <c r="CB28" s="37">
        <v>1</v>
      </c>
      <c r="CC28" s="37">
        <v>0</v>
      </c>
      <c r="CD28" s="37">
        <v>1</v>
      </c>
      <c r="CE28" s="37">
        <v>0</v>
      </c>
      <c r="CF28" s="37">
        <v>0</v>
      </c>
      <c r="CG28" s="37">
        <v>0</v>
      </c>
      <c r="CH28" s="37">
        <v>1</v>
      </c>
      <c r="CI28" s="37">
        <v>0</v>
      </c>
      <c r="CJ28" s="37">
        <v>0</v>
      </c>
      <c r="CK28" s="37">
        <v>0</v>
      </c>
      <c r="CL28" s="37">
        <v>0</v>
      </c>
      <c r="CM28" s="37">
        <v>0</v>
      </c>
      <c r="CN28" s="37">
        <v>0</v>
      </c>
      <c r="CO28" s="37">
        <v>0</v>
      </c>
      <c r="CP28" s="25">
        <v>0</v>
      </c>
      <c r="CQ28" s="169">
        <v>0</v>
      </c>
      <c r="CR28" s="37">
        <v>1</v>
      </c>
      <c r="CT28" s="37">
        <v>0</v>
      </c>
      <c r="CU28" s="37">
        <v>1</v>
      </c>
      <c r="CV28" s="37">
        <v>0</v>
      </c>
      <c r="CW28" s="37">
        <v>1</v>
      </c>
      <c r="CX28" s="37">
        <v>0</v>
      </c>
      <c r="CY28" s="37">
        <v>0</v>
      </c>
      <c r="CZ28" s="37">
        <v>0</v>
      </c>
      <c r="DA28" s="37">
        <v>1</v>
      </c>
      <c r="DB28" s="37">
        <v>0</v>
      </c>
      <c r="DC28" s="37">
        <v>0</v>
      </c>
      <c r="DD28" s="37">
        <v>0</v>
      </c>
      <c r="DE28" s="37">
        <v>0</v>
      </c>
      <c r="DF28" s="37">
        <v>0</v>
      </c>
      <c r="DG28" s="37">
        <v>0</v>
      </c>
      <c r="DH28" s="37">
        <v>0</v>
      </c>
      <c r="DI28" s="25">
        <v>0</v>
      </c>
    </row>
    <row r="29" spans="1:113" x14ac:dyDescent="0.25">
      <c r="A29" s="228" t="s">
        <v>472</v>
      </c>
      <c r="B29" s="252" t="s">
        <v>383</v>
      </c>
      <c r="C29" s="322" t="s">
        <v>371</v>
      </c>
      <c r="D29" t="s">
        <v>347</v>
      </c>
      <c r="E29" t="s">
        <v>347</v>
      </c>
      <c r="F29" t="s">
        <v>348</v>
      </c>
      <c r="G29" t="s">
        <v>348</v>
      </c>
      <c r="H29" t="s">
        <v>348</v>
      </c>
      <c r="I29" t="s">
        <v>348</v>
      </c>
      <c r="J29" t="s">
        <v>348</v>
      </c>
      <c r="K29" t="s">
        <v>348</v>
      </c>
      <c r="L29" t="s">
        <v>348</v>
      </c>
      <c r="M29" t="s">
        <v>348</v>
      </c>
      <c r="N29" t="s">
        <v>348</v>
      </c>
      <c r="O29" t="s">
        <v>348</v>
      </c>
      <c r="P29" t="s">
        <v>347</v>
      </c>
      <c r="Q29" t="s">
        <v>347</v>
      </c>
      <c r="R29" t="s">
        <v>347</v>
      </c>
      <c r="S29" t="s">
        <v>348</v>
      </c>
      <c r="T29" t="s">
        <v>348</v>
      </c>
      <c r="U29" t="s">
        <v>347</v>
      </c>
      <c r="V29" t="s">
        <v>347</v>
      </c>
      <c r="W29" s="37" t="s">
        <v>473</v>
      </c>
      <c r="X29" t="s">
        <v>347</v>
      </c>
      <c r="Y29" t="s">
        <v>347</v>
      </c>
      <c r="Z29" s="169" t="s">
        <v>474</v>
      </c>
      <c r="AA29" s="113">
        <v>9.3500000000000003E-18</v>
      </c>
      <c r="AB29" s="189">
        <v>4.9100000000000003E-19</v>
      </c>
      <c r="AC29" s="169" t="s">
        <v>449</v>
      </c>
      <c r="AD29" s="113">
        <v>7.8100000000000001E-5</v>
      </c>
      <c r="AE29" s="189">
        <v>2.41E-5</v>
      </c>
      <c r="AF29" s="169" t="s">
        <v>350</v>
      </c>
      <c r="AG29" s="113" t="s">
        <v>350</v>
      </c>
      <c r="AH29" s="189" t="s">
        <v>350</v>
      </c>
      <c r="AI29" s="169" t="s">
        <v>350</v>
      </c>
      <c r="AJ29" s="113" t="s">
        <v>350</v>
      </c>
      <c r="AK29" s="189" t="s">
        <v>350</v>
      </c>
      <c r="AL29" s="169">
        <v>42</v>
      </c>
      <c r="AM29" s="37">
        <v>16</v>
      </c>
      <c r="AN29" s="37" t="s">
        <v>475</v>
      </c>
      <c r="AO29" s="37">
        <v>44</v>
      </c>
      <c r="AP29" s="37">
        <v>17</v>
      </c>
      <c r="AQ29" s="37">
        <v>12</v>
      </c>
      <c r="AR29" s="37">
        <v>17</v>
      </c>
      <c r="AS29" s="37">
        <v>32</v>
      </c>
      <c r="AT29" s="37">
        <v>0</v>
      </c>
      <c r="AU29" s="37">
        <v>3</v>
      </c>
      <c r="AV29" s="37">
        <v>17</v>
      </c>
      <c r="AW29" s="37">
        <v>0</v>
      </c>
      <c r="AX29" s="37">
        <v>0</v>
      </c>
      <c r="AY29" s="37">
        <v>9</v>
      </c>
      <c r="AZ29" s="37">
        <v>0</v>
      </c>
      <c r="BA29" s="37">
        <v>32</v>
      </c>
      <c r="BB29" s="37">
        <v>0</v>
      </c>
      <c r="BC29" s="37">
        <v>0</v>
      </c>
      <c r="BD29" s="25">
        <v>0</v>
      </c>
      <c r="BE29" s="169">
        <v>137</v>
      </c>
      <c r="BF29" s="37">
        <v>33</v>
      </c>
      <c r="BG29" s="37" t="s">
        <v>476</v>
      </c>
      <c r="BH29" s="37">
        <v>154</v>
      </c>
      <c r="BI29" s="37">
        <v>57</v>
      </c>
      <c r="BJ29" s="37">
        <v>7</v>
      </c>
      <c r="BK29" s="37">
        <v>55</v>
      </c>
      <c r="BL29" s="37">
        <v>147</v>
      </c>
      <c r="BM29" s="37">
        <v>2</v>
      </c>
      <c r="BN29" s="37">
        <v>4</v>
      </c>
      <c r="BO29" s="37">
        <v>55</v>
      </c>
      <c r="BP29" s="37">
        <v>0</v>
      </c>
      <c r="BQ29" s="37">
        <v>0</v>
      </c>
      <c r="BR29" s="37">
        <v>3</v>
      </c>
      <c r="BS29" s="37">
        <v>0</v>
      </c>
      <c r="BT29" s="37">
        <v>147</v>
      </c>
      <c r="BU29" s="37">
        <v>0</v>
      </c>
      <c r="BV29" s="37">
        <v>0</v>
      </c>
      <c r="BW29" s="25">
        <v>2</v>
      </c>
      <c r="BX29" s="169">
        <v>4</v>
      </c>
      <c r="BY29" s="37">
        <v>3</v>
      </c>
      <c r="CA29" s="37">
        <v>4</v>
      </c>
      <c r="CB29" s="37">
        <v>4</v>
      </c>
      <c r="CC29" s="37">
        <v>4</v>
      </c>
      <c r="CD29" s="37">
        <v>4</v>
      </c>
      <c r="CE29" s="37">
        <v>0</v>
      </c>
      <c r="CF29" s="37">
        <v>0</v>
      </c>
      <c r="CG29" s="37">
        <v>0</v>
      </c>
      <c r="CH29" s="37">
        <v>4</v>
      </c>
      <c r="CI29" s="37">
        <v>1</v>
      </c>
      <c r="CJ29" s="37">
        <v>0</v>
      </c>
      <c r="CK29" s="37">
        <v>3</v>
      </c>
      <c r="CL29" s="37">
        <v>0</v>
      </c>
      <c r="CM29" s="37">
        <v>0</v>
      </c>
      <c r="CN29" s="37">
        <v>0</v>
      </c>
      <c r="CO29" s="37">
        <v>0</v>
      </c>
      <c r="CP29" s="25">
        <v>0</v>
      </c>
      <c r="CQ29" s="169">
        <v>3</v>
      </c>
      <c r="CR29" s="37">
        <v>1</v>
      </c>
      <c r="CS29" s="37" t="s">
        <v>477</v>
      </c>
      <c r="CT29" s="37">
        <v>3</v>
      </c>
      <c r="CU29" s="37">
        <v>1</v>
      </c>
      <c r="CV29" s="37">
        <v>0</v>
      </c>
      <c r="CW29" s="37">
        <v>1</v>
      </c>
      <c r="CX29" s="37">
        <v>3</v>
      </c>
      <c r="CY29" s="37">
        <v>0</v>
      </c>
      <c r="CZ29" s="37">
        <v>0</v>
      </c>
      <c r="DA29" s="37">
        <v>1</v>
      </c>
      <c r="DB29" s="37">
        <v>0</v>
      </c>
      <c r="DC29" s="37">
        <v>0</v>
      </c>
      <c r="DD29" s="37">
        <v>0</v>
      </c>
      <c r="DE29" s="37">
        <v>0</v>
      </c>
      <c r="DF29" s="37">
        <v>3</v>
      </c>
      <c r="DG29" s="37">
        <v>0</v>
      </c>
      <c r="DH29" s="37">
        <v>0</v>
      </c>
      <c r="DI29" s="25">
        <v>0</v>
      </c>
    </row>
    <row r="30" spans="1:113" x14ac:dyDescent="0.25">
      <c r="A30" s="228" t="s">
        <v>478</v>
      </c>
      <c r="B30" s="252" t="s">
        <v>383</v>
      </c>
      <c r="C30" s="322" t="s">
        <v>384</v>
      </c>
      <c r="D30" t="s">
        <v>348</v>
      </c>
      <c r="E30" t="s">
        <v>347</v>
      </c>
      <c r="F30" t="s">
        <v>348</v>
      </c>
      <c r="G30" t="s">
        <v>348</v>
      </c>
      <c r="H30" t="s">
        <v>347</v>
      </c>
      <c r="I30" t="s">
        <v>348</v>
      </c>
      <c r="J30" t="s">
        <v>348</v>
      </c>
      <c r="K30" t="s">
        <v>347</v>
      </c>
      <c r="L30" t="s">
        <v>348</v>
      </c>
      <c r="M30" t="s">
        <v>348</v>
      </c>
      <c r="N30" t="s">
        <v>348</v>
      </c>
      <c r="O30" t="s">
        <v>348</v>
      </c>
      <c r="P30" t="s">
        <v>347</v>
      </c>
      <c r="Q30" t="s">
        <v>348</v>
      </c>
      <c r="R30" t="s">
        <v>347</v>
      </c>
      <c r="S30" t="s">
        <v>348</v>
      </c>
      <c r="T30" t="s">
        <v>348</v>
      </c>
      <c r="U30" t="s">
        <v>347</v>
      </c>
      <c r="V30" t="s">
        <v>347</v>
      </c>
      <c r="W30" s="37" t="s">
        <v>479</v>
      </c>
      <c r="X30" t="s">
        <v>347</v>
      </c>
      <c r="Y30" t="s">
        <v>347</v>
      </c>
      <c r="Z30" s="169" t="s">
        <v>480</v>
      </c>
      <c r="AA30" s="113">
        <v>2.3699999999999999E-49</v>
      </c>
      <c r="AB30" s="189">
        <v>1E-50</v>
      </c>
      <c r="AC30" s="169" t="s">
        <v>350</v>
      </c>
      <c r="AD30" s="113" t="s">
        <v>350</v>
      </c>
      <c r="AE30" s="189" t="s">
        <v>350</v>
      </c>
      <c r="AF30" s="169" t="s">
        <v>350</v>
      </c>
      <c r="AG30" s="113" t="s">
        <v>350</v>
      </c>
      <c r="AH30" s="189" t="s">
        <v>350</v>
      </c>
      <c r="AI30" s="169" t="s">
        <v>481</v>
      </c>
      <c r="AJ30" s="113">
        <v>7.5200000000000005E-9</v>
      </c>
      <c r="AK30" s="189">
        <v>1.4599999999999999E-9</v>
      </c>
      <c r="AL30" s="169">
        <v>57</v>
      </c>
      <c r="AM30" s="37">
        <v>13</v>
      </c>
      <c r="AN30" s="37" t="s">
        <v>482</v>
      </c>
      <c r="AO30" s="37">
        <v>57</v>
      </c>
      <c r="AP30" s="37">
        <v>13</v>
      </c>
      <c r="AQ30" s="37">
        <v>36</v>
      </c>
      <c r="AR30" s="37">
        <v>13</v>
      </c>
      <c r="AS30" s="37">
        <v>21</v>
      </c>
      <c r="AT30" s="37">
        <v>0</v>
      </c>
      <c r="AU30" s="37">
        <v>12</v>
      </c>
      <c r="AV30" s="37">
        <v>13</v>
      </c>
      <c r="AW30" s="37">
        <v>5</v>
      </c>
      <c r="AX30" s="37">
        <v>0</v>
      </c>
      <c r="AY30" s="37">
        <v>20</v>
      </c>
      <c r="AZ30" s="37">
        <v>0</v>
      </c>
      <c r="BA30" s="37">
        <v>20</v>
      </c>
      <c r="BB30" s="37">
        <v>0</v>
      </c>
      <c r="BC30" s="37">
        <v>0</v>
      </c>
      <c r="BD30" s="25">
        <v>0</v>
      </c>
      <c r="BE30" s="169">
        <v>153</v>
      </c>
      <c r="BF30" s="37">
        <v>49</v>
      </c>
      <c r="BG30" s="37" t="s">
        <v>483</v>
      </c>
      <c r="BH30" s="37">
        <v>201</v>
      </c>
      <c r="BI30" s="37">
        <v>99</v>
      </c>
      <c r="BJ30" s="37">
        <v>12</v>
      </c>
      <c r="BK30" s="37">
        <v>95</v>
      </c>
      <c r="BL30" s="37">
        <v>189</v>
      </c>
      <c r="BM30" s="37">
        <v>4</v>
      </c>
      <c r="BN30" s="37">
        <v>5</v>
      </c>
      <c r="BO30" s="37">
        <v>95</v>
      </c>
      <c r="BP30" s="37">
        <v>0</v>
      </c>
      <c r="BQ30" s="37">
        <v>0</v>
      </c>
      <c r="BR30" s="37">
        <v>7</v>
      </c>
      <c r="BS30" s="37">
        <v>0</v>
      </c>
      <c r="BT30" s="37">
        <v>189</v>
      </c>
      <c r="BU30" s="37">
        <v>0</v>
      </c>
      <c r="BV30" s="37">
        <v>0</v>
      </c>
      <c r="BW30" s="25">
        <v>4</v>
      </c>
      <c r="BX30" s="169">
        <v>0</v>
      </c>
      <c r="BY30" s="37">
        <v>1</v>
      </c>
      <c r="CA30" s="37">
        <v>0</v>
      </c>
      <c r="CB30" s="37">
        <v>1</v>
      </c>
      <c r="CC30" s="37">
        <v>0</v>
      </c>
      <c r="CD30" s="37">
        <v>1</v>
      </c>
      <c r="CE30" s="37">
        <v>0</v>
      </c>
      <c r="CF30" s="37">
        <v>0</v>
      </c>
      <c r="CG30" s="37">
        <v>0</v>
      </c>
      <c r="CH30" s="37">
        <v>1</v>
      </c>
      <c r="CI30" s="37">
        <v>0</v>
      </c>
      <c r="CJ30" s="37">
        <v>0</v>
      </c>
      <c r="CK30" s="37">
        <v>0</v>
      </c>
      <c r="CL30" s="37">
        <v>0</v>
      </c>
      <c r="CM30" s="37">
        <v>0</v>
      </c>
      <c r="CN30" s="37">
        <v>0</v>
      </c>
      <c r="CO30" s="37">
        <v>0</v>
      </c>
      <c r="CP30" s="25">
        <v>0</v>
      </c>
      <c r="CQ30" s="169">
        <v>8</v>
      </c>
      <c r="CR30" s="37">
        <v>0</v>
      </c>
      <c r="CS30" s="37" t="s">
        <v>484</v>
      </c>
      <c r="CT30" s="37">
        <v>8</v>
      </c>
      <c r="CU30" s="37">
        <v>0</v>
      </c>
      <c r="CV30" s="37">
        <v>5</v>
      </c>
      <c r="CW30" s="37">
        <v>0</v>
      </c>
      <c r="CX30" s="37">
        <v>3</v>
      </c>
      <c r="CY30" s="37">
        <v>0</v>
      </c>
      <c r="CZ30" s="37">
        <v>2</v>
      </c>
      <c r="DA30" s="37">
        <v>0</v>
      </c>
      <c r="DB30" s="37">
        <v>0</v>
      </c>
      <c r="DC30" s="37">
        <v>0</v>
      </c>
      <c r="DD30" s="37">
        <v>3</v>
      </c>
      <c r="DE30" s="37">
        <v>0</v>
      </c>
      <c r="DF30" s="37">
        <v>3</v>
      </c>
      <c r="DG30" s="37">
        <v>0</v>
      </c>
      <c r="DH30" s="37">
        <v>0</v>
      </c>
      <c r="DI30" s="25">
        <v>0</v>
      </c>
    </row>
    <row r="31" spans="1:113" x14ac:dyDescent="0.25">
      <c r="A31" s="228" t="s">
        <v>485</v>
      </c>
      <c r="B31" s="252" t="s">
        <v>392</v>
      </c>
      <c r="C31" s="322" t="s">
        <v>346</v>
      </c>
      <c r="D31" t="s">
        <v>348</v>
      </c>
      <c r="E31" t="s">
        <v>347</v>
      </c>
      <c r="F31" t="s">
        <v>348</v>
      </c>
      <c r="G31" t="s">
        <v>348</v>
      </c>
      <c r="H31" t="s">
        <v>348</v>
      </c>
      <c r="I31" t="s">
        <v>348</v>
      </c>
      <c r="J31" t="s">
        <v>348</v>
      </c>
      <c r="K31" t="s">
        <v>348</v>
      </c>
      <c r="L31" t="s">
        <v>348</v>
      </c>
      <c r="M31" t="s">
        <v>348</v>
      </c>
      <c r="N31" t="s">
        <v>348</v>
      </c>
      <c r="O31" t="s">
        <v>348</v>
      </c>
      <c r="P31" t="s">
        <v>347</v>
      </c>
      <c r="Q31" t="s">
        <v>347</v>
      </c>
      <c r="R31" t="s">
        <v>347</v>
      </c>
      <c r="S31" t="s">
        <v>347</v>
      </c>
      <c r="T31" t="s">
        <v>347</v>
      </c>
      <c r="U31" t="s">
        <v>347</v>
      </c>
      <c r="V31" t="s">
        <v>347</v>
      </c>
      <c r="W31" s="37" t="s">
        <v>486</v>
      </c>
      <c r="X31" t="s">
        <v>347</v>
      </c>
      <c r="Y31" t="s">
        <v>347</v>
      </c>
      <c r="Z31" s="169" t="s">
        <v>350</v>
      </c>
      <c r="AA31" s="113" t="s">
        <v>350</v>
      </c>
      <c r="AB31" s="189" t="s">
        <v>350</v>
      </c>
      <c r="AC31" s="169" t="s">
        <v>358</v>
      </c>
      <c r="AD31" s="113">
        <v>4.0700000000000003E-4</v>
      </c>
      <c r="AE31" s="189">
        <v>1.3899999999999999E-4</v>
      </c>
      <c r="AF31" s="169" t="s">
        <v>350</v>
      </c>
      <c r="AG31" s="113" t="s">
        <v>350</v>
      </c>
      <c r="AH31" s="189" t="s">
        <v>350</v>
      </c>
      <c r="AI31" s="169" t="s">
        <v>350</v>
      </c>
      <c r="AJ31" s="113" t="s">
        <v>350</v>
      </c>
      <c r="AK31" s="189" t="s">
        <v>350</v>
      </c>
      <c r="AL31" s="169">
        <v>10</v>
      </c>
      <c r="AM31" s="37">
        <v>12</v>
      </c>
      <c r="AN31" s="37" t="s">
        <v>487</v>
      </c>
      <c r="AO31" s="37">
        <v>10</v>
      </c>
      <c r="AP31" s="37">
        <v>12</v>
      </c>
      <c r="AQ31" s="37">
        <v>7</v>
      </c>
      <c r="AR31" s="37">
        <v>12</v>
      </c>
      <c r="AS31" s="37">
        <v>3</v>
      </c>
      <c r="AT31" s="37">
        <v>0</v>
      </c>
      <c r="AU31" s="37">
        <v>3</v>
      </c>
      <c r="AV31" s="37">
        <v>12</v>
      </c>
      <c r="AW31" s="37">
        <v>1</v>
      </c>
      <c r="AX31" s="37">
        <v>0</v>
      </c>
      <c r="AY31" s="37">
        <v>3</v>
      </c>
      <c r="AZ31" s="37">
        <v>0</v>
      </c>
      <c r="BA31" s="37">
        <v>3</v>
      </c>
      <c r="BB31" s="37">
        <v>0</v>
      </c>
      <c r="BC31" s="37">
        <v>0</v>
      </c>
      <c r="BD31" s="25">
        <v>0</v>
      </c>
      <c r="BE31" s="169">
        <v>57</v>
      </c>
      <c r="BF31" s="37">
        <v>50</v>
      </c>
      <c r="BG31" s="37" t="s">
        <v>488</v>
      </c>
      <c r="BH31" s="37">
        <v>60</v>
      </c>
      <c r="BI31" s="37">
        <v>62</v>
      </c>
      <c r="BJ31" s="37">
        <v>18</v>
      </c>
      <c r="BK31" s="37">
        <v>60</v>
      </c>
      <c r="BL31" s="37">
        <v>42</v>
      </c>
      <c r="BM31" s="37">
        <v>2</v>
      </c>
      <c r="BN31" s="37">
        <v>3</v>
      </c>
      <c r="BO31" s="37">
        <v>60</v>
      </c>
      <c r="BP31" s="37">
        <v>5</v>
      </c>
      <c r="BQ31" s="37">
        <v>0</v>
      </c>
      <c r="BR31" s="37">
        <v>10</v>
      </c>
      <c r="BS31" s="37">
        <v>0</v>
      </c>
      <c r="BT31" s="37">
        <v>42</v>
      </c>
      <c r="BU31" s="37">
        <v>0</v>
      </c>
      <c r="BV31" s="37">
        <v>0</v>
      </c>
      <c r="BW31" s="25">
        <v>2</v>
      </c>
      <c r="BX31" s="169">
        <v>0</v>
      </c>
      <c r="BY31" s="37">
        <v>2</v>
      </c>
      <c r="CA31" s="37">
        <v>0</v>
      </c>
      <c r="CB31" s="37">
        <v>2</v>
      </c>
      <c r="CC31" s="37">
        <v>0</v>
      </c>
      <c r="CD31" s="37">
        <v>2</v>
      </c>
      <c r="CE31" s="37">
        <v>0</v>
      </c>
      <c r="CF31" s="37">
        <v>0</v>
      </c>
      <c r="CG31" s="37">
        <v>0</v>
      </c>
      <c r="CH31" s="37">
        <v>2</v>
      </c>
      <c r="CI31" s="37">
        <v>0</v>
      </c>
      <c r="CJ31" s="37">
        <v>0</v>
      </c>
      <c r="CK31" s="37">
        <v>0</v>
      </c>
      <c r="CL31" s="37">
        <v>0</v>
      </c>
      <c r="CM31" s="37">
        <v>0</v>
      </c>
      <c r="CN31" s="37">
        <v>0</v>
      </c>
      <c r="CO31" s="37">
        <v>0</v>
      </c>
      <c r="CP31" s="25">
        <v>0</v>
      </c>
      <c r="CQ31" s="169">
        <v>0</v>
      </c>
      <c r="CR31" s="37">
        <v>1</v>
      </c>
      <c r="CT31" s="37">
        <v>0</v>
      </c>
      <c r="CU31" s="37">
        <v>1</v>
      </c>
      <c r="CV31" s="37">
        <v>0</v>
      </c>
      <c r="CW31" s="37">
        <v>1</v>
      </c>
      <c r="CX31" s="37">
        <v>0</v>
      </c>
      <c r="CY31" s="37">
        <v>0</v>
      </c>
      <c r="CZ31" s="37">
        <v>0</v>
      </c>
      <c r="DA31" s="37">
        <v>1</v>
      </c>
      <c r="DB31" s="37">
        <v>0</v>
      </c>
      <c r="DC31" s="37">
        <v>0</v>
      </c>
      <c r="DD31" s="37">
        <v>0</v>
      </c>
      <c r="DE31" s="37">
        <v>0</v>
      </c>
      <c r="DF31" s="37">
        <v>0</v>
      </c>
      <c r="DG31" s="37">
        <v>0</v>
      </c>
      <c r="DH31" s="37">
        <v>0</v>
      </c>
      <c r="DI31" s="25">
        <v>0</v>
      </c>
    </row>
    <row r="32" spans="1:113" x14ac:dyDescent="0.25">
      <c r="A32" s="228" t="s">
        <v>489</v>
      </c>
      <c r="B32" s="252" t="s">
        <v>469</v>
      </c>
      <c r="C32" s="322" t="s">
        <v>440</v>
      </c>
      <c r="D32" t="s">
        <v>348</v>
      </c>
      <c r="E32" t="s">
        <v>347</v>
      </c>
      <c r="F32" t="s">
        <v>348</v>
      </c>
      <c r="G32" t="s">
        <v>348</v>
      </c>
      <c r="H32" t="s">
        <v>348</v>
      </c>
      <c r="I32" t="s">
        <v>348</v>
      </c>
      <c r="J32" t="s">
        <v>348</v>
      </c>
      <c r="K32" t="s">
        <v>348</v>
      </c>
      <c r="L32" t="s">
        <v>348</v>
      </c>
      <c r="M32" t="s">
        <v>348</v>
      </c>
      <c r="N32" t="s">
        <v>348</v>
      </c>
      <c r="O32" t="s">
        <v>348</v>
      </c>
      <c r="P32" t="s">
        <v>347</v>
      </c>
      <c r="Q32" t="s">
        <v>348</v>
      </c>
      <c r="R32" t="s">
        <v>347</v>
      </c>
      <c r="S32" t="s">
        <v>348</v>
      </c>
      <c r="T32" t="s">
        <v>348</v>
      </c>
      <c r="U32" t="s">
        <v>347</v>
      </c>
      <c r="V32" t="s">
        <v>347</v>
      </c>
      <c r="W32" s="37" t="s">
        <v>490</v>
      </c>
      <c r="X32" t="s">
        <v>347</v>
      </c>
      <c r="Y32" t="s">
        <v>347</v>
      </c>
      <c r="Z32" s="169" t="s">
        <v>350</v>
      </c>
      <c r="AA32" s="113" t="s">
        <v>350</v>
      </c>
      <c r="AB32" s="189" t="s">
        <v>350</v>
      </c>
      <c r="AC32" s="169" t="s">
        <v>350</v>
      </c>
      <c r="AD32" s="113" t="s">
        <v>350</v>
      </c>
      <c r="AE32" s="189" t="s">
        <v>350</v>
      </c>
      <c r="AF32" s="169" t="s">
        <v>358</v>
      </c>
      <c r="AG32" s="113">
        <v>2.6600000000000001E-4</v>
      </c>
      <c r="AH32" s="189">
        <v>5.2299999999999997E-5</v>
      </c>
      <c r="AI32" s="169" t="s">
        <v>350</v>
      </c>
      <c r="AJ32" s="113" t="s">
        <v>350</v>
      </c>
      <c r="AK32" s="189" t="s">
        <v>350</v>
      </c>
      <c r="AL32" s="169">
        <v>19</v>
      </c>
      <c r="AM32" s="37">
        <v>37</v>
      </c>
      <c r="AN32" s="37" t="s">
        <v>491</v>
      </c>
      <c r="AO32" s="37">
        <v>22</v>
      </c>
      <c r="AP32" s="37">
        <v>39</v>
      </c>
      <c r="AQ32" s="37">
        <v>13</v>
      </c>
      <c r="AR32" s="37">
        <v>38</v>
      </c>
      <c r="AS32" s="37">
        <v>9</v>
      </c>
      <c r="AT32" s="37">
        <v>1</v>
      </c>
      <c r="AU32" s="37">
        <v>0</v>
      </c>
      <c r="AV32" s="37">
        <v>38</v>
      </c>
      <c r="AW32" s="37">
        <v>2</v>
      </c>
      <c r="AX32" s="37">
        <v>0</v>
      </c>
      <c r="AY32" s="37">
        <v>12</v>
      </c>
      <c r="AZ32" s="37">
        <v>0</v>
      </c>
      <c r="BA32" s="37">
        <v>8</v>
      </c>
      <c r="BB32" s="37">
        <v>0</v>
      </c>
      <c r="BC32" s="37">
        <v>0</v>
      </c>
      <c r="BD32" s="25">
        <v>1</v>
      </c>
      <c r="BE32" s="169">
        <v>71</v>
      </c>
      <c r="BF32" s="37">
        <v>72</v>
      </c>
      <c r="BG32" s="37" t="s">
        <v>492</v>
      </c>
      <c r="BH32" s="37">
        <v>82</v>
      </c>
      <c r="BI32" s="37">
        <v>131</v>
      </c>
      <c r="BJ32" s="37">
        <v>21</v>
      </c>
      <c r="BK32" s="37">
        <v>125</v>
      </c>
      <c r="BL32" s="37">
        <v>61</v>
      </c>
      <c r="BM32" s="37">
        <v>6</v>
      </c>
      <c r="BN32" s="37">
        <v>3</v>
      </c>
      <c r="BO32" s="37">
        <v>125</v>
      </c>
      <c r="BP32" s="37">
        <v>11</v>
      </c>
      <c r="BQ32" s="37">
        <v>0</v>
      </c>
      <c r="BR32" s="37">
        <v>8</v>
      </c>
      <c r="BS32" s="37">
        <v>0</v>
      </c>
      <c r="BT32" s="37">
        <v>60</v>
      </c>
      <c r="BU32" s="37">
        <v>0</v>
      </c>
      <c r="BV32" s="37">
        <v>0</v>
      </c>
      <c r="BW32" s="25">
        <v>6</v>
      </c>
      <c r="BX32" s="169">
        <v>11</v>
      </c>
      <c r="BY32" s="37">
        <v>5</v>
      </c>
      <c r="BZ32" s="37" t="s">
        <v>493</v>
      </c>
      <c r="CA32" s="37">
        <v>16</v>
      </c>
      <c r="CB32" s="37">
        <v>40</v>
      </c>
      <c r="CC32" s="37">
        <v>15</v>
      </c>
      <c r="CD32" s="37">
        <v>40</v>
      </c>
      <c r="CE32" s="37">
        <v>1</v>
      </c>
      <c r="CF32" s="37">
        <v>0</v>
      </c>
      <c r="CG32" s="37">
        <v>3</v>
      </c>
      <c r="CH32" s="37">
        <v>40</v>
      </c>
      <c r="CI32" s="37">
        <v>1</v>
      </c>
      <c r="CJ32" s="37">
        <v>0</v>
      </c>
      <c r="CK32" s="37">
        <v>11</v>
      </c>
      <c r="CL32" s="37">
        <v>0</v>
      </c>
      <c r="CM32" s="37">
        <v>1</v>
      </c>
      <c r="CN32" s="37">
        <v>0</v>
      </c>
      <c r="CO32" s="37">
        <v>0</v>
      </c>
      <c r="CP32" s="25">
        <v>0</v>
      </c>
      <c r="CQ32" s="169">
        <v>2</v>
      </c>
      <c r="CR32" s="37">
        <v>0</v>
      </c>
      <c r="CT32" s="37">
        <v>2</v>
      </c>
      <c r="CU32" s="37">
        <v>1</v>
      </c>
      <c r="CV32" s="37">
        <v>1</v>
      </c>
      <c r="CW32" s="37">
        <v>1</v>
      </c>
      <c r="CX32" s="37">
        <v>1</v>
      </c>
      <c r="CY32" s="37">
        <v>0</v>
      </c>
      <c r="CZ32" s="37">
        <v>0</v>
      </c>
      <c r="DA32" s="37">
        <v>1</v>
      </c>
      <c r="DB32" s="37">
        <v>0</v>
      </c>
      <c r="DC32" s="37">
        <v>0</v>
      </c>
      <c r="DD32" s="37">
        <v>1</v>
      </c>
      <c r="DE32" s="37">
        <v>0</v>
      </c>
      <c r="DF32" s="37">
        <v>1</v>
      </c>
      <c r="DG32" s="37">
        <v>0</v>
      </c>
      <c r="DH32" s="37">
        <v>0</v>
      </c>
      <c r="DI32" s="25">
        <v>0</v>
      </c>
    </row>
    <row r="33" spans="1:113" x14ac:dyDescent="0.25">
      <c r="A33" s="228" t="s">
        <v>494</v>
      </c>
      <c r="B33" s="252" t="s">
        <v>345</v>
      </c>
      <c r="C33" s="322" t="s">
        <v>346</v>
      </c>
      <c r="D33" t="s">
        <v>348</v>
      </c>
      <c r="E33" t="s">
        <v>348</v>
      </c>
      <c r="F33" t="s">
        <v>348</v>
      </c>
      <c r="G33" t="s">
        <v>347</v>
      </c>
      <c r="H33" t="s">
        <v>348</v>
      </c>
      <c r="I33" t="s">
        <v>347</v>
      </c>
      <c r="J33" t="s">
        <v>348</v>
      </c>
      <c r="K33" t="s">
        <v>347</v>
      </c>
      <c r="L33" t="s">
        <v>348</v>
      </c>
      <c r="M33" t="s">
        <v>348</v>
      </c>
      <c r="N33" t="s">
        <v>348</v>
      </c>
      <c r="O33" t="s">
        <v>348</v>
      </c>
      <c r="P33" t="s">
        <v>348</v>
      </c>
      <c r="Q33" t="s">
        <v>348</v>
      </c>
      <c r="R33" t="s">
        <v>347</v>
      </c>
      <c r="S33" t="s">
        <v>348</v>
      </c>
      <c r="T33" t="s">
        <v>347</v>
      </c>
      <c r="U33" t="s">
        <v>348</v>
      </c>
      <c r="V33" t="s">
        <v>347</v>
      </c>
      <c r="W33" s="37" t="s">
        <v>495</v>
      </c>
      <c r="X33" t="s">
        <v>347</v>
      </c>
      <c r="Y33" t="s">
        <v>347</v>
      </c>
      <c r="Z33" s="169" t="s">
        <v>350</v>
      </c>
      <c r="AA33" s="113" t="s">
        <v>350</v>
      </c>
      <c r="AB33" s="189" t="s">
        <v>350</v>
      </c>
      <c r="AC33" s="169" t="s">
        <v>448</v>
      </c>
      <c r="AD33" s="113">
        <v>2.4E-36</v>
      </c>
      <c r="AE33" s="189" t="s">
        <v>350</v>
      </c>
      <c r="AF33" s="169" t="s">
        <v>350</v>
      </c>
      <c r="AG33" s="113" t="s">
        <v>350</v>
      </c>
      <c r="AH33" s="189" t="s">
        <v>350</v>
      </c>
      <c r="AI33" s="169" t="s">
        <v>350</v>
      </c>
      <c r="AJ33" s="113" t="s">
        <v>350</v>
      </c>
      <c r="AK33" s="189" t="s">
        <v>350</v>
      </c>
      <c r="AL33" s="169">
        <v>4</v>
      </c>
      <c r="AM33" s="37">
        <v>4</v>
      </c>
      <c r="AN33" s="37" t="s">
        <v>496</v>
      </c>
      <c r="AO33" s="37">
        <v>4</v>
      </c>
      <c r="AP33" s="37">
        <v>4</v>
      </c>
      <c r="AQ33" s="37">
        <v>3</v>
      </c>
      <c r="AR33" s="37">
        <v>4</v>
      </c>
      <c r="AS33" s="37">
        <v>1</v>
      </c>
      <c r="AT33" s="37">
        <v>0</v>
      </c>
      <c r="AU33" s="37">
        <v>0</v>
      </c>
      <c r="AV33" s="37">
        <v>4</v>
      </c>
      <c r="AW33" s="37">
        <v>0</v>
      </c>
      <c r="AX33" s="37">
        <v>0</v>
      </c>
      <c r="AY33" s="37">
        <v>3</v>
      </c>
      <c r="AZ33" s="37">
        <v>0</v>
      </c>
      <c r="BA33" s="37">
        <v>1</v>
      </c>
      <c r="BB33" s="37">
        <v>0</v>
      </c>
      <c r="BC33" s="37">
        <v>0</v>
      </c>
      <c r="BD33" s="25">
        <v>0</v>
      </c>
      <c r="BE33" s="169">
        <v>201</v>
      </c>
      <c r="BF33" s="37">
        <v>19</v>
      </c>
      <c r="BG33" s="37" t="s">
        <v>497</v>
      </c>
      <c r="BH33" s="37">
        <v>256</v>
      </c>
      <c r="BI33" s="37">
        <v>37</v>
      </c>
      <c r="BJ33" s="37">
        <v>41</v>
      </c>
      <c r="BK33" s="37">
        <v>37</v>
      </c>
      <c r="BL33" s="37">
        <v>215</v>
      </c>
      <c r="BM33" s="37">
        <v>0</v>
      </c>
      <c r="BN33" s="37">
        <v>7</v>
      </c>
      <c r="BO33" s="37">
        <v>37</v>
      </c>
      <c r="BP33" s="37">
        <v>5</v>
      </c>
      <c r="BQ33" s="37">
        <v>0</v>
      </c>
      <c r="BR33" s="37">
        <v>29</v>
      </c>
      <c r="BS33" s="37">
        <v>0</v>
      </c>
      <c r="BT33" s="37">
        <v>215</v>
      </c>
      <c r="BU33" s="37">
        <v>0</v>
      </c>
      <c r="BV33" s="37">
        <v>0</v>
      </c>
      <c r="BW33" s="25">
        <v>0</v>
      </c>
      <c r="BX33" s="169">
        <v>3</v>
      </c>
      <c r="BY33" s="37">
        <v>4</v>
      </c>
      <c r="BZ33" s="37" t="s">
        <v>498</v>
      </c>
      <c r="CA33" s="37">
        <v>3</v>
      </c>
      <c r="CB33" s="37">
        <v>7</v>
      </c>
      <c r="CC33" s="37">
        <v>3</v>
      </c>
      <c r="CD33" s="37">
        <v>7</v>
      </c>
      <c r="CE33" s="37">
        <v>0</v>
      </c>
      <c r="CF33" s="37">
        <v>0</v>
      </c>
      <c r="CG33" s="37">
        <v>0</v>
      </c>
      <c r="CH33" s="37">
        <v>7</v>
      </c>
      <c r="CI33" s="37">
        <v>0</v>
      </c>
      <c r="CJ33" s="37">
        <v>0</v>
      </c>
      <c r="CK33" s="37">
        <v>3</v>
      </c>
      <c r="CL33" s="37">
        <v>0</v>
      </c>
      <c r="CM33" s="37">
        <v>0</v>
      </c>
      <c r="CN33" s="37">
        <v>0</v>
      </c>
      <c r="CO33" s="37">
        <v>0</v>
      </c>
      <c r="CP33" s="25">
        <v>0</v>
      </c>
      <c r="CQ33" s="169">
        <v>0</v>
      </c>
      <c r="CR33" s="37">
        <v>1</v>
      </c>
      <c r="CT33" s="37">
        <v>0</v>
      </c>
      <c r="CU33" s="37">
        <v>1</v>
      </c>
      <c r="CV33" s="37">
        <v>0</v>
      </c>
      <c r="CW33" s="37">
        <v>1</v>
      </c>
      <c r="CX33" s="37">
        <v>0</v>
      </c>
      <c r="CY33" s="37">
        <v>0</v>
      </c>
      <c r="CZ33" s="37">
        <v>0</v>
      </c>
      <c r="DA33" s="37">
        <v>1</v>
      </c>
      <c r="DB33" s="37">
        <v>0</v>
      </c>
      <c r="DC33" s="37">
        <v>0</v>
      </c>
      <c r="DD33" s="37">
        <v>0</v>
      </c>
      <c r="DE33" s="37">
        <v>0</v>
      </c>
      <c r="DF33" s="37">
        <v>0</v>
      </c>
      <c r="DG33" s="37">
        <v>0</v>
      </c>
      <c r="DH33" s="37">
        <v>0</v>
      </c>
      <c r="DI33" s="25">
        <v>0</v>
      </c>
    </row>
    <row r="34" spans="1:113" x14ac:dyDescent="0.25">
      <c r="A34" s="228" t="s">
        <v>499</v>
      </c>
      <c r="B34" s="252" t="s">
        <v>500</v>
      </c>
      <c r="C34" s="322" t="s">
        <v>415</v>
      </c>
      <c r="D34" t="s">
        <v>347</v>
      </c>
      <c r="E34" t="s">
        <v>347</v>
      </c>
      <c r="F34" t="s">
        <v>347</v>
      </c>
      <c r="G34" t="s">
        <v>347</v>
      </c>
      <c r="H34" t="s">
        <v>347</v>
      </c>
      <c r="I34" t="s">
        <v>347</v>
      </c>
      <c r="J34" t="s">
        <v>347</v>
      </c>
      <c r="K34" t="s">
        <v>347</v>
      </c>
      <c r="L34" t="s">
        <v>348</v>
      </c>
      <c r="M34" t="s">
        <v>348</v>
      </c>
      <c r="N34" t="s">
        <v>347</v>
      </c>
      <c r="O34" t="s">
        <v>347</v>
      </c>
      <c r="P34" t="s">
        <v>347</v>
      </c>
      <c r="Q34" t="s">
        <v>347</v>
      </c>
      <c r="R34" t="s">
        <v>347</v>
      </c>
      <c r="S34" t="s">
        <v>347</v>
      </c>
      <c r="T34" t="s">
        <v>347</v>
      </c>
      <c r="U34" t="s">
        <v>347</v>
      </c>
      <c r="V34" t="s">
        <v>347</v>
      </c>
      <c r="W34" s="37" t="s">
        <v>501</v>
      </c>
      <c r="X34" t="s">
        <v>347</v>
      </c>
      <c r="Y34" t="s">
        <v>347</v>
      </c>
      <c r="Z34" s="169" t="s">
        <v>402</v>
      </c>
      <c r="AA34" s="113">
        <v>2.88E-61</v>
      </c>
      <c r="AB34" s="189">
        <v>1.2199999999999999E-62</v>
      </c>
      <c r="AC34" s="169" t="s">
        <v>402</v>
      </c>
      <c r="AD34" s="113">
        <v>1.4900000000000001E-56</v>
      </c>
      <c r="AE34" s="189">
        <v>5.63E-58</v>
      </c>
      <c r="AF34" s="169" t="s">
        <v>350</v>
      </c>
      <c r="AG34" s="113" t="s">
        <v>350</v>
      </c>
      <c r="AH34" s="189" t="s">
        <v>350</v>
      </c>
      <c r="AI34" s="169" t="s">
        <v>358</v>
      </c>
      <c r="AJ34" s="113">
        <v>1.504E-2</v>
      </c>
      <c r="AK34" s="189">
        <v>7.4660000000000004E-3</v>
      </c>
      <c r="AL34" s="169">
        <v>108</v>
      </c>
      <c r="AM34" s="37">
        <v>12</v>
      </c>
      <c r="AN34" s="37" t="s">
        <v>502</v>
      </c>
      <c r="AO34" s="37">
        <v>109</v>
      </c>
      <c r="AP34" s="37">
        <v>13</v>
      </c>
      <c r="AQ34" s="37">
        <v>109</v>
      </c>
      <c r="AR34" s="37">
        <v>9</v>
      </c>
      <c r="AS34" s="37">
        <v>0</v>
      </c>
      <c r="AT34" s="37">
        <v>4</v>
      </c>
      <c r="AU34" s="37">
        <v>109</v>
      </c>
      <c r="AV34" s="37">
        <v>8</v>
      </c>
      <c r="AW34" s="37">
        <v>0</v>
      </c>
      <c r="AX34" s="37">
        <v>0</v>
      </c>
      <c r="AY34" s="37">
        <v>0</v>
      </c>
      <c r="AZ34" s="37">
        <v>1</v>
      </c>
      <c r="BA34" s="37">
        <v>0</v>
      </c>
      <c r="BB34" s="37">
        <v>2</v>
      </c>
      <c r="BC34" s="37">
        <v>0</v>
      </c>
      <c r="BD34" s="25">
        <v>2</v>
      </c>
      <c r="BE34" s="169">
        <v>213</v>
      </c>
      <c r="BF34" s="37">
        <v>19</v>
      </c>
      <c r="BG34" s="37" t="s">
        <v>503</v>
      </c>
      <c r="BH34" s="37">
        <v>213</v>
      </c>
      <c r="BI34" s="37">
        <v>47</v>
      </c>
      <c r="BJ34" s="37">
        <v>212</v>
      </c>
      <c r="BK34" s="37">
        <v>21</v>
      </c>
      <c r="BL34" s="37">
        <v>1</v>
      </c>
      <c r="BM34" s="37">
        <v>26</v>
      </c>
      <c r="BN34" s="37">
        <v>212</v>
      </c>
      <c r="BO34" s="37">
        <v>19</v>
      </c>
      <c r="BP34" s="37">
        <v>0</v>
      </c>
      <c r="BQ34" s="37">
        <v>1</v>
      </c>
      <c r="BR34" s="37">
        <v>0</v>
      </c>
      <c r="BS34" s="37">
        <v>2</v>
      </c>
      <c r="BT34" s="37">
        <v>0</v>
      </c>
      <c r="BU34" s="37">
        <v>25</v>
      </c>
      <c r="BV34" s="37">
        <v>0</v>
      </c>
      <c r="BW34" s="25">
        <v>0</v>
      </c>
      <c r="BX34" s="169">
        <v>1</v>
      </c>
      <c r="BY34" s="37">
        <v>5</v>
      </c>
      <c r="CA34" s="37">
        <v>1</v>
      </c>
      <c r="CB34" s="37">
        <v>5</v>
      </c>
      <c r="CC34" s="37">
        <v>1</v>
      </c>
      <c r="CD34" s="37">
        <v>5</v>
      </c>
      <c r="CE34" s="37">
        <v>0</v>
      </c>
      <c r="CF34" s="37">
        <v>0</v>
      </c>
      <c r="CG34" s="37">
        <v>1</v>
      </c>
      <c r="CH34" s="37">
        <v>5</v>
      </c>
      <c r="CI34" s="37">
        <v>0</v>
      </c>
      <c r="CJ34" s="37">
        <v>0</v>
      </c>
      <c r="CK34" s="37">
        <v>0</v>
      </c>
      <c r="CL34" s="37">
        <v>0</v>
      </c>
      <c r="CM34" s="37">
        <v>0</v>
      </c>
      <c r="CN34" s="37">
        <v>0</v>
      </c>
      <c r="CO34" s="37">
        <v>0</v>
      </c>
      <c r="CP34" s="25">
        <v>0</v>
      </c>
      <c r="CQ34" s="169">
        <v>3</v>
      </c>
      <c r="CR34" s="37">
        <v>1</v>
      </c>
      <c r="CS34" s="37" t="s">
        <v>504</v>
      </c>
      <c r="CT34" s="37">
        <v>3</v>
      </c>
      <c r="CU34" s="37">
        <v>2</v>
      </c>
      <c r="CV34" s="37">
        <v>3</v>
      </c>
      <c r="CW34" s="37">
        <v>1</v>
      </c>
      <c r="CX34" s="37">
        <v>0</v>
      </c>
      <c r="CY34" s="37">
        <v>1</v>
      </c>
      <c r="CZ34" s="37">
        <v>3</v>
      </c>
      <c r="DA34" s="37">
        <v>1</v>
      </c>
      <c r="DB34" s="37">
        <v>0</v>
      </c>
      <c r="DC34" s="37">
        <v>0</v>
      </c>
      <c r="DD34" s="37">
        <v>0</v>
      </c>
      <c r="DE34" s="37">
        <v>0</v>
      </c>
      <c r="DF34" s="37">
        <v>0</v>
      </c>
      <c r="DG34" s="37">
        <v>0</v>
      </c>
      <c r="DH34" s="37">
        <v>0</v>
      </c>
      <c r="DI34" s="25">
        <v>1</v>
      </c>
    </row>
    <row r="35" spans="1:113" x14ac:dyDescent="0.25">
      <c r="A35" s="228" t="s">
        <v>505</v>
      </c>
      <c r="B35" s="252" t="s">
        <v>506</v>
      </c>
      <c r="C35" s="322" t="s">
        <v>440</v>
      </c>
      <c r="D35" t="s">
        <v>348</v>
      </c>
      <c r="E35" t="s">
        <v>348</v>
      </c>
      <c r="F35" t="s">
        <v>348</v>
      </c>
      <c r="G35" t="s">
        <v>348</v>
      </c>
      <c r="H35" t="s">
        <v>348</v>
      </c>
      <c r="I35" t="s">
        <v>348</v>
      </c>
      <c r="J35" t="s">
        <v>348</v>
      </c>
      <c r="K35" t="s">
        <v>348</v>
      </c>
      <c r="L35" t="s">
        <v>348</v>
      </c>
      <c r="M35" t="s">
        <v>348</v>
      </c>
      <c r="N35" t="s">
        <v>348</v>
      </c>
      <c r="O35" t="s">
        <v>348</v>
      </c>
      <c r="P35" t="s">
        <v>348</v>
      </c>
      <c r="Q35" t="s">
        <v>348</v>
      </c>
      <c r="R35" t="s">
        <v>348</v>
      </c>
      <c r="S35" t="s">
        <v>348</v>
      </c>
      <c r="T35" t="s">
        <v>348</v>
      </c>
      <c r="U35" t="s">
        <v>348</v>
      </c>
      <c r="V35" t="s">
        <v>348</v>
      </c>
      <c r="W35" s="37" t="s">
        <v>349</v>
      </c>
      <c r="X35" t="s">
        <v>348</v>
      </c>
      <c r="Y35" t="s">
        <v>348</v>
      </c>
      <c r="Z35" s="169" t="s">
        <v>350</v>
      </c>
      <c r="AA35" s="113" t="s">
        <v>350</v>
      </c>
      <c r="AB35" s="189" t="s">
        <v>350</v>
      </c>
      <c r="AC35" s="169" t="s">
        <v>350</v>
      </c>
      <c r="AD35" s="113" t="s">
        <v>350</v>
      </c>
      <c r="AE35" s="189" t="s">
        <v>350</v>
      </c>
      <c r="AF35" s="169" t="s">
        <v>507</v>
      </c>
      <c r="AG35" s="113">
        <v>5.6389999999999999E-3</v>
      </c>
      <c r="AH35" s="189" t="s">
        <v>350</v>
      </c>
      <c r="AI35" s="169" t="s">
        <v>350</v>
      </c>
      <c r="AJ35" s="113" t="s">
        <v>350</v>
      </c>
      <c r="AK35" s="189" t="s">
        <v>350</v>
      </c>
      <c r="AL35" s="169">
        <v>2</v>
      </c>
      <c r="AM35" s="37">
        <v>3</v>
      </c>
      <c r="AN35" s="37" t="s">
        <v>508</v>
      </c>
      <c r="AO35" s="37">
        <v>2</v>
      </c>
      <c r="AP35" s="37">
        <v>3</v>
      </c>
      <c r="AQ35" s="37">
        <v>1</v>
      </c>
      <c r="AR35" s="37">
        <v>3</v>
      </c>
      <c r="AS35" s="37">
        <v>1</v>
      </c>
      <c r="AT35" s="37">
        <v>0</v>
      </c>
      <c r="AU35" s="37">
        <v>0</v>
      </c>
      <c r="AV35" s="37">
        <v>3</v>
      </c>
      <c r="AW35" s="37">
        <v>1</v>
      </c>
      <c r="AX35" s="37">
        <v>0</v>
      </c>
      <c r="AY35" s="37">
        <v>0</v>
      </c>
      <c r="AZ35" s="37">
        <v>0</v>
      </c>
      <c r="BA35" s="37">
        <v>1</v>
      </c>
      <c r="BB35" s="37">
        <v>0</v>
      </c>
      <c r="BC35" s="37">
        <v>0</v>
      </c>
      <c r="BD35" s="25">
        <v>0</v>
      </c>
      <c r="BE35" s="169">
        <v>31</v>
      </c>
      <c r="BF35" s="37">
        <v>19</v>
      </c>
      <c r="BG35" s="37" t="s">
        <v>509</v>
      </c>
      <c r="BH35" s="37">
        <v>32</v>
      </c>
      <c r="BI35" s="37">
        <v>21</v>
      </c>
      <c r="BJ35" s="37">
        <v>10</v>
      </c>
      <c r="BK35" s="37">
        <v>20</v>
      </c>
      <c r="BL35" s="37">
        <v>22</v>
      </c>
      <c r="BM35" s="37">
        <v>1</v>
      </c>
      <c r="BN35" s="37">
        <v>6</v>
      </c>
      <c r="BO35" s="37">
        <v>20</v>
      </c>
      <c r="BP35" s="37">
        <v>2</v>
      </c>
      <c r="BQ35" s="37">
        <v>0</v>
      </c>
      <c r="BR35" s="37">
        <v>2</v>
      </c>
      <c r="BS35" s="37">
        <v>0</v>
      </c>
      <c r="BT35" s="37">
        <v>22</v>
      </c>
      <c r="BU35" s="37">
        <v>0</v>
      </c>
      <c r="BV35" s="37">
        <v>0</v>
      </c>
      <c r="BW35" s="25">
        <v>1</v>
      </c>
      <c r="BX35" s="169">
        <v>4</v>
      </c>
      <c r="BY35" s="37">
        <v>1</v>
      </c>
      <c r="BZ35" s="37" t="s">
        <v>510</v>
      </c>
      <c r="CA35" s="37">
        <v>4</v>
      </c>
      <c r="CB35" s="37">
        <v>1</v>
      </c>
      <c r="CC35" s="37">
        <v>4</v>
      </c>
      <c r="CD35" s="37">
        <v>1</v>
      </c>
      <c r="CE35" s="37">
        <v>0</v>
      </c>
      <c r="CF35" s="37">
        <v>0</v>
      </c>
      <c r="CG35" s="37">
        <v>1</v>
      </c>
      <c r="CH35" s="37">
        <v>1</v>
      </c>
      <c r="CI35" s="37">
        <v>0</v>
      </c>
      <c r="CJ35" s="37">
        <v>0</v>
      </c>
      <c r="CK35" s="37">
        <v>3</v>
      </c>
      <c r="CL35" s="37">
        <v>0</v>
      </c>
      <c r="CM35" s="37">
        <v>0</v>
      </c>
      <c r="CN35" s="37">
        <v>0</v>
      </c>
      <c r="CO35" s="37">
        <v>0</v>
      </c>
      <c r="CP35" s="25">
        <v>0</v>
      </c>
      <c r="CQ35" s="169">
        <v>0</v>
      </c>
      <c r="CR35" s="37">
        <v>0</v>
      </c>
      <c r="CT35" s="37">
        <v>0</v>
      </c>
      <c r="CU35" s="37">
        <v>0</v>
      </c>
      <c r="CV35" s="37">
        <v>0</v>
      </c>
      <c r="CW35" s="37">
        <v>0</v>
      </c>
      <c r="CX35" s="37">
        <v>0</v>
      </c>
      <c r="CY35" s="37">
        <v>0</v>
      </c>
      <c r="CZ35" s="37">
        <v>0</v>
      </c>
      <c r="DA35" s="37">
        <v>0</v>
      </c>
      <c r="DB35" s="37">
        <v>0</v>
      </c>
      <c r="DC35" s="37">
        <v>0</v>
      </c>
      <c r="DD35" s="37">
        <v>0</v>
      </c>
      <c r="DE35" s="37">
        <v>0</v>
      </c>
      <c r="DF35" s="37">
        <v>0</v>
      </c>
      <c r="DG35" s="37">
        <v>0</v>
      </c>
      <c r="DH35" s="37">
        <v>0</v>
      </c>
      <c r="DI35" s="25">
        <v>0</v>
      </c>
    </row>
    <row r="36" spans="1:113" x14ac:dyDescent="0.25">
      <c r="A36" s="228" t="s">
        <v>511</v>
      </c>
      <c r="B36" s="252" t="s">
        <v>469</v>
      </c>
      <c r="C36" s="322" t="s">
        <v>346</v>
      </c>
      <c r="D36" t="s">
        <v>348</v>
      </c>
      <c r="E36" t="s">
        <v>348</v>
      </c>
      <c r="F36" t="s">
        <v>348</v>
      </c>
      <c r="G36" t="s">
        <v>348</v>
      </c>
      <c r="H36" t="s">
        <v>348</v>
      </c>
      <c r="I36" t="s">
        <v>348</v>
      </c>
      <c r="J36" t="s">
        <v>348</v>
      </c>
      <c r="K36" t="s">
        <v>348</v>
      </c>
      <c r="L36" t="s">
        <v>348</v>
      </c>
      <c r="M36" t="s">
        <v>348</v>
      </c>
      <c r="N36" t="s">
        <v>348</v>
      </c>
      <c r="O36" t="s">
        <v>348</v>
      </c>
      <c r="P36" t="s">
        <v>348</v>
      </c>
      <c r="Q36" t="s">
        <v>348</v>
      </c>
      <c r="R36" t="s">
        <v>348</v>
      </c>
      <c r="S36" t="s">
        <v>348</v>
      </c>
      <c r="T36" t="s">
        <v>348</v>
      </c>
      <c r="U36" t="s">
        <v>348</v>
      </c>
      <c r="V36" t="s">
        <v>348</v>
      </c>
      <c r="W36" s="37" t="s">
        <v>349</v>
      </c>
      <c r="X36" t="s">
        <v>348</v>
      </c>
      <c r="Y36" t="s">
        <v>348</v>
      </c>
      <c r="Z36" s="169" t="s">
        <v>350</v>
      </c>
      <c r="AA36" s="113" t="s">
        <v>350</v>
      </c>
      <c r="AB36" s="189" t="s">
        <v>350</v>
      </c>
      <c r="AC36" s="169" t="s">
        <v>512</v>
      </c>
      <c r="AD36" s="113">
        <v>3.1299999999999998E-13</v>
      </c>
      <c r="AE36" s="189" t="s">
        <v>350</v>
      </c>
      <c r="AF36" s="169" t="s">
        <v>350</v>
      </c>
      <c r="AG36" s="113" t="s">
        <v>350</v>
      </c>
      <c r="AH36" s="189" t="s">
        <v>350</v>
      </c>
      <c r="AI36" s="169" t="s">
        <v>350</v>
      </c>
      <c r="AJ36" s="113" t="s">
        <v>350</v>
      </c>
      <c r="AK36" s="189" t="s">
        <v>350</v>
      </c>
      <c r="AL36" s="169">
        <v>0</v>
      </c>
      <c r="AM36" s="37">
        <v>5</v>
      </c>
      <c r="AO36" s="37">
        <v>0</v>
      </c>
      <c r="AP36" s="37">
        <v>5</v>
      </c>
      <c r="AQ36" s="37">
        <v>0</v>
      </c>
      <c r="AR36" s="37">
        <v>3</v>
      </c>
      <c r="AS36" s="37">
        <v>0</v>
      </c>
      <c r="AT36" s="37">
        <v>2</v>
      </c>
      <c r="AU36" s="37">
        <v>0</v>
      </c>
      <c r="AV36" s="37">
        <v>3</v>
      </c>
      <c r="AW36" s="37">
        <v>0</v>
      </c>
      <c r="AX36" s="37">
        <v>0</v>
      </c>
      <c r="AY36" s="37">
        <v>0</v>
      </c>
      <c r="AZ36" s="37">
        <v>0</v>
      </c>
      <c r="BA36" s="37">
        <v>0</v>
      </c>
      <c r="BB36" s="37">
        <v>1</v>
      </c>
      <c r="BC36" s="37">
        <v>0</v>
      </c>
      <c r="BD36" s="25">
        <v>1</v>
      </c>
      <c r="BE36" s="169">
        <v>9</v>
      </c>
      <c r="BF36" s="37">
        <v>29</v>
      </c>
      <c r="BG36" s="37" t="s">
        <v>513</v>
      </c>
      <c r="BH36" s="37">
        <v>9</v>
      </c>
      <c r="BI36" s="37">
        <v>32</v>
      </c>
      <c r="BJ36" s="37">
        <v>9</v>
      </c>
      <c r="BK36" s="37">
        <v>7</v>
      </c>
      <c r="BL36" s="37">
        <v>0</v>
      </c>
      <c r="BM36" s="37">
        <v>25</v>
      </c>
      <c r="BN36" s="37">
        <v>9</v>
      </c>
      <c r="BO36" s="37">
        <v>6</v>
      </c>
      <c r="BP36" s="37">
        <v>0</v>
      </c>
      <c r="BQ36" s="37">
        <v>0</v>
      </c>
      <c r="BR36" s="37">
        <v>0</v>
      </c>
      <c r="BS36" s="37">
        <v>1</v>
      </c>
      <c r="BT36" s="37">
        <v>0</v>
      </c>
      <c r="BU36" s="37">
        <v>25</v>
      </c>
      <c r="BV36" s="37">
        <v>0</v>
      </c>
      <c r="BW36" s="25">
        <v>0</v>
      </c>
      <c r="BX36" s="169">
        <v>0</v>
      </c>
      <c r="BY36" s="37">
        <v>4</v>
      </c>
      <c r="CA36" s="37">
        <v>0</v>
      </c>
      <c r="CB36" s="37">
        <v>5</v>
      </c>
      <c r="CC36" s="37">
        <v>0</v>
      </c>
      <c r="CD36" s="37">
        <v>5</v>
      </c>
      <c r="CE36" s="37">
        <v>0</v>
      </c>
      <c r="CF36" s="37">
        <v>0</v>
      </c>
      <c r="CG36" s="37">
        <v>0</v>
      </c>
      <c r="CH36" s="37">
        <v>5</v>
      </c>
      <c r="CI36" s="37">
        <v>0</v>
      </c>
      <c r="CJ36" s="37">
        <v>0</v>
      </c>
      <c r="CK36" s="37">
        <v>0</v>
      </c>
      <c r="CL36" s="37">
        <v>0</v>
      </c>
      <c r="CM36" s="37">
        <v>0</v>
      </c>
      <c r="CN36" s="37">
        <v>0</v>
      </c>
      <c r="CO36" s="37">
        <v>0</v>
      </c>
      <c r="CP36" s="25">
        <v>0</v>
      </c>
      <c r="CQ36" s="169">
        <v>0</v>
      </c>
      <c r="CR36" s="37">
        <v>1</v>
      </c>
      <c r="CT36" s="37">
        <v>0</v>
      </c>
      <c r="CU36" s="37">
        <v>1</v>
      </c>
      <c r="CV36" s="37">
        <v>0</v>
      </c>
      <c r="CW36" s="37">
        <v>1</v>
      </c>
      <c r="CX36" s="37">
        <v>0</v>
      </c>
      <c r="CY36" s="37">
        <v>0</v>
      </c>
      <c r="CZ36" s="37">
        <v>0</v>
      </c>
      <c r="DA36" s="37">
        <v>1</v>
      </c>
      <c r="DB36" s="37">
        <v>0</v>
      </c>
      <c r="DC36" s="37">
        <v>0</v>
      </c>
      <c r="DD36" s="37">
        <v>0</v>
      </c>
      <c r="DE36" s="37">
        <v>0</v>
      </c>
      <c r="DF36" s="37">
        <v>0</v>
      </c>
      <c r="DG36" s="37">
        <v>0</v>
      </c>
      <c r="DH36" s="37">
        <v>0</v>
      </c>
      <c r="DI36" s="25">
        <v>0</v>
      </c>
    </row>
    <row r="37" spans="1:113" x14ac:dyDescent="0.25">
      <c r="A37" s="228" t="s">
        <v>514</v>
      </c>
      <c r="B37" s="252" t="s">
        <v>463</v>
      </c>
      <c r="C37" s="322" t="s">
        <v>346</v>
      </c>
      <c r="D37" t="s">
        <v>348</v>
      </c>
      <c r="E37" t="s">
        <v>348</v>
      </c>
      <c r="F37" t="s">
        <v>348</v>
      </c>
      <c r="G37" t="s">
        <v>348</v>
      </c>
      <c r="H37" t="s">
        <v>348</v>
      </c>
      <c r="I37" t="s">
        <v>347</v>
      </c>
      <c r="J37" t="s">
        <v>348</v>
      </c>
      <c r="K37" t="s">
        <v>347</v>
      </c>
      <c r="L37" t="s">
        <v>348</v>
      </c>
      <c r="M37" t="s">
        <v>348</v>
      </c>
      <c r="N37" t="s">
        <v>347</v>
      </c>
      <c r="O37" t="s">
        <v>347</v>
      </c>
      <c r="P37" t="s">
        <v>348</v>
      </c>
      <c r="Q37" t="s">
        <v>348</v>
      </c>
      <c r="R37" t="s">
        <v>347</v>
      </c>
      <c r="S37" t="s">
        <v>347</v>
      </c>
      <c r="T37" t="s">
        <v>347</v>
      </c>
      <c r="U37" t="s">
        <v>347</v>
      </c>
      <c r="V37" t="s">
        <v>347</v>
      </c>
      <c r="W37" s="37" t="s">
        <v>515</v>
      </c>
      <c r="X37" t="s">
        <v>347</v>
      </c>
      <c r="Y37" t="s">
        <v>347</v>
      </c>
      <c r="Z37" s="169" t="s">
        <v>350</v>
      </c>
      <c r="AA37" s="113" t="s">
        <v>350</v>
      </c>
      <c r="AB37" s="189" t="s">
        <v>350</v>
      </c>
      <c r="AC37" s="169" t="s">
        <v>422</v>
      </c>
      <c r="AD37" s="113">
        <v>1.4499999999999999E-10</v>
      </c>
      <c r="AE37" s="189">
        <v>1.1500000000000001E-11</v>
      </c>
      <c r="AF37" s="169" t="s">
        <v>350</v>
      </c>
      <c r="AG37" s="113" t="s">
        <v>350</v>
      </c>
      <c r="AH37" s="189" t="s">
        <v>350</v>
      </c>
      <c r="AI37" s="169" t="s">
        <v>350</v>
      </c>
      <c r="AJ37" s="113" t="s">
        <v>350</v>
      </c>
      <c r="AK37" s="189" t="s">
        <v>350</v>
      </c>
      <c r="AL37" s="169">
        <v>5</v>
      </c>
      <c r="AM37" s="37">
        <v>4</v>
      </c>
      <c r="AN37" s="37" t="s">
        <v>516</v>
      </c>
      <c r="AO37" s="37">
        <v>5</v>
      </c>
      <c r="AP37" s="37">
        <v>4</v>
      </c>
      <c r="AQ37" s="37">
        <v>3</v>
      </c>
      <c r="AR37" s="37">
        <v>4</v>
      </c>
      <c r="AS37" s="37">
        <v>2</v>
      </c>
      <c r="AT37" s="37">
        <v>0</v>
      </c>
      <c r="AU37" s="37">
        <v>1</v>
      </c>
      <c r="AV37" s="37">
        <v>4</v>
      </c>
      <c r="AW37" s="37">
        <v>0</v>
      </c>
      <c r="AX37" s="37">
        <v>0</v>
      </c>
      <c r="AY37" s="37">
        <v>2</v>
      </c>
      <c r="AZ37" s="37">
        <v>0</v>
      </c>
      <c r="BA37" s="37">
        <v>2</v>
      </c>
      <c r="BB37" s="37">
        <v>0</v>
      </c>
      <c r="BC37" s="37">
        <v>0</v>
      </c>
      <c r="BD37" s="25">
        <v>0</v>
      </c>
      <c r="BE37" s="169">
        <v>84</v>
      </c>
      <c r="BF37" s="37">
        <v>33</v>
      </c>
      <c r="BG37" s="37" t="s">
        <v>517</v>
      </c>
      <c r="BH37" s="37">
        <v>92</v>
      </c>
      <c r="BI37" s="37">
        <v>43</v>
      </c>
      <c r="BJ37" s="37">
        <v>19</v>
      </c>
      <c r="BK37" s="37">
        <v>43</v>
      </c>
      <c r="BL37" s="37">
        <v>73</v>
      </c>
      <c r="BM37" s="37">
        <v>0</v>
      </c>
      <c r="BN37" s="37">
        <v>5</v>
      </c>
      <c r="BO37" s="37">
        <v>43</v>
      </c>
      <c r="BP37" s="37">
        <v>3</v>
      </c>
      <c r="BQ37" s="37">
        <v>0</v>
      </c>
      <c r="BR37" s="37">
        <v>11</v>
      </c>
      <c r="BS37" s="37">
        <v>0</v>
      </c>
      <c r="BT37" s="37">
        <v>73</v>
      </c>
      <c r="BU37" s="37">
        <v>0</v>
      </c>
      <c r="BV37" s="37">
        <v>0</v>
      </c>
      <c r="BW37" s="25">
        <v>0</v>
      </c>
      <c r="BX37" s="169">
        <v>4</v>
      </c>
      <c r="BY37" s="37">
        <v>5</v>
      </c>
      <c r="BZ37" s="37" t="s">
        <v>518</v>
      </c>
      <c r="CA37" s="37">
        <v>4</v>
      </c>
      <c r="CB37" s="37">
        <v>7</v>
      </c>
      <c r="CC37" s="37">
        <v>4</v>
      </c>
      <c r="CD37" s="37">
        <v>7</v>
      </c>
      <c r="CE37" s="37">
        <v>0</v>
      </c>
      <c r="CF37" s="37">
        <v>0</v>
      </c>
      <c r="CG37" s="37">
        <v>2</v>
      </c>
      <c r="CH37" s="37">
        <v>7</v>
      </c>
      <c r="CI37" s="37">
        <v>0</v>
      </c>
      <c r="CJ37" s="37">
        <v>0</v>
      </c>
      <c r="CK37" s="37">
        <v>2</v>
      </c>
      <c r="CL37" s="37">
        <v>0</v>
      </c>
      <c r="CM37" s="37">
        <v>0</v>
      </c>
      <c r="CN37" s="37">
        <v>0</v>
      </c>
      <c r="CO37" s="37">
        <v>0</v>
      </c>
      <c r="CP37" s="25">
        <v>0</v>
      </c>
      <c r="CQ37" s="169">
        <v>1</v>
      </c>
      <c r="CR37" s="37">
        <v>1</v>
      </c>
      <c r="CS37" s="37" t="s">
        <v>519</v>
      </c>
      <c r="CT37" s="37">
        <v>2</v>
      </c>
      <c r="CU37" s="37">
        <v>1</v>
      </c>
      <c r="CV37" s="37">
        <v>2</v>
      </c>
      <c r="CW37" s="37">
        <v>1</v>
      </c>
      <c r="CX37" s="37">
        <v>0</v>
      </c>
      <c r="CY37" s="37">
        <v>0</v>
      </c>
      <c r="CZ37" s="37">
        <v>1</v>
      </c>
      <c r="DA37" s="37">
        <v>1</v>
      </c>
      <c r="DB37" s="37">
        <v>0</v>
      </c>
      <c r="DC37" s="37">
        <v>0</v>
      </c>
      <c r="DD37" s="37">
        <v>1</v>
      </c>
      <c r="DE37" s="37">
        <v>0</v>
      </c>
      <c r="DF37" s="37">
        <v>0</v>
      </c>
      <c r="DG37" s="37">
        <v>0</v>
      </c>
      <c r="DH37" s="37">
        <v>0</v>
      </c>
      <c r="DI37" s="25">
        <v>0</v>
      </c>
    </row>
    <row r="38" spans="1:113" x14ac:dyDescent="0.25">
      <c r="A38" s="228" t="s">
        <v>520</v>
      </c>
      <c r="B38" s="252" t="s">
        <v>362</v>
      </c>
      <c r="C38" s="322" t="s">
        <v>346</v>
      </c>
      <c r="D38" t="s">
        <v>348</v>
      </c>
      <c r="E38" t="s">
        <v>348</v>
      </c>
      <c r="F38" t="s">
        <v>348</v>
      </c>
      <c r="G38" t="s">
        <v>348</v>
      </c>
      <c r="H38" t="s">
        <v>348</v>
      </c>
      <c r="I38" t="s">
        <v>348</v>
      </c>
      <c r="J38" t="s">
        <v>348</v>
      </c>
      <c r="K38" t="s">
        <v>348</v>
      </c>
      <c r="L38" t="s">
        <v>348</v>
      </c>
      <c r="M38" t="s">
        <v>348</v>
      </c>
      <c r="N38" t="s">
        <v>348</v>
      </c>
      <c r="O38" t="s">
        <v>348</v>
      </c>
      <c r="P38" t="s">
        <v>348</v>
      </c>
      <c r="Q38" t="s">
        <v>348</v>
      </c>
      <c r="R38" t="s">
        <v>347</v>
      </c>
      <c r="S38" t="s">
        <v>348</v>
      </c>
      <c r="T38" t="s">
        <v>348</v>
      </c>
      <c r="U38" t="s">
        <v>347</v>
      </c>
      <c r="V38" t="s">
        <v>347</v>
      </c>
      <c r="W38" s="37" t="s">
        <v>521</v>
      </c>
      <c r="X38" t="s">
        <v>348</v>
      </c>
      <c r="Y38" t="s">
        <v>347</v>
      </c>
      <c r="Z38" s="169" t="s">
        <v>350</v>
      </c>
      <c r="AA38" s="113" t="s">
        <v>350</v>
      </c>
      <c r="AB38" s="189" t="s">
        <v>350</v>
      </c>
      <c r="AC38" s="169" t="s">
        <v>522</v>
      </c>
      <c r="AD38" s="113">
        <v>4.4225E-2</v>
      </c>
      <c r="AE38" s="189">
        <v>1.9354E-2</v>
      </c>
      <c r="AF38" s="169" t="s">
        <v>350</v>
      </c>
      <c r="AG38" s="113" t="s">
        <v>350</v>
      </c>
      <c r="AH38" s="189" t="s">
        <v>350</v>
      </c>
      <c r="AI38" s="169" t="s">
        <v>350</v>
      </c>
      <c r="AJ38" s="113" t="s">
        <v>350</v>
      </c>
      <c r="AK38" s="189" t="s">
        <v>350</v>
      </c>
      <c r="AL38" s="169">
        <v>0</v>
      </c>
      <c r="AM38" s="37">
        <v>1</v>
      </c>
      <c r="AO38" s="37">
        <v>0</v>
      </c>
      <c r="AP38" s="37">
        <v>1</v>
      </c>
      <c r="AQ38" s="37">
        <v>0</v>
      </c>
      <c r="AR38" s="37">
        <v>1</v>
      </c>
      <c r="AS38" s="37">
        <v>0</v>
      </c>
      <c r="AT38" s="37">
        <v>0</v>
      </c>
      <c r="AU38" s="37">
        <v>0</v>
      </c>
      <c r="AV38" s="37">
        <v>1</v>
      </c>
      <c r="AW38" s="37">
        <v>0</v>
      </c>
      <c r="AX38" s="37">
        <v>0</v>
      </c>
      <c r="AY38" s="37">
        <v>0</v>
      </c>
      <c r="AZ38" s="37">
        <v>0</v>
      </c>
      <c r="BA38" s="37">
        <v>0</v>
      </c>
      <c r="BB38" s="37">
        <v>0</v>
      </c>
      <c r="BC38" s="37">
        <v>0</v>
      </c>
      <c r="BD38" s="25">
        <v>0</v>
      </c>
      <c r="BE38" s="169">
        <v>7</v>
      </c>
      <c r="BF38" s="37">
        <v>7</v>
      </c>
      <c r="BG38" s="37" t="s">
        <v>523</v>
      </c>
      <c r="BH38" s="37">
        <v>7</v>
      </c>
      <c r="BI38" s="37">
        <v>9</v>
      </c>
      <c r="BJ38" s="37">
        <v>1</v>
      </c>
      <c r="BK38" s="37">
        <v>9</v>
      </c>
      <c r="BL38" s="37">
        <v>6</v>
      </c>
      <c r="BM38" s="37">
        <v>0</v>
      </c>
      <c r="BN38" s="37">
        <v>0</v>
      </c>
      <c r="BO38" s="37">
        <v>9</v>
      </c>
      <c r="BP38" s="37">
        <v>0</v>
      </c>
      <c r="BQ38" s="37">
        <v>0</v>
      </c>
      <c r="BR38" s="37">
        <v>1</v>
      </c>
      <c r="BS38" s="37">
        <v>0</v>
      </c>
      <c r="BT38" s="37">
        <v>6</v>
      </c>
      <c r="BU38" s="37">
        <v>0</v>
      </c>
      <c r="BV38" s="37">
        <v>0</v>
      </c>
      <c r="BW38" s="25">
        <v>0</v>
      </c>
      <c r="BX38" s="169">
        <v>0</v>
      </c>
      <c r="BY38" s="37">
        <v>3</v>
      </c>
      <c r="CA38" s="37">
        <v>0</v>
      </c>
      <c r="CB38" s="37">
        <v>3</v>
      </c>
      <c r="CC38" s="37">
        <v>0</v>
      </c>
      <c r="CD38" s="37">
        <v>3</v>
      </c>
      <c r="CE38" s="37">
        <v>0</v>
      </c>
      <c r="CF38" s="37">
        <v>0</v>
      </c>
      <c r="CG38" s="37">
        <v>0</v>
      </c>
      <c r="CH38" s="37">
        <v>3</v>
      </c>
      <c r="CI38" s="37">
        <v>0</v>
      </c>
      <c r="CJ38" s="37">
        <v>0</v>
      </c>
      <c r="CK38" s="37">
        <v>0</v>
      </c>
      <c r="CL38" s="37">
        <v>0</v>
      </c>
      <c r="CM38" s="37">
        <v>0</v>
      </c>
      <c r="CN38" s="37">
        <v>0</v>
      </c>
      <c r="CO38" s="37">
        <v>0</v>
      </c>
      <c r="CP38" s="25">
        <v>0</v>
      </c>
      <c r="CQ38" s="169">
        <v>0</v>
      </c>
      <c r="CR38" s="37">
        <v>0</v>
      </c>
      <c r="CT38" s="37">
        <v>0</v>
      </c>
      <c r="CU38" s="37">
        <v>0</v>
      </c>
      <c r="CV38" s="37">
        <v>0</v>
      </c>
      <c r="CW38" s="37">
        <v>0</v>
      </c>
      <c r="CX38" s="37">
        <v>0</v>
      </c>
      <c r="CY38" s="37">
        <v>0</v>
      </c>
      <c r="CZ38" s="37">
        <v>0</v>
      </c>
      <c r="DA38" s="37">
        <v>0</v>
      </c>
      <c r="DB38" s="37">
        <v>0</v>
      </c>
      <c r="DC38" s="37">
        <v>0</v>
      </c>
      <c r="DD38" s="37">
        <v>0</v>
      </c>
      <c r="DE38" s="37">
        <v>0</v>
      </c>
      <c r="DF38" s="37">
        <v>0</v>
      </c>
      <c r="DG38" s="37">
        <v>0</v>
      </c>
      <c r="DH38" s="37">
        <v>0</v>
      </c>
      <c r="DI38" s="25">
        <v>0</v>
      </c>
    </row>
    <row r="39" spans="1:113" x14ac:dyDescent="0.25">
      <c r="A39" s="228" t="s">
        <v>524</v>
      </c>
      <c r="B39" s="252" t="s">
        <v>463</v>
      </c>
      <c r="C39" s="322" t="s">
        <v>346</v>
      </c>
      <c r="D39" t="s">
        <v>348</v>
      </c>
      <c r="E39" t="s">
        <v>348</v>
      </c>
      <c r="F39" t="s">
        <v>348</v>
      </c>
      <c r="G39" t="s">
        <v>348</v>
      </c>
      <c r="H39" t="s">
        <v>348</v>
      </c>
      <c r="I39" t="s">
        <v>348</v>
      </c>
      <c r="J39" t="s">
        <v>348</v>
      </c>
      <c r="K39" t="s">
        <v>348</v>
      </c>
      <c r="L39" t="s">
        <v>348</v>
      </c>
      <c r="M39" t="s">
        <v>348</v>
      </c>
      <c r="N39" t="s">
        <v>348</v>
      </c>
      <c r="O39" t="s">
        <v>348</v>
      </c>
      <c r="P39" t="s">
        <v>348</v>
      </c>
      <c r="Q39" t="s">
        <v>348</v>
      </c>
      <c r="R39" t="s">
        <v>347</v>
      </c>
      <c r="S39" t="s">
        <v>348</v>
      </c>
      <c r="T39" t="s">
        <v>348</v>
      </c>
      <c r="U39" t="s">
        <v>347</v>
      </c>
      <c r="V39" t="s">
        <v>347</v>
      </c>
      <c r="W39" s="37" t="s">
        <v>525</v>
      </c>
      <c r="X39" t="s">
        <v>348</v>
      </c>
      <c r="Y39" t="s">
        <v>347</v>
      </c>
      <c r="Z39" s="169" t="s">
        <v>350</v>
      </c>
      <c r="AA39" s="113" t="s">
        <v>350</v>
      </c>
      <c r="AB39" s="189" t="s">
        <v>350</v>
      </c>
      <c r="AC39" s="169" t="s">
        <v>364</v>
      </c>
      <c r="AD39" s="113">
        <v>6.8800000000000002E-7</v>
      </c>
      <c r="AE39" s="189">
        <v>1.2700000000000001E-7</v>
      </c>
      <c r="AF39" s="169" t="s">
        <v>350</v>
      </c>
      <c r="AG39" s="113" t="s">
        <v>350</v>
      </c>
      <c r="AH39" s="189" t="s">
        <v>350</v>
      </c>
      <c r="AI39" s="169" t="s">
        <v>350</v>
      </c>
      <c r="AJ39" s="113" t="s">
        <v>350</v>
      </c>
      <c r="AK39" s="189" t="s">
        <v>350</v>
      </c>
      <c r="AL39" s="169">
        <v>0</v>
      </c>
      <c r="AM39" s="37">
        <v>6</v>
      </c>
      <c r="AO39" s="37">
        <v>0</v>
      </c>
      <c r="AP39" s="37">
        <v>6</v>
      </c>
      <c r="AQ39" s="37">
        <v>0</v>
      </c>
      <c r="AR39" s="37">
        <v>5</v>
      </c>
      <c r="AS39" s="37">
        <v>0</v>
      </c>
      <c r="AT39" s="37">
        <v>1</v>
      </c>
      <c r="AU39" s="37">
        <v>0</v>
      </c>
      <c r="AV39" s="37">
        <v>5</v>
      </c>
      <c r="AW39" s="37">
        <v>0</v>
      </c>
      <c r="AX39" s="37">
        <v>0</v>
      </c>
      <c r="AY39" s="37">
        <v>0</v>
      </c>
      <c r="AZ39" s="37">
        <v>0</v>
      </c>
      <c r="BA39" s="37">
        <v>0</v>
      </c>
      <c r="BB39" s="37">
        <v>0</v>
      </c>
      <c r="BC39" s="37">
        <v>0</v>
      </c>
      <c r="BD39" s="25">
        <v>1</v>
      </c>
      <c r="BE39" s="169">
        <v>9</v>
      </c>
      <c r="BF39" s="37">
        <v>19</v>
      </c>
      <c r="BG39" s="37" t="s">
        <v>526</v>
      </c>
      <c r="BH39" s="37">
        <v>9</v>
      </c>
      <c r="BI39" s="37">
        <v>19</v>
      </c>
      <c r="BJ39" s="37">
        <v>9</v>
      </c>
      <c r="BK39" s="37">
        <v>19</v>
      </c>
      <c r="BL39" s="37">
        <v>0</v>
      </c>
      <c r="BM39" s="37">
        <v>0</v>
      </c>
      <c r="BN39" s="37">
        <v>0</v>
      </c>
      <c r="BO39" s="37">
        <v>19</v>
      </c>
      <c r="BP39" s="37">
        <v>0</v>
      </c>
      <c r="BQ39" s="37">
        <v>0</v>
      </c>
      <c r="BR39" s="37">
        <v>9</v>
      </c>
      <c r="BS39" s="37">
        <v>0</v>
      </c>
      <c r="BT39" s="37">
        <v>0</v>
      </c>
      <c r="BU39" s="37">
        <v>0</v>
      </c>
      <c r="BV39" s="37">
        <v>0</v>
      </c>
      <c r="BW39" s="25">
        <v>0</v>
      </c>
      <c r="BX39" s="169">
        <v>0</v>
      </c>
      <c r="BY39" s="37">
        <v>2</v>
      </c>
      <c r="CA39" s="37">
        <v>0</v>
      </c>
      <c r="CB39" s="37">
        <v>2</v>
      </c>
      <c r="CC39" s="37">
        <v>0</v>
      </c>
      <c r="CD39" s="37">
        <v>2</v>
      </c>
      <c r="CE39" s="37">
        <v>0</v>
      </c>
      <c r="CF39" s="37">
        <v>0</v>
      </c>
      <c r="CG39" s="37">
        <v>0</v>
      </c>
      <c r="CH39" s="37">
        <v>2</v>
      </c>
      <c r="CI39" s="37">
        <v>0</v>
      </c>
      <c r="CJ39" s="37">
        <v>0</v>
      </c>
      <c r="CK39" s="37">
        <v>0</v>
      </c>
      <c r="CL39" s="37">
        <v>0</v>
      </c>
      <c r="CM39" s="37">
        <v>0</v>
      </c>
      <c r="CN39" s="37">
        <v>0</v>
      </c>
      <c r="CO39" s="37">
        <v>0</v>
      </c>
      <c r="CP39" s="25">
        <v>0</v>
      </c>
      <c r="CQ39" s="169">
        <v>0</v>
      </c>
      <c r="CR39" s="37">
        <v>0</v>
      </c>
      <c r="CT39" s="37">
        <v>0</v>
      </c>
      <c r="CU39" s="37">
        <v>0</v>
      </c>
      <c r="CV39" s="37">
        <v>0</v>
      </c>
      <c r="CW39" s="37">
        <v>0</v>
      </c>
      <c r="CX39" s="37">
        <v>0</v>
      </c>
      <c r="CY39" s="37">
        <v>0</v>
      </c>
      <c r="CZ39" s="37">
        <v>0</v>
      </c>
      <c r="DA39" s="37">
        <v>0</v>
      </c>
      <c r="DB39" s="37">
        <v>0</v>
      </c>
      <c r="DC39" s="37">
        <v>0</v>
      </c>
      <c r="DD39" s="37">
        <v>0</v>
      </c>
      <c r="DE39" s="37">
        <v>0</v>
      </c>
      <c r="DF39" s="37">
        <v>0</v>
      </c>
      <c r="DG39" s="37">
        <v>0</v>
      </c>
      <c r="DH39" s="37">
        <v>0</v>
      </c>
      <c r="DI39" s="25">
        <v>0</v>
      </c>
    </row>
    <row r="40" spans="1:113" x14ac:dyDescent="0.25">
      <c r="A40" s="228" t="s">
        <v>527</v>
      </c>
      <c r="B40" s="252" t="s">
        <v>463</v>
      </c>
      <c r="C40" s="322" t="s">
        <v>346</v>
      </c>
      <c r="D40" t="s">
        <v>348</v>
      </c>
      <c r="E40" t="s">
        <v>348</v>
      </c>
      <c r="F40" t="s">
        <v>348</v>
      </c>
      <c r="G40" t="s">
        <v>347</v>
      </c>
      <c r="H40" t="s">
        <v>348</v>
      </c>
      <c r="I40" t="s">
        <v>348</v>
      </c>
      <c r="J40" t="s">
        <v>348</v>
      </c>
      <c r="K40" t="s">
        <v>347</v>
      </c>
      <c r="L40" t="s">
        <v>348</v>
      </c>
      <c r="M40" t="s">
        <v>348</v>
      </c>
      <c r="N40" t="s">
        <v>348</v>
      </c>
      <c r="O40" t="s">
        <v>348</v>
      </c>
      <c r="P40" t="s">
        <v>348</v>
      </c>
      <c r="Q40" t="s">
        <v>348</v>
      </c>
      <c r="R40" t="s">
        <v>347</v>
      </c>
      <c r="S40" t="s">
        <v>348</v>
      </c>
      <c r="T40" t="s">
        <v>347</v>
      </c>
      <c r="U40" t="s">
        <v>348</v>
      </c>
      <c r="V40" t="s">
        <v>347</v>
      </c>
      <c r="W40" s="37" t="s">
        <v>528</v>
      </c>
      <c r="X40" t="s">
        <v>347</v>
      </c>
      <c r="Y40" t="s">
        <v>347</v>
      </c>
      <c r="Z40" s="169" t="s">
        <v>350</v>
      </c>
      <c r="AA40" s="113" t="s">
        <v>350</v>
      </c>
      <c r="AB40" s="189" t="s">
        <v>350</v>
      </c>
      <c r="AC40" s="169" t="s">
        <v>529</v>
      </c>
      <c r="AD40" s="113">
        <v>1.3400000000000001E-13</v>
      </c>
      <c r="AE40" s="189" t="s">
        <v>350</v>
      </c>
      <c r="AF40" s="169" t="s">
        <v>350</v>
      </c>
      <c r="AG40" s="113" t="s">
        <v>350</v>
      </c>
      <c r="AH40" s="189" t="s">
        <v>350</v>
      </c>
      <c r="AI40" s="169" t="s">
        <v>350</v>
      </c>
      <c r="AJ40" s="113" t="s">
        <v>350</v>
      </c>
      <c r="AK40" s="189" t="s">
        <v>350</v>
      </c>
      <c r="AL40" s="169">
        <v>1</v>
      </c>
      <c r="AM40" s="37">
        <v>0</v>
      </c>
      <c r="AN40" s="37" t="s">
        <v>530</v>
      </c>
      <c r="AO40" s="37">
        <v>1</v>
      </c>
      <c r="AP40" s="37">
        <v>0</v>
      </c>
      <c r="AQ40" s="37">
        <v>0</v>
      </c>
      <c r="AR40" s="37">
        <v>0</v>
      </c>
      <c r="AS40" s="37">
        <v>1</v>
      </c>
      <c r="AT40" s="37">
        <v>0</v>
      </c>
      <c r="AU40" s="37">
        <v>0</v>
      </c>
      <c r="AV40" s="37">
        <v>0</v>
      </c>
      <c r="AW40" s="37">
        <v>0</v>
      </c>
      <c r="AX40" s="37">
        <v>0</v>
      </c>
      <c r="AY40" s="37">
        <v>0</v>
      </c>
      <c r="AZ40" s="37">
        <v>0</v>
      </c>
      <c r="BA40" s="37">
        <v>1</v>
      </c>
      <c r="BB40" s="37">
        <v>0</v>
      </c>
      <c r="BC40" s="37">
        <v>0</v>
      </c>
      <c r="BD40" s="25">
        <v>0</v>
      </c>
      <c r="BE40" s="169">
        <v>48</v>
      </c>
      <c r="BF40" s="37">
        <v>8</v>
      </c>
      <c r="BG40" s="37" t="s">
        <v>531</v>
      </c>
      <c r="BH40" s="37">
        <v>58</v>
      </c>
      <c r="BI40" s="37">
        <v>10</v>
      </c>
      <c r="BJ40" s="37">
        <v>13</v>
      </c>
      <c r="BK40" s="37">
        <v>10</v>
      </c>
      <c r="BL40" s="37">
        <v>45</v>
      </c>
      <c r="BM40" s="37">
        <v>0</v>
      </c>
      <c r="BN40" s="37">
        <v>3</v>
      </c>
      <c r="BO40" s="37">
        <v>10</v>
      </c>
      <c r="BP40" s="37">
        <v>5</v>
      </c>
      <c r="BQ40" s="37">
        <v>0</v>
      </c>
      <c r="BR40" s="37">
        <v>5</v>
      </c>
      <c r="BS40" s="37">
        <v>0</v>
      </c>
      <c r="BT40" s="37">
        <v>45</v>
      </c>
      <c r="BU40" s="37">
        <v>0</v>
      </c>
      <c r="BV40" s="37">
        <v>0</v>
      </c>
      <c r="BW40" s="25">
        <v>0</v>
      </c>
      <c r="BX40" s="169">
        <v>0</v>
      </c>
      <c r="BY40" s="37">
        <v>2</v>
      </c>
      <c r="CA40" s="37">
        <v>0</v>
      </c>
      <c r="CB40" s="37">
        <v>3</v>
      </c>
      <c r="CC40" s="37">
        <v>0</v>
      </c>
      <c r="CD40" s="37">
        <v>3</v>
      </c>
      <c r="CE40" s="37">
        <v>0</v>
      </c>
      <c r="CF40" s="37">
        <v>0</v>
      </c>
      <c r="CG40" s="37">
        <v>0</v>
      </c>
      <c r="CH40" s="37">
        <v>3</v>
      </c>
      <c r="CI40" s="37">
        <v>0</v>
      </c>
      <c r="CJ40" s="37">
        <v>0</v>
      </c>
      <c r="CK40" s="37">
        <v>0</v>
      </c>
      <c r="CL40" s="37">
        <v>0</v>
      </c>
      <c r="CM40" s="37">
        <v>0</v>
      </c>
      <c r="CN40" s="37">
        <v>0</v>
      </c>
      <c r="CO40" s="37">
        <v>0</v>
      </c>
      <c r="CP40" s="25">
        <v>0</v>
      </c>
      <c r="CQ40" s="169">
        <v>1</v>
      </c>
      <c r="CR40" s="37">
        <v>0</v>
      </c>
      <c r="CT40" s="37">
        <v>1</v>
      </c>
      <c r="CU40" s="37">
        <v>0</v>
      </c>
      <c r="CV40" s="37">
        <v>0</v>
      </c>
      <c r="CW40" s="37">
        <v>0</v>
      </c>
      <c r="CX40" s="37">
        <v>1</v>
      </c>
      <c r="CY40" s="37">
        <v>0</v>
      </c>
      <c r="CZ40" s="37">
        <v>0</v>
      </c>
      <c r="DA40" s="37">
        <v>0</v>
      </c>
      <c r="DB40" s="37">
        <v>0</v>
      </c>
      <c r="DC40" s="37">
        <v>0</v>
      </c>
      <c r="DD40" s="37">
        <v>1</v>
      </c>
      <c r="DE40" s="37">
        <v>0</v>
      </c>
      <c r="DF40" s="37">
        <v>0</v>
      </c>
      <c r="DG40" s="37">
        <v>0</v>
      </c>
      <c r="DH40" s="37">
        <v>0</v>
      </c>
      <c r="DI40" s="25">
        <v>0</v>
      </c>
    </row>
    <row r="41" spans="1:113" x14ac:dyDescent="0.25">
      <c r="A41" s="228" t="s">
        <v>532</v>
      </c>
      <c r="B41" s="252" t="s">
        <v>362</v>
      </c>
      <c r="C41" s="322" t="s">
        <v>533</v>
      </c>
      <c r="D41" t="s">
        <v>348</v>
      </c>
      <c r="E41" t="s">
        <v>348</v>
      </c>
      <c r="F41" t="s">
        <v>348</v>
      </c>
      <c r="G41" t="s">
        <v>348</v>
      </c>
      <c r="H41" t="s">
        <v>348</v>
      </c>
      <c r="I41" t="s">
        <v>348</v>
      </c>
      <c r="J41" t="s">
        <v>348</v>
      </c>
      <c r="K41" t="s">
        <v>348</v>
      </c>
      <c r="L41" t="s">
        <v>348</v>
      </c>
      <c r="M41" t="s">
        <v>348</v>
      </c>
      <c r="N41" t="s">
        <v>348</v>
      </c>
      <c r="O41" t="s">
        <v>348</v>
      </c>
      <c r="P41" t="s">
        <v>348</v>
      </c>
      <c r="Q41" t="s">
        <v>348</v>
      </c>
      <c r="R41" t="s">
        <v>347</v>
      </c>
      <c r="S41" t="s">
        <v>347</v>
      </c>
      <c r="T41" t="s">
        <v>347</v>
      </c>
      <c r="U41" t="s">
        <v>347</v>
      </c>
      <c r="V41" t="s">
        <v>347</v>
      </c>
      <c r="W41" s="37" t="s">
        <v>534</v>
      </c>
      <c r="X41" t="s">
        <v>348</v>
      </c>
      <c r="Y41" t="s">
        <v>347</v>
      </c>
      <c r="Z41" s="169" t="s">
        <v>350</v>
      </c>
      <c r="AA41" s="113" t="s">
        <v>350</v>
      </c>
      <c r="AB41" s="189" t="s">
        <v>350</v>
      </c>
      <c r="AC41" s="169" t="s">
        <v>350</v>
      </c>
      <c r="AD41" s="113" t="s">
        <v>350</v>
      </c>
      <c r="AE41" s="189" t="s">
        <v>350</v>
      </c>
      <c r="AF41" s="169" t="s">
        <v>350</v>
      </c>
      <c r="AG41" s="113" t="s">
        <v>350</v>
      </c>
      <c r="AH41" s="189" t="s">
        <v>350</v>
      </c>
      <c r="AI41" s="169" t="s">
        <v>358</v>
      </c>
      <c r="AJ41" s="113">
        <v>2.3956999999999999E-2</v>
      </c>
      <c r="AK41" s="189">
        <v>1.6263E-2</v>
      </c>
      <c r="AL41" s="169">
        <v>7</v>
      </c>
      <c r="AM41" s="37">
        <v>12</v>
      </c>
      <c r="AO41" s="37">
        <v>7</v>
      </c>
      <c r="AP41" s="37">
        <v>13</v>
      </c>
      <c r="AQ41" s="37">
        <v>1</v>
      </c>
      <c r="AR41" s="37">
        <v>11</v>
      </c>
      <c r="AS41" s="37">
        <v>6</v>
      </c>
      <c r="AT41" s="37">
        <v>2</v>
      </c>
      <c r="AU41" s="37">
        <v>0</v>
      </c>
      <c r="AV41" s="37">
        <v>11</v>
      </c>
      <c r="AW41" s="37">
        <v>1</v>
      </c>
      <c r="AX41" s="37">
        <v>0</v>
      </c>
      <c r="AY41" s="37">
        <v>1</v>
      </c>
      <c r="AZ41" s="37">
        <v>0</v>
      </c>
      <c r="BA41" s="37">
        <v>5</v>
      </c>
      <c r="BB41" s="37">
        <v>0</v>
      </c>
      <c r="BC41" s="37">
        <v>0</v>
      </c>
      <c r="BD41" s="25">
        <v>2</v>
      </c>
      <c r="BE41" s="169">
        <v>43</v>
      </c>
      <c r="BF41" s="37">
        <v>23</v>
      </c>
      <c r="BG41" s="37" t="s">
        <v>535</v>
      </c>
      <c r="BH41" s="37">
        <v>46</v>
      </c>
      <c r="BI41" s="37">
        <v>30</v>
      </c>
      <c r="BJ41" s="37">
        <v>5</v>
      </c>
      <c r="BK41" s="37">
        <v>28</v>
      </c>
      <c r="BL41" s="37">
        <v>41</v>
      </c>
      <c r="BM41" s="37">
        <v>2</v>
      </c>
      <c r="BN41" s="37">
        <v>0</v>
      </c>
      <c r="BO41" s="37">
        <v>28</v>
      </c>
      <c r="BP41" s="37">
        <v>1</v>
      </c>
      <c r="BQ41" s="37">
        <v>0</v>
      </c>
      <c r="BR41" s="37">
        <v>4</v>
      </c>
      <c r="BS41" s="37">
        <v>0</v>
      </c>
      <c r="BT41" s="37">
        <v>41</v>
      </c>
      <c r="BU41" s="37">
        <v>0</v>
      </c>
      <c r="BV41" s="37">
        <v>0</v>
      </c>
      <c r="BW41" s="25">
        <v>2</v>
      </c>
      <c r="BX41" s="169">
        <v>2</v>
      </c>
      <c r="BY41" s="37">
        <v>5</v>
      </c>
      <c r="CA41" s="37">
        <v>3</v>
      </c>
      <c r="CB41" s="37">
        <v>7</v>
      </c>
      <c r="CC41" s="37">
        <v>2</v>
      </c>
      <c r="CD41" s="37">
        <v>7</v>
      </c>
      <c r="CE41" s="37">
        <v>1</v>
      </c>
      <c r="CF41" s="37">
        <v>0</v>
      </c>
      <c r="CG41" s="37">
        <v>0</v>
      </c>
      <c r="CH41" s="37">
        <v>7</v>
      </c>
      <c r="CI41" s="37">
        <v>0</v>
      </c>
      <c r="CJ41" s="37">
        <v>0</v>
      </c>
      <c r="CK41" s="37">
        <v>2</v>
      </c>
      <c r="CL41" s="37">
        <v>0</v>
      </c>
      <c r="CM41" s="37">
        <v>1</v>
      </c>
      <c r="CN41" s="37">
        <v>0</v>
      </c>
      <c r="CO41" s="37">
        <v>0</v>
      </c>
      <c r="CP41" s="25">
        <v>0</v>
      </c>
      <c r="CQ41" s="169">
        <v>0</v>
      </c>
      <c r="CR41" s="37">
        <v>3</v>
      </c>
      <c r="CT41" s="37">
        <v>0</v>
      </c>
      <c r="CU41" s="37">
        <v>7</v>
      </c>
      <c r="CV41" s="37">
        <v>0</v>
      </c>
      <c r="CW41" s="37">
        <v>7</v>
      </c>
      <c r="CX41" s="37">
        <v>0</v>
      </c>
      <c r="CY41" s="37">
        <v>0</v>
      </c>
      <c r="CZ41" s="37">
        <v>0</v>
      </c>
      <c r="DA41" s="37">
        <v>7</v>
      </c>
      <c r="DB41" s="37">
        <v>0</v>
      </c>
      <c r="DC41" s="37">
        <v>0</v>
      </c>
      <c r="DD41" s="37">
        <v>0</v>
      </c>
      <c r="DE41" s="37">
        <v>0</v>
      </c>
      <c r="DF41" s="37">
        <v>0</v>
      </c>
      <c r="DG41" s="37">
        <v>0</v>
      </c>
      <c r="DH41" s="37">
        <v>0</v>
      </c>
      <c r="DI41" s="25">
        <v>0</v>
      </c>
    </row>
    <row r="42" spans="1:113" x14ac:dyDescent="0.25">
      <c r="A42" s="228" t="s">
        <v>536</v>
      </c>
      <c r="B42" s="252" t="s">
        <v>362</v>
      </c>
      <c r="C42" s="322" t="s">
        <v>378</v>
      </c>
      <c r="D42" t="s">
        <v>348</v>
      </c>
      <c r="E42" t="s">
        <v>348</v>
      </c>
      <c r="F42" t="s">
        <v>348</v>
      </c>
      <c r="G42" t="s">
        <v>348</v>
      </c>
      <c r="H42" t="s">
        <v>348</v>
      </c>
      <c r="I42" t="s">
        <v>348</v>
      </c>
      <c r="J42" t="s">
        <v>348</v>
      </c>
      <c r="K42" t="s">
        <v>348</v>
      </c>
      <c r="L42" t="s">
        <v>348</v>
      </c>
      <c r="M42" t="s">
        <v>348</v>
      </c>
      <c r="N42" t="s">
        <v>348</v>
      </c>
      <c r="O42" t="s">
        <v>348</v>
      </c>
      <c r="P42" t="s">
        <v>348</v>
      </c>
      <c r="Q42" t="s">
        <v>348</v>
      </c>
      <c r="R42" t="s">
        <v>347</v>
      </c>
      <c r="S42" t="s">
        <v>347</v>
      </c>
      <c r="T42" t="s">
        <v>347</v>
      </c>
      <c r="U42" t="s">
        <v>347</v>
      </c>
      <c r="V42" t="s">
        <v>347</v>
      </c>
      <c r="W42" s="37" t="s">
        <v>537</v>
      </c>
      <c r="X42" t="s">
        <v>348</v>
      </c>
      <c r="Y42" t="s">
        <v>347</v>
      </c>
      <c r="Z42" s="169" t="s">
        <v>358</v>
      </c>
      <c r="AA42" s="113">
        <v>1.66E-4</v>
      </c>
      <c r="AB42" s="189">
        <v>1.8E-5</v>
      </c>
      <c r="AC42" s="169" t="s">
        <v>350</v>
      </c>
      <c r="AD42" s="113" t="s">
        <v>350</v>
      </c>
      <c r="AE42" s="189" t="s">
        <v>350</v>
      </c>
      <c r="AF42" s="169" t="s">
        <v>350</v>
      </c>
      <c r="AG42" s="113" t="s">
        <v>350</v>
      </c>
      <c r="AH42" s="189" t="s">
        <v>350</v>
      </c>
      <c r="AI42" s="169" t="s">
        <v>350</v>
      </c>
      <c r="AJ42" s="113" t="s">
        <v>350</v>
      </c>
      <c r="AK42" s="189" t="s">
        <v>350</v>
      </c>
      <c r="AL42" s="169">
        <v>8</v>
      </c>
      <c r="AM42" s="37">
        <v>6</v>
      </c>
      <c r="AN42" s="37" t="s">
        <v>538</v>
      </c>
      <c r="AO42" s="37">
        <v>8</v>
      </c>
      <c r="AP42" s="37">
        <v>9</v>
      </c>
      <c r="AQ42" s="37">
        <v>2</v>
      </c>
      <c r="AR42" s="37">
        <v>8</v>
      </c>
      <c r="AS42" s="37">
        <v>6</v>
      </c>
      <c r="AT42" s="37">
        <v>1</v>
      </c>
      <c r="AU42" s="37">
        <v>0</v>
      </c>
      <c r="AV42" s="37">
        <v>8</v>
      </c>
      <c r="AW42" s="37">
        <v>1</v>
      </c>
      <c r="AX42" s="37">
        <v>0</v>
      </c>
      <c r="AY42" s="37">
        <v>1</v>
      </c>
      <c r="AZ42" s="37">
        <v>0</v>
      </c>
      <c r="BA42" s="37">
        <v>6</v>
      </c>
      <c r="BB42" s="37">
        <v>0</v>
      </c>
      <c r="BC42" s="37">
        <v>0</v>
      </c>
      <c r="BD42" s="25">
        <v>1</v>
      </c>
      <c r="BE42" s="169">
        <v>18</v>
      </c>
      <c r="BF42" s="37">
        <v>2</v>
      </c>
      <c r="BG42" s="37" t="s">
        <v>539</v>
      </c>
      <c r="BH42" s="37">
        <v>19</v>
      </c>
      <c r="BI42" s="37">
        <v>3</v>
      </c>
      <c r="BJ42" s="37">
        <v>2</v>
      </c>
      <c r="BK42" s="37">
        <v>3</v>
      </c>
      <c r="BL42" s="37">
        <v>17</v>
      </c>
      <c r="BM42" s="37">
        <v>0</v>
      </c>
      <c r="BN42" s="37">
        <v>0</v>
      </c>
      <c r="BO42" s="37">
        <v>3</v>
      </c>
      <c r="BP42" s="37">
        <v>0</v>
      </c>
      <c r="BQ42" s="37">
        <v>0</v>
      </c>
      <c r="BR42" s="37">
        <v>2</v>
      </c>
      <c r="BS42" s="37">
        <v>0</v>
      </c>
      <c r="BT42" s="37">
        <v>17</v>
      </c>
      <c r="BU42" s="37">
        <v>0</v>
      </c>
      <c r="BV42" s="37">
        <v>0</v>
      </c>
      <c r="BW42" s="25">
        <v>0</v>
      </c>
      <c r="BX42" s="169">
        <v>0</v>
      </c>
      <c r="BY42" s="37">
        <v>0</v>
      </c>
      <c r="CA42" s="37">
        <v>0</v>
      </c>
      <c r="CB42" s="37">
        <v>0</v>
      </c>
      <c r="CC42" s="37">
        <v>0</v>
      </c>
      <c r="CD42" s="37">
        <v>0</v>
      </c>
      <c r="CE42" s="37">
        <v>0</v>
      </c>
      <c r="CF42" s="37">
        <v>0</v>
      </c>
      <c r="CG42" s="37">
        <v>0</v>
      </c>
      <c r="CH42" s="37">
        <v>0</v>
      </c>
      <c r="CI42" s="37">
        <v>0</v>
      </c>
      <c r="CJ42" s="37">
        <v>0</v>
      </c>
      <c r="CK42" s="37">
        <v>0</v>
      </c>
      <c r="CL42" s="37">
        <v>0</v>
      </c>
      <c r="CM42" s="37">
        <v>0</v>
      </c>
      <c r="CN42" s="37">
        <v>0</v>
      </c>
      <c r="CO42" s="37">
        <v>0</v>
      </c>
      <c r="CP42" s="25">
        <v>0</v>
      </c>
      <c r="CQ42" s="169">
        <v>0</v>
      </c>
      <c r="CR42" s="37">
        <v>2</v>
      </c>
      <c r="CT42" s="37">
        <v>0</v>
      </c>
      <c r="CU42" s="37">
        <v>2</v>
      </c>
      <c r="CV42" s="37">
        <v>0</v>
      </c>
      <c r="CW42" s="37">
        <v>1</v>
      </c>
      <c r="CX42" s="37">
        <v>0</v>
      </c>
      <c r="CY42" s="37">
        <v>1</v>
      </c>
      <c r="CZ42" s="37">
        <v>0</v>
      </c>
      <c r="DA42" s="37">
        <v>1</v>
      </c>
      <c r="DB42" s="37">
        <v>0</v>
      </c>
      <c r="DC42" s="37">
        <v>0</v>
      </c>
      <c r="DD42" s="37">
        <v>0</v>
      </c>
      <c r="DE42" s="37">
        <v>0</v>
      </c>
      <c r="DF42" s="37">
        <v>0</v>
      </c>
      <c r="DG42" s="37">
        <v>0</v>
      </c>
      <c r="DH42" s="37">
        <v>0</v>
      </c>
      <c r="DI42" s="25">
        <v>1</v>
      </c>
    </row>
    <row r="43" spans="1:113" x14ac:dyDescent="0.25">
      <c r="A43" s="228" t="s">
        <v>540</v>
      </c>
      <c r="B43" s="252" t="s">
        <v>362</v>
      </c>
      <c r="C43" s="322" t="s">
        <v>346</v>
      </c>
      <c r="D43" t="s">
        <v>348</v>
      </c>
      <c r="E43" t="s">
        <v>348</v>
      </c>
      <c r="F43" t="s">
        <v>348</v>
      </c>
      <c r="G43" t="s">
        <v>348</v>
      </c>
      <c r="H43" t="s">
        <v>348</v>
      </c>
      <c r="I43" t="s">
        <v>348</v>
      </c>
      <c r="J43" t="s">
        <v>348</v>
      </c>
      <c r="K43" t="s">
        <v>348</v>
      </c>
      <c r="L43" t="s">
        <v>348</v>
      </c>
      <c r="M43" t="s">
        <v>348</v>
      </c>
      <c r="N43" t="s">
        <v>348</v>
      </c>
      <c r="O43" t="s">
        <v>348</v>
      </c>
      <c r="P43" t="s">
        <v>348</v>
      </c>
      <c r="Q43" t="s">
        <v>348</v>
      </c>
      <c r="R43" t="s">
        <v>348</v>
      </c>
      <c r="S43" t="s">
        <v>348</v>
      </c>
      <c r="T43" t="s">
        <v>348</v>
      </c>
      <c r="U43" t="s">
        <v>348</v>
      </c>
      <c r="V43" t="s">
        <v>348</v>
      </c>
      <c r="W43" s="37" t="s">
        <v>349</v>
      </c>
      <c r="X43" t="s">
        <v>348</v>
      </c>
      <c r="Y43" t="s">
        <v>348</v>
      </c>
      <c r="Z43" s="169" t="s">
        <v>350</v>
      </c>
      <c r="AA43" s="113" t="s">
        <v>350</v>
      </c>
      <c r="AB43" s="189" t="s">
        <v>350</v>
      </c>
      <c r="AC43" s="169" t="s">
        <v>541</v>
      </c>
      <c r="AD43" s="113">
        <v>3.8400000000000001E-4</v>
      </c>
      <c r="AE43" s="189" t="s">
        <v>350</v>
      </c>
      <c r="AF43" s="169" t="s">
        <v>350</v>
      </c>
      <c r="AG43" s="113" t="s">
        <v>350</v>
      </c>
      <c r="AH43" s="189" t="s">
        <v>350</v>
      </c>
      <c r="AI43" s="169" t="s">
        <v>350</v>
      </c>
      <c r="AJ43" s="113" t="s">
        <v>350</v>
      </c>
      <c r="AK43" s="189" t="s">
        <v>350</v>
      </c>
      <c r="AL43" s="169">
        <v>0</v>
      </c>
      <c r="AM43" s="37">
        <v>0</v>
      </c>
      <c r="AO43" s="37">
        <v>0</v>
      </c>
      <c r="AP43" s="37">
        <v>0</v>
      </c>
      <c r="AQ43" s="37">
        <v>0</v>
      </c>
      <c r="AR43" s="37">
        <v>0</v>
      </c>
      <c r="AS43" s="37">
        <v>0</v>
      </c>
      <c r="AT43" s="37">
        <v>0</v>
      </c>
      <c r="AU43" s="37">
        <v>0</v>
      </c>
      <c r="AV43" s="37">
        <v>0</v>
      </c>
      <c r="AW43" s="37">
        <v>0</v>
      </c>
      <c r="AX43" s="37">
        <v>0</v>
      </c>
      <c r="AY43" s="37">
        <v>0</v>
      </c>
      <c r="AZ43" s="37">
        <v>0</v>
      </c>
      <c r="BA43" s="37">
        <v>0</v>
      </c>
      <c r="BB43" s="37">
        <v>0</v>
      </c>
      <c r="BC43" s="37">
        <v>0</v>
      </c>
      <c r="BD43" s="25">
        <v>0</v>
      </c>
      <c r="BE43" s="169">
        <v>5</v>
      </c>
      <c r="BF43" s="37">
        <v>6</v>
      </c>
      <c r="BH43" s="37">
        <v>5</v>
      </c>
      <c r="BI43" s="37">
        <v>7</v>
      </c>
      <c r="BJ43" s="37">
        <v>3</v>
      </c>
      <c r="BK43" s="37">
        <v>6</v>
      </c>
      <c r="BL43" s="37">
        <v>2</v>
      </c>
      <c r="BM43" s="37">
        <v>1</v>
      </c>
      <c r="BN43" s="37">
        <v>0</v>
      </c>
      <c r="BO43" s="37">
        <v>6</v>
      </c>
      <c r="BP43" s="37">
        <v>0</v>
      </c>
      <c r="BQ43" s="37">
        <v>0</v>
      </c>
      <c r="BR43" s="37">
        <v>3</v>
      </c>
      <c r="BS43" s="37">
        <v>0</v>
      </c>
      <c r="BT43" s="37">
        <v>2</v>
      </c>
      <c r="BU43" s="37">
        <v>0</v>
      </c>
      <c r="BV43" s="37">
        <v>0</v>
      </c>
      <c r="BW43" s="25">
        <v>1</v>
      </c>
      <c r="BX43" s="169">
        <v>0</v>
      </c>
      <c r="BY43" s="37">
        <v>0</v>
      </c>
      <c r="CA43" s="37">
        <v>0</v>
      </c>
      <c r="CB43" s="37">
        <v>0</v>
      </c>
      <c r="CC43" s="37">
        <v>0</v>
      </c>
      <c r="CD43" s="37">
        <v>0</v>
      </c>
      <c r="CE43" s="37">
        <v>0</v>
      </c>
      <c r="CF43" s="37">
        <v>0</v>
      </c>
      <c r="CG43" s="37">
        <v>0</v>
      </c>
      <c r="CH43" s="37">
        <v>0</v>
      </c>
      <c r="CI43" s="37">
        <v>0</v>
      </c>
      <c r="CJ43" s="37">
        <v>0</v>
      </c>
      <c r="CK43" s="37">
        <v>0</v>
      </c>
      <c r="CL43" s="37">
        <v>0</v>
      </c>
      <c r="CM43" s="37">
        <v>0</v>
      </c>
      <c r="CN43" s="37">
        <v>0</v>
      </c>
      <c r="CO43" s="37">
        <v>0</v>
      </c>
      <c r="CP43" s="25">
        <v>0</v>
      </c>
      <c r="CQ43" s="169">
        <v>0</v>
      </c>
      <c r="CR43" s="37">
        <v>0</v>
      </c>
      <c r="CT43" s="37">
        <v>0</v>
      </c>
      <c r="CU43" s="37">
        <v>0</v>
      </c>
      <c r="CV43" s="37">
        <v>0</v>
      </c>
      <c r="CW43" s="37">
        <v>0</v>
      </c>
      <c r="CX43" s="37">
        <v>0</v>
      </c>
      <c r="CY43" s="37">
        <v>0</v>
      </c>
      <c r="CZ43" s="37">
        <v>0</v>
      </c>
      <c r="DA43" s="37">
        <v>0</v>
      </c>
      <c r="DB43" s="37">
        <v>0</v>
      </c>
      <c r="DC43" s="37">
        <v>0</v>
      </c>
      <c r="DD43" s="37">
        <v>0</v>
      </c>
      <c r="DE43" s="37">
        <v>0</v>
      </c>
      <c r="DF43" s="37">
        <v>0</v>
      </c>
      <c r="DG43" s="37">
        <v>0</v>
      </c>
      <c r="DH43" s="37">
        <v>0</v>
      </c>
      <c r="DI43" s="25">
        <v>0</v>
      </c>
    </row>
    <row r="44" spans="1:113" x14ac:dyDescent="0.25">
      <c r="A44" s="228" t="s">
        <v>542</v>
      </c>
      <c r="B44" s="252" t="s">
        <v>362</v>
      </c>
      <c r="C44" s="322" t="s">
        <v>371</v>
      </c>
      <c r="D44" t="s">
        <v>348</v>
      </c>
      <c r="E44" t="s">
        <v>348</v>
      </c>
      <c r="F44" t="s">
        <v>348</v>
      </c>
      <c r="G44" t="s">
        <v>348</v>
      </c>
      <c r="H44" t="s">
        <v>348</v>
      </c>
      <c r="I44" t="s">
        <v>348</v>
      </c>
      <c r="J44" t="s">
        <v>348</v>
      </c>
      <c r="K44" t="s">
        <v>348</v>
      </c>
      <c r="L44" t="s">
        <v>348</v>
      </c>
      <c r="M44" t="s">
        <v>348</v>
      </c>
      <c r="N44" t="s">
        <v>348</v>
      </c>
      <c r="O44" t="s">
        <v>348</v>
      </c>
      <c r="P44" t="s">
        <v>348</v>
      </c>
      <c r="Q44" t="s">
        <v>347</v>
      </c>
      <c r="R44" t="s">
        <v>347</v>
      </c>
      <c r="S44" t="s">
        <v>347</v>
      </c>
      <c r="T44" t="s">
        <v>347</v>
      </c>
      <c r="U44" t="s">
        <v>347</v>
      </c>
      <c r="V44" t="s">
        <v>347</v>
      </c>
      <c r="W44" s="37" t="s">
        <v>543</v>
      </c>
      <c r="X44" t="s">
        <v>348</v>
      </c>
      <c r="Y44" t="s">
        <v>347</v>
      </c>
      <c r="Z44" s="169" t="s">
        <v>365</v>
      </c>
      <c r="AA44" s="113">
        <v>2.5599999999999999E-4</v>
      </c>
      <c r="AB44" s="189">
        <v>2.8799999999999999E-5</v>
      </c>
      <c r="AC44" s="169" t="s">
        <v>544</v>
      </c>
      <c r="AD44" s="113">
        <v>6.7600000000000003E-5</v>
      </c>
      <c r="AE44" s="189">
        <v>2.1399999999999998E-5</v>
      </c>
      <c r="AF44" s="169" t="s">
        <v>350</v>
      </c>
      <c r="AG44" s="113" t="s">
        <v>350</v>
      </c>
      <c r="AH44" s="189" t="s">
        <v>350</v>
      </c>
      <c r="AI44" s="169" t="s">
        <v>350</v>
      </c>
      <c r="AJ44" s="113" t="s">
        <v>350</v>
      </c>
      <c r="AK44" s="189" t="s">
        <v>350</v>
      </c>
      <c r="AL44" s="169">
        <v>6</v>
      </c>
      <c r="AM44" s="37">
        <v>5</v>
      </c>
      <c r="AN44" s="37" t="s">
        <v>545</v>
      </c>
      <c r="AO44" s="37">
        <v>6</v>
      </c>
      <c r="AP44" s="37">
        <v>5</v>
      </c>
      <c r="AQ44" s="37">
        <v>6</v>
      </c>
      <c r="AR44" s="37">
        <v>5</v>
      </c>
      <c r="AS44" s="37">
        <v>0</v>
      </c>
      <c r="AT44" s="37">
        <v>0</v>
      </c>
      <c r="AU44" s="37">
        <v>3</v>
      </c>
      <c r="AV44" s="37">
        <v>5</v>
      </c>
      <c r="AW44" s="37">
        <v>0</v>
      </c>
      <c r="AX44" s="37">
        <v>0</v>
      </c>
      <c r="AY44" s="37">
        <v>3</v>
      </c>
      <c r="AZ44" s="37">
        <v>0</v>
      </c>
      <c r="BA44" s="37">
        <v>0</v>
      </c>
      <c r="BB44" s="37">
        <v>0</v>
      </c>
      <c r="BC44" s="37">
        <v>0</v>
      </c>
      <c r="BD44" s="25">
        <v>0</v>
      </c>
      <c r="BE44" s="169">
        <v>21</v>
      </c>
      <c r="BF44" s="37">
        <v>8</v>
      </c>
      <c r="BG44" s="37" t="s">
        <v>546</v>
      </c>
      <c r="BH44" s="37">
        <v>21</v>
      </c>
      <c r="BI44" s="37">
        <v>11</v>
      </c>
      <c r="BJ44" s="37">
        <v>17</v>
      </c>
      <c r="BK44" s="37">
        <v>11</v>
      </c>
      <c r="BL44" s="37">
        <v>4</v>
      </c>
      <c r="BM44" s="37">
        <v>0</v>
      </c>
      <c r="BN44" s="37">
        <v>9</v>
      </c>
      <c r="BO44" s="37">
        <v>11</v>
      </c>
      <c r="BP44" s="37">
        <v>2</v>
      </c>
      <c r="BQ44" s="37">
        <v>0</v>
      </c>
      <c r="BR44" s="37">
        <v>6</v>
      </c>
      <c r="BS44" s="37">
        <v>0</v>
      </c>
      <c r="BT44" s="37">
        <v>4</v>
      </c>
      <c r="BU44" s="37">
        <v>0</v>
      </c>
      <c r="BV44" s="37">
        <v>0</v>
      </c>
      <c r="BW44" s="25">
        <v>0</v>
      </c>
      <c r="BX44" s="169">
        <v>1</v>
      </c>
      <c r="BY44" s="37">
        <v>0</v>
      </c>
      <c r="CA44" s="37">
        <v>1</v>
      </c>
      <c r="CB44" s="37">
        <v>0</v>
      </c>
      <c r="CC44" s="37">
        <v>1</v>
      </c>
      <c r="CD44" s="37">
        <v>0</v>
      </c>
      <c r="CE44" s="37">
        <v>0</v>
      </c>
      <c r="CF44" s="37">
        <v>0</v>
      </c>
      <c r="CG44" s="37">
        <v>1</v>
      </c>
      <c r="CH44" s="37">
        <v>0</v>
      </c>
      <c r="CI44" s="37">
        <v>0</v>
      </c>
      <c r="CJ44" s="37">
        <v>0</v>
      </c>
      <c r="CK44" s="37">
        <v>0</v>
      </c>
      <c r="CL44" s="37">
        <v>0</v>
      </c>
      <c r="CM44" s="37">
        <v>0</v>
      </c>
      <c r="CN44" s="37">
        <v>0</v>
      </c>
      <c r="CO44" s="37">
        <v>0</v>
      </c>
      <c r="CP44" s="25">
        <v>0</v>
      </c>
      <c r="CQ44" s="169">
        <v>0</v>
      </c>
      <c r="CR44" s="37">
        <v>0</v>
      </c>
      <c r="CT44" s="37">
        <v>0</v>
      </c>
      <c r="CU44" s="37">
        <v>0</v>
      </c>
      <c r="CV44" s="37">
        <v>0</v>
      </c>
      <c r="CW44" s="37">
        <v>0</v>
      </c>
      <c r="CX44" s="37">
        <v>0</v>
      </c>
      <c r="CY44" s="37">
        <v>0</v>
      </c>
      <c r="CZ44" s="37">
        <v>0</v>
      </c>
      <c r="DA44" s="37">
        <v>0</v>
      </c>
      <c r="DB44" s="37">
        <v>0</v>
      </c>
      <c r="DC44" s="37">
        <v>0</v>
      </c>
      <c r="DD44" s="37">
        <v>0</v>
      </c>
      <c r="DE44" s="37">
        <v>0</v>
      </c>
      <c r="DF44" s="37">
        <v>0</v>
      </c>
      <c r="DG44" s="37">
        <v>0</v>
      </c>
      <c r="DH44" s="37">
        <v>0</v>
      </c>
      <c r="DI44" s="25">
        <v>0</v>
      </c>
    </row>
    <row r="45" spans="1:113" x14ac:dyDescent="0.25">
      <c r="A45" s="228" t="s">
        <v>547</v>
      </c>
      <c r="B45" s="252" t="s">
        <v>392</v>
      </c>
      <c r="C45" s="322" t="s">
        <v>378</v>
      </c>
      <c r="D45" t="s">
        <v>348</v>
      </c>
      <c r="E45" t="s">
        <v>348</v>
      </c>
      <c r="F45" t="s">
        <v>348</v>
      </c>
      <c r="G45" t="s">
        <v>348</v>
      </c>
      <c r="H45" t="s">
        <v>347</v>
      </c>
      <c r="I45" t="s">
        <v>348</v>
      </c>
      <c r="J45" t="s">
        <v>348</v>
      </c>
      <c r="K45" t="s">
        <v>348</v>
      </c>
      <c r="L45" t="s">
        <v>348</v>
      </c>
      <c r="M45" t="s">
        <v>348</v>
      </c>
      <c r="N45" t="s">
        <v>348</v>
      </c>
      <c r="O45" t="s">
        <v>348</v>
      </c>
      <c r="P45" t="s">
        <v>348</v>
      </c>
      <c r="Q45" t="s">
        <v>348</v>
      </c>
      <c r="R45" t="s">
        <v>347</v>
      </c>
      <c r="S45" t="s">
        <v>347</v>
      </c>
      <c r="T45" t="s">
        <v>348</v>
      </c>
      <c r="U45" t="s">
        <v>347</v>
      </c>
      <c r="V45" t="s">
        <v>347</v>
      </c>
      <c r="W45" s="37" t="s">
        <v>548</v>
      </c>
      <c r="X45" t="s">
        <v>347</v>
      </c>
      <c r="Y45" t="s">
        <v>347</v>
      </c>
      <c r="Z45" s="169" t="s">
        <v>549</v>
      </c>
      <c r="AA45" s="113">
        <v>7.9500000000000002E-14</v>
      </c>
      <c r="AB45" s="189">
        <v>4.1599999999999998E-15</v>
      </c>
      <c r="AC45" s="169" t="s">
        <v>350</v>
      </c>
      <c r="AD45" s="113" t="s">
        <v>350</v>
      </c>
      <c r="AE45" s="189" t="s">
        <v>350</v>
      </c>
      <c r="AF45" s="169" t="s">
        <v>350</v>
      </c>
      <c r="AG45" s="113" t="s">
        <v>350</v>
      </c>
      <c r="AH45" s="189" t="s">
        <v>350</v>
      </c>
      <c r="AI45" s="169" t="s">
        <v>350</v>
      </c>
      <c r="AJ45" s="113" t="s">
        <v>350</v>
      </c>
      <c r="AK45" s="189" t="s">
        <v>350</v>
      </c>
      <c r="AL45" s="169">
        <v>10</v>
      </c>
      <c r="AM45" s="37">
        <v>43</v>
      </c>
      <c r="AN45" s="37" t="s">
        <v>550</v>
      </c>
      <c r="AO45" s="37">
        <v>10</v>
      </c>
      <c r="AP45" s="37">
        <v>45</v>
      </c>
      <c r="AQ45" s="37">
        <v>10</v>
      </c>
      <c r="AR45" s="37">
        <v>44</v>
      </c>
      <c r="AS45" s="37">
        <v>0</v>
      </c>
      <c r="AT45" s="37">
        <v>1</v>
      </c>
      <c r="AU45" s="37">
        <v>10</v>
      </c>
      <c r="AV45" s="37">
        <v>43</v>
      </c>
      <c r="AW45" s="37">
        <v>0</v>
      </c>
      <c r="AX45" s="37">
        <v>1</v>
      </c>
      <c r="AY45" s="37">
        <v>0</v>
      </c>
      <c r="AZ45" s="37">
        <v>0</v>
      </c>
      <c r="BA45" s="37">
        <v>0</v>
      </c>
      <c r="BB45" s="37">
        <v>1</v>
      </c>
      <c r="BC45" s="37">
        <v>0</v>
      </c>
      <c r="BD45" s="25">
        <v>0</v>
      </c>
      <c r="BE45" s="169">
        <v>14</v>
      </c>
      <c r="BF45" s="37">
        <v>104</v>
      </c>
      <c r="BG45" s="37" t="s">
        <v>551</v>
      </c>
      <c r="BH45" s="37">
        <v>14</v>
      </c>
      <c r="BI45" s="37">
        <v>140</v>
      </c>
      <c r="BJ45" s="37">
        <v>14</v>
      </c>
      <c r="BK45" s="37">
        <v>85</v>
      </c>
      <c r="BL45" s="37">
        <v>0</v>
      </c>
      <c r="BM45" s="37">
        <v>55</v>
      </c>
      <c r="BN45" s="37">
        <v>14</v>
      </c>
      <c r="BO45" s="37">
        <v>76</v>
      </c>
      <c r="BP45" s="37">
        <v>0</v>
      </c>
      <c r="BQ45" s="37">
        <v>5</v>
      </c>
      <c r="BR45" s="37">
        <v>0</v>
      </c>
      <c r="BS45" s="37">
        <v>4</v>
      </c>
      <c r="BT45" s="37">
        <v>0</v>
      </c>
      <c r="BU45" s="37">
        <v>49</v>
      </c>
      <c r="BV45" s="37">
        <v>0</v>
      </c>
      <c r="BW45" s="25">
        <v>6</v>
      </c>
      <c r="BX45" s="169">
        <v>3</v>
      </c>
      <c r="BY45" s="37">
        <v>7</v>
      </c>
      <c r="BZ45" s="37" t="s">
        <v>552</v>
      </c>
      <c r="CA45" s="37">
        <v>3</v>
      </c>
      <c r="CB45" s="37">
        <v>11</v>
      </c>
      <c r="CC45" s="37">
        <v>3</v>
      </c>
      <c r="CD45" s="37">
        <v>11</v>
      </c>
      <c r="CE45" s="37">
        <v>0</v>
      </c>
      <c r="CF45" s="37">
        <v>0</v>
      </c>
      <c r="CG45" s="37">
        <v>3</v>
      </c>
      <c r="CH45" s="37">
        <v>9</v>
      </c>
      <c r="CI45" s="37">
        <v>0</v>
      </c>
      <c r="CJ45" s="37">
        <v>0</v>
      </c>
      <c r="CK45" s="37">
        <v>0</v>
      </c>
      <c r="CL45" s="37">
        <v>2</v>
      </c>
      <c r="CM45" s="37">
        <v>0</v>
      </c>
      <c r="CN45" s="37">
        <v>0</v>
      </c>
      <c r="CO45" s="37">
        <v>0</v>
      </c>
      <c r="CP45" s="25">
        <v>0</v>
      </c>
      <c r="CQ45" s="169">
        <v>1</v>
      </c>
      <c r="CR45" s="37">
        <v>1</v>
      </c>
      <c r="CS45" s="37" t="s">
        <v>553</v>
      </c>
      <c r="CT45" s="37">
        <v>1</v>
      </c>
      <c r="CU45" s="37">
        <v>1</v>
      </c>
      <c r="CV45" s="37">
        <v>1</v>
      </c>
      <c r="CW45" s="37">
        <v>1</v>
      </c>
      <c r="CX45" s="37">
        <v>0</v>
      </c>
      <c r="CY45" s="37">
        <v>0</v>
      </c>
      <c r="CZ45" s="37">
        <v>1</v>
      </c>
      <c r="DA45" s="37">
        <v>1</v>
      </c>
      <c r="DB45" s="37">
        <v>0</v>
      </c>
      <c r="DC45" s="37">
        <v>0</v>
      </c>
      <c r="DD45" s="37">
        <v>0</v>
      </c>
      <c r="DE45" s="37">
        <v>0</v>
      </c>
      <c r="DF45" s="37">
        <v>0</v>
      </c>
      <c r="DG45" s="37">
        <v>0</v>
      </c>
      <c r="DH45" s="37">
        <v>0</v>
      </c>
      <c r="DI45" s="25">
        <v>0</v>
      </c>
    </row>
    <row r="46" spans="1:113" x14ac:dyDescent="0.25">
      <c r="A46" s="228" t="s">
        <v>554</v>
      </c>
      <c r="B46" s="252" t="s">
        <v>555</v>
      </c>
      <c r="C46" s="322" t="s">
        <v>346</v>
      </c>
      <c r="D46" t="s">
        <v>348</v>
      </c>
      <c r="E46" t="s">
        <v>348</v>
      </c>
      <c r="F46" t="s">
        <v>348</v>
      </c>
      <c r="G46" t="s">
        <v>348</v>
      </c>
      <c r="H46" t="s">
        <v>348</v>
      </c>
      <c r="I46" t="s">
        <v>348</v>
      </c>
      <c r="J46" t="s">
        <v>348</v>
      </c>
      <c r="K46" t="s">
        <v>348</v>
      </c>
      <c r="L46" t="s">
        <v>348</v>
      </c>
      <c r="M46" t="s">
        <v>348</v>
      </c>
      <c r="N46" t="s">
        <v>348</v>
      </c>
      <c r="O46" t="s">
        <v>348</v>
      </c>
      <c r="P46" t="s">
        <v>348</v>
      </c>
      <c r="Q46" t="s">
        <v>348</v>
      </c>
      <c r="R46" t="s">
        <v>348</v>
      </c>
      <c r="S46" t="s">
        <v>348</v>
      </c>
      <c r="T46" t="s">
        <v>348</v>
      </c>
      <c r="U46" t="s">
        <v>348</v>
      </c>
      <c r="V46" t="s">
        <v>348</v>
      </c>
      <c r="W46" s="37" t="s">
        <v>349</v>
      </c>
      <c r="X46" t="s">
        <v>348</v>
      </c>
      <c r="Y46" t="s">
        <v>348</v>
      </c>
      <c r="Z46" s="169" t="s">
        <v>350</v>
      </c>
      <c r="AA46" s="113" t="s">
        <v>350</v>
      </c>
      <c r="AB46" s="189" t="s">
        <v>350</v>
      </c>
      <c r="AC46" s="169" t="s">
        <v>541</v>
      </c>
      <c r="AD46" s="113">
        <v>6.9629999999999996E-3</v>
      </c>
      <c r="AE46" s="189" t="s">
        <v>350</v>
      </c>
      <c r="AF46" s="169" t="s">
        <v>350</v>
      </c>
      <c r="AG46" s="113" t="s">
        <v>350</v>
      </c>
      <c r="AH46" s="189" t="s">
        <v>350</v>
      </c>
      <c r="AI46" s="169" t="s">
        <v>350</v>
      </c>
      <c r="AJ46" s="113" t="s">
        <v>350</v>
      </c>
      <c r="AK46" s="189" t="s">
        <v>350</v>
      </c>
      <c r="AL46" s="169">
        <v>2</v>
      </c>
      <c r="AM46" s="37">
        <v>15</v>
      </c>
      <c r="AN46" s="37" t="s">
        <v>556</v>
      </c>
      <c r="AO46" s="37">
        <v>2</v>
      </c>
      <c r="AP46" s="37">
        <v>15</v>
      </c>
      <c r="AQ46" s="37">
        <v>0</v>
      </c>
      <c r="AR46" s="37">
        <v>14</v>
      </c>
      <c r="AS46" s="37">
        <v>2</v>
      </c>
      <c r="AT46" s="37">
        <v>1</v>
      </c>
      <c r="AU46" s="37">
        <v>0</v>
      </c>
      <c r="AV46" s="37">
        <v>14</v>
      </c>
      <c r="AW46" s="37">
        <v>0</v>
      </c>
      <c r="AX46" s="37">
        <v>0</v>
      </c>
      <c r="AY46" s="37">
        <v>0</v>
      </c>
      <c r="AZ46" s="37">
        <v>0</v>
      </c>
      <c r="BA46" s="37">
        <v>2</v>
      </c>
      <c r="BB46" s="37">
        <v>0</v>
      </c>
      <c r="BC46" s="37">
        <v>0</v>
      </c>
      <c r="BD46" s="25">
        <v>1</v>
      </c>
      <c r="BE46" s="169">
        <v>60</v>
      </c>
      <c r="BF46" s="37">
        <v>79</v>
      </c>
      <c r="BG46" s="37" t="s">
        <v>557</v>
      </c>
      <c r="BH46" s="37">
        <v>62</v>
      </c>
      <c r="BI46" s="37">
        <v>119</v>
      </c>
      <c r="BJ46" s="37">
        <v>10</v>
      </c>
      <c r="BK46" s="37">
        <v>114</v>
      </c>
      <c r="BL46" s="37">
        <v>52</v>
      </c>
      <c r="BM46" s="37">
        <v>5</v>
      </c>
      <c r="BN46" s="37">
        <v>3</v>
      </c>
      <c r="BO46" s="37">
        <v>114</v>
      </c>
      <c r="BP46" s="37">
        <v>2</v>
      </c>
      <c r="BQ46" s="37">
        <v>0</v>
      </c>
      <c r="BR46" s="37">
        <v>5</v>
      </c>
      <c r="BS46" s="37">
        <v>0</v>
      </c>
      <c r="BT46" s="37">
        <v>52</v>
      </c>
      <c r="BU46" s="37">
        <v>0</v>
      </c>
      <c r="BV46" s="37">
        <v>0</v>
      </c>
      <c r="BW46" s="25">
        <v>5</v>
      </c>
      <c r="BX46" s="169">
        <v>0</v>
      </c>
      <c r="BY46" s="37">
        <v>3</v>
      </c>
      <c r="CA46" s="37">
        <v>0</v>
      </c>
      <c r="CB46" s="37">
        <v>4</v>
      </c>
      <c r="CC46" s="37">
        <v>0</v>
      </c>
      <c r="CD46" s="37">
        <v>4</v>
      </c>
      <c r="CE46" s="37">
        <v>0</v>
      </c>
      <c r="CF46" s="37">
        <v>0</v>
      </c>
      <c r="CG46" s="37">
        <v>0</v>
      </c>
      <c r="CH46" s="37">
        <v>4</v>
      </c>
      <c r="CI46" s="37">
        <v>0</v>
      </c>
      <c r="CJ46" s="37">
        <v>0</v>
      </c>
      <c r="CK46" s="37">
        <v>0</v>
      </c>
      <c r="CL46" s="37">
        <v>0</v>
      </c>
      <c r="CM46" s="37">
        <v>0</v>
      </c>
      <c r="CN46" s="37">
        <v>0</v>
      </c>
      <c r="CO46" s="37">
        <v>0</v>
      </c>
      <c r="CP46" s="25">
        <v>0</v>
      </c>
      <c r="CQ46" s="169">
        <v>0</v>
      </c>
      <c r="CR46" s="37">
        <v>1</v>
      </c>
      <c r="CT46" s="37">
        <v>0</v>
      </c>
      <c r="CU46" s="37">
        <v>1</v>
      </c>
      <c r="CV46" s="37">
        <v>0</v>
      </c>
      <c r="CW46" s="37">
        <v>1</v>
      </c>
      <c r="CX46" s="37">
        <v>0</v>
      </c>
      <c r="CY46" s="37">
        <v>0</v>
      </c>
      <c r="CZ46" s="37">
        <v>0</v>
      </c>
      <c r="DA46" s="37">
        <v>1</v>
      </c>
      <c r="DB46" s="37">
        <v>0</v>
      </c>
      <c r="DC46" s="37">
        <v>0</v>
      </c>
      <c r="DD46" s="37">
        <v>0</v>
      </c>
      <c r="DE46" s="37">
        <v>0</v>
      </c>
      <c r="DF46" s="37">
        <v>0</v>
      </c>
      <c r="DG46" s="37">
        <v>0</v>
      </c>
      <c r="DH46" s="37">
        <v>0</v>
      </c>
      <c r="DI46" s="25">
        <v>0</v>
      </c>
    </row>
    <row r="47" spans="1:113" x14ac:dyDescent="0.25">
      <c r="A47" s="228" t="s">
        <v>558</v>
      </c>
      <c r="B47" s="252" t="s">
        <v>559</v>
      </c>
      <c r="C47" s="322" t="s">
        <v>440</v>
      </c>
      <c r="D47" t="s">
        <v>348</v>
      </c>
      <c r="E47" t="s">
        <v>348</v>
      </c>
      <c r="F47" t="s">
        <v>348</v>
      </c>
      <c r="G47" t="s">
        <v>348</v>
      </c>
      <c r="H47" t="s">
        <v>348</v>
      </c>
      <c r="I47" t="s">
        <v>348</v>
      </c>
      <c r="J47" t="s">
        <v>348</v>
      </c>
      <c r="K47" t="s">
        <v>348</v>
      </c>
      <c r="L47" t="s">
        <v>348</v>
      </c>
      <c r="M47" t="s">
        <v>348</v>
      </c>
      <c r="N47" t="s">
        <v>348</v>
      </c>
      <c r="O47" t="s">
        <v>348</v>
      </c>
      <c r="P47" t="s">
        <v>348</v>
      </c>
      <c r="Q47" t="s">
        <v>348</v>
      </c>
      <c r="R47" t="s">
        <v>348</v>
      </c>
      <c r="S47" t="s">
        <v>348</v>
      </c>
      <c r="T47" t="s">
        <v>348</v>
      </c>
      <c r="U47" t="s">
        <v>347</v>
      </c>
      <c r="V47" t="s">
        <v>348</v>
      </c>
      <c r="W47" s="37" t="s">
        <v>349</v>
      </c>
      <c r="X47" t="s">
        <v>348</v>
      </c>
      <c r="Y47" t="s">
        <v>347</v>
      </c>
      <c r="Z47" s="169" t="s">
        <v>350</v>
      </c>
      <c r="AA47" s="113" t="s">
        <v>350</v>
      </c>
      <c r="AB47" s="189" t="s">
        <v>350</v>
      </c>
      <c r="AC47" s="169" t="s">
        <v>350</v>
      </c>
      <c r="AD47" s="113" t="s">
        <v>350</v>
      </c>
      <c r="AE47" s="189" t="s">
        <v>350</v>
      </c>
      <c r="AF47" s="169" t="s">
        <v>364</v>
      </c>
      <c r="AG47" s="113">
        <v>3.3602E-2</v>
      </c>
      <c r="AH47" s="189">
        <v>2.3005999999999999E-2</v>
      </c>
      <c r="AI47" s="169" t="s">
        <v>350</v>
      </c>
      <c r="AJ47" s="113" t="s">
        <v>350</v>
      </c>
      <c r="AK47" s="189" t="s">
        <v>350</v>
      </c>
      <c r="AL47" s="169">
        <v>16</v>
      </c>
      <c r="AM47" s="37">
        <v>47</v>
      </c>
      <c r="AN47" s="37" t="s">
        <v>560</v>
      </c>
      <c r="AO47" s="37">
        <v>16</v>
      </c>
      <c r="AP47" s="37">
        <v>47</v>
      </c>
      <c r="AQ47" s="37">
        <v>16</v>
      </c>
      <c r="AR47" s="37">
        <v>46</v>
      </c>
      <c r="AS47" s="37">
        <v>0</v>
      </c>
      <c r="AT47" s="37">
        <v>1</v>
      </c>
      <c r="AU47" s="37">
        <v>10</v>
      </c>
      <c r="AV47" s="37">
        <v>46</v>
      </c>
      <c r="AW47" s="37">
        <v>2</v>
      </c>
      <c r="AX47" s="37">
        <v>0</v>
      </c>
      <c r="AY47" s="37">
        <v>4</v>
      </c>
      <c r="AZ47" s="37">
        <v>0</v>
      </c>
      <c r="BA47" s="37">
        <v>0</v>
      </c>
      <c r="BB47" s="37">
        <v>0</v>
      </c>
      <c r="BC47" s="37">
        <v>0</v>
      </c>
      <c r="BD47" s="25">
        <v>1</v>
      </c>
      <c r="BE47" s="169">
        <v>31</v>
      </c>
      <c r="BF47" s="37">
        <v>54</v>
      </c>
      <c r="BG47" s="37" t="s">
        <v>561</v>
      </c>
      <c r="BH47" s="37">
        <v>31</v>
      </c>
      <c r="BI47" s="37">
        <v>70</v>
      </c>
      <c r="BJ47" s="37">
        <v>18</v>
      </c>
      <c r="BK47" s="37">
        <v>70</v>
      </c>
      <c r="BL47" s="37">
        <v>13</v>
      </c>
      <c r="BM47" s="37">
        <v>0</v>
      </c>
      <c r="BN47" s="37">
        <v>13</v>
      </c>
      <c r="BO47" s="37">
        <v>70</v>
      </c>
      <c r="BP47" s="37">
        <v>1</v>
      </c>
      <c r="BQ47" s="37">
        <v>0</v>
      </c>
      <c r="BR47" s="37">
        <v>4</v>
      </c>
      <c r="BS47" s="37">
        <v>0</v>
      </c>
      <c r="BT47" s="37">
        <v>13</v>
      </c>
      <c r="BU47" s="37">
        <v>0</v>
      </c>
      <c r="BV47" s="37">
        <v>0</v>
      </c>
      <c r="BW47" s="25">
        <v>0</v>
      </c>
      <c r="BX47" s="169">
        <v>8</v>
      </c>
      <c r="BY47" s="37">
        <v>3</v>
      </c>
      <c r="BZ47" s="37" t="s">
        <v>562</v>
      </c>
      <c r="CA47" s="37">
        <v>11</v>
      </c>
      <c r="CB47" s="37">
        <v>16</v>
      </c>
      <c r="CC47" s="37">
        <v>11</v>
      </c>
      <c r="CD47" s="37">
        <v>16</v>
      </c>
      <c r="CE47" s="37">
        <v>0</v>
      </c>
      <c r="CF47" s="37">
        <v>0</v>
      </c>
      <c r="CG47" s="37">
        <v>7</v>
      </c>
      <c r="CH47" s="37">
        <v>16</v>
      </c>
      <c r="CI47" s="37">
        <v>2</v>
      </c>
      <c r="CJ47" s="37">
        <v>0</v>
      </c>
      <c r="CK47" s="37">
        <v>2</v>
      </c>
      <c r="CL47" s="37">
        <v>0</v>
      </c>
      <c r="CM47" s="37">
        <v>0</v>
      </c>
      <c r="CN47" s="37">
        <v>0</v>
      </c>
      <c r="CO47" s="37">
        <v>0</v>
      </c>
      <c r="CP47" s="25">
        <v>0</v>
      </c>
      <c r="CQ47" s="169">
        <v>2</v>
      </c>
      <c r="CR47" s="37">
        <v>5</v>
      </c>
      <c r="CT47" s="37">
        <v>2</v>
      </c>
      <c r="CU47" s="37">
        <v>5</v>
      </c>
      <c r="CV47" s="37">
        <v>1</v>
      </c>
      <c r="CW47" s="37">
        <v>5</v>
      </c>
      <c r="CX47" s="37">
        <v>1</v>
      </c>
      <c r="CY47" s="37">
        <v>0</v>
      </c>
      <c r="CZ47" s="37">
        <v>0</v>
      </c>
      <c r="DA47" s="37">
        <v>5</v>
      </c>
      <c r="DB47" s="37">
        <v>0</v>
      </c>
      <c r="DC47" s="37">
        <v>0</v>
      </c>
      <c r="DD47" s="37">
        <v>1</v>
      </c>
      <c r="DE47" s="37">
        <v>0</v>
      </c>
      <c r="DF47" s="37">
        <v>1</v>
      </c>
      <c r="DG47" s="37">
        <v>0</v>
      </c>
      <c r="DH47" s="37">
        <v>0</v>
      </c>
      <c r="DI47" s="25">
        <v>0</v>
      </c>
    </row>
    <row r="48" spans="1:113" x14ac:dyDescent="0.25">
      <c r="A48" s="228" t="s">
        <v>563</v>
      </c>
      <c r="B48" s="252" t="s">
        <v>392</v>
      </c>
      <c r="C48" s="322" t="s">
        <v>378</v>
      </c>
      <c r="D48" t="s">
        <v>348</v>
      </c>
      <c r="E48" t="s">
        <v>348</v>
      </c>
      <c r="F48" t="s">
        <v>348</v>
      </c>
      <c r="G48" t="s">
        <v>348</v>
      </c>
      <c r="H48" t="s">
        <v>348</v>
      </c>
      <c r="I48" t="s">
        <v>348</v>
      </c>
      <c r="J48" t="s">
        <v>348</v>
      </c>
      <c r="K48" t="s">
        <v>348</v>
      </c>
      <c r="L48" t="s">
        <v>348</v>
      </c>
      <c r="M48" t="s">
        <v>348</v>
      </c>
      <c r="N48" t="s">
        <v>348</v>
      </c>
      <c r="O48" t="s">
        <v>348</v>
      </c>
      <c r="P48" t="s">
        <v>348</v>
      </c>
      <c r="Q48" t="s">
        <v>348</v>
      </c>
      <c r="R48" t="s">
        <v>347</v>
      </c>
      <c r="S48" t="s">
        <v>347</v>
      </c>
      <c r="T48" t="s">
        <v>347</v>
      </c>
      <c r="U48" t="s">
        <v>347</v>
      </c>
      <c r="V48" t="s">
        <v>347</v>
      </c>
      <c r="W48" s="37" t="s">
        <v>564</v>
      </c>
      <c r="X48" t="s">
        <v>348</v>
      </c>
      <c r="Y48" t="s">
        <v>347</v>
      </c>
      <c r="Z48" s="169" t="s">
        <v>387</v>
      </c>
      <c r="AA48" s="113">
        <v>1.13E-8</v>
      </c>
      <c r="AB48" s="189">
        <v>6.4700000000000004E-10</v>
      </c>
      <c r="AC48" s="169" t="s">
        <v>350</v>
      </c>
      <c r="AD48" s="113" t="s">
        <v>350</v>
      </c>
      <c r="AE48" s="189" t="s">
        <v>350</v>
      </c>
      <c r="AF48" s="169" t="s">
        <v>350</v>
      </c>
      <c r="AG48" s="113" t="s">
        <v>350</v>
      </c>
      <c r="AH48" s="189" t="s">
        <v>350</v>
      </c>
      <c r="AI48" s="169" t="s">
        <v>350</v>
      </c>
      <c r="AJ48" s="113" t="s">
        <v>350</v>
      </c>
      <c r="AK48" s="189" t="s">
        <v>350</v>
      </c>
      <c r="AL48" s="169">
        <v>20</v>
      </c>
      <c r="AM48" s="37">
        <v>24</v>
      </c>
      <c r="AO48" s="37">
        <v>20</v>
      </c>
      <c r="AP48" s="37">
        <v>25</v>
      </c>
      <c r="AQ48" s="37">
        <v>14</v>
      </c>
      <c r="AR48" s="37">
        <v>25</v>
      </c>
      <c r="AS48" s="37">
        <v>6</v>
      </c>
      <c r="AT48" s="37">
        <v>0</v>
      </c>
      <c r="AU48" s="37">
        <v>2</v>
      </c>
      <c r="AV48" s="37">
        <v>25</v>
      </c>
      <c r="AW48" s="37">
        <v>5</v>
      </c>
      <c r="AX48" s="37">
        <v>0</v>
      </c>
      <c r="AY48" s="37">
        <v>9</v>
      </c>
      <c r="AZ48" s="37">
        <v>0</v>
      </c>
      <c r="BA48" s="37">
        <v>4</v>
      </c>
      <c r="BB48" s="37">
        <v>0</v>
      </c>
      <c r="BC48" s="37">
        <v>0</v>
      </c>
      <c r="BD48" s="25">
        <v>0</v>
      </c>
      <c r="BE48" s="169">
        <v>97</v>
      </c>
      <c r="BF48" s="37">
        <v>79</v>
      </c>
      <c r="BG48" s="37" t="s">
        <v>565</v>
      </c>
      <c r="BH48" s="37">
        <v>107</v>
      </c>
      <c r="BI48" s="37">
        <v>141</v>
      </c>
      <c r="BJ48" s="37">
        <v>28</v>
      </c>
      <c r="BK48" s="37">
        <v>140</v>
      </c>
      <c r="BL48" s="37">
        <v>79</v>
      </c>
      <c r="BM48" s="37">
        <v>1</v>
      </c>
      <c r="BN48" s="37">
        <v>16</v>
      </c>
      <c r="BO48" s="37">
        <v>140</v>
      </c>
      <c r="BP48" s="37">
        <v>2</v>
      </c>
      <c r="BQ48" s="37">
        <v>0</v>
      </c>
      <c r="BR48" s="37">
        <v>10</v>
      </c>
      <c r="BS48" s="37">
        <v>0</v>
      </c>
      <c r="BT48" s="37">
        <v>76</v>
      </c>
      <c r="BU48" s="37">
        <v>0</v>
      </c>
      <c r="BV48" s="37">
        <v>3</v>
      </c>
      <c r="BW48" s="25">
        <v>1</v>
      </c>
      <c r="BX48" s="169">
        <v>2</v>
      </c>
      <c r="BY48" s="37">
        <v>8</v>
      </c>
      <c r="BZ48" s="37" t="s">
        <v>566</v>
      </c>
      <c r="CA48" s="37">
        <v>2</v>
      </c>
      <c r="CB48" s="37">
        <v>12</v>
      </c>
      <c r="CC48" s="37">
        <v>2</v>
      </c>
      <c r="CD48" s="37">
        <v>12</v>
      </c>
      <c r="CE48" s="37">
        <v>0</v>
      </c>
      <c r="CF48" s="37">
        <v>0</v>
      </c>
      <c r="CG48" s="37">
        <v>1</v>
      </c>
      <c r="CH48" s="37">
        <v>12</v>
      </c>
      <c r="CI48" s="37">
        <v>0</v>
      </c>
      <c r="CJ48" s="37">
        <v>0</v>
      </c>
      <c r="CK48" s="37">
        <v>1</v>
      </c>
      <c r="CL48" s="37">
        <v>0</v>
      </c>
      <c r="CM48" s="37">
        <v>0</v>
      </c>
      <c r="CN48" s="37">
        <v>0</v>
      </c>
      <c r="CO48" s="37">
        <v>0</v>
      </c>
      <c r="CP48" s="25">
        <v>0</v>
      </c>
      <c r="CQ48" s="169">
        <v>0</v>
      </c>
      <c r="CR48" s="37">
        <v>1</v>
      </c>
      <c r="CT48" s="37">
        <v>0</v>
      </c>
      <c r="CU48" s="37">
        <v>1</v>
      </c>
      <c r="CV48" s="37">
        <v>0</v>
      </c>
      <c r="CW48" s="37">
        <v>1</v>
      </c>
      <c r="CX48" s="37">
        <v>0</v>
      </c>
      <c r="CY48" s="37">
        <v>0</v>
      </c>
      <c r="CZ48" s="37">
        <v>0</v>
      </c>
      <c r="DA48" s="37">
        <v>1</v>
      </c>
      <c r="DB48" s="37">
        <v>0</v>
      </c>
      <c r="DC48" s="37">
        <v>0</v>
      </c>
      <c r="DD48" s="37">
        <v>0</v>
      </c>
      <c r="DE48" s="37">
        <v>0</v>
      </c>
      <c r="DF48" s="37">
        <v>0</v>
      </c>
      <c r="DG48" s="37">
        <v>0</v>
      </c>
      <c r="DH48" s="37">
        <v>0</v>
      </c>
      <c r="DI48" s="25">
        <v>0</v>
      </c>
    </row>
    <row r="49" spans="1:113" x14ac:dyDescent="0.25">
      <c r="A49" s="228" t="s">
        <v>567</v>
      </c>
      <c r="B49" s="252" t="s">
        <v>383</v>
      </c>
      <c r="C49" s="322" t="s">
        <v>371</v>
      </c>
      <c r="D49" t="s">
        <v>348</v>
      </c>
      <c r="E49" t="s">
        <v>347</v>
      </c>
      <c r="F49" t="s">
        <v>347</v>
      </c>
      <c r="G49" t="s">
        <v>348</v>
      </c>
      <c r="H49" t="s">
        <v>347</v>
      </c>
      <c r="I49" t="s">
        <v>348</v>
      </c>
      <c r="J49" t="s">
        <v>348</v>
      </c>
      <c r="K49" t="s">
        <v>348</v>
      </c>
      <c r="L49" t="s">
        <v>348</v>
      </c>
      <c r="M49" t="s">
        <v>347</v>
      </c>
      <c r="N49" t="s">
        <v>348</v>
      </c>
      <c r="O49" t="s">
        <v>348</v>
      </c>
      <c r="P49" t="s">
        <v>347</v>
      </c>
      <c r="Q49" t="s">
        <v>347</v>
      </c>
      <c r="R49" t="s">
        <v>347</v>
      </c>
      <c r="S49" t="s">
        <v>347</v>
      </c>
      <c r="T49" t="s">
        <v>347</v>
      </c>
      <c r="U49" t="s">
        <v>347</v>
      </c>
      <c r="V49" t="s">
        <v>347</v>
      </c>
      <c r="W49" s="37" t="s">
        <v>568</v>
      </c>
      <c r="X49" t="s">
        <v>347</v>
      </c>
      <c r="Y49" t="s">
        <v>347</v>
      </c>
      <c r="Z49" s="169" t="s">
        <v>569</v>
      </c>
      <c r="AA49" s="113">
        <v>3.5599999999999999E-11</v>
      </c>
      <c r="AB49" s="189">
        <v>1.9300000000000001E-12</v>
      </c>
      <c r="AC49" s="169" t="s">
        <v>570</v>
      </c>
      <c r="AD49" s="113">
        <v>1.4399999999999999E-15</v>
      </c>
      <c r="AE49" s="189">
        <v>7.7900000000000006E-17</v>
      </c>
      <c r="AF49" s="169" t="s">
        <v>350</v>
      </c>
      <c r="AG49" s="113" t="s">
        <v>350</v>
      </c>
      <c r="AH49" s="189" t="s">
        <v>350</v>
      </c>
      <c r="AI49" s="169" t="s">
        <v>350</v>
      </c>
      <c r="AJ49" s="113" t="s">
        <v>350</v>
      </c>
      <c r="AK49" s="189" t="s">
        <v>350</v>
      </c>
      <c r="AL49" s="169">
        <v>20</v>
      </c>
      <c r="AM49" s="37">
        <v>35</v>
      </c>
      <c r="AN49" s="37" t="s">
        <v>571</v>
      </c>
      <c r="AO49" s="37">
        <v>20</v>
      </c>
      <c r="AP49" s="37">
        <v>37</v>
      </c>
      <c r="AQ49" s="37">
        <v>17</v>
      </c>
      <c r="AR49" s="37">
        <v>34</v>
      </c>
      <c r="AS49" s="37">
        <v>3</v>
      </c>
      <c r="AT49" s="37">
        <v>3</v>
      </c>
      <c r="AU49" s="37">
        <v>17</v>
      </c>
      <c r="AV49" s="37">
        <v>32</v>
      </c>
      <c r="AW49" s="37">
        <v>0</v>
      </c>
      <c r="AX49" s="37">
        <v>1</v>
      </c>
      <c r="AY49" s="37">
        <v>0</v>
      </c>
      <c r="AZ49" s="37">
        <v>1</v>
      </c>
      <c r="BA49" s="37">
        <v>0</v>
      </c>
      <c r="BB49" s="37">
        <v>1</v>
      </c>
      <c r="BC49" s="37">
        <v>2</v>
      </c>
      <c r="BD49" s="25">
        <v>1</v>
      </c>
      <c r="BE49" s="169">
        <v>32</v>
      </c>
      <c r="BF49" s="37">
        <v>23</v>
      </c>
      <c r="BG49" s="37" t="s">
        <v>572</v>
      </c>
      <c r="BH49" s="37">
        <v>33</v>
      </c>
      <c r="BI49" s="37">
        <v>31</v>
      </c>
      <c r="BJ49" s="37">
        <v>30</v>
      </c>
      <c r="BK49" s="37">
        <v>29</v>
      </c>
      <c r="BL49" s="37">
        <v>3</v>
      </c>
      <c r="BM49" s="37">
        <v>2</v>
      </c>
      <c r="BN49" s="37">
        <v>30</v>
      </c>
      <c r="BO49" s="37">
        <v>27</v>
      </c>
      <c r="BP49" s="37">
        <v>0</v>
      </c>
      <c r="BQ49" s="37">
        <v>0</v>
      </c>
      <c r="BR49" s="37">
        <v>0</v>
      </c>
      <c r="BS49" s="37">
        <v>2</v>
      </c>
      <c r="BT49" s="37">
        <v>0</v>
      </c>
      <c r="BU49" s="37">
        <v>2</v>
      </c>
      <c r="BV49" s="37">
        <v>3</v>
      </c>
      <c r="BW49" s="25">
        <v>0</v>
      </c>
      <c r="BX49" s="169">
        <v>3</v>
      </c>
      <c r="BY49" s="37">
        <v>7</v>
      </c>
      <c r="BZ49" s="37" t="s">
        <v>573</v>
      </c>
      <c r="CA49" s="37">
        <v>3</v>
      </c>
      <c r="CB49" s="37">
        <v>13</v>
      </c>
      <c r="CC49" s="37">
        <v>3</v>
      </c>
      <c r="CD49" s="37">
        <v>13</v>
      </c>
      <c r="CE49" s="37">
        <v>0</v>
      </c>
      <c r="CF49" s="37">
        <v>0</v>
      </c>
      <c r="CG49" s="37">
        <v>3</v>
      </c>
      <c r="CH49" s="37">
        <v>10</v>
      </c>
      <c r="CI49" s="37">
        <v>0</v>
      </c>
      <c r="CJ49" s="37">
        <v>2</v>
      </c>
      <c r="CK49" s="37">
        <v>0</v>
      </c>
      <c r="CL49" s="37">
        <v>1</v>
      </c>
      <c r="CM49" s="37">
        <v>0</v>
      </c>
      <c r="CN49" s="37">
        <v>0</v>
      </c>
      <c r="CO49" s="37">
        <v>0</v>
      </c>
      <c r="CP49" s="25">
        <v>0</v>
      </c>
      <c r="CQ49" s="169">
        <v>1</v>
      </c>
      <c r="CR49" s="37">
        <v>1</v>
      </c>
      <c r="CT49" s="37">
        <v>1</v>
      </c>
      <c r="CU49" s="37">
        <v>2</v>
      </c>
      <c r="CV49" s="37">
        <v>1</v>
      </c>
      <c r="CW49" s="37">
        <v>2</v>
      </c>
      <c r="CX49" s="37">
        <v>0</v>
      </c>
      <c r="CY49" s="37">
        <v>0</v>
      </c>
      <c r="CZ49" s="37">
        <v>1</v>
      </c>
      <c r="DA49" s="37">
        <v>2</v>
      </c>
      <c r="DB49" s="37">
        <v>0</v>
      </c>
      <c r="DC49" s="37">
        <v>0</v>
      </c>
      <c r="DD49" s="37">
        <v>0</v>
      </c>
      <c r="DE49" s="37">
        <v>0</v>
      </c>
      <c r="DF49" s="37">
        <v>0</v>
      </c>
      <c r="DG49" s="37">
        <v>0</v>
      </c>
      <c r="DH49" s="37">
        <v>0</v>
      </c>
      <c r="DI49" s="25">
        <v>0</v>
      </c>
    </row>
    <row r="50" spans="1:113" x14ac:dyDescent="0.25">
      <c r="A50" s="228" t="s">
        <v>574</v>
      </c>
      <c r="B50" s="252" t="s">
        <v>383</v>
      </c>
      <c r="C50" s="322" t="s">
        <v>400</v>
      </c>
      <c r="D50" t="s">
        <v>348</v>
      </c>
      <c r="E50" t="s">
        <v>348</v>
      </c>
      <c r="F50" t="s">
        <v>348</v>
      </c>
      <c r="G50" t="s">
        <v>348</v>
      </c>
      <c r="H50" t="s">
        <v>348</v>
      </c>
      <c r="I50" t="s">
        <v>348</v>
      </c>
      <c r="J50" t="s">
        <v>348</v>
      </c>
      <c r="K50" t="s">
        <v>348</v>
      </c>
      <c r="L50" t="s">
        <v>348</v>
      </c>
      <c r="M50" t="s">
        <v>348</v>
      </c>
      <c r="N50" t="s">
        <v>348</v>
      </c>
      <c r="O50" t="s">
        <v>348</v>
      </c>
      <c r="P50" t="s">
        <v>348</v>
      </c>
      <c r="Q50" t="s">
        <v>348</v>
      </c>
      <c r="R50" t="s">
        <v>348</v>
      </c>
      <c r="S50" t="s">
        <v>347</v>
      </c>
      <c r="T50" t="s">
        <v>348</v>
      </c>
      <c r="U50" t="s">
        <v>347</v>
      </c>
      <c r="V50" t="s">
        <v>348</v>
      </c>
      <c r="W50" s="37" t="s">
        <v>349</v>
      </c>
      <c r="X50" t="s">
        <v>348</v>
      </c>
      <c r="Y50" t="s">
        <v>347</v>
      </c>
      <c r="Z50" s="169" t="s">
        <v>387</v>
      </c>
      <c r="AA50" s="113">
        <v>1.4999999999999999E-7</v>
      </c>
      <c r="AB50" s="189">
        <v>9.2300000000000006E-9</v>
      </c>
      <c r="AC50" s="169" t="s">
        <v>575</v>
      </c>
      <c r="AD50" s="113">
        <v>5.2299999999999995E-10</v>
      </c>
      <c r="AE50" s="189">
        <v>4.22E-11</v>
      </c>
      <c r="AF50" s="169" t="s">
        <v>364</v>
      </c>
      <c r="AG50" s="113">
        <v>1.4289999999999999E-3</v>
      </c>
      <c r="AH50" s="189">
        <v>5.4199999999999995E-4</v>
      </c>
      <c r="AI50" s="169" t="s">
        <v>358</v>
      </c>
      <c r="AJ50" s="113">
        <v>3.4154999999999998E-2</v>
      </c>
      <c r="AK50" s="189">
        <v>2.3925999999999999E-2</v>
      </c>
      <c r="AL50" s="169">
        <v>15</v>
      </c>
      <c r="AM50" s="37">
        <v>6</v>
      </c>
      <c r="AN50" s="37" t="s">
        <v>576</v>
      </c>
      <c r="AO50" s="37">
        <v>15</v>
      </c>
      <c r="AP50" s="37">
        <v>8</v>
      </c>
      <c r="AQ50" s="37">
        <v>10</v>
      </c>
      <c r="AR50" s="37">
        <v>8</v>
      </c>
      <c r="AS50" s="37">
        <v>5</v>
      </c>
      <c r="AT50" s="37">
        <v>0</v>
      </c>
      <c r="AU50" s="37">
        <v>0</v>
      </c>
      <c r="AV50" s="37">
        <v>8</v>
      </c>
      <c r="AW50" s="37">
        <v>2</v>
      </c>
      <c r="AX50" s="37">
        <v>0</v>
      </c>
      <c r="AY50" s="37">
        <v>9</v>
      </c>
      <c r="AZ50" s="37">
        <v>0</v>
      </c>
      <c r="BA50" s="37">
        <v>4</v>
      </c>
      <c r="BB50" s="37">
        <v>0</v>
      </c>
      <c r="BC50" s="37">
        <v>0</v>
      </c>
      <c r="BD50" s="25">
        <v>0</v>
      </c>
      <c r="BE50" s="169">
        <v>41</v>
      </c>
      <c r="BF50" s="37">
        <v>39</v>
      </c>
      <c r="BG50" s="37" t="s">
        <v>577</v>
      </c>
      <c r="BH50" s="37">
        <v>44</v>
      </c>
      <c r="BI50" s="37">
        <v>52</v>
      </c>
      <c r="BJ50" s="37">
        <v>20</v>
      </c>
      <c r="BK50" s="37">
        <v>52</v>
      </c>
      <c r="BL50" s="37">
        <v>24</v>
      </c>
      <c r="BM50" s="37">
        <v>0</v>
      </c>
      <c r="BN50" s="37">
        <v>5</v>
      </c>
      <c r="BO50" s="37">
        <v>52</v>
      </c>
      <c r="BP50" s="37">
        <v>3</v>
      </c>
      <c r="BQ50" s="37">
        <v>0</v>
      </c>
      <c r="BR50" s="37">
        <v>12</v>
      </c>
      <c r="BS50" s="37">
        <v>0</v>
      </c>
      <c r="BT50" s="37">
        <v>24</v>
      </c>
      <c r="BU50" s="37">
        <v>0</v>
      </c>
      <c r="BV50" s="37">
        <v>0</v>
      </c>
      <c r="BW50" s="25">
        <v>0</v>
      </c>
      <c r="BX50" s="169">
        <v>6</v>
      </c>
      <c r="BY50" s="37">
        <v>3</v>
      </c>
      <c r="BZ50" s="37" t="s">
        <v>578</v>
      </c>
      <c r="CA50" s="37">
        <v>7</v>
      </c>
      <c r="CB50" s="37">
        <v>7</v>
      </c>
      <c r="CC50" s="37">
        <v>7</v>
      </c>
      <c r="CD50" s="37">
        <v>7</v>
      </c>
      <c r="CE50" s="37">
        <v>0</v>
      </c>
      <c r="CF50" s="37">
        <v>0</v>
      </c>
      <c r="CG50" s="37">
        <v>0</v>
      </c>
      <c r="CH50" s="37">
        <v>7</v>
      </c>
      <c r="CI50" s="37">
        <v>1</v>
      </c>
      <c r="CJ50" s="37">
        <v>0</v>
      </c>
      <c r="CK50" s="37">
        <v>6</v>
      </c>
      <c r="CL50" s="37">
        <v>0</v>
      </c>
      <c r="CM50" s="37">
        <v>0</v>
      </c>
      <c r="CN50" s="37">
        <v>0</v>
      </c>
      <c r="CO50" s="37">
        <v>0</v>
      </c>
      <c r="CP50" s="25">
        <v>0</v>
      </c>
      <c r="CQ50" s="169">
        <v>1</v>
      </c>
      <c r="CR50" s="37">
        <v>3</v>
      </c>
      <c r="CT50" s="37">
        <v>1</v>
      </c>
      <c r="CU50" s="37">
        <v>3</v>
      </c>
      <c r="CV50" s="37">
        <v>0</v>
      </c>
      <c r="CW50" s="37">
        <v>3</v>
      </c>
      <c r="CX50" s="37">
        <v>1</v>
      </c>
      <c r="CY50" s="37">
        <v>0</v>
      </c>
      <c r="CZ50" s="37">
        <v>0</v>
      </c>
      <c r="DA50" s="37">
        <v>3</v>
      </c>
      <c r="DB50" s="37">
        <v>0</v>
      </c>
      <c r="DC50" s="37">
        <v>0</v>
      </c>
      <c r="DD50" s="37">
        <v>0</v>
      </c>
      <c r="DE50" s="37">
        <v>0</v>
      </c>
      <c r="DF50" s="37">
        <v>1</v>
      </c>
      <c r="DG50" s="37">
        <v>0</v>
      </c>
      <c r="DH50" s="37">
        <v>0</v>
      </c>
      <c r="DI50" s="25">
        <v>0</v>
      </c>
    </row>
    <row r="51" spans="1:113" x14ac:dyDescent="0.25">
      <c r="A51" s="228" t="s">
        <v>579</v>
      </c>
      <c r="B51" s="252" t="s">
        <v>506</v>
      </c>
      <c r="C51" s="322" t="s">
        <v>533</v>
      </c>
      <c r="D51" t="s">
        <v>348</v>
      </c>
      <c r="E51" t="s">
        <v>348</v>
      </c>
      <c r="F51" t="s">
        <v>348</v>
      </c>
      <c r="G51" t="s">
        <v>348</v>
      </c>
      <c r="H51" t="s">
        <v>348</v>
      </c>
      <c r="I51" t="s">
        <v>348</v>
      </c>
      <c r="J51" t="s">
        <v>348</v>
      </c>
      <c r="K51" t="s">
        <v>348</v>
      </c>
      <c r="L51" t="s">
        <v>348</v>
      </c>
      <c r="M51" t="s">
        <v>348</v>
      </c>
      <c r="N51" t="s">
        <v>348</v>
      </c>
      <c r="O51" t="s">
        <v>348</v>
      </c>
      <c r="P51" t="s">
        <v>348</v>
      </c>
      <c r="Q51" t="s">
        <v>348</v>
      </c>
      <c r="R51" t="s">
        <v>348</v>
      </c>
      <c r="S51" t="s">
        <v>348</v>
      </c>
      <c r="T51" t="s">
        <v>348</v>
      </c>
      <c r="U51" t="s">
        <v>348</v>
      </c>
      <c r="V51" t="s">
        <v>348</v>
      </c>
      <c r="W51" s="37" t="s">
        <v>349</v>
      </c>
      <c r="X51" t="s">
        <v>348</v>
      </c>
      <c r="Y51" t="s">
        <v>348</v>
      </c>
      <c r="Z51" s="169" t="s">
        <v>350</v>
      </c>
      <c r="AA51" s="113" t="s">
        <v>350</v>
      </c>
      <c r="AB51" s="189" t="s">
        <v>350</v>
      </c>
      <c r="AC51" s="169" t="s">
        <v>350</v>
      </c>
      <c r="AD51" s="113" t="s">
        <v>350</v>
      </c>
      <c r="AE51" s="189" t="s">
        <v>350</v>
      </c>
      <c r="AF51" s="169" t="s">
        <v>350</v>
      </c>
      <c r="AG51" s="113" t="s">
        <v>350</v>
      </c>
      <c r="AH51" s="189" t="s">
        <v>350</v>
      </c>
      <c r="AI51" s="169" t="s">
        <v>397</v>
      </c>
      <c r="AJ51" s="113">
        <v>1.261E-3</v>
      </c>
      <c r="AK51" s="189" t="s">
        <v>350</v>
      </c>
      <c r="AL51" s="169">
        <v>0</v>
      </c>
      <c r="AM51" s="37">
        <v>5</v>
      </c>
      <c r="AO51" s="37">
        <v>0</v>
      </c>
      <c r="AP51" s="37">
        <v>5</v>
      </c>
      <c r="AQ51" s="37">
        <v>0</v>
      </c>
      <c r="AR51" s="37">
        <v>5</v>
      </c>
      <c r="AS51" s="37">
        <v>0</v>
      </c>
      <c r="AT51" s="37">
        <v>0</v>
      </c>
      <c r="AU51" s="37">
        <v>0</v>
      </c>
      <c r="AV51" s="37">
        <v>5</v>
      </c>
      <c r="AW51" s="37">
        <v>0</v>
      </c>
      <c r="AX51" s="37">
        <v>0</v>
      </c>
      <c r="AY51" s="37">
        <v>0</v>
      </c>
      <c r="AZ51" s="37">
        <v>0</v>
      </c>
      <c r="BA51" s="37">
        <v>0</v>
      </c>
      <c r="BB51" s="37">
        <v>0</v>
      </c>
      <c r="BC51" s="37">
        <v>0</v>
      </c>
      <c r="BD51" s="25">
        <v>0</v>
      </c>
      <c r="BE51" s="169">
        <v>0</v>
      </c>
      <c r="BF51" s="37">
        <v>37</v>
      </c>
      <c r="BH51" s="37">
        <v>0</v>
      </c>
      <c r="BI51" s="37">
        <v>40</v>
      </c>
      <c r="BJ51" s="37">
        <v>0</v>
      </c>
      <c r="BK51" s="37">
        <v>35</v>
      </c>
      <c r="BL51" s="37">
        <v>0</v>
      </c>
      <c r="BM51" s="37">
        <v>5</v>
      </c>
      <c r="BN51" s="37">
        <v>0</v>
      </c>
      <c r="BO51" s="37">
        <v>32</v>
      </c>
      <c r="BP51" s="37">
        <v>0</v>
      </c>
      <c r="BQ51" s="37">
        <v>3</v>
      </c>
      <c r="BR51" s="37">
        <v>0</v>
      </c>
      <c r="BS51" s="37">
        <v>0</v>
      </c>
      <c r="BT51" s="37">
        <v>0</v>
      </c>
      <c r="BU51" s="37">
        <v>5</v>
      </c>
      <c r="BV51" s="37">
        <v>0</v>
      </c>
      <c r="BW51" s="25">
        <v>0</v>
      </c>
      <c r="BX51" s="169">
        <v>0</v>
      </c>
      <c r="BY51" s="37">
        <v>2</v>
      </c>
      <c r="CA51" s="37">
        <v>0</v>
      </c>
      <c r="CB51" s="37">
        <v>2</v>
      </c>
      <c r="CC51" s="37">
        <v>0</v>
      </c>
      <c r="CD51" s="37">
        <v>2</v>
      </c>
      <c r="CE51" s="37">
        <v>0</v>
      </c>
      <c r="CF51" s="37">
        <v>0</v>
      </c>
      <c r="CG51" s="37">
        <v>0</v>
      </c>
      <c r="CH51" s="37">
        <v>2</v>
      </c>
      <c r="CI51" s="37">
        <v>0</v>
      </c>
      <c r="CJ51" s="37">
        <v>0</v>
      </c>
      <c r="CK51" s="37">
        <v>0</v>
      </c>
      <c r="CL51" s="37">
        <v>0</v>
      </c>
      <c r="CM51" s="37">
        <v>0</v>
      </c>
      <c r="CN51" s="37">
        <v>0</v>
      </c>
      <c r="CO51" s="37">
        <v>0</v>
      </c>
      <c r="CP51" s="25">
        <v>0</v>
      </c>
      <c r="CQ51" s="169">
        <v>0</v>
      </c>
      <c r="CR51" s="37">
        <v>3</v>
      </c>
      <c r="CT51" s="37">
        <v>0</v>
      </c>
      <c r="CU51" s="37">
        <v>5</v>
      </c>
      <c r="CV51" s="37">
        <v>0</v>
      </c>
      <c r="CW51" s="37">
        <v>4</v>
      </c>
      <c r="CX51" s="37">
        <v>0</v>
      </c>
      <c r="CY51" s="37">
        <v>1</v>
      </c>
      <c r="CZ51" s="37">
        <v>0</v>
      </c>
      <c r="DA51" s="37">
        <v>4</v>
      </c>
      <c r="DB51" s="37">
        <v>0</v>
      </c>
      <c r="DC51" s="37">
        <v>0</v>
      </c>
      <c r="DD51" s="37">
        <v>0</v>
      </c>
      <c r="DE51" s="37">
        <v>0</v>
      </c>
      <c r="DF51" s="37">
        <v>0</v>
      </c>
      <c r="DG51" s="37">
        <v>1</v>
      </c>
      <c r="DH51" s="37">
        <v>0</v>
      </c>
      <c r="DI51" s="25">
        <v>0</v>
      </c>
    </row>
    <row r="52" spans="1:113" x14ac:dyDescent="0.25">
      <c r="A52" s="228" t="s">
        <v>580</v>
      </c>
      <c r="B52" s="252" t="s">
        <v>581</v>
      </c>
      <c r="C52" s="322" t="s">
        <v>378</v>
      </c>
      <c r="D52" t="s">
        <v>348</v>
      </c>
      <c r="E52" t="s">
        <v>348</v>
      </c>
      <c r="F52" t="s">
        <v>348</v>
      </c>
      <c r="G52" t="s">
        <v>348</v>
      </c>
      <c r="H52" t="s">
        <v>348</v>
      </c>
      <c r="I52" t="s">
        <v>348</v>
      </c>
      <c r="J52" t="s">
        <v>348</v>
      </c>
      <c r="K52" t="s">
        <v>348</v>
      </c>
      <c r="L52" t="s">
        <v>348</v>
      </c>
      <c r="M52" t="s">
        <v>348</v>
      </c>
      <c r="N52" t="s">
        <v>348</v>
      </c>
      <c r="O52" t="s">
        <v>348</v>
      </c>
      <c r="P52" t="s">
        <v>348</v>
      </c>
      <c r="Q52" t="s">
        <v>348</v>
      </c>
      <c r="R52" t="s">
        <v>347</v>
      </c>
      <c r="S52" t="s">
        <v>347</v>
      </c>
      <c r="T52" t="s">
        <v>347</v>
      </c>
      <c r="U52" t="s">
        <v>347</v>
      </c>
      <c r="V52" t="s">
        <v>347</v>
      </c>
      <c r="W52" s="37" t="s">
        <v>582</v>
      </c>
      <c r="X52" t="s">
        <v>348</v>
      </c>
      <c r="Y52" t="s">
        <v>347</v>
      </c>
      <c r="Z52" s="169" t="s">
        <v>358</v>
      </c>
      <c r="AA52" s="113">
        <v>3.9700000000000003E-5</v>
      </c>
      <c r="AB52" s="189">
        <v>3.8399999999999997E-6</v>
      </c>
      <c r="AC52" s="169" t="s">
        <v>350</v>
      </c>
      <c r="AD52" s="113" t="s">
        <v>350</v>
      </c>
      <c r="AE52" s="189" t="s">
        <v>350</v>
      </c>
      <c r="AF52" s="169" t="s">
        <v>350</v>
      </c>
      <c r="AG52" s="113" t="s">
        <v>350</v>
      </c>
      <c r="AH52" s="189" t="s">
        <v>350</v>
      </c>
      <c r="AI52" s="169" t="s">
        <v>350</v>
      </c>
      <c r="AJ52" s="113" t="s">
        <v>350</v>
      </c>
      <c r="AK52" s="189" t="s">
        <v>350</v>
      </c>
      <c r="AL52" s="169">
        <v>4</v>
      </c>
      <c r="AM52" s="37">
        <v>16</v>
      </c>
      <c r="AN52" s="37" t="s">
        <v>583</v>
      </c>
      <c r="AO52" s="37">
        <v>4</v>
      </c>
      <c r="AP52" s="37">
        <v>17</v>
      </c>
      <c r="AQ52" s="37">
        <v>3</v>
      </c>
      <c r="AR52" s="37">
        <v>17</v>
      </c>
      <c r="AS52" s="37">
        <v>1</v>
      </c>
      <c r="AT52" s="37">
        <v>0</v>
      </c>
      <c r="AU52" s="37">
        <v>3</v>
      </c>
      <c r="AV52" s="37">
        <v>17</v>
      </c>
      <c r="AW52" s="37">
        <v>0</v>
      </c>
      <c r="AX52" s="37">
        <v>0</v>
      </c>
      <c r="AY52" s="37">
        <v>0</v>
      </c>
      <c r="AZ52" s="37">
        <v>0</v>
      </c>
      <c r="BA52" s="37">
        <v>1</v>
      </c>
      <c r="BB52" s="37">
        <v>0</v>
      </c>
      <c r="BC52" s="37">
        <v>0</v>
      </c>
      <c r="BD52" s="25">
        <v>0</v>
      </c>
      <c r="BE52" s="169">
        <v>13</v>
      </c>
      <c r="BF52" s="37">
        <v>50</v>
      </c>
      <c r="BG52" s="37" t="s">
        <v>584</v>
      </c>
      <c r="BH52" s="37">
        <v>13</v>
      </c>
      <c r="BI52" s="37">
        <v>57</v>
      </c>
      <c r="BJ52" s="37">
        <v>6</v>
      </c>
      <c r="BK52" s="37">
        <v>56</v>
      </c>
      <c r="BL52" s="37">
        <v>7</v>
      </c>
      <c r="BM52" s="37">
        <v>1</v>
      </c>
      <c r="BN52" s="37">
        <v>5</v>
      </c>
      <c r="BO52" s="37">
        <v>56</v>
      </c>
      <c r="BP52" s="37">
        <v>0</v>
      </c>
      <c r="BQ52" s="37">
        <v>0</v>
      </c>
      <c r="BR52" s="37">
        <v>1</v>
      </c>
      <c r="BS52" s="37">
        <v>0</v>
      </c>
      <c r="BT52" s="37">
        <v>7</v>
      </c>
      <c r="BU52" s="37">
        <v>0</v>
      </c>
      <c r="BV52" s="37">
        <v>0</v>
      </c>
      <c r="BW52" s="25">
        <v>1</v>
      </c>
      <c r="BX52" s="169">
        <v>0</v>
      </c>
      <c r="BY52" s="37">
        <v>1</v>
      </c>
      <c r="CA52" s="37">
        <v>0</v>
      </c>
      <c r="CB52" s="37">
        <v>1</v>
      </c>
      <c r="CC52" s="37">
        <v>0</v>
      </c>
      <c r="CD52" s="37">
        <v>1</v>
      </c>
      <c r="CE52" s="37">
        <v>0</v>
      </c>
      <c r="CF52" s="37">
        <v>0</v>
      </c>
      <c r="CG52" s="37">
        <v>0</v>
      </c>
      <c r="CH52" s="37">
        <v>1</v>
      </c>
      <c r="CI52" s="37">
        <v>0</v>
      </c>
      <c r="CJ52" s="37">
        <v>0</v>
      </c>
      <c r="CK52" s="37">
        <v>0</v>
      </c>
      <c r="CL52" s="37">
        <v>0</v>
      </c>
      <c r="CM52" s="37">
        <v>0</v>
      </c>
      <c r="CN52" s="37">
        <v>0</v>
      </c>
      <c r="CO52" s="37">
        <v>0</v>
      </c>
      <c r="CP52" s="25">
        <v>0</v>
      </c>
      <c r="CQ52" s="169">
        <v>0</v>
      </c>
      <c r="CR52" s="37">
        <v>1</v>
      </c>
      <c r="CT52" s="37">
        <v>0</v>
      </c>
      <c r="CU52" s="37">
        <v>1</v>
      </c>
      <c r="CV52" s="37">
        <v>0</v>
      </c>
      <c r="CW52" s="37">
        <v>1</v>
      </c>
      <c r="CX52" s="37">
        <v>0</v>
      </c>
      <c r="CY52" s="37">
        <v>0</v>
      </c>
      <c r="CZ52" s="37">
        <v>0</v>
      </c>
      <c r="DA52" s="37">
        <v>1</v>
      </c>
      <c r="DB52" s="37">
        <v>0</v>
      </c>
      <c r="DC52" s="37">
        <v>0</v>
      </c>
      <c r="DD52" s="37">
        <v>0</v>
      </c>
      <c r="DE52" s="37">
        <v>0</v>
      </c>
      <c r="DF52" s="37">
        <v>0</v>
      </c>
      <c r="DG52" s="37">
        <v>0</v>
      </c>
      <c r="DH52" s="37">
        <v>0</v>
      </c>
      <c r="DI52" s="25">
        <v>0</v>
      </c>
    </row>
    <row r="53" spans="1:113" x14ac:dyDescent="0.25">
      <c r="A53" s="228" t="s">
        <v>585</v>
      </c>
      <c r="B53" s="252" t="s">
        <v>500</v>
      </c>
      <c r="C53" s="322" t="s">
        <v>378</v>
      </c>
      <c r="D53" t="s">
        <v>348</v>
      </c>
      <c r="E53" t="s">
        <v>347</v>
      </c>
      <c r="F53" t="s">
        <v>348</v>
      </c>
      <c r="G53" t="s">
        <v>348</v>
      </c>
      <c r="H53" t="s">
        <v>347</v>
      </c>
      <c r="I53" t="s">
        <v>348</v>
      </c>
      <c r="J53" t="s">
        <v>348</v>
      </c>
      <c r="K53" t="s">
        <v>348</v>
      </c>
      <c r="L53" t="s">
        <v>348</v>
      </c>
      <c r="M53" t="s">
        <v>348</v>
      </c>
      <c r="N53" t="s">
        <v>348</v>
      </c>
      <c r="O53" t="s">
        <v>348</v>
      </c>
      <c r="P53" t="s">
        <v>347</v>
      </c>
      <c r="Q53" t="s">
        <v>348</v>
      </c>
      <c r="R53" t="s">
        <v>347</v>
      </c>
      <c r="S53" t="s">
        <v>348</v>
      </c>
      <c r="T53" t="s">
        <v>348</v>
      </c>
      <c r="U53" t="s">
        <v>348</v>
      </c>
      <c r="V53" t="s">
        <v>347</v>
      </c>
      <c r="W53" s="37" t="s">
        <v>586</v>
      </c>
      <c r="X53" t="s">
        <v>347</v>
      </c>
      <c r="Y53" t="s">
        <v>347</v>
      </c>
      <c r="Z53" s="169" t="s">
        <v>403</v>
      </c>
      <c r="AA53" s="113">
        <v>9.2999999999999998E-35</v>
      </c>
      <c r="AB53" s="189" t="s">
        <v>350</v>
      </c>
      <c r="AC53" s="169" t="s">
        <v>350</v>
      </c>
      <c r="AD53" s="113" t="s">
        <v>350</v>
      </c>
      <c r="AE53" s="189" t="s">
        <v>350</v>
      </c>
      <c r="AF53" s="169" t="s">
        <v>350</v>
      </c>
      <c r="AG53" s="113" t="s">
        <v>350</v>
      </c>
      <c r="AH53" s="189" t="s">
        <v>350</v>
      </c>
      <c r="AI53" s="169" t="s">
        <v>350</v>
      </c>
      <c r="AJ53" s="113" t="s">
        <v>350</v>
      </c>
      <c r="AK53" s="189" t="s">
        <v>350</v>
      </c>
      <c r="AL53" s="169">
        <v>17</v>
      </c>
      <c r="AM53" s="37">
        <v>4</v>
      </c>
      <c r="AN53" s="37" t="s">
        <v>587</v>
      </c>
      <c r="AO53" s="37">
        <v>17</v>
      </c>
      <c r="AP53" s="37">
        <v>5</v>
      </c>
      <c r="AQ53" s="37">
        <v>17</v>
      </c>
      <c r="AR53" s="37">
        <v>5</v>
      </c>
      <c r="AS53" s="37">
        <v>0</v>
      </c>
      <c r="AT53" s="37">
        <v>0</v>
      </c>
      <c r="AU53" s="37">
        <v>1</v>
      </c>
      <c r="AV53" s="37">
        <v>5</v>
      </c>
      <c r="AW53" s="37">
        <v>0</v>
      </c>
      <c r="AX53" s="37">
        <v>0</v>
      </c>
      <c r="AY53" s="37">
        <v>16</v>
      </c>
      <c r="AZ53" s="37">
        <v>0</v>
      </c>
      <c r="BA53" s="37">
        <v>0</v>
      </c>
      <c r="BB53" s="37">
        <v>0</v>
      </c>
      <c r="BC53" s="37">
        <v>0</v>
      </c>
      <c r="BD53" s="25">
        <v>0</v>
      </c>
      <c r="BE53" s="169">
        <v>15</v>
      </c>
      <c r="BF53" s="37">
        <v>22</v>
      </c>
      <c r="BG53" s="37" t="s">
        <v>588</v>
      </c>
      <c r="BH53" s="37">
        <v>16</v>
      </c>
      <c r="BI53" s="37">
        <v>22</v>
      </c>
      <c r="BJ53" s="37">
        <v>9</v>
      </c>
      <c r="BK53" s="37">
        <v>22</v>
      </c>
      <c r="BL53" s="37">
        <v>7</v>
      </c>
      <c r="BM53" s="37">
        <v>0</v>
      </c>
      <c r="BN53" s="37">
        <v>2</v>
      </c>
      <c r="BO53" s="37">
        <v>22</v>
      </c>
      <c r="BP53" s="37">
        <v>0</v>
      </c>
      <c r="BQ53" s="37">
        <v>0</v>
      </c>
      <c r="BR53" s="37">
        <v>7</v>
      </c>
      <c r="BS53" s="37">
        <v>0</v>
      </c>
      <c r="BT53" s="37">
        <v>7</v>
      </c>
      <c r="BU53" s="37">
        <v>0</v>
      </c>
      <c r="BV53" s="37">
        <v>0</v>
      </c>
      <c r="BW53" s="25">
        <v>0</v>
      </c>
      <c r="BX53" s="169">
        <v>2</v>
      </c>
      <c r="BY53" s="37">
        <v>4</v>
      </c>
      <c r="BZ53" s="37" t="s">
        <v>589</v>
      </c>
      <c r="CA53" s="37">
        <v>2</v>
      </c>
      <c r="CB53" s="37">
        <v>4</v>
      </c>
      <c r="CC53" s="37">
        <v>2</v>
      </c>
      <c r="CD53" s="37">
        <v>4</v>
      </c>
      <c r="CE53" s="37">
        <v>0</v>
      </c>
      <c r="CF53" s="37">
        <v>0</v>
      </c>
      <c r="CG53" s="37">
        <v>0</v>
      </c>
      <c r="CH53" s="37">
        <v>4</v>
      </c>
      <c r="CI53" s="37">
        <v>0</v>
      </c>
      <c r="CJ53" s="37">
        <v>0</v>
      </c>
      <c r="CK53" s="37">
        <v>2</v>
      </c>
      <c r="CL53" s="37">
        <v>0</v>
      </c>
      <c r="CM53" s="37">
        <v>0</v>
      </c>
      <c r="CN53" s="37">
        <v>0</v>
      </c>
      <c r="CO53" s="37">
        <v>0</v>
      </c>
      <c r="CP53" s="25">
        <v>0</v>
      </c>
      <c r="CQ53" s="169">
        <v>0</v>
      </c>
      <c r="CR53" s="37">
        <v>0</v>
      </c>
      <c r="CT53" s="37">
        <v>0</v>
      </c>
      <c r="CU53" s="37">
        <v>0</v>
      </c>
      <c r="CV53" s="37">
        <v>0</v>
      </c>
      <c r="CW53" s="37">
        <v>0</v>
      </c>
      <c r="CX53" s="37">
        <v>0</v>
      </c>
      <c r="CY53" s="37">
        <v>0</v>
      </c>
      <c r="CZ53" s="37">
        <v>0</v>
      </c>
      <c r="DA53" s="37">
        <v>0</v>
      </c>
      <c r="DB53" s="37">
        <v>0</v>
      </c>
      <c r="DC53" s="37">
        <v>0</v>
      </c>
      <c r="DD53" s="37">
        <v>0</v>
      </c>
      <c r="DE53" s="37">
        <v>0</v>
      </c>
      <c r="DF53" s="37">
        <v>0</v>
      </c>
      <c r="DG53" s="37">
        <v>0</v>
      </c>
      <c r="DH53" s="37">
        <v>0</v>
      </c>
      <c r="DI53" s="25">
        <v>0</v>
      </c>
    </row>
    <row r="54" spans="1:113" x14ac:dyDescent="0.25">
      <c r="A54" s="228" t="s">
        <v>590</v>
      </c>
      <c r="B54" s="252" t="s">
        <v>591</v>
      </c>
      <c r="C54" s="322" t="s">
        <v>346</v>
      </c>
      <c r="D54" t="s">
        <v>348</v>
      </c>
      <c r="E54" t="s">
        <v>348</v>
      </c>
      <c r="F54" t="s">
        <v>348</v>
      </c>
      <c r="G54" t="s">
        <v>348</v>
      </c>
      <c r="H54" t="s">
        <v>348</v>
      </c>
      <c r="I54" t="s">
        <v>348</v>
      </c>
      <c r="J54" t="s">
        <v>348</v>
      </c>
      <c r="K54" t="s">
        <v>348</v>
      </c>
      <c r="L54" t="s">
        <v>348</v>
      </c>
      <c r="M54" t="s">
        <v>348</v>
      </c>
      <c r="N54" t="s">
        <v>348</v>
      </c>
      <c r="O54" t="s">
        <v>348</v>
      </c>
      <c r="P54" t="s">
        <v>348</v>
      </c>
      <c r="Q54" t="s">
        <v>348</v>
      </c>
      <c r="R54" t="s">
        <v>348</v>
      </c>
      <c r="S54" t="s">
        <v>348</v>
      </c>
      <c r="T54" t="s">
        <v>348</v>
      </c>
      <c r="U54" t="s">
        <v>348</v>
      </c>
      <c r="V54" t="s">
        <v>348</v>
      </c>
      <c r="W54" s="37" t="s">
        <v>349</v>
      </c>
      <c r="X54" t="s">
        <v>348</v>
      </c>
      <c r="Y54" t="s">
        <v>348</v>
      </c>
      <c r="Z54" s="169" t="s">
        <v>350</v>
      </c>
      <c r="AA54" s="113" t="s">
        <v>350</v>
      </c>
      <c r="AB54" s="189" t="s">
        <v>350</v>
      </c>
      <c r="AC54" s="169" t="s">
        <v>592</v>
      </c>
      <c r="AD54" s="113">
        <v>2.1400000000000002E-12</v>
      </c>
      <c r="AE54" s="189" t="s">
        <v>350</v>
      </c>
      <c r="AF54" s="169" t="s">
        <v>350</v>
      </c>
      <c r="AG54" s="113" t="s">
        <v>350</v>
      </c>
      <c r="AH54" s="189" t="s">
        <v>350</v>
      </c>
      <c r="AI54" s="169" t="s">
        <v>350</v>
      </c>
      <c r="AJ54" s="113" t="s">
        <v>350</v>
      </c>
      <c r="AK54" s="189" t="s">
        <v>350</v>
      </c>
      <c r="AL54" s="169">
        <v>0</v>
      </c>
      <c r="AM54" s="37">
        <v>4</v>
      </c>
      <c r="AO54" s="37">
        <v>0</v>
      </c>
      <c r="AP54" s="37">
        <v>4</v>
      </c>
      <c r="AQ54" s="37">
        <v>0</v>
      </c>
      <c r="AR54" s="37">
        <v>3</v>
      </c>
      <c r="AS54" s="37">
        <v>0</v>
      </c>
      <c r="AT54" s="37">
        <v>1</v>
      </c>
      <c r="AU54" s="37">
        <v>0</v>
      </c>
      <c r="AV54" s="37">
        <v>3</v>
      </c>
      <c r="AW54" s="37">
        <v>0</v>
      </c>
      <c r="AX54" s="37">
        <v>0</v>
      </c>
      <c r="AY54" s="37">
        <v>0</v>
      </c>
      <c r="AZ54" s="37">
        <v>0</v>
      </c>
      <c r="BA54" s="37">
        <v>0</v>
      </c>
      <c r="BB54" s="37">
        <v>1</v>
      </c>
      <c r="BC54" s="37">
        <v>0</v>
      </c>
      <c r="BD54" s="25">
        <v>0</v>
      </c>
      <c r="BE54" s="169">
        <v>9</v>
      </c>
      <c r="BF54" s="37">
        <v>134</v>
      </c>
      <c r="BG54" s="37" t="s">
        <v>593</v>
      </c>
      <c r="BH54" s="37">
        <v>9</v>
      </c>
      <c r="BI54" s="37">
        <v>143</v>
      </c>
      <c r="BJ54" s="37">
        <v>9</v>
      </c>
      <c r="BK54" s="37">
        <v>16</v>
      </c>
      <c r="BL54" s="37">
        <v>0</v>
      </c>
      <c r="BM54" s="37">
        <v>127</v>
      </c>
      <c r="BN54" s="37">
        <v>9</v>
      </c>
      <c r="BO54" s="37">
        <v>16</v>
      </c>
      <c r="BP54" s="37">
        <v>0</v>
      </c>
      <c r="BQ54" s="37">
        <v>0</v>
      </c>
      <c r="BR54" s="37">
        <v>0</v>
      </c>
      <c r="BS54" s="37">
        <v>0</v>
      </c>
      <c r="BT54" s="37">
        <v>0</v>
      </c>
      <c r="BU54" s="37">
        <v>127</v>
      </c>
      <c r="BV54" s="37">
        <v>0</v>
      </c>
      <c r="BW54" s="25">
        <v>0</v>
      </c>
      <c r="BX54" s="169">
        <v>0</v>
      </c>
      <c r="BY54" s="37">
        <v>2</v>
      </c>
      <c r="CA54" s="37">
        <v>0</v>
      </c>
      <c r="CB54" s="37">
        <v>2</v>
      </c>
      <c r="CC54" s="37">
        <v>0</v>
      </c>
      <c r="CD54" s="37">
        <v>2</v>
      </c>
      <c r="CE54" s="37">
        <v>0</v>
      </c>
      <c r="CF54" s="37">
        <v>0</v>
      </c>
      <c r="CG54" s="37">
        <v>0</v>
      </c>
      <c r="CH54" s="37">
        <v>2</v>
      </c>
      <c r="CI54" s="37">
        <v>0</v>
      </c>
      <c r="CJ54" s="37">
        <v>0</v>
      </c>
      <c r="CK54" s="37">
        <v>0</v>
      </c>
      <c r="CL54" s="37">
        <v>0</v>
      </c>
      <c r="CM54" s="37">
        <v>0</v>
      </c>
      <c r="CN54" s="37">
        <v>0</v>
      </c>
      <c r="CO54" s="37">
        <v>0</v>
      </c>
      <c r="CP54" s="25">
        <v>0</v>
      </c>
      <c r="CQ54" s="169">
        <v>0</v>
      </c>
      <c r="CR54" s="37">
        <v>1</v>
      </c>
      <c r="CT54" s="37">
        <v>0</v>
      </c>
      <c r="CU54" s="37">
        <v>1</v>
      </c>
      <c r="CV54" s="37">
        <v>0</v>
      </c>
      <c r="CW54" s="37">
        <v>1</v>
      </c>
      <c r="CX54" s="37">
        <v>0</v>
      </c>
      <c r="CY54" s="37">
        <v>0</v>
      </c>
      <c r="CZ54" s="37">
        <v>0</v>
      </c>
      <c r="DA54" s="37">
        <v>0</v>
      </c>
      <c r="DB54" s="37">
        <v>0</v>
      </c>
      <c r="DC54" s="37">
        <v>0</v>
      </c>
      <c r="DD54" s="37">
        <v>0</v>
      </c>
      <c r="DE54" s="37">
        <v>1</v>
      </c>
      <c r="DF54" s="37">
        <v>0</v>
      </c>
      <c r="DG54" s="37">
        <v>0</v>
      </c>
      <c r="DH54" s="37">
        <v>0</v>
      </c>
      <c r="DI54" s="25">
        <v>0</v>
      </c>
    </row>
    <row r="55" spans="1:113" x14ac:dyDescent="0.25">
      <c r="A55" s="228" t="s">
        <v>594</v>
      </c>
      <c r="B55" s="252" t="s">
        <v>595</v>
      </c>
      <c r="C55" s="322" t="s">
        <v>415</v>
      </c>
      <c r="D55" t="s">
        <v>347</v>
      </c>
      <c r="E55" t="s">
        <v>348</v>
      </c>
      <c r="F55" t="s">
        <v>348</v>
      </c>
      <c r="G55" t="s">
        <v>348</v>
      </c>
      <c r="H55" t="s">
        <v>347</v>
      </c>
      <c r="I55" t="s">
        <v>348</v>
      </c>
      <c r="J55" t="s">
        <v>347</v>
      </c>
      <c r="K55" t="s">
        <v>348</v>
      </c>
      <c r="L55" t="s">
        <v>348</v>
      </c>
      <c r="M55" t="s">
        <v>348</v>
      </c>
      <c r="N55" t="s">
        <v>348</v>
      </c>
      <c r="O55" t="s">
        <v>347</v>
      </c>
      <c r="P55" t="s">
        <v>348</v>
      </c>
      <c r="Q55" t="s">
        <v>347</v>
      </c>
      <c r="R55" t="s">
        <v>347</v>
      </c>
      <c r="S55" t="s">
        <v>347</v>
      </c>
      <c r="T55" t="s">
        <v>347</v>
      </c>
      <c r="U55" t="s">
        <v>347</v>
      </c>
      <c r="V55" t="s">
        <v>347</v>
      </c>
      <c r="W55" s="37" t="s">
        <v>596</v>
      </c>
      <c r="X55" t="s">
        <v>347</v>
      </c>
      <c r="Y55" t="s">
        <v>347</v>
      </c>
      <c r="Z55" s="169" t="s">
        <v>449</v>
      </c>
      <c r="AA55" s="113">
        <v>2.6100000000000001E-5</v>
      </c>
      <c r="AB55" s="189">
        <v>2.3599999999999999E-6</v>
      </c>
      <c r="AC55" s="169" t="s">
        <v>364</v>
      </c>
      <c r="AD55" s="113">
        <v>2.5929999999999998E-3</v>
      </c>
      <c r="AE55" s="189">
        <v>9.7499999999999996E-4</v>
      </c>
      <c r="AF55" s="169" t="s">
        <v>350</v>
      </c>
      <c r="AG55" s="113" t="s">
        <v>350</v>
      </c>
      <c r="AH55" s="189" t="s">
        <v>350</v>
      </c>
      <c r="AI55" s="169" t="s">
        <v>358</v>
      </c>
      <c r="AJ55" s="113">
        <v>7.4929999999999997E-3</v>
      </c>
      <c r="AK55" s="189">
        <v>3.2490000000000002E-3</v>
      </c>
      <c r="AL55" s="169">
        <v>43</v>
      </c>
      <c r="AM55" s="37">
        <v>12</v>
      </c>
      <c r="AN55" s="37" t="s">
        <v>597</v>
      </c>
      <c r="AO55" s="37">
        <v>44</v>
      </c>
      <c r="AP55" s="37">
        <v>12</v>
      </c>
      <c r="AQ55" s="37">
        <v>6</v>
      </c>
      <c r="AR55" s="37">
        <v>11</v>
      </c>
      <c r="AS55" s="37">
        <v>38</v>
      </c>
      <c r="AT55" s="37">
        <v>1</v>
      </c>
      <c r="AU55" s="37">
        <v>1</v>
      </c>
      <c r="AV55" s="37">
        <v>11</v>
      </c>
      <c r="AW55" s="37">
        <v>4</v>
      </c>
      <c r="AX55" s="37">
        <v>0</v>
      </c>
      <c r="AY55" s="37">
        <v>3</v>
      </c>
      <c r="AZ55" s="37">
        <v>0</v>
      </c>
      <c r="BA55" s="37">
        <v>36</v>
      </c>
      <c r="BB55" s="37">
        <v>0</v>
      </c>
      <c r="BC55" s="37">
        <v>0</v>
      </c>
      <c r="BD55" s="25">
        <v>1</v>
      </c>
      <c r="BE55" s="169">
        <v>17</v>
      </c>
      <c r="BF55" s="37">
        <v>13</v>
      </c>
      <c r="BG55" s="37" t="s">
        <v>598</v>
      </c>
      <c r="BH55" s="37">
        <v>18</v>
      </c>
      <c r="BI55" s="37">
        <v>14</v>
      </c>
      <c r="BJ55" s="37">
        <v>7</v>
      </c>
      <c r="BK55" s="37">
        <v>14</v>
      </c>
      <c r="BL55" s="37">
        <v>11</v>
      </c>
      <c r="BM55" s="37">
        <v>0</v>
      </c>
      <c r="BN55" s="37">
        <v>1</v>
      </c>
      <c r="BO55" s="37">
        <v>14</v>
      </c>
      <c r="BP55" s="37">
        <v>2</v>
      </c>
      <c r="BQ55" s="37">
        <v>0</v>
      </c>
      <c r="BR55" s="37">
        <v>6</v>
      </c>
      <c r="BS55" s="37">
        <v>0</v>
      </c>
      <c r="BT55" s="37">
        <v>9</v>
      </c>
      <c r="BU55" s="37">
        <v>0</v>
      </c>
      <c r="BV55" s="37">
        <v>0</v>
      </c>
      <c r="BW55" s="25">
        <v>0</v>
      </c>
      <c r="BX55" s="169">
        <v>0</v>
      </c>
      <c r="BY55" s="37">
        <v>0</v>
      </c>
      <c r="CA55" s="37">
        <v>0</v>
      </c>
      <c r="CB55" s="37">
        <v>0</v>
      </c>
      <c r="CC55" s="37">
        <v>0</v>
      </c>
      <c r="CD55" s="37">
        <v>0</v>
      </c>
      <c r="CE55" s="37">
        <v>0</v>
      </c>
      <c r="CF55" s="37">
        <v>0</v>
      </c>
      <c r="CG55" s="37">
        <v>0</v>
      </c>
      <c r="CH55" s="37">
        <v>0</v>
      </c>
      <c r="CI55" s="37">
        <v>0</v>
      </c>
      <c r="CJ55" s="37">
        <v>0</v>
      </c>
      <c r="CK55" s="37">
        <v>0</v>
      </c>
      <c r="CL55" s="37">
        <v>0</v>
      </c>
      <c r="CM55" s="37">
        <v>0</v>
      </c>
      <c r="CN55" s="37">
        <v>0</v>
      </c>
      <c r="CO55" s="37">
        <v>0</v>
      </c>
      <c r="CP55" s="25">
        <v>0</v>
      </c>
      <c r="CQ55" s="169">
        <v>3</v>
      </c>
      <c r="CR55" s="37">
        <v>2</v>
      </c>
      <c r="CT55" s="37">
        <v>3</v>
      </c>
      <c r="CU55" s="37">
        <v>2</v>
      </c>
      <c r="CV55" s="37">
        <v>1</v>
      </c>
      <c r="CW55" s="37">
        <v>2</v>
      </c>
      <c r="CX55" s="37">
        <v>2</v>
      </c>
      <c r="CY55" s="37">
        <v>0</v>
      </c>
      <c r="CZ55" s="37">
        <v>0</v>
      </c>
      <c r="DA55" s="37">
        <v>2</v>
      </c>
      <c r="DB55" s="37">
        <v>0</v>
      </c>
      <c r="DC55" s="37">
        <v>0</v>
      </c>
      <c r="DD55" s="37">
        <v>1</v>
      </c>
      <c r="DE55" s="37">
        <v>0</v>
      </c>
      <c r="DF55" s="37">
        <v>2</v>
      </c>
      <c r="DG55" s="37">
        <v>0</v>
      </c>
      <c r="DH55" s="37">
        <v>0</v>
      </c>
      <c r="DI55" s="25">
        <v>0</v>
      </c>
    </row>
    <row r="56" spans="1:113" x14ac:dyDescent="0.25">
      <c r="A56" s="228" t="s">
        <v>599</v>
      </c>
      <c r="B56" s="252" t="s">
        <v>600</v>
      </c>
      <c r="C56" s="322" t="s">
        <v>440</v>
      </c>
      <c r="D56" t="s">
        <v>348</v>
      </c>
      <c r="E56" t="s">
        <v>347</v>
      </c>
      <c r="F56" t="s">
        <v>348</v>
      </c>
      <c r="G56" t="s">
        <v>348</v>
      </c>
      <c r="H56" t="s">
        <v>348</v>
      </c>
      <c r="I56" t="s">
        <v>348</v>
      </c>
      <c r="J56" t="s">
        <v>348</v>
      </c>
      <c r="K56" t="s">
        <v>348</v>
      </c>
      <c r="L56" t="s">
        <v>348</v>
      </c>
      <c r="M56" t="s">
        <v>348</v>
      </c>
      <c r="N56" t="s">
        <v>348</v>
      </c>
      <c r="O56" t="s">
        <v>348</v>
      </c>
      <c r="P56" t="s">
        <v>347</v>
      </c>
      <c r="Q56" t="s">
        <v>348</v>
      </c>
      <c r="R56" t="s">
        <v>347</v>
      </c>
      <c r="S56" t="s">
        <v>347</v>
      </c>
      <c r="T56" t="s">
        <v>348</v>
      </c>
      <c r="U56" t="s">
        <v>347</v>
      </c>
      <c r="V56" t="s">
        <v>347</v>
      </c>
      <c r="W56" s="37" t="s">
        <v>601</v>
      </c>
      <c r="X56" t="s">
        <v>347</v>
      </c>
      <c r="Y56" t="s">
        <v>347</v>
      </c>
      <c r="Z56" s="169" t="s">
        <v>350</v>
      </c>
      <c r="AA56" s="113" t="s">
        <v>350</v>
      </c>
      <c r="AB56" s="189" t="s">
        <v>350</v>
      </c>
      <c r="AC56" s="169" t="s">
        <v>350</v>
      </c>
      <c r="AD56" s="113" t="s">
        <v>350</v>
      </c>
      <c r="AE56" s="189" t="s">
        <v>350</v>
      </c>
      <c r="AF56" s="169" t="s">
        <v>358</v>
      </c>
      <c r="AG56" s="113">
        <v>7.5533000000000003E-2</v>
      </c>
      <c r="AH56" s="189">
        <v>5.7320000000000003E-2</v>
      </c>
      <c r="AI56" s="169" t="s">
        <v>350</v>
      </c>
      <c r="AJ56" s="113" t="s">
        <v>350</v>
      </c>
      <c r="AK56" s="189" t="s">
        <v>350</v>
      </c>
      <c r="AL56" s="169">
        <v>4</v>
      </c>
      <c r="AM56" s="37">
        <v>33</v>
      </c>
      <c r="AO56" s="37">
        <v>4</v>
      </c>
      <c r="AP56" s="37">
        <v>34</v>
      </c>
      <c r="AQ56" s="37">
        <v>4</v>
      </c>
      <c r="AR56" s="37">
        <v>34</v>
      </c>
      <c r="AS56" s="37">
        <v>0</v>
      </c>
      <c r="AT56" s="37">
        <v>0</v>
      </c>
      <c r="AU56" s="37">
        <v>0</v>
      </c>
      <c r="AV56" s="37">
        <v>34</v>
      </c>
      <c r="AW56" s="37">
        <v>1</v>
      </c>
      <c r="AX56" s="37">
        <v>0</v>
      </c>
      <c r="AY56" s="37">
        <v>3</v>
      </c>
      <c r="AZ56" s="37">
        <v>0</v>
      </c>
      <c r="BA56" s="37">
        <v>0</v>
      </c>
      <c r="BB56" s="37">
        <v>0</v>
      </c>
      <c r="BC56" s="37">
        <v>0</v>
      </c>
      <c r="BD56" s="25">
        <v>0</v>
      </c>
      <c r="BE56" s="169">
        <v>24</v>
      </c>
      <c r="BF56" s="37">
        <v>48</v>
      </c>
      <c r="BG56" s="37" t="s">
        <v>602</v>
      </c>
      <c r="BH56" s="37">
        <v>24</v>
      </c>
      <c r="BI56" s="37">
        <v>53</v>
      </c>
      <c r="BJ56" s="37">
        <v>4</v>
      </c>
      <c r="BK56" s="37">
        <v>53</v>
      </c>
      <c r="BL56" s="37">
        <v>20</v>
      </c>
      <c r="BM56" s="37">
        <v>0</v>
      </c>
      <c r="BN56" s="37">
        <v>0</v>
      </c>
      <c r="BO56" s="37">
        <v>53</v>
      </c>
      <c r="BP56" s="37">
        <v>0</v>
      </c>
      <c r="BQ56" s="37">
        <v>0</v>
      </c>
      <c r="BR56" s="37">
        <v>4</v>
      </c>
      <c r="BS56" s="37">
        <v>0</v>
      </c>
      <c r="BT56" s="37">
        <v>20</v>
      </c>
      <c r="BU56" s="37">
        <v>0</v>
      </c>
      <c r="BV56" s="37">
        <v>0</v>
      </c>
      <c r="BW56" s="25">
        <v>0</v>
      </c>
      <c r="BX56" s="169">
        <v>2</v>
      </c>
      <c r="BY56" s="37">
        <v>8</v>
      </c>
      <c r="CA56" s="37">
        <v>3</v>
      </c>
      <c r="CB56" s="37">
        <v>14</v>
      </c>
      <c r="CC56" s="37">
        <v>3</v>
      </c>
      <c r="CD56" s="37">
        <v>14</v>
      </c>
      <c r="CE56" s="37">
        <v>0</v>
      </c>
      <c r="CF56" s="37">
        <v>0</v>
      </c>
      <c r="CG56" s="37">
        <v>0</v>
      </c>
      <c r="CH56" s="37">
        <v>14</v>
      </c>
      <c r="CI56" s="37">
        <v>1</v>
      </c>
      <c r="CJ56" s="37">
        <v>0</v>
      </c>
      <c r="CK56" s="37">
        <v>2</v>
      </c>
      <c r="CL56" s="37">
        <v>0</v>
      </c>
      <c r="CM56" s="37">
        <v>0</v>
      </c>
      <c r="CN56" s="37">
        <v>0</v>
      </c>
      <c r="CO56" s="37">
        <v>0</v>
      </c>
      <c r="CP56" s="25">
        <v>0</v>
      </c>
      <c r="CQ56" s="169">
        <v>0</v>
      </c>
      <c r="CR56" s="37">
        <v>1</v>
      </c>
      <c r="CT56" s="37">
        <v>0</v>
      </c>
      <c r="CU56" s="37">
        <v>1</v>
      </c>
      <c r="CV56" s="37">
        <v>0</v>
      </c>
      <c r="CW56" s="37">
        <v>1</v>
      </c>
      <c r="CX56" s="37">
        <v>0</v>
      </c>
      <c r="CY56" s="37">
        <v>0</v>
      </c>
      <c r="CZ56" s="37">
        <v>0</v>
      </c>
      <c r="DA56" s="37">
        <v>1</v>
      </c>
      <c r="DB56" s="37">
        <v>0</v>
      </c>
      <c r="DC56" s="37">
        <v>0</v>
      </c>
      <c r="DD56" s="37">
        <v>0</v>
      </c>
      <c r="DE56" s="37">
        <v>0</v>
      </c>
      <c r="DF56" s="37">
        <v>0</v>
      </c>
      <c r="DG56" s="37">
        <v>0</v>
      </c>
      <c r="DH56" s="37">
        <v>0</v>
      </c>
      <c r="DI56" s="25">
        <v>0</v>
      </c>
    </row>
    <row r="57" spans="1:113" x14ac:dyDescent="0.25">
      <c r="A57" s="228" t="s">
        <v>603</v>
      </c>
      <c r="B57" s="252" t="s">
        <v>500</v>
      </c>
      <c r="C57" s="322" t="s">
        <v>371</v>
      </c>
      <c r="D57" t="s">
        <v>347</v>
      </c>
      <c r="E57" t="s">
        <v>347</v>
      </c>
      <c r="F57" t="s">
        <v>348</v>
      </c>
      <c r="G57" t="s">
        <v>348</v>
      </c>
      <c r="H57" t="s">
        <v>348</v>
      </c>
      <c r="I57" t="s">
        <v>348</v>
      </c>
      <c r="J57" t="s">
        <v>348</v>
      </c>
      <c r="K57" t="s">
        <v>348</v>
      </c>
      <c r="L57" t="s">
        <v>348</v>
      </c>
      <c r="M57" t="s">
        <v>348</v>
      </c>
      <c r="N57" t="s">
        <v>348</v>
      </c>
      <c r="O57" t="s">
        <v>348</v>
      </c>
      <c r="P57" t="s">
        <v>347</v>
      </c>
      <c r="Q57" t="s">
        <v>347</v>
      </c>
      <c r="R57" t="s">
        <v>347</v>
      </c>
      <c r="S57" t="s">
        <v>347</v>
      </c>
      <c r="T57" t="s">
        <v>347</v>
      </c>
      <c r="U57" t="s">
        <v>347</v>
      </c>
      <c r="V57" t="s">
        <v>347</v>
      </c>
      <c r="W57" s="37" t="s">
        <v>604</v>
      </c>
      <c r="X57" t="s">
        <v>347</v>
      </c>
      <c r="Y57" t="s">
        <v>347</v>
      </c>
      <c r="Z57" s="169" t="s">
        <v>373</v>
      </c>
      <c r="AA57" s="113">
        <v>1.0799999999999999E-13</v>
      </c>
      <c r="AB57" s="189">
        <v>5.6300000000000004E-15</v>
      </c>
      <c r="AC57" s="169" t="s">
        <v>592</v>
      </c>
      <c r="AD57" s="113">
        <v>7.3100000000000003E-6</v>
      </c>
      <c r="AE57" s="189">
        <v>1.7E-6</v>
      </c>
      <c r="AF57" s="169" t="s">
        <v>350</v>
      </c>
      <c r="AG57" s="113" t="s">
        <v>350</v>
      </c>
      <c r="AH57" s="189" t="s">
        <v>350</v>
      </c>
      <c r="AI57" s="169" t="s">
        <v>350</v>
      </c>
      <c r="AJ57" s="113" t="s">
        <v>350</v>
      </c>
      <c r="AK57" s="189" t="s">
        <v>350</v>
      </c>
      <c r="AL57" s="169">
        <v>26</v>
      </c>
      <c r="AM57" s="37">
        <v>11</v>
      </c>
      <c r="AN57" s="37" t="s">
        <v>605</v>
      </c>
      <c r="AO57" s="37">
        <v>28</v>
      </c>
      <c r="AP57" s="37">
        <v>11</v>
      </c>
      <c r="AQ57" s="37">
        <v>28</v>
      </c>
      <c r="AR57" s="37">
        <v>11</v>
      </c>
      <c r="AS57" s="37">
        <v>0</v>
      </c>
      <c r="AT57" s="37">
        <v>0</v>
      </c>
      <c r="AU57" s="37">
        <v>28</v>
      </c>
      <c r="AV57" s="37">
        <v>11</v>
      </c>
      <c r="AW57" s="37">
        <v>0</v>
      </c>
      <c r="AX57" s="37">
        <v>0</v>
      </c>
      <c r="AY57" s="37">
        <v>0</v>
      </c>
      <c r="AZ57" s="37">
        <v>0</v>
      </c>
      <c r="BA57" s="37">
        <v>0</v>
      </c>
      <c r="BB57" s="37">
        <v>0</v>
      </c>
      <c r="BC57" s="37">
        <v>0</v>
      </c>
      <c r="BD57" s="25">
        <v>0</v>
      </c>
      <c r="BE57" s="169">
        <v>34</v>
      </c>
      <c r="BF57" s="37">
        <v>47</v>
      </c>
      <c r="BG57" s="37" t="s">
        <v>606</v>
      </c>
      <c r="BH57" s="37">
        <v>37</v>
      </c>
      <c r="BI57" s="37">
        <v>59</v>
      </c>
      <c r="BJ57" s="37">
        <v>32</v>
      </c>
      <c r="BK57" s="37">
        <v>46</v>
      </c>
      <c r="BL57" s="37">
        <v>5</v>
      </c>
      <c r="BM57" s="37">
        <v>13</v>
      </c>
      <c r="BN57" s="37">
        <v>32</v>
      </c>
      <c r="BO57" s="37">
        <v>45</v>
      </c>
      <c r="BP57" s="37">
        <v>0</v>
      </c>
      <c r="BQ57" s="37">
        <v>0</v>
      </c>
      <c r="BR57" s="37">
        <v>0</v>
      </c>
      <c r="BS57" s="37">
        <v>1</v>
      </c>
      <c r="BT57" s="37">
        <v>5</v>
      </c>
      <c r="BU57" s="37">
        <v>13</v>
      </c>
      <c r="BV57" s="37">
        <v>0</v>
      </c>
      <c r="BW57" s="25">
        <v>0</v>
      </c>
      <c r="BX57" s="169">
        <v>0</v>
      </c>
      <c r="BY57" s="37">
        <v>1</v>
      </c>
      <c r="CA57" s="37">
        <v>0</v>
      </c>
      <c r="CB57" s="37">
        <v>1</v>
      </c>
      <c r="CC57" s="37">
        <v>0</v>
      </c>
      <c r="CD57" s="37">
        <v>1</v>
      </c>
      <c r="CE57" s="37">
        <v>0</v>
      </c>
      <c r="CF57" s="37">
        <v>0</v>
      </c>
      <c r="CG57" s="37">
        <v>0</v>
      </c>
      <c r="CH57" s="37">
        <v>1</v>
      </c>
      <c r="CI57" s="37">
        <v>0</v>
      </c>
      <c r="CJ57" s="37">
        <v>0</v>
      </c>
      <c r="CK57" s="37">
        <v>0</v>
      </c>
      <c r="CL57" s="37">
        <v>0</v>
      </c>
      <c r="CM57" s="37">
        <v>0</v>
      </c>
      <c r="CN57" s="37">
        <v>0</v>
      </c>
      <c r="CO57" s="37">
        <v>0</v>
      </c>
      <c r="CP57" s="25">
        <v>0</v>
      </c>
      <c r="CQ57" s="169">
        <v>1</v>
      </c>
      <c r="CR57" s="37">
        <v>0</v>
      </c>
      <c r="CS57" s="37" t="s">
        <v>607</v>
      </c>
      <c r="CT57" s="37">
        <v>1</v>
      </c>
      <c r="CU57" s="37">
        <v>0</v>
      </c>
      <c r="CV57" s="37">
        <v>1</v>
      </c>
      <c r="CW57" s="37">
        <v>0</v>
      </c>
      <c r="CX57" s="37">
        <v>0</v>
      </c>
      <c r="CY57" s="37">
        <v>0</v>
      </c>
      <c r="CZ57" s="37">
        <v>1</v>
      </c>
      <c r="DA57" s="37">
        <v>0</v>
      </c>
      <c r="DB57" s="37">
        <v>0</v>
      </c>
      <c r="DC57" s="37">
        <v>0</v>
      </c>
      <c r="DD57" s="37">
        <v>0</v>
      </c>
      <c r="DE57" s="37">
        <v>0</v>
      </c>
      <c r="DF57" s="37">
        <v>0</v>
      </c>
      <c r="DG57" s="37">
        <v>0</v>
      </c>
      <c r="DH57" s="37">
        <v>0</v>
      </c>
      <c r="DI57" s="25">
        <v>0</v>
      </c>
    </row>
    <row r="58" spans="1:113" x14ac:dyDescent="0.25">
      <c r="A58" s="228" t="s">
        <v>608</v>
      </c>
      <c r="B58" s="252" t="s">
        <v>500</v>
      </c>
      <c r="C58" s="322" t="s">
        <v>371</v>
      </c>
      <c r="D58" t="s">
        <v>348</v>
      </c>
      <c r="E58" t="s">
        <v>347</v>
      </c>
      <c r="F58" t="s">
        <v>348</v>
      </c>
      <c r="G58" t="s">
        <v>348</v>
      </c>
      <c r="H58" t="s">
        <v>348</v>
      </c>
      <c r="I58" t="s">
        <v>348</v>
      </c>
      <c r="J58" t="s">
        <v>348</v>
      </c>
      <c r="K58" t="s">
        <v>348</v>
      </c>
      <c r="L58" t="s">
        <v>348</v>
      </c>
      <c r="M58" t="s">
        <v>348</v>
      </c>
      <c r="N58" t="s">
        <v>348</v>
      </c>
      <c r="O58" t="s">
        <v>347</v>
      </c>
      <c r="P58" t="s">
        <v>347</v>
      </c>
      <c r="Q58" t="s">
        <v>348</v>
      </c>
      <c r="R58" t="s">
        <v>347</v>
      </c>
      <c r="S58" t="s">
        <v>347</v>
      </c>
      <c r="T58" t="s">
        <v>347</v>
      </c>
      <c r="U58" t="s">
        <v>347</v>
      </c>
      <c r="V58" t="s">
        <v>347</v>
      </c>
      <c r="W58" s="37" t="s">
        <v>609</v>
      </c>
      <c r="X58" t="s">
        <v>347</v>
      </c>
      <c r="Y58" t="s">
        <v>347</v>
      </c>
      <c r="Z58" s="169" t="s">
        <v>610</v>
      </c>
      <c r="AA58" s="113">
        <v>9.3599999999999999E-24</v>
      </c>
      <c r="AB58" s="189">
        <v>5.0199999999999996E-25</v>
      </c>
      <c r="AC58" s="169" t="s">
        <v>365</v>
      </c>
      <c r="AD58" s="113">
        <v>2.8099999999999999E-7</v>
      </c>
      <c r="AE58" s="189">
        <v>5.03E-8</v>
      </c>
      <c r="AF58" s="169" t="s">
        <v>350</v>
      </c>
      <c r="AG58" s="113" t="s">
        <v>350</v>
      </c>
      <c r="AH58" s="189" t="s">
        <v>350</v>
      </c>
      <c r="AI58" s="169" t="s">
        <v>350</v>
      </c>
      <c r="AJ58" s="113" t="s">
        <v>350</v>
      </c>
      <c r="AK58" s="189" t="s">
        <v>350</v>
      </c>
      <c r="AL58" s="169">
        <v>26</v>
      </c>
      <c r="AM58" s="37">
        <v>25</v>
      </c>
      <c r="AN58" s="37" t="s">
        <v>611</v>
      </c>
      <c r="AO58" s="37">
        <v>26</v>
      </c>
      <c r="AP58" s="37">
        <v>26</v>
      </c>
      <c r="AQ58" s="37">
        <v>26</v>
      </c>
      <c r="AR58" s="37">
        <v>25</v>
      </c>
      <c r="AS58" s="37">
        <v>0</v>
      </c>
      <c r="AT58" s="37">
        <v>1</v>
      </c>
      <c r="AU58" s="37">
        <v>26</v>
      </c>
      <c r="AV58" s="37">
        <v>25</v>
      </c>
      <c r="AW58" s="37">
        <v>0</v>
      </c>
      <c r="AX58" s="37">
        <v>1</v>
      </c>
      <c r="AY58" s="37">
        <v>0</v>
      </c>
      <c r="AZ58" s="37">
        <v>0</v>
      </c>
      <c r="BA58" s="37">
        <v>0</v>
      </c>
      <c r="BB58" s="37">
        <v>0</v>
      </c>
      <c r="BC58" s="37">
        <v>0</v>
      </c>
      <c r="BD58" s="25">
        <v>0</v>
      </c>
      <c r="BE58" s="169">
        <v>20</v>
      </c>
      <c r="BF58" s="37">
        <v>51</v>
      </c>
      <c r="BG58" s="37" t="s">
        <v>612</v>
      </c>
      <c r="BH58" s="37">
        <v>21</v>
      </c>
      <c r="BI58" s="37">
        <v>59</v>
      </c>
      <c r="BJ58" s="37">
        <v>21</v>
      </c>
      <c r="BK58" s="37">
        <v>48</v>
      </c>
      <c r="BL58" s="37">
        <v>0</v>
      </c>
      <c r="BM58" s="37">
        <v>11</v>
      </c>
      <c r="BN58" s="37">
        <v>21</v>
      </c>
      <c r="BO58" s="37">
        <v>45</v>
      </c>
      <c r="BP58" s="37">
        <v>0</v>
      </c>
      <c r="BQ58" s="37">
        <v>3</v>
      </c>
      <c r="BR58" s="37">
        <v>0</v>
      </c>
      <c r="BS58" s="37">
        <v>1</v>
      </c>
      <c r="BT58" s="37">
        <v>0</v>
      </c>
      <c r="BU58" s="37">
        <v>9</v>
      </c>
      <c r="BV58" s="37">
        <v>0</v>
      </c>
      <c r="BW58" s="25">
        <v>1</v>
      </c>
      <c r="BX58" s="169">
        <v>3</v>
      </c>
      <c r="BY58" s="37">
        <v>5</v>
      </c>
      <c r="BZ58" s="37" t="s">
        <v>613</v>
      </c>
      <c r="CA58" s="37">
        <v>3</v>
      </c>
      <c r="CB58" s="37">
        <v>6</v>
      </c>
      <c r="CC58" s="37">
        <v>3</v>
      </c>
      <c r="CD58" s="37">
        <v>6</v>
      </c>
      <c r="CE58" s="37">
        <v>0</v>
      </c>
      <c r="CF58" s="37">
        <v>0</v>
      </c>
      <c r="CG58" s="37">
        <v>3</v>
      </c>
      <c r="CH58" s="37">
        <v>5</v>
      </c>
      <c r="CI58" s="37">
        <v>0</v>
      </c>
      <c r="CJ58" s="37">
        <v>0</v>
      </c>
      <c r="CK58" s="37">
        <v>0</v>
      </c>
      <c r="CL58" s="37">
        <v>1</v>
      </c>
      <c r="CM58" s="37">
        <v>0</v>
      </c>
      <c r="CN58" s="37">
        <v>0</v>
      </c>
      <c r="CO58" s="37">
        <v>0</v>
      </c>
      <c r="CP58" s="25">
        <v>0</v>
      </c>
      <c r="CQ58" s="169">
        <v>0</v>
      </c>
      <c r="CR58" s="37">
        <v>1</v>
      </c>
      <c r="CT58" s="37">
        <v>0</v>
      </c>
      <c r="CU58" s="37">
        <v>1</v>
      </c>
      <c r="CV58" s="37">
        <v>0</v>
      </c>
      <c r="CW58" s="37">
        <v>1</v>
      </c>
      <c r="CX58" s="37">
        <v>0</v>
      </c>
      <c r="CY58" s="37">
        <v>0</v>
      </c>
      <c r="CZ58" s="37">
        <v>0</v>
      </c>
      <c r="DA58" s="37">
        <v>1</v>
      </c>
      <c r="DB58" s="37">
        <v>0</v>
      </c>
      <c r="DC58" s="37">
        <v>0</v>
      </c>
      <c r="DD58" s="37">
        <v>0</v>
      </c>
      <c r="DE58" s="37">
        <v>0</v>
      </c>
      <c r="DF58" s="37">
        <v>0</v>
      </c>
      <c r="DG58" s="37">
        <v>0</v>
      </c>
      <c r="DH58" s="37">
        <v>0</v>
      </c>
      <c r="DI58" s="25">
        <v>0</v>
      </c>
    </row>
    <row r="59" spans="1:113" x14ac:dyDescent="0.25">
      <c r="A59" s="228" t="s">
        <v>614</v>
      </c>
      <c r="B59" s="252" t="s">
        <v>500</v>
      </c>
      <c r="C59" s="322" t="s">
        <v>384</v>
      </c>
      <c r="D59" t="s">
        <v>348</v>
      </c>
      <c r="E59" t="s">
        <v>348</v>
      </c>
      <c r="F59" t="s">
        <v>348</v>
      </c>
      <c r="G59" t="s">
        <v>348</v>
      </c>
      <c r="H59" t="s">
        <v>348</v>
      </c>
      <c r="I59" t="s">
        <v>348</v>
      </c>
      <c r="J59" t="s">
        <v>348</v>
      </c>
      <c r="K59" t="s">
        <v>348</v>
      </c>
      <c r="L59" t="s">
        <v>348</v>
      </c>
      <c r="M59" t="s">
        <v>348</v>
      </c>
      <c r="N59" t="s">
        <v>348</v>
      </c>
      <c r="O59" t="s">
        <v>348</v>
      </c>
      <c r="P59" t="s">
        <v>348</v>
      </c>
      <c r="Q59" t="s">
        <v>348</v>
      </c>
      <c r="R59" t="s">
        <v>347</v>
      </c>
      <c r="S59" t="s">
        <v>347</v>
      </c>
      <c r="T59" t="s">
        <v>348</v>
      </c>
      <c r="U59" t="s">
        <v>347</v>
      </c>
      <c r="V59" t="s">
        <v>347</v>
      </c>
      <c r="W59" s="37" t="s">
        <v>615</v>
      </c>
      <c r="X59" t="s">
        <v>348</v>
      </c>
      <c r="Y59" t="s">
        <v>347</v>
      </c>
      <c r="Z59" s="169" t="s">
        <v>393</v>
      </c>
      <c r="AA59" s="113">
        <v>3.19E-6</v>
      </c>
      <c r="AB59" s="189">
        <v>2.4499999999999998E-7</v>
      </c>
      <c r="AC59" s="169" t="s">
        <v>350</v>
      </c>
      <c r="AD59" s="113" t="s">
        <v>350</v>
      </c>
      <c r="AE59" s="189" t="s">
        <v>350</v>
      </c>
      <c r="AF59" s="169" t="s">
        <v>350</v>
      </c>
      <c r="AG59" s="113" t="s">
        <v>350</v>
      </c>
      <c r="AH59" s="189" t="s">
        <v>350</v>
      </c>
      <c r="AI59" s="169" t="s">
        <v>358</v>
      </c>
      <c r="AJ59" s="113">
        <v>1.7906999999999999E-2</v>
      </c>
      <c r="AK59" s="189">
        <v>1.056E-2</v>
      </c>
      <c r="AL59" s="169">
        <v>18</v>
      </c>
      <c r="AM59" s="37">
        <v>47</v>
      </c>
      <c r="AO59" s="37">
        <v>18</v>
      </c>
      <c r="AP59" s="37">
        <v>50</v>
      </c>
      <c r="AQ59" s="37">
        <v>15</v>
      </c>
      <c r="AR59" s="37">
        <v>50</v>
      </c>
      <c r="AS59" s="37">
        <v>3</v>
      </c>
      <c r="AT59" s="37">
        <v>0</v>
      </c>
      <c r="AU59" s="37">
        <v>6</v>
      </c>
      <c r="AV59" s="37">
        <v>50</v>
      </c>
      <c r="AW59" s="37">
        <v>2</v>
      </c>
      <c r="AX59" s="37">
        <v>0</v>
      </c>
      <c r="AY59" s="37">
        <v>7</v>
      </c>
      <c r="AZ59" s="37">
        <v>0</v>
      </c>
      <c r="BA59" s="37">
        <v>3</v>
      </c>
      <c r="BB59" s="37">
        <v>0</v>
      </c>
      <c r="BC59" s="37">
        <v>0</v>
      </c>
      <c r="BD59" s="25">
        <v>0</v>
      </c>
      <c r="BE59" s="169">
        <v>38</v>
      </c>
      <c r="BF59" s="37">
        <v>61</v>
      </c>
      <c r="BG59" s="37" t="s">
        <v>616</v>
      </c>
      <c r="BH59" s="37">
        <v>39</v>
      </c>
      <c r="BI59" s="37">
        <v>84</v>
      </c>
      <c r="BJ59" s="37">
        <v>15</v>
      </c>
      <c r="BK59" s="37">
        <v>84</v>
      </c>
      <c r="BL59" s="37">
        <v>24</v>
      </c>
      <c r="BM59" s="37">
        <v>0</v>
      </c>
      <c r="BN59" s="37">
        <v>5</v>
      </c>
      <c r="BO59" s="37">
        <v>84</v>
      </c>
      <c r="BP59" s="37">
        <v>3</v>
      </c>
      <c r="BQ59" s="37">
        <v>0</v>
      </c>
      <c r="BR59" s="37">
        <v>7</v>
      </c>
      <c r="BS59" s="37">
        <v>0</v>
      </c>
      <c r="BT59" s="37">
        <v>24</v>
      </c>
      <c r="BU59" s="37">
        <v>0</v>
      </c>
      <c r="BV59" s="37">
        <v>0</v>
      </c>
      <c r="BW59" s="25">
        <v>0</v>
      </c>
      <c r="BX59" s="169">
        <v>4</v>
      </c>
      <c r="BY59" s="37">
        <v>6</v>
      </c>
      <c r="CA59" s="37">
        <v>4</v>
      </c>
      <c r="CB59" s="37">
        <v>10</v>
      </c>
      <c r="CC59" s="37">
        <v>3</v>
      </c>
      <c r="CD59" s="37">
        <v>10</v>
      </c>
      <c r="CE59" s="37">
        <v>1</v>
      </c>
      <c r="CF59" s="37">
        <v>0</v>
      </c>
      <c r="CG59" s="37">
        <v>1</v>
      </c>
      <c r="CH59" s="37">
        <v>10</v>
      </c>
      <c r="CI59" s="37">
        <v>1</v>
      </c>
      <c r="CJ59" s="37">
        <v>0</v>
      </c>
      <c r="CK59" s="37">
        <v>1</v>
      </c>
      <c r="CL59" s="37">
        <v>0</v>
      </c>
      <c r="CM59" s="37">
        <v>1</v>
      </c>
      <c r="CN59" s="37">
        <v>0</v>
      </c>
      <c r="CO59" s="37">
        <v>0</v>
      </c>
      <c r="CP59" s="25">
        <v>0</v>
      </c>
      <c r="CQ59" s="169">
        <v>1</v>
      </c>
      <c r="CR59" s="37">
        <v>8</v>
      </c>
      <c r="CT59" s="37">
        <v>1</v>
      </c>
      <c r="CU59" s="37">
        <v>8</v>
      </c>
      <c r="CV59" s="37">
        <v>1</v>
      </c>
      <c r="CW59" s="37">
        <v>8</v>
      </c>
      <c r="CX59" s="37">
        <v>0</v>
      </c>
      <c r="CY59" s="37">
        <v>0</v>
      </c>
      <c r="CZ59" s="37">
        <v>0</v>
      </c>
      <c r="DA59" s="37">
        <v>8</v>
      </c>
      <c r="DB59" s="37">
        <v>0</v>
      </c>
      <c r="DC59" s="37">
        <v>0</v>
      </c>
      <c r="DD59" s="37">
        <v>1</v>
      </c>
      <c r="DE59" s="37">
        <v>0</v>
      </c>
      <c r="DF59" s="37">
        <v>0</v>
      </c>
      <c r="DG59" s="37">
        <v>0</v>
      </c>
      <c r="DH59" s="37">
        <v>0</v>
      </c>
      <c r="DI59" s="25">
        <v>0</v>
      </c>
    </row>
    <row r="60" spans="1:113" x14ac:dyDescent="0.25">
      <c r="A60" s="228" t="s">
        <v>617</v>
      </c>
      <c r="B60" s="252" t="s">
        <v>500</v>
      </c>
      <c r="C60" s="322" t="s">
        <v>378</v>
      </c>
      <c r="D60" t="s">
        <v>348</v>
      </c>
      <c r="E60" t="s">
        <v>348</v>
      </c>
      <c r="F60" t="s">
        <v>348</v>
      </c>
      <c r="G60" t="s">
        <v>348</v>
      </c>
      <c r="H60" t="s">
        <v>348</v>
      </c>
      <c r="I60" t="s">
        <v>348</v>
      </c>
      <c r="J60" t="s">
        <v>348</v>
      </c>
      <c r="K60" t="s">
        <v>348</v>
      </c>
      <c r="L60" t="s">
        <v>348</v>
      </c>
      <c r="M60" t="s">
        <v>348</v>
      </c>
      <c r="N60" t="s">
        <v>348</v>
      </c>
      <c r="O60" t="s">
        <v>348</v>
      </c>
      <c r="P60" t="s">
        <v>348</v>
      </c>
      <c r="Q60" t="s">
        <v>348</v>
      </c>
      <c r="R60" t="s">
        <v>348</v>
      </c>
      <c r="S60" t="s">
        <v>348</v>
      </c>
      <c r="T60" t="s">
        <v>348</v>
      </c>
      <c r="U60" t="s">
        <v>348</v>
      </c>
      <c r="V60" t="s">
        <v>348</v>
      </c>
      <c r="W60" s="37" t="s">
        <v>349</v>
      </c>
      <c r="X60" t="s">
        <v>348</v>
      </c>
      <c r="Y60" t="s">
        <v>348</v>
      </c>
      <c r="Z60" s="169" t="s">
        <v>357</v>
      </c>
      <c r="AA60" s="113">
        <v>1.5499999999999999E-26</v>
      </c>
      <c r="AB60" s="189" t="s">
        <v>350</v>
      </c>
      <c r="AC60" s="169" t="s">
        <v>350</v>
      </c>
      <c r="AD60" s="113" t="s">
        <v>350</v>
      </c>
      <c r="AE60" s="189" t="s">
        <v>350</v>
      </c>
      <c r="AF60" s="169" t="s">
        <v>350</v>
      </c>
      <c r="AG60" s="113" t="s">
        <v>350</v>
      </c>
      <c r="AH60" s="189" t="s">
        <v>350</v>
      </c>
      <c r="AI60" s="169" t="s">
        <v>350</v>
      </c>
      <c r="AJ60" s="113" t="s">
        <v>350</v>
      </c>
      <c r="AK60" s="189" t="s">
        <v>350</v>
      </c>
      <c r="AL60" s="169">
        <v>20</v>
      </c>
      <c r="AM60" s="37">
        <v>15</v>
      </c>
      <c r="AN60" s="37" t="s">
        <v>618</v>
      </c>
      <c r="AO60" s="37">
        <v>20</v>
      </c>
      <c r="AP60" s="37">
        <v>16</v>
      </c>
      <c r="AQ60" s="37">
        <v>15</v>
      </c>
      <c r="AR60" s="37">
        <v>16</v>
      </c>
      <c r="AS60" s="37">
        <v>5</v>
      </c>
      <c r="AT60" s="37">
        <v>0</v>
      </c>
      <c r="AU60" s="37">
        <v>1</v>
      </c>
      <c r="AV60" s="37">
        <v>16</v>
      </c>
      <c r="AW60" s="37">
        <v>0</v>
      </c>
      <c r="AX60" s="37">
        <v>0</v>
      </c>
      <c r="AY60" s="37">
        <v>14</v>
      </c>
      <c r="AZ60" s="37">
        <v>0</v>
      </c>
      <c r="BA60" s="37">
        <v>5</v>
      </c>
      <c r="BB60" s="37">
        <v>0</v>
      </c>
      <c r="BC60" s="37">
        <v>0</v>
      </c>
      <c r="BD60" s="25">
        <v>0</v>
      </c>
      <c r="BE60" s="169">
        <v>14</v>
      </c>
      <c r="BF60" s="37">
        <v>25</v>
      </c>
      <c r="BG60" s="37" t="s">
        <v>619</v>
      </c>
      <c r="BH60" s="37">
        <v>14</v>
      </c>
      <c r="BI60" s="37">
        <v>28</v>
      </c>
      <c r="BJ60" s="37">
        <v>7</v>
      </c>
      <c r="BK60" s="37">
        <v>28</v>
      </c>
      <c r="BL60" s="37">
        <v>7</v>
      </c>
      <c r="BM60" s="37">
        <v>0</v>
      </c>
      <c r="BN60" s="37">
        <v>4</v>
      </c>
      <c r="BO60" s="37">
        <v>28</v>
      </c>
      <c r="BP60" s="37">
        <v>0</v>
      </c>
      <c r="BQ60" s="37">
        <v>0</v>
      </c>
      <c r="BR60" s="37">
        <v>3</v>
      </c>
      <c r="BS60" s="37">
        <v>0</v>
      </c>
      <c r="BT60" s="37">
        <v>7</v>
      </c>
      <c r="BU60" s="37">
        <v>0</v>
      </c>
      <c r="BV60" s="37">
        <v>0</v>
      </c>
      <c r="BW60" s="25">
        <v>0</v>
      </c>
      <c r="BX60" s="169">
        <v>4</v>
      </c>
      <c r="BY60" s="37">
        <v>4</v>
      </c>
      <c r="BZ60" s="37" t="s">
        <v>620</v>
      </c>
      <c r="CA60" s="37">
        <v>5</v>
      </c>
      <c r="CB60" s="37">
        <v>6</v>
      </c>
      <c r="CC60" s="37">
        <v>5</v>
      </c>
      <c r="CD60" s="37">
        <v>6</v>
      </c>
      <c r="CE60" s="37">
        <v>0</v>
      </c>
      <c r="CF60" s="37">
        <v>0</v>
      </c>
      <c r="CG60" s="37">
        <v>1</v>
      </c>
      <c r="CH60" s="37">
        <v>6</v>
      </c>
      <c r="CI60" s="37">
        <v>0</v>
      </c>
      <c r="CJ60" s="37">
        <v>0</v>
      </c>
      <c r="CK60" s="37">
        <v>4</v>
      </c>
      <c r="CL60" s="37">
        <v>0</v>
      </c>
      <c r="CM60" s="37">
        <v>0</v>
      </c>
      <c r="CN60" s="37">
        <v>0</v>
      </c>
      <c r="CO60" s="37">
        <v>0</v>
      </c>
      <c r="CP60" s="25">
        <v>0</v>
      </c>
      <c r="CQ60" s="169">
        <v>0</v>
      </c>
      <c r="CR60" s="37">
        <v>0</v>
      </c>
      <c r="CT60" s="37">
        <v>0</v>
      </c>
      <c r="CU60" s="37">
        <v>0</v>
      </c>
      <c r="CV60" s="37">
        <v>0</v>
      </c>
      <c r="CW60" s="37">
        <v>0</v>
      </c>
      <c r="CX60" s="37">
        <v>0</v>
      </c>
      <c r="CY60" s="37">
        <v>0</v>
      </c>
      <c r="CZ60" s="37">
        <v>0</v>
      </c>
      <c r="DA60" s="37">
        <v>0</v>
      </c>
      <c r="DB60" s="37">
        <v>0</v>
      </c>
      <c r="DC60" s="37">
        <v>0</v>
      </c>
      <c r="DD60" s="37">
        <v>0</v>
      </c>
      <c r="DE60" s="37">
        <v>0</v>
      </c>
      <c r="DF60" s="37">
        <v>0</v>
      </c>
      <c r="DG60" s="37">
        <v>0</v>
      </c>
      <c r="DH60" s="37">
        <v>0</v>
      </c>
      <c r="DI60" s="25">
        <v>0</v>
      </c>
    </row>
    <row r="61" spans="1:113" x14ac:dyDescent="0.25">
      <c r="A61" s="228" t="s">
        <v>621</v>
      </c>
      <c r="B61" s="252" t="s">
        <v>559</v>
      </c>
      <c r="C61" s="322" t="s">
        <v>533</v>
      </c>
      <c r="D61" t="s">
        <v>348</v>
      </c>
      <c r="E61" t="s">
        <v>347</v>
      </c>
      <c r="F61" t="s">
        <v>348</v>
      </c>
      <c r="G61" t="s">
        <v>348</v>
      </c>
      <c r="H61" t="s">
        <v>348</v>
      </c>
      <c r="I61" t="s">
        <v>348</v>
      </c>
      <c r="J61" t="s">
        <v>348</v>
      </c>
      <c r="K61" t="s">
        <v>348</v>
      </c>
      <c r="L61" t="s">
        <v>348</v>
      </c>
      <c r="M61" t="s">
        <v>348</v>
      </c>
      <c r="N61" t="s">
        <v>348</v>
      </c>
      <c r="O61" t="s">
        <v>348</v>
      </c>
      <c r="P61" t="s">
        <v>347</v>
      </c>
      <c r="Q61" t="s">
        <v>348</v>
      </c>
      <c r="R61" t="s">
        <v>347</v>
      </c>
      <c r="S61" t="s">
        <v>348</v>
      </c>
      <c r="T61" t="s">
        <v>348</v>
      </c>
      <c r="U61" t="s">
        <v>347</v>
      </c>
      <c r="V61" t="s">
        <v>347</v>
      </c>
      <c r="W61" s="37" t="s">
        <v>622</v>
      </c>
      <c r="X61" t="s">
        <v>347</v>
      </c>
      <c r="Y61" t="s">
        <v>347</v>
      </c>
      <c r="Z61" s="169" t="s">
        <v>350</v>
      </c>
      <c r="AA61" s="113" t="s">
        <v>350</v>
      </c>
      <c r="AB61" s="189" t="s">
        <v>350</v>
      </c>
      <c r="AC61" s="169" t="s">
        <v>350</v>
      </c>
      <c r="AD61" s="113" t="s">
        <v>350</v>
      </c>
      <c r="AE61" s="189" t="s">
        <v>350</v>
      </c>
      <c r="AF61" s="169" t="s">
        <v>350</v>
      </c>
      <c r="AG61" s="113" t="s">
        <v>350</v>
      </c>
      <c r="AH61" s="189" t="s">
        <v>350</v>
      </c>
      <c r="AI61" s="169" t="s">
        <v>358</v>
      </c>
      <c r="AJ61" s="113">
        <v>1.8672000000000001E-2</v>
      </c>
      <c r="AK61" s="189">
        <v>1.0876E-2</v>
      </c>
      <c r="AL61" s="169">
        <v>24</v>
      </c>
      <c r="AM61" s="37">
        <v>133</v>
      </c>
      <c r="AN61" s="37" t="s">
        <v>623</v>
      </c>
      <c r="AO61" s="37">
        <v>24</v>
      </c>
      <c r="AP61" s="37">
        <v>146</v>
      </c>
      <c r="AQ61" s="37">
        <v>19</v>
      </c>
      <c r="AR61" s="37">
        <v>145</v>
      </c>
      <c r="AS61" s="37">
        <v>5</v>
      </c>
      <c r="AT61" s="37">
        <v>1</v>
      </c>
      <c r="AU61" s="37">
        <v>14</v>
      </c>
      <c r="AV61" s="37">
        <v>145</v>
      </c>
      <c r="AW61" s="37">
        <v>0</v>
      </c>
      <c r="AX61" s="37">
        <v>0</v>
      </c>
      <c r="AY61" s="37">
        <v>5</v>
      </c>
      <c r="AZ61" s="37">
        <v>0</v>
      </c>
      <c r="BA61" s="37">
        <v>5</v>
      </c>
      <c r="BB61" s="37">
        <v>0</v>
      </c>
      <c r="BC61" s="37">
        <v>0</v>
      </c>
      <c r="BD61" s="25">
        <v>1</v>
      </c>
      <c r="BE61" s="169">
        <v>85</v>
      </c>
      <c r="BF61" s="37">
        <v>110</v>
      </c>
      <c r="BG61" s="37" t="s">
        <v>624</v>
      </c>
      <c r="BH61" s="37">
        <v>96</v>
      </c>
      <c r="BI61" s="37">
        <v>225</v>
      </c>
      <c r="BJ61" s="37">
        <v>38</v>
      </c>
      <c r="BK61" s="37">
        <v>225</v>
      </c>
      <c r="BL61" s="37">
        <v>58</v>
      </c>
      <c r="BM61" s="37">
        <v>0</v>
      </c>
      <c r="BN61" s="37">
        <v>20</v>
      </c>
      <c r="BO61" s="37">
        <v>225</v>
      </c>
      <c r="BP61" s="37">
        <v>7</v>
      </c>
      <c r="BQ61" s="37">
        <v>0</v>
      </c>
      <c r="BR61" s="37">
        <v>14</v>
      </c>
      <c r="BS61" s="37">
        <v>0</v>
      </c>
      <c r="BT61" s="37">
        <v>55</v>
      </c>
      <c r="BU61" s="37">
        <v>0</v>
      </c>
      <c r="BV61" s="37">
        <v>0</v>
      </c>
      <c r="BW61" s="25">
        <v>0</v>
      </c>
      <c r="BX61" s="169">
        <v>10</v>
      </c>
      <c r="BY61" s="37">
        <v>5</v>
      </c>
      <c r="CA61" s="37">
        <v>14</v>
      </c>
      <c r="CB61" s="37">
        <v>57</v>
      </c>
      <c r="CC61" s="37">
        <v>14</v>
      </c>
      <c r="CD61" s="37">
        <v>57</v>
      </c>
      <c r="CE61" s="37">
        <v>0</v>
      </c>
      <c r="CF61" s="37">
        <v>0</v>
      </c>
      <c r="CG61" s="37">
        <v>0</v>
      </c>
      <c r="CH61" s="37">
        <v>57</v>
      </c>
      <c r="CI61" s="37">
        <v>1</v>
      </c>
      <c r="CJ61" s="37">
        <v>0</v>
      </c>
      <c r="CK61" s="37">
        <v>13</v>
      </c>
      <c r="CL61" s="37">
        <v>0</v>
      </c>
      <c r="CM61" s="37">
        <v>0</v>
      </c>
      <c r="CN61" s="37">
        <v>0</v>
      </c>
      <c r="CO61" s="37">
        <v>0</v>
      </c>
      <c r="CP61" s="25">
        <v>0</v>
      </c>
      <c r="CQ61" s="169">
        <v>4</v>
      </c>
      <c r="CR61" s="37">
        <v>10</v>
      </c>
      <c r="CS61" s="37" t="s">
        <v>625</v>
      </c>
      <c r="CT61" s="37">
        <v>4</v>
      </c>
      <c r="CU61" s="37">
        <v>11</v>
      </c>
      <c r="CV61" s="37">
        <v>4</v>
      </c>
      <c r="CW61" s="37">
        <v>11</v>
      </c>
      <c r="CX61" s="37">
        <v>0</v>
      </c>
      <c r="CY61" s="37">
        <v>0</v>
      </c>
      <c r="CZ61" s="37">
        <v>3</v>
      </c>
      <c r="DA61" s="37">
        <v>11</v>
      </c>
      <c r="DB61" s="37">
        <v>0</v>
      </c>
      <c r="DC61" s="37">
        <v>0</v>
      </c>
      <c r="DD61" s="37">
        <v>1</v>
      </c>
      <c r="DE61" s="37">
        <v>0</v>
      </c>
      <c r="DF61" s="37">
        <v>0</v>
      </c>
      <c r="DG61" s="37">
        <v>0</v>
      </c>
      <c r="DH61" s="37">
        <v>0</v>
      </c>
      <c r="DI61" s="25">
        <v>0</v>
      </c>
    </row>
    <row r="62" spans="1:113" x14ac:dyDescent="0.25">
      <c r="A62" s="228" t="s">
        <v>626</v>
      </c>
      <c r="B62" s="252" t="s">
        <v>559</v>
      </c>
      <c r="C62" s="322" t="s">
        <v>627</v>
      </c>
      <c r="D62" t="s">
        <v>348</v>
      </c>
      <c r="E62" t="s">
        <v>347</v>
      </c>
      <c r="F62" t="s">
        <v>348</v>
      </c>
      <c r="G62" t="s">
        <v>348</v>
      </c>
      <c r="H62" t="s">
        <v>348</v>
      </c>
      <c r="I62" t="s">
        <v>348</v>
      </c>
      <c r="J62" t="s">
        <v>348</v>
      </c>
      <c r="K62" t="s">
        <v>348</v>
      </c>
      <c r="L62" t="s">
        <v>348</v>
      </c>
      <c r="M62" t="s">
        <v>348</v>
      </c>
      <c r="N62" t="s">
        <v>348</v>
      </c>
      <c r="O62" t="s">
        <v>348</v>
      </c>
      <c r="P62" t="s">
        <v>347</v>
      </c>
      <c r="Q62" t="s">
        <v>348</v>
      </c>
      <c r="R62" t="s">
        <v>347</v>
      </c>
      <c r="S62" t="s">
        <v>348</v>
      </c>
      <c r="T62" t="s">
        <v>348</v>
      </c>
      <c r="U62" t="s">
        <v>347</v>
      </c>
      <c r="V62" t="s">
        <v>347</v>
      </c>
      <c r="W62" s="37" t="s">
        <v>628</v>
      </c>
      <c r="X62" t="s">
        <v>347</v>
      </c>
      <c r="Y62" t="s">
        <v>347</v>
      </c>
      <c r="Z62" s="169" t="s">
        <v>350</v>
      </c>
      <c r="AA62" s="113" t="s">
        <v>350</v>
      </c>
      <c r="AB62" s="189" t="s">
        <v>350</v>
      </c>
      <c r="AC62" s="169" t="s">
        <v>449</v>
      </c>
      <c r="AD62" s="113">
        <v>2.8000000000000001E-14</v>
      </c>
      <c r="AE62" s="189">
        <v>1.77E-15</v>
      </c>
      <c r="AF62" s="169" t="s">
        <v>350</v>
      </c>
      <c r="AG62" s="113" t="s">
        <v>350</v>
      </c>
      <c r="AH62" s="189" t="s">
        <v>350</v>
      </c>
      <c r="AI62" s="169" t="s">
        <v>358</v>
      </c>
      <c r="AJ62" s="113">
        <v>1.1617000000000001E-2</v>
      </c>
      <c r="AK62" s="189">
        <v>6.0850000000000001E-3</v>
      </c>
      <c r="AL62" s="169">
        <v>15</v>
      </c>
      <c r="AM62" s="37">
        <v>187</v>
      </c>
      <c r="AN62" s="37" t="s">
        <v>629</v>
      </c>
      <c r="AO62" s="37">
        <v>15</v>
      </c>
      <c r="AP62" s="37">
        <v>211</v>
      </c>
      <c r="AQ62" s="37">
        <v>15</v>
      </c>
      <c r="AR62" s="37">
        <v>206</v>
      </c>
      <c r="AS62" s="37">
        <v>0</v>
      </c>
      <c r="AT62" s="37">
        <v>5</v>
      </c>
      <c r="AU62" s="37">
        <v>15</v>
      </c>
      <c r="AV62" s="37">
        <v>197</v>
      </c>
      <c r="AW62" s="37">
        <v>0</v>
      </c>
      <c r="AX62" s="37">
        <v>0</v>
      </c>
      <c r="AY62" s="37">
        <v>0</v>
      </c>
      <c r="AZ62" s="37">
        <v>9</v>
      </c>
      <c r="BA62" s="37">
        <v>0</v>
      </c>
      <c r="BB62" s="37">
        <v>4</v>
      </c>
      <c r="BC62" s="37">
        <v>0</v>
      </c>
      <c r="BD62" s="25">
        <v>1</v>
      </c>
      <c r="BE62" s="169">
        <v>34</v>
      </c>
      <c r="BF62" s="37">
        <v>188</v>
      </c>
      <c r="BG62" s="37" t="s">
        <v>630</v>
      </c>
      <c r="BH62" s="37">
        <v>37</v>
      </c>
      <c r="BI62" s="37">
        <v>358</v>
      </c>
      <c r="BJ62" s="37">
        <v>37</v>
      </c>
      <c r="BK62" s="37">
        <v>321</v>
      </c>
      <c r="BL62" s="37">
        <v>0</v>
      </c>
      <c r="BM62" s="37">
        <v>37</v>
      </c>
      <c r="BN62" s="37">
        <v>37</v>
      </c>
      <c r="BO62" s="37">
        <v>310</v>
      </c>
      <c r="BP62" s="37">
        <v>0</v>
      </c>
      <c r="BQ62" s="37">
        <v>0</v>
      </c>
      <c r="BR62" s="37">
        <v>0</v>
      </c>
      <c r="BS62" s="37">
        <v>11</v>
      </c>
      <c r="BT62" s="37">
        <v>0</v>
      </c>
      <c r="BU62" s="37">
        <v>37</v>
      </c>
      <c r="BV62" s="37">
        <v>0</v>
      </c>
      <c r="BW62" s="25">
        <v>0</v>
      </c>
      <c r="BX62" s="169">
        <v>4</v>
      </c>
      <c r="BY62" s="37">
        <v>11</v>
      </c>
      <c r="BZ62" s="37" t="s">
        <v>631</v>
      </c>
      <c r="CA62" s="37">
        <v>4</v>
      </c>
      <c r="CB62" s="37">
        <v>102</v>
      </c>
      <c r="CC62" s="37">
        <v>4</v>
      </c>
      <c r="CD62" s="37">
        <v>102</v>
      </c>
      <c r="CE62" s="37">
        <v>0</v>
      </c>
      <c r="CF62" s="37">
        <v>0</v>
      </c>
      <c r="CG62" s="37">
        <v>4</v>
      </c>
      <c r="CH62" s="37">
        <v>89</v>
      </c>
      <c r="CI62" s="37">
        <v>0</v>
      </c>
      <c r="CJ62" s="37">
        <v>0</v>
      </c>
      <c r="CK62" s="37">
        <v>0</v>
      </c>
      <c r="CL62" s="37">
        <v>13</v>
      </c>
      <c r="CM62" s="37">
        <v>0</v>
      </c>
      <c r="CN62" s="37">
        <v>0</v>
      </c>
      <c r="CO62" s="37">
        <v>0</v>
      </c>
      <c r="CP62" s="25">
        <v>0</v>
      </c>
      <c r="CQ62" s="169">
        <v>1</v>
      </c>
      <c r="CR62" s="37">
        <v>18</v>
      </c>
      <c r="CS62" s="37" t="s">
        <v>632</v>
      </c>
      <c r="CT62" s="37">
        <v>1</v>
      </c>
      <c r="CU62" s="37">
        <v>20</v>
      </c>
      <c r="CV62" s="37">
        <v>1</v>
      </c>
      <c r="CW62" s="37">
        <v>19</v>
      </c>
      <c r="CX62" s="37">
        <v>0</v>
      </c>
      <c r="CY62" s="37">
        <v>1</v>
      </c>
      <c r="CZ62" s="37">
        <v>1</v>
      </c>
      <c r="DA62" s="37">
        <v>19</v>
      </c>
      <c r="DB62" s="37">
        <v>0</v>
      </c>
      <c r="DC62" s="37">
        <v>0</v>
      </c>
      <c r="DD62" s="37">
        <v>0</v>
      </c>
      <c r="DE62" s="37">
        <v>0</v>
      </c>
      <c r="DF62" s="37">
        <v>0</v>
      </c>
      <c r="DG62" s="37">
        <v>1</v>
      </c>
      <c r="DH62" s="37">
        <v>0</v>
      </c>
      <c r="DI62" s="25">
        <v>0</v>
      </c>
    </row>
    <row r="63" spans="1:113" x14ac:dyDescent="0.25">
      <c r="A63" s="228" t="s">
        <v>633</v>
      </c>
      <c r="B63" s="252" t="s">
        <v>634</v>
      </c>
      <c r="C63" s="322" t="s">
        <v>346</v>
      </c>
      <c r="D63" t="s">
        <v>348</v>
      </c>
      <c r="E63" t="s">
        <v>348</v>
      </c>
      <c r="F63" t="s">
        <v>348</v>
      </c>
      <c r="G63" t="s">
        <v>348</v>
      </c>
      <c r="H63" t="s">
        <v>348</v>
      </c>
      <c r="I63" t="s">
        <v>348</v>
      </c>
      <c r="J63" t="s">
        <v>348</v>
      </c>
      <c r="K63" t="s">
        <v>348</v>
      </c>
      <c r="L63" t="s">
        <v>348</v>
      </c>
      <c r="M63" t="s">
        <v>348</v>
      </c>
      <c r="N63" t="s">
        <v>348</v>
      </c>
      <c r="O63" t="s">
        <v>348</v>
      </c>
      <c r="P63" t="s">
        <v>348</v>
      </c>
      <c r="Q63" t="s">
        <v>348</v>
      </c>
      <c r="R63" t="s">
        <v>348</v>
      </c>
      <c r="S63" t="s">
        <v>348</v>
      </c>
      <c r="T63" t="s">
        <v>348</v>
      </c>
      <c r="U63" t="s">
        <v>348</v>
      </c>
      <c r="V63" t="s">
        <v>348</v>
      </c>
      <c r="W63" s="37" t="s">
        <v>349</v>
      </c>
      <c r="X63" t="s">
        <v>348</v>
      </c>
      <c r="Y63" t="s">
        <v>348</v>
      </c>
      <c r="Z63" s="169" t="s">
        <v>350</v>
      </c>
      <c r="AA63" s="113" t="s">
        <v>350</v>
      </c>
      <c r="AB63" s="189" t="s">
        <v>350</v>
      </c>
      <c r="AC63" s="169" t="s">
        <v>635</v>
      </c>
      <c r="AD63" s="113">
        <v>1.68E-6</v>
      </c>
      <c r="AE63" s="189" t="s">
        <v>350</v>
      </c>
      <c r="AF63" s="169" t="s">
        <v>350</v>
      </c>
      <c r="AG63" s="113" t="s">
        <v>350</v>
      </c>
      <c r="AH63" s="189" t="s">
        <v>350</v>
      </c>
      <c r="AI63" s="169" t="s">
        <v>350</v>
      </c>
      <c r="AJ63" s="113" t="s">
        <v>350</v>
      </c>
      <c r="AK63" s="189" t="s">
        <v>350</v>
      </c>
      <c r="AL63" s="169">
        <v>4</v>
      </c>
      <c r="AM63" s="37">
        <v>54</v>
      </c>
      <c r="AN63" s="37" t="s">
        <v>636</v>
      </c>
      <c r="AO63" s="37">
        <v>4</v>
      </c>
      <c r="AP63" s="37">
        <v>54</v>
      </c>
      <c r="AQ63" s="37">
        <v>4</v>
      </c>
      <c r="AR63" s="37">
        <v>54</v>
      </c>
      <c r="AS63" s="37">
        <v>0</v>
      </c>
      <c r="AT63" s="37">
        <v>0</v>
      </c>
      <c r="AU63" s="37">
        <v>1</v>
      </c>
      <c r="AV63" s="37">
        <v>54</v>
      </c>
      <c r="AW63" s="37">
        <v>2</v>
      </c>
      <c r="AX63" s="37">
        <v>0</v>
      </c>
      <c r="AY63" s="37">
        <v>1</v>
      </c>
      <c r="AZ63" s="37">
        <v>0</v>
      </c>
      <c r="BA63" s="37">
        <v>0</v>
      </c>
      <c r="BB63" s="37">
        <v>0</v>
      </c>
      <c r="BC63" s="37">
        <v>0</v>
      </c>
      <c r="BD63" s="25">
        <v>0</v>
      </c>
      <c r="BE63" s="169">
        <v>48</v>
      </c>
      <c r="BF63" s="37">
        <v>91</v>
      </c>
      <c r="BG63" s="37" t="s">
        <v>637</v>
      </c>
      <c r="BH63" s="37">
        <v>53</v>
      </c>
      <c r="BI63" s="37">
        <v>125</v>
      </c>
      <c r="BJ63" s="37">
        <v>31</v>
      </c>
      <c r="BK63" s="37">
        <v>123</v>
      </c>
      <c r="BL63" s="37">
        <v>22</v>
      </c>
      <c r="BM63" s="37">
        <v>2</v>
      </c>
      <c r="BN63" s="37">
        <v>22</v>
      </c>
      <c r="BO63" s="37">
        <v>123</v>
      </c>
      <c r="BP63" s="37">
        <v>2</v>
      </c>
      <c r="BQ63" s="37">
        <v>0</v>
      </c>
      <c r="BR63" s="37">
        <v>7</v>
      </c>
      <c r="BS63" s="37">
        <v>0</v>
      </c>
      <c r="BT63" s="37">
        <v>22</v>
      </c>
      <c r="BU63" s="37">
        <v>0</v>
      </c>
      <c r="BV63" s="37">
        <v>0</v>
      </c>
      <c r="BW63" s="25">
        <v>2</v>
      </c>
      <c r="BX63" s="169">
        <v>7</v>
      </c>
      <c r="BY63" s="37">
        <v>4</v>
      </c>
      <c r="CA63" s="37">
        <v>10</v>
      </c>
      <c r="CB63" s="37">
        <v>18</v>
      </c>
      <c r="CC63" s="37">
        <v>10</v>
      </c>
      <c r="CD63" s="37">
        <v>18</v>
      </c>
      <c r="CE63" s="37">
        <v>0</v>
      </c>
      <c r="CF63" s="37">
        <v>0</v>
      </c>
      <c r="CG63" s="37">
        <v>0</v>
      </c>
      <c r="CH63" s="37">
        <v>18</v>
      </c>
      <c r="CI63" s="37">
        <v>2</v>
      </c>
      <c r="CJ63" s="37">
        <v>0</v>
      </c>
      <c r="CK63" s="37">
        <v>8</v>
      </c>
      <c r="CL63" s="37">
        <v>0</v>
      </c>
      <c r="CM63" s="37">
        <v>0</v>
      </c>
      <c r="CN63" s="37">
        <v>0</v>
      </c>
      <c r="CO63" s="37">
        <v>0</v>
      </c>
      <c r="CP63" s="25">
        <v>0</v>
      </c>
      <c r="CQ63" s="169">
        <v>0</v>
      </c>
      <c r="CR63" s="37">
        <v>3</v>
      </c>
      <c r="CT63" s="37">
        <v>0</v>
      </c>
      <c r="CU63" s="37">
        <v>3</v>
      </c>
      <c r="CV63" s="37">
        <v>0</v>
      </c>
      <c r="CW63" s="37">
        <v>3</v>
      </c>
      <c r="CX63" s="37">
        <v>0</v>
      </c>
      <c r="CY63" s="37">
        <v>0</v>
      </c>
      <c r="CZ63" s="37">
        <v>0</v>
      </c>
      <c r="DA63" s="37">
        <v>3</v>
      </c>
      <c r="DB63" s="37">
        <v>0</v>
      </c>
      <c r="DC63" s="37">
        <v>0</v>
      </c>
      <c r="DD63" s="37">
        <v>0</v>
      </c>
      <c r="DE63" s="37">
        <v>0</v>
      </c>
      <c r="DF63" s="37">
        <v>0</v>
      </c>
      <c r="DG63" s="37">
        <v>0</v>
      </c>
      <c r="DH63" s="37">
        <v>0</v>
      </c>
      <c r="DI63" s="25">
        <v>0</v>
      </c>
    </row>
    <row r="64" spans="1:113" x14ac:dyDescent="0.25">
      <c r="A64" s="228" t="s">
        <v>638</v>
      </c>
      <c r="B64" s="252" t="s">
        <v>506</v>
      </c>
      <c r="C64" s="322" t="s">
        <v>415</v>
      </c>
      <c r="D64" t="s">
        <v>347</v>
      </c>
      <c r="E64" t="s">
        <v>347</v>
      </c>
      <c r="F64" t="s">
        <v>347</v>
      </c>
      <c r="G64" t="s">
        <v>347</v>
      </c>
      <c r="H64" t="s">
        <v>347</v>
      </c>
      <c r="I64" t="s">
        <v>347</v>
      </c>
      <c r="J64" t="s">
        <v>347</v>
      </c>
      <c r="K64" t="s">
        <v>347</v>
      </c>
      <c r="L64" t="s">
        <v>347</v>
      </c>
      <c r="M64" t="s">
        <v>347</v>
      </c>
      <c r="N64" t="s">
        <v>348</v>
      </c>
      <c r="O64" t="s">
        <v>347</v>
      </c>
      <c r="P64" t="s">
        <v>347</v>
      </c>
      <c r="Q64" t="s">
        <v>347</v>
      </c>
      <c r="R64" t="s">
        <v>347</v>
      </c>
      <c r="S64" t="s">
        <v>347</v>
      </c>
      <c r="T64" t="s">
        <v>347</v>
      </c>
      <c r="U64" t="s">
        <v>347</v>
      </c>
      <c r="V64" t="s">
        <v>347</v>
      </c>
      <c r="W64" s="37" t="s">
        <v>639</v>
      </c>
      <c r="X64" t="s">
        <v>347</v>
      </c>
      <c r="Y64" t="s">
        <v>347</v>
      </c>
      <c r="Z64" s="169" t="s">
        <v>402</v>
      </c>
      <c r="AA64" s="113">
        <v>6.2100000000000005E-60</v>
      </c>
      <c r="AB64" s="189">
        <v>2.64E-61</v>
      </c>
      <c r="AC64" s="169" t="s">
        <v>402</v>
      </c>
      <c r="AD64" s="113">
        <v>1.59E-41</v>
      </c>
      <c r="AE64" s="189">
        <v>6.0099999999999998E-43</v>
      </c>
      <c r="AF64" s="169" t="s">
        <v>350</v>
      </c>
      <c r="AG64" s="113" t="s">
        <v>350</v>
      </c>
      <c r="AH64" s="189" t="s">
        <v>350</v>
      </c>
      <c r="AI64" s="169" t="s">
        <v>427</v>
      </c>
      <c r="AJ64" s="113">
        <v>6.63E-6</v>
      </c>
      <c r="AK64" s="189">
        <v>1.4100000000000001E-6</v>
      </c>
      <c r="AL64" s="169">
        <v>158</v>
      </c>
      <c r="AM64" s="37">
        <v>30</v>
      </c>
      <c r="AN64" s="37" t="s">
        <v>640</v>
      </c>
      <c r="AO64" s="37">
        <v>179</v>
      </c>
      <c r="AP64" s="37">
        <v>37</v>
      </c>
      <c r="AQ64" s="37">
        <v>168</v>
      </c>
      <c r="AR64" s="37">
        <v>35</v>
      </c>
      <c r="AS64" s="37">
        <v>11</v>
      </c>
      <c r="AT64" s="37">
        <v>2</v>
      </c>
      <c r="AU64" s="37">
        <v>116</v>
      </c>
      <c r="AV64" s="37">
        <v>35</v>
      </c>
      <c r="AW64" s="37">
        <v>7</v>
      </c>
      <c r="AX64" s="37">
        <v>0</v>
      </c>
      <c r="AY64" s="37">
        <v>47</v>
      </c>
      <c r="AZ64" s="37">
        <v>0</v>
      </c>
      <c r="BA64" s="37">
        <v>9</v>
      </c>
      <c r="BB64" s="37">
        <v>0</v>
      </c>
      <c r="BC64" s="37">
        <v>0</v>
      </c>
      <c r="BD64" s="25">
        <v>2</v>
      </c>
      <c r="BE64" s="169">
        <v>112</v>
      </c>
      <c r="BF64" s="37">
        <v>20</v>
      </c>
      <c r="BG64" s="37" t="s">
        <v>641</v>
      </c>
      <c r="BH64" s="37">
        <v>116</v>
      </c>
      <c r="BI64" s="37">
        <v>28</v>
      </c>
      <c r="BJ64" s="37">
        <v>82</v>
      </c>
      <c r="BK64" s="37">
        <v>25</v>
      </c>
      <c r="BL64" s="37">
        <v>34</v>
      </c>
      <c r="BM64" s="37">
        <v>3</v>
      </c>
      <c r="BN64" s="37">
        <v>54</v>
      </c>
      <c r="BO64" s="37">
        <v>25</v>
      </c>
      <c r="BP64" s="37">
        <v>3</v>
      </c>
      <c r="BQ64" s="37">
        <v>0</v>
      </c>
      <c r="BR64" s="37">
        <v>26</v>
      </c>
      <c r="BS64" s="37">
        <v>0</v>
      </c>
      <c r="BT64" s="37">
        <v>33</v>
      </c>
      <c r="BU64" s="37">
        <v>0</v>
      </c>
      <c r="BV64" s="37">
        <v>0</v>
      </c>
      <c r="BW64" s="25">
        <v>3</v>
      </c>
      <c r="BX64" s="169">
        <v>9</v>
      </c>
      <c r="BY64" s="37">
        <v>1</v>
      </c>
      <c r="BZ64" s="37" t="s">
        <v>642</v>
      </c>
      <c r="CA64" s="37">
        <v>12</v>
      </c>
      <c r="CB64" s="37">
        <v>5</v>
      </c>
      <c r="CC64" s="37">
        <v>12</v>
      </c>
      <c r="CD64" s="37">
        <v>5</v>
      </c>
      <c r="CE64" s="37">
        <v>0</v>
      </c>
      <c r="CF64" s="37">
        <v>0</v>
      </c>
      <c r="CG64" s="37">
        <v>8</v>
      </c>
      <c r="CH64" s="37">
        <v>5</v>
      </c>
      <c r="CI64" s="37">
        <v>0</v>
      </c>
      <c r="CJ64" s="37">
        <v>0</v>
      </c>
      <c r="CK64" s="37">
        <v>4</v>
      </c>
      <c r="CL64" s="37">
        <v>0</v>
      </c>
      <c r="CM64" s="37">
        <v>0</v>
      </c>
      <c r="CN64" s="37">
        <v>0</v>
      </c>
      <c r="CO64" s="37">
        <v>0</v>
      </c>
      <c r="CP64" s="25">
        <v>0</v>
      </c>
      <c r="CQ64" s="169">
        <v>8</v>
      </c>
      <c r="CR64" s="37">
        <v>3</v>
      </c>
      <c r="CS64" s="37" t="s">
        <v>643</v>
      </c>
      <c r="CT64" s="37">
        <v>9</v>
      </c>
      <c r="CU64" s="37">
        <v>3</v>
      </c>
      <c r="CV64" s="37">
        <v>8</v>
      </c>
      <c r="CW64" s="37">
        <v>3</v>
      </c>
      <c r="CX64" s="37">
        <v>1</v>
      </c>
      <c r="CY64" s="37">
        <v>0</v>
      </c>
      <c r="CZ64" s="37">
        <v>5</v>
      </c>
      <c r="DA64" s="37">
        <v>3</v>
      </c>
      <c r="DB64" s="37">
        <v>0</v>
      </c>
      <c r="DC64" s="37">
        <v>0</v>
      </c>
      <c r="DD64" s="37">
        <v>3</v>
      </c>
      <c r="DE64" s="37">
        <v>0</v>
      </c>
      <c r="DF64" s="37">
        <v>1</v>
      </c>
      <c r="DG64" s="37">
        <v>0</v>
      </c>
      <c r="DH64" s="37">
        <v>0</v>
      </c>
      <c r="DI64" s="25">
        <v>0</v>
      </c>
    </row>
    <row r="65" spans="1:113" x14ac:dyDescent="0.25">
      <c r="A65" s="228" t="s">
        <v>644</v>
      </c>
      <c r="B65" s="252" t="s">
        <v>645</v>
      </c>
      <c r="C65" s="322" t="s">
        <v>346</v>
      </c>
      <c r="D65" t="s">
        <v>348</v>
      </c>
      <c r="E65" t="s">
        <v>348</v>
      </c>
      <c r="F65" t="s">
        <v>348</v>
      </c>
      <c r="G65" t="s">
        <v>348</v>
      </c>
      <c r="H65" t="s">
        <v>348</v>
      </c>
      <c r="I65" t="s">
        <v>348</v>
      </c>
      <c r="J65" t="s">
        <v>348</v>
      </c>
      <c r="K65" t="s">
        <v>348</v>
      </c>
      <c r="L65" t="s">
        <v>348</v>
      </c>
      <c r="M65" t="s">
        <v>348</v>
      </c>
      <c r="N65" t="s">
        <v>348</v>
      </c>
      <c r="O65" t="s">
        <v>348</v>
      </c>
      <c r="P65" t="s">
        <v>348</v>
      </c>
      <c r="Q65" t="s">
        <v>348</v>
      </c>
      <c r="R65" t="s">
        <v>347</v>
      </c>
      <c r="S65" t="s">
        <v>347</v>
      </c>
      <c r="T65" t="s">
        <v>347</v>
      </c>
      <c r="U65" t="s">
        <v>347</v>
      </c>
      <c r="V65" t="s">
        <v>347</v>
      </c>
      <c r="W65" s="37" t="s">
        <v>646</v>
      </c>
      <c r="X65" t="s">
        <v>348</v>
      </c>
      <c r="Y65" t="s">
        <v>347</v>
      </c>
      <c r="Z65" s="169" t="s">
        <v>350</v>
      </c>
      <c r="AA65" s="113" t="s">
        <v>350</v>
      </c>
      <c r="AB65" s="189" t="s">
        <v>350</v>
      </c>
      <c r="AC65" s="169" t="s">
        <v>365</v>
      </c>
      <c r="AD65" s="113">
        <v>4.2950000000000002E-3</v>
      </c>
      <c r="AE65" s="189">
        <v>1.64E-3</v>
      </c>
      <c r="AF65" s="169" t="s">
        <v>350</v>
      </c>
      <c r="AG65" s="113" t="s">
        <v>350</v>
      </c>
      <c r="AH65" s="189" t="s">
        <v>350</v>
      </c>
      <c r="AI65" s="169" t="s">
        <v>350</v>
      </c>
      <c r="AJ65" s="113" t="s">
        <v>350</v>
      </c>
      <c r="AK65" s="189" t="s">
        <v>350</v>
      </c>
      <c r="AL65" s="169">
        <v>1</v>
      </c>
      <c r="AM65" s="37">
        <v>11</v>
      </c>
      <c r="AO65" s="37">
        <v>1</v>
      </c>
      <c r="AP65" s="37">
        <v>11</v>
      </c>
      <c r="AQ65" s="37">
        <v>1</v>
      </c>
      <c r="AR65" s="37">
        <v>11</v>
      </c>
      <c r="AS65" s="37">
        <v>0</v>
      </c>
      <c r="AT65" s="37">
        <v>0</v>
      </c>
      <c r="AU65" s="37">
        <v>1</v>
      </c>
      <c r="AV65" s="37">
        <v>11</v>
      </c>
      <c r="AW65" s="37">
        <v>0</v>
      </c>
      <c r="AX65" s="37">
        <v>0</v>
      </c>
      <c r="AY65" s="37">
        <v>0</v>
      </c>
      <c r="AZ65" s="37">
        <v>0</v>
      </c>
      <c r="BA65" s="37">
        <v>0</v>
      </c>
      <c r="BB65" s="37">
        <v>0</v>
      </c>
      <c r="BC65" s="37">
        <v>0</v>
      </c>
      <c r="BD65" s="25">
        <v>0</v>
      </c>
      <c r="BE65" s="169">
        <v>6</v>
      </c>
      <c r="BF65" s="37">
        <v>38</v>
      </c>
      <c r="BG65" s="37" t="s">
        <v>647</v>
      </c>
      <c r="BH65" s="37">
        <v>6</v>
      </c>
      <c r="BI65" s="37">
        <v>41</v>
      </c>
      <c r="BJ65" s="37">
        <v>6</v>
      </c>
      <c r="BK65" s="37">
        <v>36</v>
      </c>
      <c r="BL65" s="37">
        <v>0</v>
      </c>
      <c r="BM65" s="37">
        <v>5</v>
      </c>
      <c r="BN65" s="37">
        <v>6</v>
      </c>
      <c r="BO65" s="37">
        <v>35</v>
      </c>
      <c r="BP65" s="37">
        <v>0</v>
      </c>
      <c r="BQ65" s="37">
        <v>0</v>
      </c>
      <c r="BR65" s="37">
        <v>0</v>
      </c>
      <c r="BS65" s="37">
        <v>1</v>
      </c>
      <c r="BT65" s="37">
        <v>0</v>
      </c>
      <c r="BU65" s="37">
        <v>5</v>
      </c>
      <c r="BV65" s="37">
        <v>0</v>
      </c>
      <c r="BW65" s="25">
        <v>0</v>
      </c>
      <c r="BX65" s="169">
        <v>1</v>
      </c>
      <c r="BY65" s="37">
        <v>4</v>
      </c>
      <c r="CA65" s="37">
        <v>1</v>
      </c>
      <c r="CB65" s="37">
        <v>4</v>
      </c>
      <c r="CC65" s="37">
        <v>1</v>
      </c>
      <c r="CD65" s="37">
        <v>4</v>
      </c>
      <c r="CE65" s="37">
        <v>0</v>
      </c>
      <c r="CF65" s="37">
        <v>0</v>
      </c>
      <c r="CG65" s="37">
        <v>1</v>
      </c>
      <c r="CH65" s="37">
        <v>4</v>
      </c>
      <c r="CI65" s="37">
        <v>0</v>
      </c>
      <c r="CJ65" s="37">
        <v>0</v>
      </c>
      <c r="CK65" s="37">
        <v>0</v>
      </c>
      <c r="CL65" s="37">
        <v>0</v>
      </c>
      <c r="CM65" s="37">
        <v>0</v>
      </c>
      <c r="CN65" s="37">
        <v>0</v>
      </c>
      <c r="CO65" s="37">
        <v>0</v>
      </c>
      <c r="CP65" s="25">
        <v>0</v>
      </c>
      <c r="CQ65" s="169">
        <v>0</v>
      </c>
      <c r="CR65" s="37">
        <v>0</v>
      </c>
      <c r="CT65" s="37">
        <v>0</v>
      </c>
      <c r="CU65" s="37">
        <v>0</v>
      </c>
      <c r="CV65" s="37">
        <v>0</v>
      </c>
      <c r="CW65" s="37">
        <v>0</v>
      </c>
      <c r="CX65" s="37">
        <v>0</v>
      </c>
      <c r="CY65" s="37">
        <v>0</v>
      </c>
      <c r="CZ65" s="37">
        <v>0</v>
      </c>
      <c r="DA65" s="37">
        <v>0</v>
      </c>
      <c r="DB65" s="37">
        <v>0</v>
      </c>
      <c r="DC65" s="37">
        <v>0</v>
      </c>
      <c r="DD65" s="37">
        <v>0</v>
      </c>
      <c r="DE65" s="37">
        <v>0</v>
      </c>
      <c r="DF65" s="37">
        <v>0</v>
      </c>
      <c r="DG65" s="37">
        <v>0</v>
      </c>
      <c r="DH65" s="37">
        <v>0</v>
      </c>
      <c r="DI65" s="25">
        <v>0</v>
      </c>
    </row>
    <row r="66" spans="1:113" x14ac:dyDescent="0.25">
      <c r="A66" s="228" t="s">
        <v>648</v>
      </c>
      <c r="B66" s="252" t="s">
        <v>383</v>
      </c>
      <c r="C66" s="322" t="s">
        <v>346</v>
      </c>
      <c r="D66" t="s">
        <v>348</v>
      </c>
      <c r="E66" t="s">
        <v>348</v>
      </c>
      <c r="F66" t="s">
        <v>348</v>
      </c>
      <c r="G66" t="s">
        <v>348</v>
      </c>
      <c r="H66" t="s">
        <v>348</v>
      </c>
      <c r="I66" t="s">
        <v>348</v>
      </c>
      <c r="J66" t="s">
        <v>348</v>
      </c>
      <c r="K66" t="s">
        <v>348</v>
      </c>
      <c r="L66" t="s">
        <v>348</v>
      </c>
      <c r="M66" t="s">
        <v>348</v>
      </c>
      <c r="N66" t="s">
        <v>348</v>
      </c>
      <c r="O66" t="s">
        <v>348</v>
      </c>
      <c r="P66" t="s">
        <v>348</v>
      </c>
      <c r="Q66" t="s">
        <v>348</v>
      </c>
      <c r="R66" t="s">
        <v>347</v>
      </c>
      <c r="S66" t="s">
        <v>348</v>
      </c>
      <c r="T66" t="s">
        <v>348</v>
      </c>
      <c r="U66" t="s">
        <v>347</v>
      </c>
      <c r="V66" t="s">
        <v>347</v>
      </c>
      <c r="W66" s="37" t="s">
        <v>649</v>
      </c>
      <c r="X66" t="s">
        <v>348</v>
      </c>
      <c r="Y66" t="s">
        <v>347</v>
      </c>
      <c r="Z66" s="169" t="s">
        <v>350</v>
      </c>
      <c r="AA66" s="113" t="s">
        <v>350</v>
      </c>
      <c r="AB66" s="189" t="s">
        <v>350</v>
      </c>
      <c r="AC66" s="169" t="s">
        <v>544</v>
      </c>
      <c r="AD66" s="113">
        <v>8.1200000000000002E-7</v>
      </c>
      <c r="AE66" s="189">
        <v>1.48E-7</v>
      </c>
      <c r="AF66" s="169" t="s">
        <v>350</v>
      </c>
      <c r="AG66" s="113" t="s">
        <v>350</v>
      </c>
      <c r="AH66" s="189" t="s">
        <v>350</v>
      </c>
      <c r="AI66" s="169" t="s">
        <v>350</v>
      </c>
      <c r="AJ66" s="113" t="s">
        <v>350</v>
      </c>
      <c r="AK66" s="189" t="s">
        <v>350</v>
      </c>
      <c r="AL66" s="169">
        <v>0</v>
      </c>
      <c r="AM66" s="37">
        <v>5</v>
      </c>
      <c r="AO66" s="37">
        <v>0</v>
      </c>
      <c r="AP66" s="37">
        <v>5</v>
      </c>
      <c r="AQ66" s="37">
        <v>0</v>
      </c>
      <c r="AR66" s="37">
        <v>5</v>
      </c>
      <c r="AS66" s="37">
        <v>0</v>
      </c>
      <c r="AT66" s="37">
        <v>0</v>
      </c>
      <c r="AU66" s="37">
        <v>0</v>
      </c>
      <c r="AV66" s="37">
        <v>5</v>
      </c>
      <c r="AW66" s="37">
        <v>0</v>
      </c>
      <c r="AX66" s="37">
        <v>0</v>
      </c>
      <c r="AY66" s="37">
        <v>0</v>
      </c>
      <c r="AZ66" s="37">
        <v>0</v>
      </c>
      <c r="BA66" s="37">
        <v>0</v>
      </c>
      <c r="BB66" s="37">
        <v>0</v>
      </c>
      <c r="BC66" s="37">
        <v>0</v>
      </c>
      <c r="BD66" s="25">
        <v>0</v>
      </c>
      <c r="BE66" s="169">
        <v>0</v>
      </c>
      <c r="BF66" s="37">
        <v>21</v>
      </c>
      <c r="BG66" s="37" t="s">
        <v>650</v>
      </c>
      <c r="BH66" s="37">
        <v>0</v>
      </c>
      <c r="BI66" s="37">
        <v>21</v>
      </c>
      <c r="BJ66" s="37">
        <v>0</v>
      </c>
      <c r="BK66" s="37">
        <v>20</v>
      </c>
      <c r="BL66" s="37">
        <v>0</v>
      </c>
      <c r="BM66" s="37">
        <v>1</v>
      </c>
      <c r="BN66" s="37">
        <v>0</v>
      </c>
      <c r="BO66" s="37">
        <v>11</v>
      </c>
      <c r="BP66" s="37">
        <v>0</v>
      </c>
      <c r="BQ66" s="37">
        <v>8</v>
      </c>
      <c r="BR66" s="37">
        <v>0</v>
      </c>
      <c r="BS66" s="37">
        <v>1</v>
      </c>
      <c r="BT66" s="37">
        <v>0</v>
      </c>
      <c r="BU66" s="37">
        <v>1</v>
      </c>
      <c r="BV66" s="37">
        <v>0</v>
      </c>
      <c r="BW66" s="25">
        <v>0</v>
      </c>
      <c r="BX66" s="169">
        <v>0</v>
      </c>
      <c r="BY66" s="37">
        <v>0</v>
      </c>
      <c r="CA66" s="37">
        <v>0</v>
      </c>
      <c r="CB66" s="37">
        <v>0</v>
      </c>
      <c r="CC66" s="37">
        <v>0</v>
      </c>
      <c r="CD66" s="37">
        <v>0</v>
      </c>
      <c r="CE66" s="37">
        <v>0</v>
      </c>
      <c r="CF66" s="37">
        <v>0</v>
      </c>
      <c r="CG66" s="37">
        <v>0</v>
      </c>
      <c r="CH66" s="37">
        <v>0</v>
      </c>
      <c r="CI66" s="37">
        <v>0</v>
      </c>
      <c r="CJ66" s="37">
        <v>0</v>
      </c>
      <c r="CK66" s="37">
        <v>0</v>
      </c>
      <c r="CL66" s="37">
        <v>0</v>
      </c>
      <c r="CM66" s="37">
        <v>0</v>
      </c>
      <c r="CN66" s="37">
        <v>0</v>
      </c>
      <c r="CO66" s="37">
        <v>0</v>
      </c>
      <c r="CP66" s="25">
        <v>0</v>
      </c>
      <c r="CQ66" s="169">
        <v>0</v>
      </c>
      <c r="CR66" s="37">
        <v>0</v>
      </c>
      <c r="CT66" s="37">
        <v>0</v>
      </c>
      <c r="CU66" s="37">
        <v>0</v>
      </c>
      <c r="CV66" s="37">
        <v>0</v>
      </c>
      <c r="CW66" s="37">
        <v>0</v>
      </c>
      <c r="CX66" s="37">
        <v>0</v>
      </c>
      <c r="CY66" s="37">
        <v>0</v>
      </c>
      <c r="CZ66" s="37">
        <v>0</v>
      </c>
      <c r="DA66" s="37">
        <v>0</v>
      </c>
      <c r="DB66" s="37">
        <v>0</v>
      </c>
      <c r="DC66" s="37">
        <v>0</v>
      </c>
      <c r="DD66" s="37">
        <v>0</v>
      </c>
      <c r="DE66" s="37">
        <v>0</v>
      </c>
      <c r="DF66" s="37">
        <v>0</v>
      </c>
      <c r="DG66" s="37">
        <v>0</v>
      </c>
      <c r="DH66" s="37">
        <v>0</v>
      </c>
      <c r="DI66" s="25">
        <v>0</v>
      </c>
    </row>
    <row r="67" spans="1:113" x14ac:dyDescent="0.25">
      <c r="A67" s="228" t="s">
        <v>651</v>
      </c>
      <c r="B67" s="252" t="s">
        <v>652</v>
      </c>
      <c r="C67" s="322" t="s">
        <v>440</v>
      </c>
      <c r="D67" t="s">
        <v>348</v>
      </c>
      <c r="E67" t="s">
        <v>348</v>
      </c>
      <c r="F67" t="s">
        <v>348</v>
      </c>
      <c r="G67" t="s">
        <v>348</v>
      </c>
      <c r="H67" t="s">
        <v>348</v>
      </c>
      <c r="I67" t="s">
        <v>348</v>
      </c>
      <c r="J67" t="s">
        <v>348</v>
      </c>
      <c r="K67" t="s">
        <v>348</v>
      </c>
      <c r="L67" t="s">
        <v>348</v>
      </c>
      <c r="M67" t="s">
        <v>348</v>
      </c>
      <c r="N67" t="s">
        <v>348</v>
      </c>
      <c r="O67" t="s">
        <v>348</v>
      </c>
      <c r="P67" t="s">
        <v>348</v>
      </c>
      <c r="Q67" t="s">
        <v>348</v>
      </c>
      <c r="R67" t="s">
        <v>348</v>
      </c>
      <c r="S67" t="s">
        <v>348</v>
      </c>
      <c r="T67" t="s">
        <v>348</v>
      </c>
      <c r="U67" t="s">
        <v>347</v>
      </c>
      <c r="V67" t="s">
        <v>348</v>
      </c>
      <c r="W67" s="37" t="s">
        <v>349</v>
      </c>
      <c r="X67" t="s">
        <v>348</v>
      </c>
      <c r="Y67" t="s">
        <v>347</v>
      </c>
      <c r="Z67" s="169" t="s">
        <v>350</v>
      </c>
      <c r="AA67" s="113" t="s">
        <v>350</v>
      </c>
      <c r="AB67" s="189" t="s">
        <v>350</v>
      </c>
      <c r="AC67" s="169" t="s">
        <v>350</v>
      </c>
      <c r="AD67" s="113" t="s">
        <v>350</v>
      </c>
      <c r="AE67" s="189" t="s">
        <v>350</v>
      </c>
      <c r="AF67" s="169" t="s">
        <v>541</v>
      </c>
      <c r="AG67" s="113">
        <v>7.5400000000000003E-5</v>
      </c>
      <c r="AH67" s="189">
        <v>1.27E-5</v>
      </c>
      <c r="AI67" s="169" t="s">
        <v>350</v>
      </c>
      <c r="AJ67" s="113" t="s">
        <v>350</v>
      </c>
      <c r="AK67" s="189" t="s">
        <v>350</v>
      </c>
      <c r="AL67" s="169">
        <v>1</v>
      </c>
      <c r="AM67" s="37">
        <v>3</v>
      </c>
      <c r="AO67" s="37">
        <v>1</v>
      </c>
      <c r="AP67" s="37">
        <v>3</v>
      </c>
      <c r="AQ67" s="37">
        <v>0</v>
      </c>
      <c r="AR67" s="37">
        <v>3</v>
      </c>
      <c r="AS67" s="37">
        <v>1</v>
      </c>
      <c r="AT67" s="37">
        <v>0</v>
      </c>
      <c r="AU67" s="37">
        <v>0</v>
      </c>
      <c r="AV67" s="37">
        <v>3</v>
      </c>
      <c r="AW67" s="37">
        <v>0</v>
      </c>
      <c r="AX67" s="37">
        <v>0</v>
      </c>
      <c r="AY67" s="37">
        <v>0</v>
      </c>
      <c r="AZ67" s="37">
        <v>0</v>
      </c>
      <c r="BA67" s="37">
        <v>1</v>
      </c>
      <c r="BB67" s="37">
        <v>0</v>
      </c>
      <c r="BC67" s="37">
        <v>0</v>
      </c>
      <c r="BD67" s="25">
        <v>0</v>
      </c>
      <c r="BE67" s="169">
        <v>22</v>
      </c>
      <c r="BF67" s="37">
        <v>15</v>
      </c>
      <c r="BG67" s="37" t="s">
        <v>653</v>
      </c>
      <c r="BH67" s="37">
        <v>23</v>
      </c>
      <c r="BI67" s="37">
        <v>17</v>
      </c>
      <c r="BJ67" s="37">
        <v>4</v>
      </c>
      <c r="BK67" s="37">
        <v>17</v>
      </c>
      <c r="BL67" s="37">
        <v>19</v>
      </c>
      <c r="BM67" s="37">
        <v>0</v>
      </c>
      <c r="BN67" s="37">
        <v>0</v>
      </c>
      <c r="BO67" s="37">
        <v>17</v>
      </c>
      <c r="BP67" s="37">
        <v>3</v>
      </c>
      <c r="BQ67" s="37">
        <v>0</v>
      </c>
      <c r="BR67" s="37">
        <v>1</v>
      </c>
      <c r="BS67" s="37">
        <v>0</v>
      </c>
      <c r="BT67" s="37">
        <v>19</v>
      </c>
      <c r="BU67" s="37">
        <v>0</v>
      </c>
      <c r="BV67" s="37">
        <v>0</v>
      </c>
      <c r="BW67" s="25">
        <v>0</v>
      </c>
      <c r="BX67" s="169">
        <v>3</v>
      </c>
      <c r="BY67" s="37">
        <v>2</v>
      </c>
      <c r="CA67" s="37">
        <v>3</v>
      </c>
      <c r="CB67" s="37">
        <v>3</v>
      </c>
      <c r="CC67" s="37">
        <v>3</v>
      </c>
      <c r="CD67" s="37">
        <v>3</v>
      </c>
      <c r="CE67" s="37">
        <v>0</v>
      </c>
      <c r="CF67" s="37">
        <v>0</v>
      </c>
      <c r="CG67" s="37">
        <v>0</v>
      </c>
      <c r="CH67" s="37">
        <v>3</v>
      </c>
      <c r="CI67" s="37">
        <v>0</v>
      </c>
      <c r="CJ67" s="37">
        <v>0</v>
      </c>
      <c r="CK67" s="37">
        <v>3</v>
      </c>
      <c r="CL67" s="37">
        <v>0</v>
      </c>
      <c r="CM67" s="37">
        <v>0</v>
      </c>
      <c r="CN67" s="37">
        <v>0</v>
      </c>
      <c r="CO67" s="37">
        <v>0</v>
      </c>
      <c r="CP67" s="25">
        <v>0</v>
      </c>
      <c r="CQ67" s="169">
        <v>1</v>
      </c>
      <c r="CR67" s="37">
        <v>1</v>
      </c>
      <c r="CT67" s="37">
        <v>1</v>
      </c>
      <c r="CU67" s="37">
        <v>1</v>
      </c>
      <c r="CV67" s="37">
        <v>0</v>
      </c>
      <c r="CW67" s="37">
        <v>1</v>
      </c>
      <c r="CX67" s="37">
        <v>1</v>
      </c>
      <c r="CY67" s="37">
        <v>0</v>
      </c>
      <c r="CZ67" s="37">
        <v>0</v>
      </c>
      <c r="DA67" s="37">
        <v>1</v>
      </c>
      <c r="DB67" s="37">
        <v>0</v>
      </c>
      <c r="DC67" s="37">
        <v>0</v>
      </c>
      <c r="DD67" s="37">
        <v>0</v>
      </c>
      <c r="DE67" s="37">
        <v>0</v>
      </c>
      <c r="DF67" s="37">
        <v>1</v>
      </c>
      <c r="DG67" s="37">
        <v>0</v>
      </c>
      <c r="DH67" s="37">
        <v>0</v>
      </c>
      <c r="DI67" s="25">
        <v>0</v>
      </c>
    </row>
    <row r="68" spans="1:113" x14ac:dyDescent="0.25">
      <c r="A68" s="228" t="s">
        <v>654</v>
      </c>
      <c r="B68" s="252" t="s">
        <v>345</v>
      </c>
      <c r="C68" s="322" t="s">
        <v>627</v>
      </c>
      <c r="D68" t="s">
        <v>348</v>
      </c>
      <c r="E68" t="s">
        <v>348</v>
      </c>
      <c r="F68" t="s">
        <v>348</v>
      </c>
      <c r="G68" t="s">
        <v>348</v>
      </c>
      <c r="H68" t="s">
        <v>348</v>
      </c>
      <c r="I68" t="s">
        <v>348</v>
      </c>
      <c r="J68" t="s">
        <v>348</v>
      </c>
      <c r="K68" t="s">
        <v>348</v>
      </c>
      <c r="L68" t="s">
        <v>348</v>
      </c>
      <c r="M68" t="s">
        <v>348</v>
      </c>
      <c r="N68" t="s">
        <v>348</v>
      </c>
      <c r="O68" t="s">
        <v>348</v>
      </c>
      <c r="P68" t="s">
        <v>348</v>
      </c>
      <c r="Q68" t="s">
        <v>348</v>
      </c>
      <c r="R68" t="s">
        <v>347</v>
      </c>
      <c r="S68" t="s">
        <v>348</v>
      </c>
      <c r="T68" t="s">
        <v>347</v>
      </c>
      <c r="U68" t="s">
        <v>347</v>
      </c>
      <c r="V68" t="s">
        <v>347</v>
      </c>
      <c r="W68" s="37" t="s">
        <v>655</v>
      </c>
      <c r="X68" t="s">
        <v>348</v>
      </c>
      <c r="Y68" t="s">
        <v>347</v>
      </c>
      <c r="Z68" s="169" t="s">
        <v>350</v>
      </c>
      <c r="AA68" s="113" t="s">
        <v>350</v>
      </c>
      <c r="AB68" s="189" t="s">
        <v>350</v>
      </c>
      <c r="AC68" s="169" t="s">
        <v>411</v>
      </c>
      <c r="AD68" s="113">
        <v>3.3080999999999999E-2</v>
      </c>
      <c r="AE68" s="189">
        <v>1.4553999999999999E-2</v>
      </c>
      <c r="AF68" s="169" t="s">
        <v>350</v>
      </c>
      <c r="AG68" s="113" t="s">
        <v>350</v>
      </c>
      <c r="AH68" s="189" t="s">
        <v>350</v>
      </c>
      <c r="AI68" s="169" t="s">
        <v>358</v>
      </c>
      <c r="AJ68" s="113">
        <v>1.0029E-2</v>
      </c>
      <c r="AK68" s="189">
        <v>5.0169999999999998E-3</v>
      </c>
      <c r="AL68" s="169">
        <v>6</v>
      </c>
      <c r="AM68" s="37">
        <v>11</v>
      </c>
      <c r="AO68" s="37">
        <v>6</v>
      </c>
      <c r="AP68" s="37">
        <v>11</v>
      </c>
      <c r="AQ68" s="37">
        <v>2</v>
      </c>
      <c r="AR68" s="37">
        <v>11</v>
      </c>
      <c r="AS68" s="37">
        <v>4</v>
      </c>
      <c r="AT68" s="37">
        <v>0</v>
      </c>
      <c r="AU68" s="37">
        <v>0</v>
      </c>
      <c r="AV68" s="37">
        <v>11</v>
      </c>
      <c r="AW68" s="37">
        <v>1</v>
      </c>
      <c r="AX68" s="37">
        <v>0</v>
      </c>
      <c r="AY68" s="37">
        <v>1</v>
      </c>
      <c r="AZ68" s="37">
        <v>0</v>
      </c>
      <c r="BA68" s="37">
        <v>4</v>
      </c>
      <c r="BB68" s="37">
        <v>0</v>
      </c>
      <c r="BC68" s="37">
        <v>0</v>
      </c>
      <c r="BD68" s="25">
        <v>0</v>
      </c>
      <c r="BE68" s="169">
        <v>15</v>
      </c>
      <c r="BF68" s="37">
        <v>18</v>
      </c>
      <c r="BG68" s="37" t="s">
        <v>656</v>
      </c>
      <c r="BH68" s="37">
        <v>15</v>
      </c>
      <c r="BI68" s="37">
        <v>23</v>
      </c>
      <c r="BJ68" s="37">
        <v>4</v>
      </c>
      <c r="BK68" s="37">
        <v>23</v>
      </c>
      <c r="BL68" s="37">
        <v>11</v>
      </c>
      <c r="BM68" s="37">
        <v>0</v>
      </c>
      <c r="BN68" s="37">
        <v>3</v>
      </c>
      <c r="BO68" s="37">
        <v>23</v>
      </c>
      <c r="BP68" s="37">
        <v>1</v>
      </c>
      <c r="BQ68" s="37">
        <v>0</v>
      </c>
      <c r="BR68" s="37">
        <v>0</v>
      </c>
      <c r="BS68" s="37">
        <v>0</v>
      </c>
      <c r="BT68" s="37">
        <v>11</v>
      </c>
      <c r="BU68" s="37">
        <v>0</v>
      </c>
      <c r="BV68" s="37">
        <v>0</v>
      </c>
      <c r="BW68" s="25">
        <v>0</v>
      </c>
      <c r="BX68" s="169">
        <v>0</v>
      </c>
      <c r="BY68" s="37">
        <v>1</v>
      </c>
      <c r="CA68" s="37">
        <v>0</v>
      </c>
      <c r="CB68" s="37">
        <v>1</v>
      </c>
      <c r="CC68" s="37">
        <v>0</v>
      </c>
      <c r="CD68" s="37">
        <v>1</v>
      </c>
      <c r="CE68" s="37">
        <v>0</v>
      </c>
      <c r="CF68" s="37">
        <v>0</v>
      </c>
      <c r="CG68" s="37">
        <v>0</v>
      </c>
      <c r="CH68" s="37">
        <v>1</v>
      </c>
      <c r="CI68" s="37">
        <v>0</v>
      </c>
      <c r="CJ68" s="37">
        <v>0</v>
      </c>
      <c r="CK68" s="37">
        <v>0</v>
      </c>
      <c r="CL68" s="37">
        <v>0</v>
      </c>
      <c r="CM68" s="37">
        <v>0</v>
      </c>
      <c r="CN68" s="37">
        <v>0</v>
      </c>
      <c r="CO68" s="37">
        <v>0</v>
      </c>
      <c r="CP68" s="25">
        <v>0</v>
      </c>
      <c r="CQ68" s="169">
        <v>3</v>
      </c>
      <c r="CR68" s="37">
        <v>0</v>
      </c>
      <c r="CT68" s="37">
        <v>3</v>
      </c>
      <c r="CU68" s="37">
        <v>1</v>
      </c>
      <c r="CV68" s="37">
        <v>1</v>
      </c>
      <c r="CW68" s="37">
        <v>1</v>
      </c>
      <c r="CX68" s="37">
        <v>2</v>
      </c>
      <c r="CY68" s="37">
        <v>0</v>
      </c>
      <c r="CZ68" s="37">
        <v>0</v>
      </c>
      <c r="DA68" s="37">
        <v>1</v>
      </c>
      <c r="DB68" s="37">
        <v>0</v>
      </c>
      <c r="DC68" s="37">
        <v>0</v>
      </c>
      <c r="DD68" s="37">
        <v>1</v>
      </c>
      <c r="DE68" s="37">
        <v>0</v>
      </c>
      <c r="DF68" s="37">
        <v>2</v>
      </c>
      <c r="DG68" s="37">
        <v>0</v>
      </c>
      <c r="DH68" s="37">
        <v>0</v>
      </c>
      <c r="DI68" s="25">
        <v>0</v>
      </c>
    </row>
    <row r="69" spans="1:113" x14ac:dyDescent="0.25">
      <c r="A69" s="228" t="s">
        <v>657</v>
      </c>
      <c r="B69" s="252" t="s">
        <v>658</v>
      </c>
      <c r="C69" s="322" t="s">
        <v>346</v>
      </c>
      <c r="D69" t="s">
        <v>348</v>
      </c>
      <c r="E69" t="s">
        <v>348</v>
      </c>
      <c r="F69" t="s">
        <v>348</v>
      </c>
      <c r="G69" t="s">
        <v>348</v>
      </c>
      <c r="H69" t="s">
        <v>348</v>
      </c>
      <c r="I69" t="s">
        <v>348</v>
      </c>
      <c r="J69" t="s">
        <v>348</v>
      </c>
      <c r="K69" t="s">
        <v>348</v>
      </c>
      <c r="L69" t="s">
        <v>348</v>
      </c>
      <c r="M69" t="s">
        <v>348</v>
      </c>
      <c r="N69" t="s">
        <v>348</v>
      </c>
      <c r="O69" t="s">
        <v>348</v>
      </c>
      <c r="P69" t="s">
        <v>348</v>
      </c>
      <c r="Q69" t="s">
        <v>348</v>
      </c>
      <c r="R69" t="s">
        <v>348</v>
      </c>
      <c r="S69" t="s">
        <v>348</v>
      </c>
      <c r="T69" t="s">
        <v>348</v>
      </c>
      <c r="U69" t="s">
        <v>347</v>
      </c>
      <c r="V69" t="s">
        <v>348</v>
      </c>
      <c r="W69" s="37" t="s">
        <v>349</v>
      </c>
      <c r="X69" t="s">
        <v>348</v>
      </c>
      <c r="Y69" t="s">
        <v>347</v>
      </c>
      <c r="Z69" s="169" t="s">
        <v>350</v>
      </c>
      <c r="AA69" s="113" t="s">
        <v>350</v>
      </c>
      <c r="AB69" s="189" t="s">
        <v>350</v>
      </c>
      <c r="AC69" s="169" t="s">
        <v>358</v>
      </c>
      <c r="AD69" s="113">
        <v>2.1970000000000002E-3</v>
      </c>
      <c r="AE69" s="189">
        <v>8.2600000000000002E-4</v>
      </c>
      <c r="AF69" s="169" t="s">
        <v>350</v>
      </c>
      <c r="AG69" s="113" t="s">
        <v>350</v>
      </c>
      <c r="AH69" s="189" t="s">
        <v>350</v>
      </c>
      <c r="AI69" s="169" t="s">
        <v>350</v>
      </c>
      <c r="AJ69" s="113" t="s">
        <v>350</v>
      </c>
      <c r="AK69" s="189" t="s">
        <v>350</v>
      </c>
      <c r="AL69" s="169">
        <v>0</v>
      </c>
      <c r="AM69" s="37">
        <v>4</v>
      </c>
      <c r="AO69" s="37">
        <v>0</v>
      </c>
      <c r="AP69" s="37">
        <v>4</v>
      </c>
      <c r="AQ69" s="37">
        <v>0</v>
      </c>
      <c r="AR69" s="37">
        <v>4</v>
      </c>
      <c r="AS69" s="37">
        <v>0</v>
      </c>
      <c r="AT69" s="37">
        <v>0</v>
      </c>
      <c r="AU69" s="37">
        <v>0</v>
      </c>
      <c r="AV69" s="37">
        <v>4</v>
      </c>
      <c r="AW69" s="37">
        <v>0</v>
      </c>
      <c r="AX69" s="37">
        <v>0</v>
      </c>
      <c r="AY69" s="37">
        <v>0</v>
      </c>
      <c r="AZ69" s="37">
        <v>0</v>
      </c>
      <c r="BA69" s="37">
        <v>0</v>
      </c>
      <c r="BB69" s="37">
        <v>0</v>
      </c>
      <c r="BC69" s="37">
        <v>0</v>
      </c>
      <c r="BD69" s="25">
        <v>0</v>
      </c>
      <c r="BE69" s="169">
        <v>6</v>
      </c>
      <c r="BF69" s="37">
        <v>19</v>
      </c>
      <c r="BG69" s="37" t="s">
        <v>659</v>
      </c>
      <c r="BH69" s="37">
        <v>6</v>
      </c>
      <c r="BI69" s="37">
        <v>21</v>
      </c>
      <c r="BJ69" s="37">
        <v>3</v>
      </c>
      <c r="BK69" s="37">
        <v>21</v>
      </c>
      <c r="BL69" s="37">
        <v>3</v>
      </c>
      <c r="BM69" s="37">
        <v>0</v>
      </c>
      <c r="BN69" s="37">
        <v>0</v>
      </c>
      <c r="BO69" s="37">
        <v>21</v>
      </c>
      <c r="BP69" s="37">
        <v>5</v>
      </c>
      <c r="BQ69" s="37">
        <v>0</v>
      </c>
      <c r="BR69" s="37">
        <v>1</v>
      </c>
      <c r="BS69" s="37">
        <v>0</v>
      </c>
      <c r="BT69" s="37">
        <v>0</v>
      </c>
      <c r="BU69" s="37">
        <v>0</v>
      </c>
      <c r="BV69" s="37">
        <v>0</v>
      </c>
      <c r="BW69" s="25">
        <v>0</v>
      </c>
      <c r="BX69" s="169">
        <v>1</v>
      </c>
      <c r="BY69" s="37">
        <v>0</v>
      </c>
      <c r="CA69" s="37">
        <v>1</v>
      </c>
      <c r="CB69" s="37">
        <v>0</v>
      </c>
      <c r="CC69" s="37">
        <v>1</v>
      </c>
      <c r="CD69" s="37">
        <v>0</v>
      </c>
      <c r="CE69" s="37">
        <v>0</v>
      </c>
      <c r="CF69" s="37">
        <v>0</v>
      </c>
      <c r="CG69" s="37">
        <v>0</v>
      </c>
      <c r="CH69" s="37">
        <v>0</v>
      </c>
      <c r="CI69" s="37">
        <v>0</v>
      </c>
      <c r="CJ69" s="37">
        <v>0</v>
      </c>
      <c r="CK69" s="37">
        <v>1</v>
      </c>
      <c r="CL69" s="37">
        <v>0</v>
      </c>
      <c r="CM69" s="37">
        <v>0</v>
      </c>
      <c r="CN69" s="37">
        <v>0</v>
      </c>
      <c r="CO69" s="37">
        <v>0</v>
      </c>
      <c r="CP69" s="25">
        <v>0</v>
      </c>
      <c r="CQ69" s="169">
        <v>0</v>
      </c>
      <c r="CR69" s="37">
        <v>0</v>
      </c>
      <c r="CT69" s="37">
        <v>0</v>
      </c>
      <c r="CU69" s="37">
        <v>0</v>
      </c>
      <c r="CV69" s="37">
        <v>0</v>
      </c>
      <c r="CW69" s="37">
        <v>0</v>
      </c>
      <c r="CX69" s="37">
        <v>0</v>
      </c>
      <c r="CY69" s="37">
        <v>0</v>
      </c>
      <c r="CZ69" s="37">
        <v>0</v>
      </c>
      <c r="DA69" s="37">
        <v>0</v>
      </c>
      <c r="DB69" s="37">
        <v>0</v>
      </c>
      <c r="DC69" s="37">
        <v>0</v>
      </c>
      <c r="DD69" s="37">
        <v>0</v>
      </c>
      <c r="DE69" s="37">
        <v>0</v>
      </c>
      <c r="DF69" s="37">
        <v>0</v>
      </c>
      <c r="DG69" s="37">
        <v>0</v>
      </c>
      <c r="DH69" s="37">
        <v>0</v>
      </c>
      <c r="DI69" s="25">
        <v>0</v>
      </c>
    </row>
    <row r="70" spans="1:113" x14ac:dyDescent="0.25">
      <c r="A70" s="228" t="s">
        <v>660</v>
      </c>
      <c r="B70" s="252" t="s">
        <v>661</v>
      </c>
      <c r="C70" s="322" t="s">
        <v>378</v>
      </c>
      <c r="D70" t="s">
        <v>348</v>
      </c>
      <c r="E70" t="s">
        <v>348</v>
      </c>
      <c r="F70" t="s">
        <v>348</v>
      </c>
      <c r="G70" t="s">
        <v>348</v>
      </c>
      <c r="H70" t="s">
        <v>348</v>
      </c>
      <c r="I70" t="s">
        <v>348</v>
      </c>
      <c r="J70" t="s">
        <v>348</v>
      </c>
      <c r="K70" t="s">
        <v>348</v>
      </c>
      <c r="L70" t="s">
        <v>348</v>
      </c>
      <c r="M70" t="s">
        <v>348</v>
      </c>
      <c r="N70" t="s">
        <v>348</v>
      </c>
      <c r="O70" t="s">
        <v>348</v>
      </c>
      <c r="P70" t="s">
        <v>348</v>
      </c>
      <c r="Q70" t="s">
        <v>348</v>
      </c>
      <c r="R70" t="s">
        <v>348</v>
      </c>
      <c r="S70" t="s">
        <v>348</v>
      </c>
      <c r="T70" t="s">
        <v>348</v>
      </c>
      <c r="U70" t="s">
        <v>348</v>
      </c>
      <c r="V70" t="s">
        <v>348</v>
      </c>
      <c r="W70" s="37" t="s">
        <v>349</v>
      </c>
      <c r="X70" t="s">
        <v>348</v>
      </c>
      <c r="Y70" t="s">
        <v>348</v>
      </c>
      <c r="Z70" s="169" t="s">
        <v>662</v>
      </c>
      <c r="AA70" s="113">
        <v>1.88E-6</v>
      </c>
      <c r="AB70" s="189" t="s">
        <v>350</v>
      </c>
      <c r="AC70" s="169" t="s">
        <v>350</v>
      </c>
      <c r="AD70" s="113" t="s">
        <v>350</v>
      </c>
      <c r="AE70" s="189" t="s">
        <v>350</v>
      </c>
      <c r="AF70" s="169" t="s">
        <v>350</v>
      </c>
      <c r="AG70" s="113" t="s">
        <v>350</v>
      </c>
      <c r="AH70" s="189" t="s">
        <v>350</v>
      </c>
      <c r="AI70" s="169" t="s">
        <v>350</v>
      </c>
      <c r="AJ70" s="113" t="s">
        <v>350</v>
      </c>
      <c r="AK70" s="189" t="s">
        <v>350</v>
      </c>
      <c r="AL70" s="169">
        <v>12</v>
      </c>
      <c r="AM70" s="37">
        <v>9</v>
      </c>
      <c r="AO70" s="37">
        <v>13</v>
      </c>
      <c r="AP70" s="37">
        <v>9</v>
      </c>
      <c r="AQ70" s="37">
        <v>2</v>
      </c>
      <c r="AR70" s="37">
        <v>7</v>
      </c>
      <c r="AS70" s="37">
        <v>11</v>
      </c>
      <c r="AT70" s="37">
        <v>2</v>
      </c>
      <c r="AU70" s="37">
        <v>0</v>
      </c>
      <c r="AV70" s="37">
        <v>7</v>
      </c>
      <c r="AW70" s="37">
        <v>0</v>
      </c>
      <c r="AX70" s="37">
        <v>0</v>
      </c>
      <c r="AY70" s="37">
        <v>2</v>
      </c>
      <c r="AZ70" s="37">
        <v>0</v>
      </c>
      <c r="BA70" s="37">
        <v>11</v>
      </c>
      <c r="BB70" s="37">
        <v>0</v>
      </c>
      <c r="BC70" s="37">
        <v>0</v>
      </c>
      <c r="BD70" s="25">
        <v>1</v>
      </c>
      <c r="BE70" s="169">
        <v>7</v>
      </c>
      <c r="BF70" s="37">
        <v>28</v>
      </c>
      <c r="BG70" s="37" t="s">
        <v>663</v>
      </c>
      <c r="BH70" s="37">
        <v>7</v>
      </c>
      <c r="BI70" s="37">
        <v>31</v>
      </c>
      <c r="BJ70" s="37">
        <v>0</v>
      </c>
      <c r="BK70" s="37">
        <v>16</v>
      </c>
      <c r="BL70" s="37">
        <v>7</v>
      </c>
      <c r="BM70" s="37">
        <v>15</v>
      </c>
      <c r="BN70" s="37">
        <v>0</v>
      </c>
      <c r="BO70" s="37">
        <v>16</v>
      </c>
      <c r="BP70" s="37">
        <v>0</v>
      </c>
      <c r="BQ70" s="37">
        <v>0</v>
      </c>
      <c r="BR70" s="37">
        <v>0</v>
      </c>
      <c r="BS70" s="37">
        <v>0</v>
      </c>
      <c r="BT70" s="37">
        <v>7</v>
      </c>
      <c r="BU70" s="37">
        <v>0</v>
      </c>
      <c r="BV70" s="37">
        <v>0</v>
      </c>
      <c r="BW70" s="25">
        <v>15</v>
      </c>
      <c r="BX70" s="169">
        <v>0</v>
      </c>
      <c r="BY70" s="37">
        <v>0</v>
      </c>
      <c r="CA70" s="37">
        <v>0</v>
      </c>
      <c r="CB70" s="37">
        <v>0</v>
      </c>
      <c r="CC70" s="37">
        <v>0</v>
      </c>
      <c r="CD70" s="37">
        <v>0</v>
      </c>
      <c r="CE70" s="37">
        <v>0</v>
      </c>
      <c r="CF70" s="37">
        <v>0</v>
      </c>
      <c r="CG70" s="37">
        <v>0</v>
      </c>
      <c r="CH70" s="37">
        <v>0</v>
      </c>
      <c r="CI70" s="37">
        <v>0</v>
      </c>
      <c r="CJ70" s="37">
        <v>0</v>
      </c>
      <c r="CK70" s="37">
        <v>0</v>
      </c>
      <c r="CL70" s="37">
        <v>0</v>
      </c>
      <c r="CM70" s="37">
        <v>0</v>
      </c>
      <c r="CN70" s="37">
        <v>0</v>
      </c>
      <c r="CO70" s="37">
        <v>0</v>
      </c>
      <c r="CP70" s="25">
        <v>0</v>
      </c>
      <c r="CQ70" s="169">
        <v>0</v>
      </c>
      <c r="CR70" s="37">
        <v>0</v>
      </c>
      <c r="CT70" s="37">
        <v>0</v>
      </c>
      <c r="CU70" s="37">
        <v>0</v>
      </c>
      <c r="CV70" s="37">
        <v>0</v>
      </c>
      <c r="CW70" s="37">
        <v>0</v>
      </c>
      <c r="CX70" s="37">
        <v>0</v>
      </c>
      <c r="CY70" s="37">
        <v>0</v>
      </c>
      <c r="CZ70" s="37">
        <v>0</v>
      </c>
      <c r="DA70" s="37">
        <v>0</v>
      </c>
      <c r="DB70" s="37">
        <v>0</v>
      </c>
      <c r="DC70" s="37">
        <v>0</v>
      </c>
      <c r="DD70" s="37">
        <v>0</v>
      </c>
      <c r="DE70" s="37">
        <v>0</v>
      </c>
      <c r="DF70" s="37">
        <v>0</v>
      </c>
      <c r="DG70" s="37">
        <v>0</v>
      </c>
      <c r="DH70" s="37">
        <v>0</v>
      </c>
      <c r="DI70" s="25">
        <v>0</v>
      </c>
    </row>
    <row r="71" spans="1:113" x14ac:dyDescent="0.25">
      <c r="A71" s="228" t="s">
        <v>664</v>
      </c>
      <c r="B71" s="252" t="s">
        <v>661</v>
      </c>
      <c r="C71" s="322" t="s">
        <v>440</v>
      </c>
      <c r="D71" t="s">
        <v>348</v>
      </c>
      <c r="E71" t="s">
        <v>348</v>
      </c>
      <c r="F71" t="s">
        <v>348</v>
      </c>
      <c r="G71" t="s">
        <v>348</v>
      </c>
      <c r="H71" t="s">
        <v>348</v>
      </c>
      <c r="I71" t="s">
        <v>348</v>
      </c>
      <c r="J71" t="s">
        <v>348</v>
      </c>
      <c r="K71" t="s">
        <v>348</v>
      </c>
      <c r="L71" t="s">
        <v>348</v>
      </c>
      <c r="M71" t="s">
        <v>348</v>
      </c>
      <c r="N71" t="s">
        <v>348</v>
      </c>
      <c r="O71" t="s">
        <v>348</v>
      </c>
      <c r="P71" t="s">
        <v>348</v>
      </c>
      <c r="Q71" t="s">
        <v>348</v>
      </c>
      <c r="R71" t="s">
        <v>347</v>
      </c>
      <c r="S71" t="s">
        <v>347</v>
      </c>
      <c r="T71" t="s">
        <v>348</v>
      </c>
      <c r="U71" t="s">
        <v>347</v>
      </c>
      <c r="V71" t="s">
        <v>347</v>
      </c>
      <c r="W71" s="37" t="s">
        <v>665</v>
      </c>
      <c r="X71" t="s">
        <v>348</v>
      </c>
      <c r="Y71" t="s">
        <v>347</v>
      </c>
      <c r="Z71" s="169" t="s">
        <v>350</v>
      </c>
      <c r="AA71" s="113" t="s">
        <v>350</v>
      </c>
      <c r="AB71" s="189" t="s">
        <v>350</v>
      </c>
      <c r="AC71" s="169" t="s">
        <v>350</v>
      </c>
      <c r="AD71" s="113" t="s">
        <v>350</v>
      </c>
      <c r="AE71" s="189" t="s">
        <v>350</v>
      </c>
      <c r="AF71" s="169" t="s">
        <v>666</v>
      </c>
      <c r="AG71" s="113">
        <v>3.4510000000000001E-3</v>
      </c>
      <c r="AH71" s="189">
        <v>1.4250000000000001E-3</v>
      </c>
      <c r="AI71" s="169" t="s">
        <v>350</v>
      </c>
      <c r="AJ71" s="113" t="s">
        <v>350</v>
      </c>
      <c r="AK71" s="189" t="s">
        <v>350</v>
      </c>
      <c r="AL71" s="169">
        <v>0</v>
      </c>
      <c r="AM71" s="37">
        <v>1</v>
      </c>
      <c r="AO71" s="37">
        <v>0</v>
      </c>
      <c r="AP71" s="37">
        <v>1</v>
      </c>
      <c r="AQ71" s="37">
        <v>0</v>
      </c>
      <c r="AR71" s="37">
        <v>1</v>
      </c>
      <c r="AS71" s="37">
        <v>0</v>
      </c>
      <c r="AT71" s="37">
        <v>0</v>
      </c>
      <c r="AU71" s="37">
        <v>0</v>
      </c>
      <c r="AV71" s="37">
        <v>1</v>
      </c>
      <c r="AW71" s="37">
        <v>0</v>
      </c>
      <c r="AX71" s="37">
        <v>0</v>
      </c>
      <c r="AY71" s="37">
        <v>0</v>
      </c>
      <c r="AZ71" s="37">
        <v>0</v>
      </c>
      <c r="BA71" s="37">
        <v>0</v>
      </c>
      <c r="BB71" s="37">
        <v>0</v>
      </c>
      <c r="BC71" s="37">
        <v>0</v>
      </c>
      <c r="BD71" s="25">
        <v>0</v>
      </c>
      <c r="BE71" s="169">
        <v>6</v>
      </c>
      <c r="BF71" s="37">
        <v>12</v>
      </c>
      <c r="BG71" s="37" t="s">
        <v>667</v>
      </c>
      <c r="BH71" s="37">
        <v>6</v>
      </c>
      <c r="BI71" s="37">
        <v>12</v>
      </c>
      <c r="BJ71" s="37">
        <v>3</v>
      </c>
      <c r="BK71" s="37">
        <v>12</v>
      </c>
      <c r="BL71" s="37">
        <v>3</v>
      </c>
      <c r="BM71" s="37">
        <v>0</v>
      </c>
      <c r="BN71" s="37">
        <v>0</v>
      </c>
      <c r="BO71" s="37">
        <v>12</v>
      </c>
      <c r="BP71" s="37">
        <v>0</v>
      </c>
      <c r="BQ71" s="37">
        <v>0</v>
      </c>
      <c r="BR71" s="37">
        <v>3</v>
      </c>
      <c r="BS71" s="37">
        <v>0</v>
      </c>
      <c r="BT71" s="37">
        <v>3</v>
      </c>
      <c r="BU71" s="37">
        <v>0</v>
      </c>
      <c r="BV71" s="37">
        <v>0</v>
      </c>
      <c r="BW71" s="25">
        <v>0</v>
      </c>
      <c r="BX71" s="169">
        <v>3</v>
      </c>
      <c r="BY71" s="37">
        <v>1</v>
      </c>
      <c r="BZ71" s="37" t="s">
        <v>668</v>
      </c>
      <c r="CA71" s="37">
        <v>3</v>
      </c>
      <c r="CB71" s="37">
        <v>1</v>
      </c>
      <c r="CC71" s="37">
        <v>3</v>
      </c>
      <c r="CD71" s="37">
        <v>1</v>
      </c>
      <c r="CE71" s="37">
        <v>0</v>
      </c>
      <c r="CF71" s="37">
        <v>0</v>
      </c>
      <c r="CG71" s="37">
        <v>0</v>
      </c>
      <c r="CH71" s="37">
        <v>1</v>
      </c>
      <c r="CI71" s="37">
        <v>0</v>
      </c>
      <c r="CJ71" s="37">
        <v>0</v>
      </c>
      <c r="CK71" s="37">
        <v>3</v>
      </c>
      <c r="CL71" s="37">
        <v>0</v>
      </c>
      <c r="CM71" s="37">
        <v>0</v>
      </c>
      <c r="CN71" s="37">
        <v>0</v>
      </c>
      <c r="CO71" s="37">
        <v>0</v>
      </c>
      <c r="CP71" s="25">
        <v>0</v>
      </c>
      <c r="CQ71" s="169">
        <v>0</v>
      </c>
      <c r="CR71" s="37">
        <v>0</v>
      </c>
      <c r="CT71" s="37">
        <v>0</v>
      </c>
      <c r="CU71" s="37">
        <v>0</v>
      </c>
      <c r="CV71" s="37">
        <v>0</v>
      </c>
      <c r="CW71" s="37">
        <v>0</v>
      </c>
      <c r="CX71" s="37">
        <v>0</v>
      </c>
      <c r="CY71" s="37">
        <v>0</v>
      </c>
      <c r="CZ71" s="37">
        <v>0</v>
      </c>
      <c r="DA71" s="37">
        <v>0</v>
      </c>
      <c r="DB71" s="37">
        <v>0</v>
      </c>
      <c r="DC71" s="37">
        <v>0</v>
      </c>
      <c r="DD71" s="37">
        <v>0</v>
      </c>
      <c r="DE71" s="37">
        <v>0</v>
      </c>
      <c r="DF71" s="37">
        <v>0</v>
      </c>
      <c r="DG71" s="37">
        <v>0</v>
      </c>
      <c r="DH71" s="37">
        <v>0</v>
      </c>
      <c r="DI71" s="25">
        <v>0</v>
      </c>
    </row>
    <row r="72" spans="1:113" x14ac:dyDescent="0.25">
      <c r="A72" s="228" t="s">
        <v>669</v>
      </c>
      <c r="B72" s="252" t="s">
        <v>670</v>
      </c>
      <c r="C72" s="322" t="s">
        <v>371</v>
      </c>
      <c r="D72" t="s">
        <v>348</v>
      </c>
      <c r="E72" t="s">
        <v>347</v>
      </c>
      <c r="F72" t="s">
        <v>347</v>
      </c>
      <c r="G72" t="s">
        <v>348</v>
      </c>
      <c r="H72" t="s">
        <v>348</v>
      </c>
      <c r="I72" t="s">
        <v>348</v>
      </c>
      <c r="J72" t="s">
        <v>348</v>
      </c>
      <c r="K72" t="s">
        <v>348</v>
      </c>
      <c r="L72" t="s">
        <v>348</v>
      </c>
      <c r="M72" t="s">
        <v>348</v>
      </c>
      <c r="N72" t="s">
        <v>348</v>
      </c>
      <c r="O72" t="s">
        <v>348</v>
      </c>
      <c r="P72" t="s">
        <v>347</v>
      </c>
      <c r="Q72" t="s">
        <v>348</v>
      </c>
      <c r="R72" t="s">
        <v>347</v>
      </c>
      <c r="S72" t="s">
        <v>348</v>
      </c>
      <c r="T72" t="s">
        <v>348</v>
      </c>
      <c r="U72" t="s">
        <v>347</v>
      </c>
      <c r="V72" t="s">
        <v>347</v>
      </c>
      <c r="W72" s="37" t="s">
        <v>671</v>
      </c>
      <c r="X72" t="s">
        <v>347</v>
      </c>
      <c r="Y72" t="s">
        <v>347</v>
      </c>
      <c r="Z72" s="169" t="s">
        <v>672</v>
      </c>
      <c r="AA72" s="113">
        <v>3.1699999999999999E-8</v>
      </c>
      <c r="AB72" s="189">
        <v>1.79E-9</v>
      </c>
      <c r="AC72" s="169" t="s">
        <v>672</v>
      </c>
      <c r="AD72" s="113">
        <v>2.2800000000000001E-19</v>
      </c>
      <c r="AE72" s="189">
        <v>1.13E-20</v>
      </c>
      <c r="AF72" s="169" t="s">
        <v>350</v>
      </c>
      <c r="AG72" s="113" t="s">
        <v>350</v>
      </c>
      <c r="AH72" s="189" t="s">
        <v>350</v>
      </c>
      <c r="AI72" s="169" t="s">
        <v>350</v>
      </c>
      <c r="AJ72" s="113" t="s">
        <v>350</v>
      </c>
      <c r="AK72" s="189" t="s">
        <v>350</v>
      </c>
      <c r="AL72" s="169">
        <v>30</v>
      </c>
      <c r="AM72" s="37">
        <v>34</v>
      </c>
      <c r="AN72" s="37" t="s">
        <v>673</v>
      </c>
      <c r="AO72" s="37">
        <v>30</v>
      </c>
      <c r="AP72" s="37">
        <v>36</v>
      </c>
      <c r="AQ72" s="37">
        <v>30</v>
      </c>
      <c r="AR72" s="37">
        <v>36</v>
      </c>
      <c r="AS72" s="37">
        <v>0</v>
      </c>
      <c r="AT72" s="37">
        <v>0</v>
      </c>
      <c r="AU72" s="37">
        <v>29</v>
      </c>
      <c r="AV72" s="37">
        <v>36</v>
      </c>
      <c r="AW72" s="37">
        <v>0</v>
      </c>
      <c r="AX72" s="37">
        <v>0</v>
      </c>
      <c r="AY72" s="37">
        <v>1</v>
      </c>
      <c r="AZ72" s="37">
        <v>0</v>
      </c>
      <c r="BA72" s="37">
        <v>0</v>
      </c>
      <c r="BB72" s="37">
        <v>0</v>
      </c>
      <c r="BC72" s="37">
        <v>0</v>
      </c>
      <c r="BD72" s="25">
        <v>0</v>
      </c>
      <c r="BE72" s="169">
        <v>55</v>
      </c>
      <c r="BF72" s="37">
        <v>56</v>
      </c>
      <c r="BG72" s="37" t="s">
        <v>674</v>
      </c>
      <c r="BH72" s="37">
        <v>58</v>
      </c>
      <c r="BI72" s="37">
        <v>77</v>
      </c>
      <c r="BJ72" s="37">
        <v>50</v>
      </c>
      <c r="BK72" s="37">
        <v>77</v>
      </c>
      <c r="BL72" s="37">
        <v>8</v>
      </c>
      <c r="BM72" s="37">
        <v>0</v>
      </c>
      <c r="BN72" s="37">
        <v>45</v>
      </c>
      <c r="BO72" s="37">
        <v>77</v>
      </c>
      <c r="BP72" s="37">
        <v>0</v>
      </c>
      <c r="BQ72" s="37">
        <v>0</v>
      </c>
      <c r="BR72" s="37">
        <v>5</v>
      </c>
      <c r="BS72" s="37">
        <v>0</v>
      </c>
      <c r="BT72" s="37">
        <v>8</v>
      </c>
      <c r="BU72" s="37">
        <v>0</v>
      </c>
      <c r="BV72" s="37">
        <v>0</v>
      </c>
      <c r="BW72" s="25">
        <v>0</v>
      </c>
      <c r="BX72" s="169">
        <v>1</v>
      </c>
      <c r="BY72" s="37">
        <v>2</v>
      </c>
      <c r="CA72" s="37">
        <v>1</v>
      </c>
      <c r="CB72" s="37">
        <v>2</v>
      </c>
      <c r="CC72" s="37">
        <v>1</v>
      </c>
      <c r="CD72" s="37">
        <v>2</v>
      </c>
      <c r="CE72" s="37">
        <v>0</v>
      </c>
      <c r="CF72" s="37">
        <v>0</v>
      </c>
      <c r="CG72" s="37">
        <v>0</v>
      </c>
      <c r="CH72" s="37">
        <v>2</v>
      </c>
      <c r="CI72" s="37">
        <v>0</v>
      </c>
      <c r="CJ72" s="37">
        <v>0</v>
      </c>
      <c r="CK72" s="37">
        <v>1</v>
      </c>
      <c r="CL72" s="37">
        <v>0</v>
      </c>
      <c r="CM72" s="37">
        <v>0</v>
      </c>
      <c r="CN72" s="37">
        <v>0</v>
      </c>
      <c r="CO72" s="37">
        <v>0</v>
      </c>
      <c r="CP72" s="25">
        <v>0</v>
      </c>
      <c r="CQ72" s="169">
        <v>1</v>
      </c>
      <c r="CR72" s="37">
        <v>3</v>
      </c>
      <c r="CT72" s="37">
        <v>1</v>
      </c>
      <c r="CU72" s="37">
        <v>3</v>
      </c>
      <c r="CV72" s="37">
        <v>1</v>
      </c>
      <c r="CW72" s="37">
        <v>3</v>
      </c>
      <c r="CX72" s="37">
        <v>0</v>
      </c>
      <c r="CY72" s="37">
        <v>0</v>
      </c>
      <c r="CZ72" s="37">
        <v>1</v>
      </c>
      <c r="DA72" s="37">
        <v>3</v>
      </c>
      <c r="DB72" s="37">
        <v>0</v>
      </c>
      <c r="DC72" s="37">
        <v>0</v>
      </c>
      <c r="DD72" s="37">
        <v>0</v>
      </c>
      <c r="DE72" s="37">
        <v>0</v>
      </c>
      <c r="DF72" s="37">
        <v>0</v>
      </c>
      <c r="DG72" s="37">
        <v>0</v>
      </c>
      <c r="DH72" s="37">
        <v>0</v>
      </c>
      <c r="DI72" s="25">
        <v>0</v>
      </c>
    </row>
    <row r="73" spans="1:113" x14ac:dyDescent="0.25">
      <c r="A73" s="228" t="s">
        <v>675</v>
      </c>
      <c r="B73" s="252" t="s">
        <v>676</v>
      </c>
      <c r="C73" s="322" t="s">
        <v>440</v>
      </c>
      <c r="D73" t="s">
        <v>348</v>
      </c>
      <c r="E73" t="s">
        <v>348</v>
      </c>
      <c r="F73" t="s">
        <v>348</v>
      </c>
      <c r="G73" t="s">
        <v>348</v>
      </c>
      <c r="H73" t="s">
        <v>348</v>
      </c>
      <c r="I73" t="s">
        <v>348</v>
      </c>
      <c r="J73" t="s">
        <v>348</v>
      </c>
      <c r="K73" t="s">
        <v>348</v>
      </c>
      <c r="L73" t="s">
        <v>348</v>
      </c>
      <c r="M73" t="s">
        <v>348</v>
      </c>
      <c r="N73" t="s">
        <v>348</v>
      </c>
      <c r="O73" t="s">
        <v>348</v>
      </c>
      <c r="P73" t="s">
        <v>348</v>
      </c>
      <c r="Q73" t="s">
        <v>348</v>
      </c>
      <c r="R73" t="s">
        <v>348</v>
      </c>
      <c r="S73" t="s">
        <v>348</v>
      </c>
      <c r="T73" t="s">
        <v>348</v>
      </c>
      <c r="U73" t="s">
        <v>347</v>
      </c>
      <c r="V73" t="s">
        <v>348</v>
      </c>
      <c r="W73" s="37" t="s">
        <v>349</v>
      </c>
      <c r="X73" t="s">
        <v>348</v>
      </c>
      <c r="Y73" t="s">
        <v>347</v>
      </c>
      <c r="Z73" s="169" t="s">
        <v>350</v>
      </c>
      <c r="AA73" s="113" t="s">
        <v>350</v>
      </c>
      <c r="AB73" s="189" t="s">
        <v>350</v>
      </c>
      <c r="AC73" s="169" t="s">
        <v>350</v>
      </c>
      <c r="AD73" s="113" t="s">
        <v>350</v>
      </c>
      <c r="AE73" s="189" t="s">
        <v>350</v>
      </c>
      <c r="AF73" s="169" t="s">
        <v>358</v>
      </c>
      <c r="AG73" s="113">
        <v>1.0480000000000001E-3</v>
      </c>
      <c r="AH73" s="189">
        <v>3.88E-4</v>
      </c>
      <c r="AI73" s="169" t="s">
        <v>350</v>
      </c>
      <c r="AJ73" s="113" t="s">
        <v>350</v>
      </c>
      <c r="AK73" s="189" t="s">
        <v>350</v>
      </c>
      <c r="AL73" s="169">
        <v>1</v>
      </c>
      <c r="AM73" s="37">
        <v>5</v>
      </c>
      <c r="AO73" s="37">
        <v>1</v>
      </c>
      <c r="AP73" s="37">
        <v>5</v>
      </c>
      <c r="AQ73" s="37">
        <v>0</v>
      </c>
      <c r="AR73" s="37">
        <v>5</v>
      </c>
      <c r="AS73" s="37">
        <v>1</v>
      </c>
      <c r="AT73" s="37">
        <v>0</v>
      </c>
      <c r="AU73" s="37">
        <v>0</v>
      </c>
      <c r="AV73" s="37">
        <v>5</v>
      </c>
      <c r="AW73" s="37">
        <v>0</v>
      </c>
      <c r="AX73" s="37">
        <v>0</v>
      </c>
      <c r="AY73" s="37">
        <v>0</v>
      </c>
      <c r="AZ73" s="37">
        <v>0</v>
      </c>
      <c r="BA73" s="37">
        <v>1</v>
      </c>
      <c r="BB73" s="37">
        <v>0</v>
      </c>
      <c r="BC73" s="37">
        <v>0</v>
      </c>
      <c r="BD73" s="25">
        <v>0</v>
      </c>
      <c r="BE73" s="169">
        <v>4</v>
      </c>
      <c r="BF73" s="37">
        <v>15</v>
      </c>
      <c r="BH73" s="37">
        <v>4</v>
      </c>
      <c r="BI73" s="37">
        <v>16</v>
      </c>
      <c r="BJ73" s="37">
        <v>2</v>
      </c>
      <c r="BK73" s="37">
        <v>14</v>
      </c>
      <c r="BL73" s="37">
        <v>2</v>
      </c>
      <c r="BM73" s="37">
        <v>2</v>
      </c>
      <c r="BN73" s="37">
        <v>0</v>
      </c>
      <c r="BO73" s="37">
        <v>14</v>
      </c>
      <c r="BP73" s="37">
        <v>0</v>
      </c>
      <c r="BQ73" s="37">
        <v>0</v>
      </c>
      <c r="BR73" s="37">
        <v>2</v>
      </c>
      <c r="BS73" s="37">
        <v>0</v>
      </c>
      <c r="BT73" s="37">
        <v>2</v>
      </c>
      <c r="BU73" s="37">
        <v>0</v>
      </c>
      <c r="BV73" s="37">
        <v>0</v>
      </c>
      <c r="BW73" s="25">
        <v>2</v>
      </c>
      <c r="BX73" s="169">
        <v>7</v>
      </c>
      <c r="BY73" s="37">
        <v>1</v>
      </c>
      <c r="BZ73" s="37" t="s">
        <v>677</v>
      </c>
      <c r="CA73" s="37">
        <v>8</v>
      </c>
      <c r="CB73" s="37">
        <v>3</v>
      </c>
      <c r="CC73" s="37">
        <v>8</v>
      </c>
      <c r="CD73" s="37">
        <v>3</v>
      </c>
      <c r="CE73" s="37">
        <v>0</v>
      </c>
      <c r="CF73" s="37">
        <v>0</v>
      </c>
      <c r="CG73" s="37">
        <v>6</v>
      </c>
      <c r="CH73" s="37">
        <v>3</v>
      </c>
      <c r="CI73" s="37">
        <v>1</v>
      </c>
      <c r="CJ73" s="37">
        <v>0</v>
      </c>
      <c r="CK73" s="37">
        <v>1</v>
      </c>
      <c r="CL73" s="37">
        <v>0</v>
      </c>
      <c r="CM73" s="37">
        <v>0</v>
      </c>
      <c r="CN73" s="37">
        <v>0</v>
      </c>
      <c r="CO73" s="37">
        <v>0</v>
      </c>
      <c r="CP73" s="25">
        <v>0</v>
      </c>
      <c r="CQ73" s="169">
        <v>0</v>
      </c>
      <c r="CR73" s="37">
        <v>0</v>
      </c>
      <c r="CT73" s="37">
        <v>0</v>
      </c>
      <c r="CU73" s="37">
        <v>0</v>
      </c>
      <c r="CV73" s="37">
        <v>0</v>
      </c>
      <c r="CW73" s="37">
        <v>0</v>
      </c>
      <c r="CX73" s="37">
        <v>0</v>
      </c>
      <c r="CY73" s="37">
        <v>0</v>
      </c>
      <c r="CZ73" s="37">
        <v>0</v>
      </c>
      <c r="DA73" s="37">
        <v>0</v>
      </c>
      <c r="DB73" s="37">
        <v>0</v>
      </c>
      <c r="DC73" s="37">
        <v>0</v>
      </c>
      <c r="DD73" s="37">
        <v>0</v>
      </c>
      <c r="DE73" s="37">
        <v>0</v>
      </c>
      <c r="DF73" s="37">
        <v>0</v>
      </c>
      <c r="DG73" s="37">
        <v>0</v>
      </c>
      <c r="DH73" s="37">
        <v>0</v>
      </c>
      <c r="DI73" s="25">
        <v>0</v>
      </c>
    </row>
    <row r="74" spans="1:113" x14ac:dyDescent="0.25">
      <c r="A74" s="228" t="s">
        <v>678</v>
      </c>
      <c r="B74" s="252" t="s">
        <v>679</v>
      </c>
      <c r="C74" s="322" t="s">
        <v>440</v>
      </c>
      <c r="D74" t="s">
        <v>348</v>
      </c>
      <c r="E74" t="s">
        <v>348</v>
      </c>
      <c r="F74" t="s">
        <v>348</v>
      </c>
      <c r="G74" t="s">
        <v>348</v>
      </c>
      <c r="H74" t="s">
        <v>348</v>
      </c>
      <c r="I74" t="s">
        <v>348</v>
      </c>
      <c r="J74" t="s">
        <v>348</v>
      </c>
      <c r="K74" t="s">
        <v>348</v>
      </c>
      <c r="L74" t="s">
        <v>348</v>
      </c>
      <c r="M74" t="s">
        <v>348</v>
      </c>
      <c r="N74" t="s">
        <v>348</v>
      </c>
      <c r="O74" t="s">
        <v>348</v>
      </c>
      <c r="P74" t="s">
        <v>348</v>
      </c>
      <c r="Q74" t="s">
        <v>348</v>
      </c>
      <c r="R74" t="s">
        <v>348</v>
      </c>
      <c r="S74" t="s">
        <v>348</v>
      </c>
      <c r="T74" t="s">
        <v>348</v>
      </c>
      <c r="U74" t="s">
        <v>348</v>
      </c>
      <c r="V74" t="s">
        <v>348</v>
      </c>
      <c r="W74" s="37" t="s">
        <v>349</v>
      </c>
      <c r="X74" t="s">
        <v>348</v>
      </c>
      <c r="Y74" t="s">
        <v>348</v>
      </c>
      <c r="Z74" s="169" t="s">
        <v>350</v>
      </c>
      <c r="AA74" s="113" t="s">
        <v>350</v>
      </c>
      <c r="AB74" s="189" t="s">
        <v>350</v>
      </c>
      <c r="AC74" s="169" t="s">
        <v>350</v>
      </c>
      <c r="AD74" s="113" t="s">
        <v>350</v>
      </c>
      <c r="AE74" s="189" t="s">
        <v>350</v>
      </c>
      <c r="AF74" s="169" t="s">
        <v>541</v>
      </c>
      <c r="AG74" s="113">
        <v>3.7599999999999998E-4</v>
      </c>
      <c r="AH74" s="189" t="s">
        <v>350</v>
      </c>
      <c r="AI74" s="169" t="s">
        <v>350</v>
      </c>
      <c r="AJ74" s="113" t="s">
        <v>350</v>
      </c>
      <c r="AK74" s="189" t="s">
        <v>350</v>
      </c>
      <c r="AL74" s="169">
        <v>5</v>
      </c>
      <c r="AM74" s="37">
        <v>8</v>
      </c>
      <c r="AN74" s="37" t="s">
        <v>680</v>
      </c>
      <c r="AO74" s="37">
        <v>5</v>
      </c>
      <c r="AP74" s="37">
        <v>8</v>
      </c>
      <c r="AQ74" s="37">
        <v>4</v>
      </c>
      <c r="AR74" s="37">
        <v>8</v>
      </c>
      <c r="AS74" s="37">
        <v>1</v>
      </c>
      <c r="AT74" s="37">
        <v>0</v>
      </c>
      <c r="AU74" s="37">
        <v>4</v>
      </c>
      <c r="AV74" s="37">
        <v>8</v>
      </c>
      <c r="AW74" s="37">
        <v>1</v>
      </c>
      <c r="AX74" s="37">
        <v>0</v>
      </c>
      <c r="AY74" s="37">
        <v>0</v>
      </c>
      <c r="AZ74" s="37">
        <v>0</v>
      </c>
      <c r="BA74" s="37">
        <v>0</v>
      </c>
      <c r="BB74" s="37">
        <v>0</v>
      </c>
      <c r="BC74" s="37">
        <v>0</v>
      </c>
      <c r="BD74" s="25">
        <v>0</v>
      </c>
      <c r="BE74" s="169">
        <v>7</v>
      </c>
      <c r="BF74" s="37">
        <v>18</v>
      </c>
      <c r="BG74" s="37" t="s">
        <v>681</v>
      </c>
      <c r="BH74" s="37">
        <v>7</v>
      </c>
      <c r="BI74" s="37">
        <v>18</v>
      </c>
      <c r="BJ74" s="37">
        <v>5</v>
      </c>
      <c r="BK74" s="37">
        <v>18</v>
      </c>
      <c r="BL74" s="37">
        <v>2</v>
      </c>
      <c r="BM74" s="37">
        <v>0</v>
      </c>
      <c r="BN74" s="37">
        <v>4</v>
      </c>
      <c r="BO74" s="37">
        <v>18</v>
      </c>
      <c r="BP74" s="37">
        <v>1</v>
      </c>
      <c r="BQ74" s="37">
        <v>0</v>
      </c>
      <c r="BR74" s="37">
        <v>0</v>
      </c>
      <c r="BS74" s="37">
        <v>0</v>
      </c>
      <c r="BT74" s="37">
        <v>2</v>
      </c>
      <c r="BU74" s="37">
        <v>0</v>
      </c>
      <c r="BV74" s="37">
        <v>0</v>
      </c>
      <c r="BW74" s="25">
        <v>0</v>
      </c>
      <c r="BX74" s="169">
        <v>4</v>
      </c>
      <c r="BY74" s="37">
        <v>2</v>
      </c>
      <c r="BZ74" s="37" t="s">
        <v>682</v>
      </c>
      <c r="CA74" s="37">
        <v>5</v>
      </c>
      <c r="CB74" s="37">
        <v>4</v>
      </c>
      <c r="CC74" s="37">
        <v>5</v>
      </c>
      <c r="CD74" s="37">
        <v>4</v>
      </c>
      <c r="CE74" s="37">
        <v>0</v>
      </c>
      <c r="CF74" s="37">
        <v>0</v>
      </c>
      <c r="CG74" s="37">
        <v>2</v>
      </c>
      <c r="CH74" s="37">
        <v>4</v>
      </c>
      <c r="CI74" s="37">
        <v>0</v>
      </c>
      <c r="CJ74" s="37">
        <v>0</v>
      </c>
      <c r="CK74" s="37">
        <v>3</v>
      </c>
      <c r="CL74" s="37">
        <v>0</v>
      </c>
      <c r="CM74" s="37">
        <v>0</v>
      </c>
      <c r="CN74" s="37">
        <v>0</v>
      </c>
      <c r="CO74" s="37">
        <v>0</v>
      </c>
      <c r="CP74" s="25">
        <v>0</v>
      </c>
      <c r="CQ74" s="169">
        <v>0</v>
      </c>
      <c r="CR74" s="37">
        <v>1</v>
      </c>
      <c r="CT74" s="37">
        <v>0</v>
      </c>
      <c r="CU74" s="37">
        <v>1</v>
      </c>
      <c r="CV74" s="37">
        <v>0</v>
      </c>
      <c r="CW74" s="37">
        <v>1</v>
      </c>
      <c r="CX74" s="37">
        <v>0</v>
      </c>
      <c r="CY74" s="37">
        <v>0</v>
      </c>
      <c r="CZ74" s="37">
        <v>0</v>
      </c>
      <c r="DA74" s="37">
        <v>1</v>
      </c>
      <c r="DB74" s="37">
        <v>0</v>
      </c>
      <c r="DC74" s="37">
        <v>0</v>
      </c>
      <c r="DD74" s="37">
        <v>0</v>
      </c>
      <c r="DE74" s="37">
        <v>0</v>
      </c>
      <c r="DF74" s="37">
        <v>0</v>
      </c>
      <c r="DG74" s="37">
        <v>0</v>
      </c>
      <c r="DH74" s="37">
        <v>0</v>
      </c>
      <c r="DI74" s="25">
        <v>0</v>
      </c>
    </row>
    <row r="75" spans="1:113" x14ac:dyDescent="0.25">
      <c r="A75" s="228" t="s">
        <v>683</v>
      </c>
      <c r="B75" s="252" t="s">
        <v>684</v>
      </c>
      <c r="C75" s="322" t="s">
        <v>346</v>
      </c>
      <c r="D75" t="s">
        <v>348</v>
      </c>
      <c r="E75" t="s">
        <v>348</v>
      </c>
      <c r="F75" t="s">
        <v>348</v>
      </c>
      <c r="G75" t="s">
        <v>348</v>
      </c>
      <c r="H75" t="s">
        <v>348</v>
      </c>
      <c r="I75" t="s">
        <v>348</v>
      </c>
      <c r="J75" t="s">
        <v>348</v>
      </c>
      <c r="K75" t="s">
        <v>348</v>
      </c>
      <c r="L75" t="s">
        <v>348</v>
      </c>
      <c r="M75" t="s">
        <v>348</v>
      </c>
      <c r="N75" t="s">
        <v>348</v>
      </c>
      <c r="O75" t="s">
        <v>348</v>
      </c>
      <c r="P75" t="s">
        <v>348</v>
      </c>
      <c r="Q75" t="s">
        <v>348</v>
      </c>
      <c r="R75" t="s">
        <v>348</v>
      </c>
      <c r="S75" t="s">
        <v>348</v>
      </c>
      <c r="T75" t="s">
        <v>348</v>
      </c>
      <c r="U75" t="s">
        <v>348</v>
      </c>
      <c r="V75" t="s">
        <v>348</v>
      </c>
      <c r="W75" s="37" t="s">
        <v>349</v>
      </c>
      <c r="X75" t="s">
        <v>348</v>
      </c>
      <c r="Y75" t="s">
        <v>348</v>
      </c>
      <c r="Z75" s="169" t="s">
        <v>350</v>
      </c>
      <c r="AA75" s="113" t="s">
        <v>350</v>
      </c>
      <c r="AB75" s="189" t="s">
        <v>350</v>
      </c>
      <c r="AC75" s="169" t="s">
        <v>512</v>
      </c>
      <c r="AD75" s="113">
        <v>3.5600000000000003E-15</v>
      </c>
      <c r="AE75" s="189" t="s">
        <v>350</v>
      </c>
      <c r="AF75" s="169" t="s">
        <v>350</v>
      </c>
      <c r="AG75" s="113" t="s">
        <v>350</v>
      </c>
      <c r="AH75" s="189" t="s">
        <v>350</v>
      </c>
      <c r="AI75" s="169" t="s">
        <v>350</v>
      </c>
      <c r="AJ75" s="113" t="s">
        <v>350</v>
      </c>
      <c r="AK75" s="189" t="s">
        <v>350</v>
      </c>
      <c r="AL75" s="169">
        <v>0</v>
      </c>
      <c r="AM75" s="37">
        <v>0</v>
      </c>
      <c r="AO75" s="37">
        <v>0</v>
      </c>
      <c r="AP75" s="37">
        <v>0</v>
      </c>
      <c r="AQ75" s="37">
        <v>0</v>
      </c>
      <c r="AR75" s="37">
        <v>0</v>
      </c>
      <c r="AS75" s="37">
        <v>0</v>
      </c>
      <c r="AT75" s="37">
        <v>0</v>
      </c>
      <c r="AU75" s="37">
        <v>0</v>
      </c>
      <c r="AV75" s="37">
        <v>0</v>
      </c>
      <c r="AW75" s="37">
        <v>0</v>
      </c>
      <c r="AX75" s="37">
        <v>0</v>
      </c>
      <c r="AY75" s="37">
        <v>0</v>
      </c>
      <c r="AZ75" s="37">
        <v>0</v>
      </c>
      <c r="BA75" s="37">
        <v>0</v>
      </c>
      <c r="BB75" s="37">
        <v>0</v>
      </c>
      <c r="BC75" s="37">
        <v>0</v>
      </c>
      <c r="BD75" s="25">
        <v>0</v>
      </c>
      <c r="BE75" s="169">
        <v>14</v>
      </c>
      <c r="BF75" s="37">
        <v>4</v>
      </c>
      <c r="BG75" s="37" t="s">
        <v>685</v>
      </c>
      <c r="BH75" s="37">
        <v>15</v>
      </c>
      <c r="BI75" s="37">
        <v>5</v>
      </c>
      <c r="BJ75" s="37">
        <v>14</v>
      </c>
      <c r="BK75" s="37">
        <v>5</v>
      </c>
      <c r="BL75" s="37">
        <v>1</v>
      </c>
      <c r="BM75" s="37">
        <v>0</v>
      </c>
      <c r="BN75" s="37">
        <v>12</v>
      </c>
      <c r="BO75" s="37">
        <v>5</v>
      </c>
      <c r="BP75" s="37">
        <v>1</v>
      </c>
      <c r="BQ75" s="37">
        <v>0</v>
      </c>
      <c r="BR75" s="37">
        <v>1</v>
      </c>
      <c r="BS75" s="37">
        <v>0</v>
      </c>
      <c r="BT75" s="37">
        <v>1</v>
      </c>
      <c r="BU75" s="37">
        <v>0</v>
      </c>
      <c r="BV75" s="37">
        <v>0</v>
      </c>
      <c r="BW75" s="25">
        <v>0</v>
      </c>
      <c r="BX75" s="169">
        <v>0</v>
      </c>
      <c r="BY75" s="37">
        <v>0</v>
      </c>
      <c r="CA75" s="37">
        <v>0</v>
      </c>
      <c r="CB75" s="37">
        <v>0</v>
      </c>
      <c r="CC75" s="37">
        <v>0</v>
      </c>
      <c r="CD75" s="37">
        <v>0</v>
      </c>
      <c r="CE75" s="37">
        <v>0</v>
      </c>
      <c r="CF75" s="37">
        <v>0</v>
      </c>
      <c r="CG75" s="37">
        <v>0</v>
      </c>
      <c r="CH75" s="37">
        <v>0</v>
      </c>
      <c r="CI75" s="37">
        <v>0</v>
      </c>
      <c r="CJ75" s="37">
        <v>0</v>
      </c>
      <c r="CK75" s="37">
        <v>0</v>
      </c>
      <c r="CL75" s="37">
        <v>0</v>
      </c>
      <c r="CM75" s="37">
        <v>0</v>
      </c>
      <c r="CN75" s="37">
        <v>0</v>
      </c>
      <c r="CO75" s="37">
        <v>0</v>
      </c>
      <c r="CP75" s="25">
        <v>0</v>
      </c>
      <c r="CQ75" s="169">
        <v>1</v>
      </c>
      <c r="CR75" s="37">
        <v>0</v>
      </c>
      <c r="CS75" s="37" t="s">
        <v>686</v>
      </c>
      <c r="CT75" s="37">
        <v>1</v>
      </c>
      <c r="CU75" s="37">
        <v>0</v>
      </c>
      <c r="CV75" s="37">
        <v>1</v>
      </c>
      <c r="CW75" s="37">
        <v>0</v>
      </c>
      <c r="CX75" s="37">
        <v>0</v>
      </c>
      <c r="CY75" s="37">
        <v>0</v>
      </c>
      <c r="CZ75" s="37">
        <v>1</v>
      </c>
      <c r="DA75" s="37">
        <v>0</v>
      </c>
      <c r="DB75" s="37">
        <v>0</v>
      </c>
      <c r="DC75" s="37">
        <v>0</v>
      </c>
      <c r="DD75" s="37">
        <v>0</v>
      </c>
      <c r="DE75" s="37">
        <v>0</v>
      </c>
      <c r="DF75" s="37">
        <v>0</v>
      </c>
      <c r="DG75" s="37">
        <v>0</v>
      </c>
      <c r="DH75" s="37">
        <v>0</v>
      </c>
      <c r="DI75" s="25">
        <v>0</v>
      </c>
    </row>
    <row r="76" spans="1:113" x14ac:dyDescent="0.25">
      <c r="A76" s="228" t="s">
        <v>687</v>
      </c>
      <c r="B76" s="252" t="s">
        <v>392</v>
      </c>
      <c r="C76" s="322" t="s">
        <v>346</v>
      </c>
      <c r="D76" t="s">
        <v>348</v>
      </c>
      <c r="E76" t="s">
        <v>348</v>
      </c>
      <c r="F76" t="s">
        <v>348</v>
      </c>
      <c r="G76" t="s">
        <v>348</v>
      </c>
      <c r="H76" t="s">
        <v>348</v>
      </c>
      <c r="I76" t="s">
        <v>348</v>
      </c>
      <c r="J76" t="s">
        <v>348</v>
      </c>
      <c r="K76" t="s">
        <v>348</v>
      </c>
      <c r="L76" t="s">
        <v>348</v>
      </c>
      <c r="M76" t="s">
        <v>348</v>
      </c>
      <c r="N76" t="s">
        <v>348</v>
      </c>
      <c r="O76" t="s">
        <v>348</v>
      </c>
      <c r="P76" t="s">
        <v>348</v>
      </c>
      <c r="Q76" t="s">
        <v>348</v>
      </c>
      <c r="R76" t="s">
        <v>348</v>
      </c>
      <c r="S76" t="s">
        <v>348</v>
      </c>
      <c r="T76" t="s">
        <v>348</v>
      </c>
      <c r="U76" t="s">
        <v>348</v>
      </c>
      <c r="V76" t="s">
        <v>348</v>
      </c>
      <c r="W76" s="37" t="s">
        <v>349</v>
      </c>
      <c r="X76" t="s">
        <v>348</v>
      </c>
      <c r="Y76" t="s">
        <v>348</v>
      </c>
      <c r="Z76" s="169" t="s">
        <v>350</v>
      </c>
      <c r="AA76" s="113" t="s">
        <v>350</v>
      </c>
      <c r="AB76" s="189" t="s">
        <v>350</v>
      </c>
      <c r="AC76" s="169" t="s">
        <v>688</v>
      </c>
      <c r="AD76" s="113">
        <v>3.3899999999999999E-8</v>
      </c>
      <c r="AE76" s="189" t="s">
        <v>350</v>
      </c>
      <c r="AF76" s="169" t="s">
        <v>350</v>
      </c>
      <c r="AG76" s="113" t="s">
        <v>350</v>
      </c>
      <c r="AH76" s="189" t="s">
        <v>350</v>
      </c>
      <c r="AI76" s="169" t="s">
        <v>350</v>
      </c>
      <c r="AJ76" s="113" t="s">
        <v>350</v>
      </c>
      <c r="AK76" s="189" t="s">
        <v>350</v>
      </c>
      <c r="AL76" s="169">
        <v>1</v>
      </c>
      <c r="AM76" s="37">
        <v>6</v>
      </c>
      <c r="AN76" s="37" t="s">
        <v>689</v>
      </c>
      <c r="AO76" s="37">
        <v>1</v>
      </c>
      <c r="AP76" s="37">
        <v>6</v>
      </c>
      <c r="AQ76" s="37">
        <v>1</v>
      </c>
      <c r="AR76" s="37">
        <v>6</v>
      </c>
      <c r="AS76" s="37">
        <v>0</v>
      </c>
      <c r="AT76" s="37">
        <v>0</v>
      </c>
      <c r="AU76" s="37">
        <v>1</v>
      </c>
      <c r="AV76" s="37">
        <v>6</v>
      </c>
      <c r="AW76" s="37">
        <v>0</v>
      </c>
      <c r="AX76" s="37">
        <v>0</v>
      </c>
      <c r="AY76" s="37">
        <v>0</v>
      </c>
      <c r="AZ76" s="37">
        <v>0</v>
      </c>
      <c r="BA76" s="37">
        <v>0</v>
      </c>
      <c r="BB76" s="37">
        <v>0</v>
      </c>
      <c r="BC76" s="37">
        <v>0</v>
      </c>
      <c r="BD76" s="25">
        <v>0</v>
      </c>
      <c r="BE76" s="169">
        <v>27</v>
      </c>
      <c r="BF76" s="37">
        <v>10</v>
      </c>
      <c r="BG76" s="37" t="s">
        <v>690</v>
      </c>
      <c r="BH76" s="37">
        <v>27</v>
      </c>
      <c r="BI76" s="37">
        <v>10</v>
      </c>
      <c r="BJ76" s="37">
        <v>26</v>
      </c>
      <c r="BK76" s="37">
        <v>10</v>
      </c>
      <c r="BL76" s="37">
        <v>1</v>
      </c>
      <c r="BM76" s="37">
        <v>0</v>
      </c>
      <c r="BN76" s="37">
        <v>22</v>
      </c>
      <c r="BO76" s="37">
        <v>10</v>
      </c>
      <c r="BP76" s="37">
        <v>0</v>
      </c>
      <c r="BQ76" s="37">
        <v>0</v>
      </c>
      <c r="BR76" s="37">
        <v>4</v>
      </c>
      <c r="BS76" s="37">
        <v>0</v>
      </c>
      <c r="BT76" s="37">
        <v>1</v>
      </c>
      <c r="BU76" s="37">
        <v>0</v>
      </c>
      <c r="BV76" s="37">
        <v>0</v>
      </c>
      <c r="BW76" s="25">
        <v>0</v>
      </c>
      <c r="BX76" s="169">
        <v>0</v>
      </c>
      <c r="BY76" s="37">
        <v>0</v>
      </c>
      <c r="CA76" s="37">
        <v>0</v>
      </c>
      <c r="CB76" s="37">
        <v>0</v>
      </c>
      <c r="CC76" s="37">
        <v>0</v>
      </c>
      <c r="CD76" s="37">
        <v>0</v>
      </c>
      <c r="CE76" s="37">
        <v>0</v>
      </c>
      <c r="CF76" s="37">
        <v>0</v>
      </c>
      <c r="CG76" s="37">
        <v>0</v>
      </c>
      <c r="CH76" s="37">
        <v>0</v>
      </c>
      <c r="CI76" s="37">
        <v>0</v>
      </c>
      <c r="CJ76" s="37">
        <v>0</v>
      </c>
      <c r="CK76" s="37">
        <v>0</v>
      </c>
      <c r="CL76" s="37">
        <v>0</v>
      </c>
      <c r="CM76" s="37">
        <v>0</v>
      </c>
      <c r="CN76" s="37">
        <v>0</v>
      </c>
      <c r="CO76" s="37">
        <v>0</v>
      </c>
      <c r="CP76" s="25">
        <v>0</v>
      </c>
      <c r="CQ76" s="169">
        <v>0</v>
      </c>
      <c r="CR76" s="37">
        <v>0</v>
      </c>
      <c r="CT76" s="37">
        <v>0</v>
      </c>
      <c r="CU76" s="37">
        <v>0</v>
      </c>
      <c r="CV76" s="37">
        <v>0</v>
      </c>
      <c r="CW76" s="37">
        <v>0</v>
      </c>
      <c r="CX76" s="37">
        <v>0</v>
      </c>
      <c r="CY76" s="37">
        <v>0</v>
      </c>
      <c r="CZ76" s="37">
        <v>0</v>
      </c>
      <c r="DA76" s="37">
        <v>0</v>
      </c>
      <c r="DB76" s="37">
        <v>0</v>
      </c>
      <c r="DC76" s="37">
        <v>0</v>
      </c>
      <c r="DD76" s="37">
        <v>0</v>
      </c>
      <c r="DE76" s="37">
        <v>0</v>
      </c>
      <c r="DF76" s="37">
        <v>0</v>
      </c>
      <c r="DG76" s="37">
        <v>0</v>
      </c>
      <c r="DH76" s="37">
        <v>0</v>
      </c>
      <c r="DI76" s="25">
        <v>0</v>
      </c>
    </row>
    <row r="77" spans="1:113" x14ac:dyDescent="0.25">
      <c r="A77" s="228" t="s">
        <v>691</v>
      </c>
      <c r="B77" s="252" t="s">
        <v>463</v>
      </c>
      <c r="C77" s="322" t="s">
        <v>371</v>
      </c>
      <c r="D77" t="s">
        <v>348</v>
      </c>
      <c r="E77" t="s">
        <v>348</v>
      </c>
      <c r="F77" t="s">
        <v>348</v>
      </c>
      <c r="G77" t="s">
        <v>347</v>
      </c>
      <c r="H77" t="s">
        <v>348</v>
      </c>
      <c r="I77" t="s">
        <v>347</v>
      </c>
      <c r="J77" t="s">
        <v>348</v>
      </c>
      <c r="K77" t="s">
        <v>347</v>
      </c>
      <c r="L77" t="s">
        <v>348</v>
      </c>
      <c r="M77" t="s">
        <v>348</v>
      </c>
      <c r="N77" t="s">
        <v>348</v>
      </c>
      <c r="O77" t="s">
        <v>348</v>
      </c>
      <c r="P77" t="s">
        <v>348</v>
      </c>
      <c r="Q77" t="s">
        <v>348</v>
      </c>
      <c r="R77" t="s">
        <v>347</v>
      </c>
      <c r="S77" t="s">
        <v>347</v>
      </c>
      <c r="T77" t="s">
        <v>347</v>
      </c>
      <c r="U77" t="s">
        <v>347</v>
      </c>
      <c r="V77" t="s">
        <v>347</v>
      </c>
      <c r="W77" s="37" t="s">
        <v>692</v>
      </c>
      <c r="X77" t="s">
        <v>347</v>
      </c>
      <c r="Y77" t="s">
        <v>347</v>
      </c>
      <c r="Z77" s="169" t="s">
        <v>357</v>
      </c>
      <c r="AA77" s="113">
        <v>7.8799999999999997E-19</v>
      </c>
      <c r="AB77" s="189">
        <v>4.1900000000000001E-20</v>
      </c>
      <c r="AC77" s="169" t="s">
        <v>448</v>
      </c>
      <c r="AD77" s="113">
        <v>8.0700000000000001E-25</v>
      </c>
      <c r="AE77" s="189">
        <v>3.3099999999999998E-26</v>
      </c>
      <c r="AF77" s="169" t="s">
        <v>350</v>
      </c>
      <c r="AG77" s="113" t="s">
        <v>350</v>
      </c>
      <c r="AH77" s="189" t="s">
        <v>350</v>
      </c>
      <c r="AI77" s="169" t="s">
        <v>350</v>
      </c>
      <c r="AJ77" s="113" t="s">
        <v>350</v>
      </c>
      <c r="AK77" s="189" t="s">
        <v>350</v>
      </c>
      <c r="AL77" s="169">
        <v>11</v>
      </c>
      <c r="AM77" s="37">
        <v>14</v>
      </c>
      <c r="AO77" s="37">
        <v>11</v>
      </c>
      <c r="AP77" s="37">
        <v>16</v>
      </c>
      <c r="AQ77" s="37">
        <v>8</v>
      </c>
      <c r="AR77" s="37">
        <v>14</v>
      </c>
      <c r="AS77" s="37">
        <v>3</v>
      </c>
      <c r="AT77" s="37">
        <v>2</v>
      </c>
      <c r="AU77" s="37">
        <v>0</v>
      </c>
      <c r="AV77" s="37">
        <v>14</v>
      </c>
      <c r="AW77" s="37">
        <v>1</v>
      </c>
      <c r="AX77" s="37">
        <v>0</v>
      </c>
      <c r="AY77" s="37">
        <v>7</v>
      </c>
      <c r="AZ77" s="37">
        <v>0</v>
      </c>
      <c r="BA77" s="37">
        <v>3</v>
      </c>
      <c r="BB77" s="37">
        <v>0</v>
      </c>
      <c r="BC77" s="37">
        <v>0</v>
      </c>
      <c r="BD77" s="25">
        <v>2</v>
      </c>
      <c r="BE77" s="169">
        <v>36</v>
      </c>
      <c r="BF77" s="37">
        <v>45</v>
      </c>
      <c r="BG77" s="37" t="s">
        <v>693</v>
      </c>
      <c r="BH77" s="37">
        <v>38</v>
      </c>
      <c r="BI77" s="37">
        <v>62</v>
      </c>
      <c r="BJ77" s="37">
        <v>15</v>
      </c>
      <c r="BK77" s="37">
        <v>60</v>
      </c>
      <c r="BL77" s="37">
        <v>23</v>
      </c>
      <c r="BM77" s="37">
        <v>2</v>
      </c>
      <c r="BN77" s="37">
        <v>3</v>
      </c>
      <c r="BO77" s="37">
        <v>60</v>
      </c>
      <c r="BP77" s="37">
        <v>6</v>
      </c>
      <c r="BQ77" s="37">
        <v>0</v>
      </c>
      <c r="BR77" s="37">
        <v>6</v>
      </c>
      <c r="BS77" s="37">
        <v>0</v>
      </c>
      <c r="BT77" s="37">
        <v>23</v>
      </c>
      <c r="BU77" s="37">
        <v>0</v>
      </c>
      <c r="BV77" s="37">
        <v>0</v>
      </c>
      <c r="BW77" s="25">
        <v>2</v>
      </c>
      <c r="BX77" s="169">
        <v>1</v>
      </c>
      <c r="BY77" s="37">
        <v>3</v>
      </c>
      <c r="CA77" s="37">
        <v>1</v>
      </c>
      <c r="CB77" s="37">
        <v>3</v>
      </c>
      <c r="CC77" s="37">
        <v>1</v>
      </c>
      <c r="CD77" s="37">
        <v>3</v>
      </c>
      <c r="CE77" s="37">
        <v>0</v>
      </c>
      <c r="CF77" s="37">
        <v>0</v>
      </c>
      <c r="CG77" s="37">
        <v>0</v>
      </c>
      <c r="CH77" s="37">
        <v>3</v>
      </c>
      <c r="CI77" s="37">
        <v>0</v>
      </c>
      <c r="CJ77" s="37">
        <v>0</v>
      </c>
      <c r="CK77" s="37">
        <v>1</v>
      </c>
      <c r="CL77" s="37">
        <v>0</v>
      </c>
      <c r="CM77" s="37">
        <v>0</v>
      </c>
      <c r="CN77" s="37">
        <v>0</v>
      </c>
      <c r="CO77" s="37">
        <v>0</v>
      </c>
      <c r="CP77" s="25">
        <v>0</v>
      </c>
      <c r="CQ77" s="169">
        <v>0</v>
      </c>
      <c r="CR77" s="37">
        <v>1</v>
      </c>
      <c r="CT77" s="37">
        <v>0</v>
      </c>
      <c r="CU77" s="37">
        <v>1</v>
      </c>
      <c r="CV77" s="37">
        <v>0</v>
      </c>
      <c r="CW77" s="37">
        <v>1</v>
      </c>
      <c r="CX77" s="37">
        <v>0</v>
      </c>
      <c r="CY77" s="37">
        <v>0</v>
      </c>
      <c r="CZ77" s="37">
        <v>0</v>
      </c>
      <c r="DA77" s="37">
        <v>1</v>
      </c>
      <c r="DB77" s="37">
        <v>0</v>
      </c>
      <c r="DC77" s="37">
        <v>0</v>
      </c>
      <c r="DD77" s="37">
        <v>0</v>
      </c>
      <c r="DE77" s="37">
        <v>0</v>
      </c>
      <c r="DF77" s="37">
        <v>0</v>
      </c>
      <c r="DG77" s="37">
        <v>0</v>
      </c>
      <c r="DH77" s="37">
        <v>0</v>
      </c>
      <c r="DI77" s="25">
        <v>0</v>
      </c>
    </row>
    <row r="78" spans="1:113" x14ac:dyDescent="0.25">
      <c r="A78" s="228" t="s">
        <v>694</v>
      </c>
      <c r="B78" s="252" t="s">
        <v>463</v>
      </c>
      <c r="C78" s="322" t="s">
        <v>346</v>
      </c>
      <c r="D78" t="s">
        <v>348</v>
      </c>
      <c r="E78" t="s">
        <v>348</v>
      </c>
      <c r="F78" t="s">
        <v>348</v>
      </c>
      <c r="G78" t="s">
        <v>347</v>
      </c>
      <c r="H78" t="s">
        <v>348</v>
      </c>
      <c r="I78" t="s">
        <v>347</v>
      </c>
      <c r="J78" t="s">
        <v>348</v>
      </c>
      <c r="K78" t="s">
        <v>347</v>
      </c>
      <c r="L78" t="s">
        <v>348</v>
      </c>
      <c r="M78" t="s">
        <v>348</v>
      </c>
      <c r="N78" t="s">
        <v>348</v>
      </c>
      <c r="O78" t="s">
        <v>348</v>
      </c>
      <c r="P78" t="s">
        <v>348</v>
      </c>
      <c r="Q78" t="s">
        <v>348</v>
      </c>
      <c r="R78" t="s">
        <v>347</v>
      </c>
      <c r="S78" t="s">
        <v>347</v>
      </c>
      <c r="T78" t="s">
        <v>347</v>
      </c>
      <c r="U78" t="s">
        <v>348</v>
      </c>
      <c r="V78" t="s">
        <v>347</v>
      </c>
      <c r="W78" s="37" t="s">
        <v>695</v>
      </c>
      <c r="X78" t="s">
        <v>347</v>
      </c>
      <c r="Y78" t="s">
        <v>347</v>
      </c>
      <c r="Z78" s="169" t="s">
        <v>350</v>
      </c>
      <c r="AA78" s="113" t="s">
        <v>350</v>
      </c>
      <c r="AB78" s="189" t="s">
        <v>350</v>
      </c>
      <c r="AC78" s="169" t="s">
        <v>696</v>
      </c>
      <c r="AD78" s="113">
        <v>4.0300000000000002E-20</v>
      </c>
      <c r="AE78" s="189" t="s">
        <v>350</v>
      </c>
      <c r="AF78" s="169" t="s">
        <v>350</v>
      </c>
      <c r="AG78" s="113" t="s">
        <v>350</v>
      </c>
      <c r="AH78" s="189" t="s">
        <v>350</v>
      </c>
      <c r="AI78" s="169" t="s">
        <v>350</v>
      </c>
      <c r="AJ78" s="113" t="s">
        <v>350</v>
      </c>
      <c r="AK78" s="189" t="s">
        <v>350</v>
      </c>
      <c r="AL78" s="169">
        <v>8</v>
      </c>
      <c r="AM78" s="37">
        <v>13</v>
      </c>
      <c r="AN78" s="37" t="s">
        <v>697</v>
      </c>
      <c r="AO78" s="37">
        <v>8</v>
      </c>
      <c r="AP78" s="37">
        <v>16</v>
      </c>
      <c r="AQ78" s="37">
        <v>6</v>
      </c>
      <c r="AR78" s="37">
        <v>14</v>
      </c>
      <c r="AS78" s="37">
        <v>2</v>
      </c>
      <c r="AT78" s="37">
        <v>2</v>
      </c>
      <c r="AU78" s="37">
        <v>3</v>
      </c>
      <c r="AV78" s="37">
        <v>14</v>
      </c>
      <c r="AW78" s="37">
        <v>1</v>
      </c>
      <c r="AX78" s="37">
        <v>0</v>
      </c>
      <c r="AY78" s="37">
        <v>2</v>
      </c>
      <c r="AZ78" s="37">
        <v>0</v>
      </c>
      <c r="BA78" s="37">
        <v>2</v>
      </c>
      <c r="BB78" s="37">
        <v>0</v>
      </c>
      <c r="BC78" s="37">
        <v>0</v>
      </c>
      <c r="BD78" s="25">
        <v>2</v>
      </c>
      <c r="BE78" s="169">
        <v>84</v>
      </c>
      <c r="BF78" s="37">
        <v>31</v>
      </c>
      <c r="BG78" s="37" t="s">
        <v>698</v>
      </c>
      <c r="BH78" s="37">
        <v>98</v>
      </c>
      <c r="BI78" s="37">
        <v>47</v>
      </c>
      <c r="BJ78" s="37">
        <v>20</v>
      </c>
      <c r="BK78" s="37">
        <v>47</v>
      </c>
      <c r="BL78" s="37">
        <v>78</v>
      </c>
      <c r="BM78" s="37">
        <v>0</v>
      </c>
      <c r="BN78" s="37">
        <v>10</v>
      </c>
      <c r="BO78" s="37">
        <v>47</v>
      </c>
      <c r="BP78" s="37">
        <v>6</v>
      </c>
      <c r="BQ78" s="37">
        <v>0</v>
      </c>
      <c r="BR78" s="37">
        <v>6</v>
      </c>
      <c r="BS78" s="37">
        <v>0</v>
      </c>
      <c r="BT78" s="37">
        <v>76</v>
      </c>
      <c r="BU78" s="37">
        <v>0</v>
      </c>
      <c r="BV78" s="37">
        <v>0</v>
      </c>
      <c r="BW78" s="25">
        <v>0</v>
      </c>
      <c r="BX78" s="169">
        <v>0</v>
      </c>
      <c r="BY78" s="37">
        <v>5</v>
      </c>
      <c r="CA78" s="37">
        <v>0</v>
      </c>
      <c r="CB78" s="37">
        <v>6</v>
      </c>
      <c r="CC78" s="37">
        <v>0</v>
      </c>
      <c r="CD78" s="37">
        <v>6</v>
      </c>
      <c r="CE78" s="37">
        <v>0</v>
      </c>
      <c r="CF78" s="37">
        <v>0</v>
      </c>
      <c r="CG78" s="37">
        <v>0</v>
      </c>
      <c r="CH78" s="37">
        <v>6</v>
      </c>
      <c r="CI78" s="37">
        <v>0</v>
      </c>
      <c r="CJ78" s="37">
        <v>0</v>
      </c>
      <c r="CK78" s="37">
        <v>0</v>
      </c>
      <c r="CL78" s="37">
        <v>0</v>
      </c>
      <c r="CM78" s="37">
        <v>0</v>
      </c>
      <c r="CN78" s="37">
        <v>0</v>
      </c>
      <c r="CO78" s="37">
        <v>0</v>
      </c>
      <c r="CP78" s="25">
        <v>0</v>
      </c>
      <c r="CQ78" s="169">
        <v>1</v>
      </c>
      <c r="CR78" s="37">
        <v>0</v>
      </c>
      <c r="CT78" s="37">
        <v>1</v>
      </c>
      <c r="CU78" s="37">
        <v>0</v>
      </c>
      <c r="CV78" s="37">
        <v>1</v>
      </c>
      <c r="CW78" s="37">
        <v>0</v>
      </c>
      <c r="CX78" s="37">
        <v>0</v>
      </c>
      <c r="CY78" s="37">
        <v>0</v>
      </c>
      <c r="CZ78" s="37">
        <v>0</v>
      </c>
      <c r="DA78" s="37">
        <v>0</v>
      </c>
      <c r="DB78" s="37">
        <v>0</v>
      </c>
      <c r="DC78" s="37">
        <v>0</v>
      </c>
      <c r="DD78" s="37">
        <v>1</v>
      </c>
      <c r="DE78" s="37">
        <v>0</v>
      </c>
      <c r="DF78" s="37">
        <v>0</v>
      </c>
      <c r="DG78" s="37">
        <v>0</v>
      </c>
      <c r="DH78" s="37">
        <v>0</v>
      </c>
      <c r="DI78" s="25">
        <v>0</v>
      </c>
    </row>
    <row r="79" spans="1:113" x14ac:dyDescent="0.25">
      <c r="A79" s="228" t="s">
        <v>699</v>
      </c>
      <c r="B79" s="252" t="s">
        <v>463</v>
      </c>
      <c r="C79" s="322" t="s">
        <v>346</v>
      </c>
      <c r="D79" t="s">
        <v>348</v>
      </c>
      <c r="E79" t="s">
        <v>348</v>
      </c>
      <c r="F79" t="s">
        <v>348</v>
      </c>
      <c r="G79" t="s">
        <v>347</v>
      </c>
      <c r="H79" t="s">
        <v>348</v>
      </c>
      <c r="I79" t="s">
        <v>348</v>
      </c>
      <c r="J79" t="s">
        <v>348</v>
      </c>
      <c r="K79" t="s">
        <v>348</v>
      </c>
      <c r="L79" t="s">
        <v>348</v>
      </c>
      <c r="M79" t="s">
        <v>348</v>
      </c>
      <c r="N79" t="s">
        <v>348</v>
      </c>
      <c r="O79" t="s">
        <v>348</v>
      </c>
      <c r="P79" t="s">
        <v>348</v>
      </c>
      <c r="Q79" t="s">
        <v>348</v>
      </c>
      <c r="R79" t="s">
        <v>348</v>
      </c>
      <c r="S79" t="s">
        <v>348</v>
      </c>
      <c r="T79" t="s">
        <v>347</v>
      </c>
      <c r="U79" t="s">
        <v>348</v>
      </c>
      <c r="V79" t="s">
        <v>348</v>
      </c>
      <c r="W79" s="37" t="s">
        <v>349</v>
      </c>
      <c r="X79" t="s">
        <v>347</v>
      </c>
      <c r="Y79" t="s">
        <v>347</v>
      </c>
      <c r="Z79" s="169" t="s">
        <v>350</v>
      </c>
      <c r="AA79" s="113" t="s">
        <v>350</v>
      </c>
      <c r="AB79" s="189" t="s">
        <v>350</v>
      </c>
      <c r="AC79" s="169" t="s">
        <v>481</v>
      </c>
      <c r="AD79" s="113">
        <v>8.0399999999999997E-15</v>
      </c>
      <c r="AE79" s="189" t="s">
        <v>350</v>
      </c>
      <c r="AF79" s="169" t="s">
        <v>350</v>
      </c>
      <c r="AG79" s="113" t="s">
        <v>350</v>
      </c>
      <c r="AH79" s="189" t="s">
        <v>350</v>
      </c>
      <c r="AI79" s="169" t="s">
        <v>350</v>
      </c>
      <c r="AJ79" s="113" t="s">
        <v>350</v>
      </c>
      <c r="AK79" s="189" t="s">
        <v>350</v>
      </c>
      <c r="AL79" s="169">
        <v>3</v>
      </c>
      <c r="AM79" s="37">
        <v>3</v>
      </c>
      <c r="AO79" s="37">
        <v>3</v>
      </c>
      <c r="AP79" s="37">
        <v>4</v>
      </c>
      <c r="AQ79" s="37">
        <v>2</v>
      </c>
      <c r="AR79" s="37">
        <v>4</v>
      </c>
      <c r="AS79" s="37">
        <v>1</v>
      </c>
      <c r="AT79" s="37">
        <v>0</v>
      </c>
      <c r="AU79" s="37">
        <v>0</v>
      </c>
      <c r="AV79" s="37">
        <v>4</v>
      </c>
      <c r="AW79" s="37">
        <v>1</v>
      </c>
      <c r="AX79" s="37">
        <v>0</v>
      </c>
      <c r="AY79" s="37">
        <v>2</v>
      </c>
      <c r="AZ79" s="37">
        <v>0</v>
      </c>
      <c r="BA79" s="37">
        <v>0</v>
      </c>
      <c r="BB79" s="37">
        <v>0</v>
      </c>
      <c r="BC79" s="37">
        <v>0</v>
      </c>
      <c r="BD79" s="25">
        <v>0</v>
      </c>
      <c r="BE79" s="169">
        <v>21</v>
      </c>
      <c r="BF79" s="37">
        <v>35</v>
      </c>
      <c r="BG79" s="37" t="s">
        <v>700</v>
      </c>
      <c r="BH79" s="37">
        <v>22</v>
      </c>
      <c r="BI79" s="37">
        <v>47</v>
      </c>
      <c r="BJ79" s="37">
        <v>14</v>
      </c>
      <c r="BK79" s="37">
        <v>46</v>
      </c>
      <c r="BL79" s="37">
        <v>8</v>
      </c>
      <c r="BM79" s="37">
        <v>1</v>
      </c>
      <c r="BN79" s="37">
        <v>6</v>
      </c>
      <c r="BO79" s="37">
        <v>46</v>
      </c>
      <c r="BP79" s="37">
        <v>2</v>
      </c>
      <c r="BQ79" s="37">
        <v>0</v>
      </c>
      <c r="BR79" s="37">
        <v>6</v>
      </c>
      <c r="BS79" s="37">
        <v>0</v>
      </c>
      <c r="BT79" s="37">
        <v>8</v>
      </c>
      <c r="BU79" s="37">
        <v>0</v>
      </c>
      <c r="BV79" s="37">
        <v>0</v>
      </c>
      <c r="BW79" s="25">
        <v>1</v>
      </c>
      <c r="BX79" s="169">
        <v>0</v>
      </c>
      <c r="BY79" s="37">
        <v>0</v>
      </c>
      <c r="CA79" s="37">
        <v>0</v>
      </c>
      <c r="CB79" s="37">
        <v>0</v>
      </c>
      <c r="CC79" s="37">
        <v>0</v>
      </c>
      <c r="CD79" s="37">
        <v>0</v>
      </c>
      <c r="CE79" s="37">
        <v>0</v>
      </c>
      <c r="CF79" s="37">
        <v>0</v>
      </c>
      <c r="CG79" s="37">
        <v>0</v>
      </c>
      <c r="CH79" s="37">
        <v>0</v>
      </c>
      <c r="CI79" s="37">
        <v>0</v>
      </c>
      <c r="CJ79" s="37">
        <v>0</v>
      </c>
      <c r="CK79" s="37">
        <v>0</v>
      </c>
      <c r="CL79" s="37">
        <v>0</v>
      </c>
      <c r="CM79" s="37">
        <v>0</v>
      </c>
      <c r="CN79" s="37">
        <v>0</v>
      </c>
      <c r="CO79" s="37">
        <v>0</v>
      </c>
      <c r="CP79" s="25">
        <v>0</v>
      </c>
      <c r="CQ79" s="169">
        <v>0</v>
      </c>
      <c r="CR79" s="37">
        <v>0</v>
      </c>
      <c r="CT79" s="37">
        <v>0</v>
      </c>
      <c r="CU79" s="37">
        <v>0</v>
      </c>
      <c r="CV79" s="37">
        <v>0</v>
      </c>
      <c r="CW79" s="37">
        <v>0</v>
      </c>
      <c r="CX79" s="37">
        <v>0</v>
      </c>
      <c r="CY79" s="37">
        <v>0</v>
      </c>
      <c r="CZ79" s="37">
        <v>0</v>
      </c>
      <c r="DA79" s="37">
        <v>0</v>
      </c>
      <c r="DB79" s="37">
        <v>0</v>
      </c>
      <c r="DC79" s="37">
        <v>0</v>
      </c>
      <c r="DD79" s="37">
        <v>0</v>
      </c>
      <c r="DE79" s="37">
        <v>0</v>
      </c>
      <c r="DF79" s="37">
        <v>0</v>
      </c>
      <c r="DG79" s="37">
        <v>0</v>
      </c>
      <c r="DH79" s="37">
        <v>0</v>
      </c>
      <c r="DI79" s="25">
        <v>0</v>
      </c>
    </row>
    <row r="80" spans="1:113" x14ac:dyDescent="0.25">
      <c r="A80" s="228" t="s">
        <v>701</v>
      </c>
      <c r="B80" s="252" t="s">
        <v>581</v>
      </c>
      <c r="C80" s="322" t="s">
        <v>371</v>
      </c>
      <c r="D80" t="s">
        <v>348</v>
      </c>
      <c r="E80" t="s">
        <v>348</v>
      </c>
      <c r="F80" t="s">
        <v>348</v>
      </c>
      <c r="G80" t="s">
        <v>348</v>
      </c>
      <c r="H80" t="s">
        <v>348</v>
      </c>
      <c r="I80" t="s">
        <v>348</v>
      </c>
      <c r="J80" t="s">
        <v>348</v>
      </c>
      <c r="K80" t="s">
        <v>348</v>
      </c>
      <c r="L80" t="s">
        <v>348</v>
      </c>
      <c r="M80" t="s">
        <v>348</v>
      </c>
      <c r="N80" t="s">
        <v>348</v>
      </c>
      <c r="O80" t="s">
        <v>348</v>
      </c>
      <c r="P80" t="s">
        <v>348</v>
      </c>
      <c r="Q80" t="s">
        <v>348</v>
      </c>
      <c r="R80" t="s">
        <v>347</v>
      </c>
      <c r="S80" t="s">
        <v>347</v>
      </c>
      <c r="T80" t="s">
        <v>347</v>
      </c>
      <c r="U80" t="s">
        <v>347</v>
      </c>
      <c r="V80" t="s">
        <v>347</v>
      </c>
      <c r="W80" s="37" t="s">
        <v>702</v>
      </c>
      <c r="X80" t="s">
        <v>348</v>
      </c>
      <c r="Y80" t="s">
        <v>347</v>
      </c>
      <c r="Z80" s="169" t="s">
        <v>703</v>
      </c>
      <c r="AA80" s="113">
        <v>6.4399999999999993E-5</v>
      </c>
      <c r="AB80" s="189">
        <v>6.7000000000000002E-6</v>
      </c>
      <c r="AC80" s="169" t="s">
        <v>358</v>
      </c>
      <c r="AD80" s="113">
        <v>0.18143100000000001</v>
      </c>
      <c r="AE80" s="189">
        <v>9.8532999999999996E-2</v>
      </c>
      <c r="AF80" s="169" t="s">
        <v>350</v>
      </c>
      <c r="AG80" s="113" t="s">
        <v>350</v>
      </c>
      <c r="AH80" s="189" t="s">
        <v>350</v>
      </c>
      <c r="AI80" s="169" t="s">
        <v>350</v>
      </c>
      <c r="AJ80" s="113" t="s">
        <v>350</v>
      </c>
      <c r="AK80" s="189" t="s">
        <v>350</v>
      </c>
      <c r="AL80" s="169">
        <v>8</v>
      </c>
      <c r="AM80" s="37">
        <v>5</v>
      </c>
      <c r="AN80" s="37" t="s">
        <v>704</v>
      </c>
      <c r="AO80" s="37">
        <v>8</v>
      </c>
      <c r="AP80" s="37">
        <v>6</v>
      </c>
      <c r="AQ80" s="37">
        <v>8</v>
      </c>
      <c r="AR80" s="37">
        <v>6</v>
      </c>
      <c r="AS80" s="37">
        <v>0</v>
      </c>
      <c r="AT80" s="37">
        <v>0</v>
      </c>
      <c r="AU80" s="37">
        <v>8</v>
      </c>
      <c r="AV80" s="37">
        <v>6</v>
      </c>
      <c r="AW80" s="37">
        <v>0</v>
      </c>
      <c r="AX80" s="37">
        <v>0</v>
      </c>
      <c r="AY80" s="37">
        <v>0</v>
      </c>
      <c r="AZ80" s="37">
        <v>0</v>
      </c>
      <c r="BA80" s="37">
        <v>0</v>
      </c>
      <c r="BB80" s="37">
        <v>0</v>
      </c>
      <c r="BC80" s="37">
        <v>0</v>
      </c>
      <c r="BD80" s="25">
        <v>0</v>
      </c>
      <c r="BE80" s="169">
        <v>3</v>
      </c>
      <c r="BF80" s="37">
        <v>17</v>
      </c>
      <c r="BG80" s="37" t="s">
        <v>705</v>
      </c>
      <c r="BH80" s="37">
        <v>3</v>
      </c>
      <c r="BI80" s="37">
        <v>17</v>
      </c>
      <c r="BJ80" s="37">
        <v>3</v>
      </c>
      <c r="BK80" s="37">
        <v>10</v>
      </c>
      <c r="BL80" s="37">
        <v>0</v>
      </c>
      <c r="BM80" s="37">
        <v>7</v>
      </c>
      <c r="BN80" s="37">
        <v>3</v>
      </c>
      <c r="BO80" s="37">
        <v>10</v>
      </c>
      <c r="BP80" s="37">
        <v>0</v>
      </c>
      <c r="BQ80" s="37">
        <v>0</v>
      </c>
      <c r="BR80" s="37">
        <v>0</v>
      </c>
      <c r="BS80" s="37">
        <v>0</v>
      </c>
      <c r="BT80" s="37">
        <v>0</v>
      </c>
      <c r="BU80" s="37">
        <v>7</v>
      </c>
      <c r="BV80" s="37">
        <v>0</v>
      </c>
      <c r="BW80" s="25">
        <v>0</v>
      </c>
      <c r="BX80" s="169">
        <v>0</v>
      </c>
      <c r="BY80" s="37">
        <v>0</v>
      </c>
      <c r="CA80" s="37">
        <v>0</v>
      </c>
      <c r="CB80" s="37">
        <v>0</v>
      </c>
      <c r="CC80" s="37">
        <v>0</v>
      </c>
      <c r="CD80" s="37">
        <v>0</v>
      </c>
      <c r="CE80" s="37">
        <v>0</v>
      </c>
      <c r="CF80" s="37">
        <v>0</v>
      </c>
      <c r="CG80" s="37">
        <v>0</v>
      </c>
      <c r="CH80" s="37">
        <v>0</v>
      </c>
      <c r="CI80" s="37">
        <v>0</v>
      </c>
      <c r="CJ80" s="37">
        <v>0</v>
      </c>
      <c r="CK80" s="37">
        <v>0</v>
      </c>
      <c r="CL80" s="37">
        <v>0</v>
      </c>
      <c r="CM80" s="37">
        <v>0</v>
      </c>
      <c r="CN80" s="37">
        <v>0</v>
      </c>
      <c r="CO80" s="37">
        <v>0</v>
      </c>
      <c r="CP80" s="25">
        <v>0</v>
      </c>
      <c r="CQ80" s="169">
        <v>0</v>
      </c>
      <c r="CR80" s="37">
        <v>0</v>
      </c>
      <c r="CT80" s="37">
        <v>0</v>
      </c>
      <c r="CU80" s="37">
        <v>0</v>
      </c>
      <c r="CV80" s="37">
        <v>0</v>
      </c>
      <c r="CW80" s="37">
        <v>0</v>
      </c>
      <c r="CX80" s="37">
        <v>0</v>
      </c>
      <c r="CY80" s="37">
        <v>0</v>
      </c>
      <c r="CZ80" s="37">
        <v>0</v>
      </c>
      <c r="DA80" s="37">
        <v>0</v>
      </c>
      <c r="DB80" s="37">
        <v>0</v>
      </c>
      <c r="DC80" s="37">
        <v>0</v>
      </c>
      <c r="DD80" s="37">
        <v>0</v>
      </c>
      <c r="DE80" s="37">
        <v>0</v>
      </c>
      <c r="DF80" s="37">
        <v>0</v>
      </c>
      <c r="DG80" s="37">
        <v>0</v>
      </c>
      <c r="DH80" s="37">
        <v>0</v>
      </c>
      <c r="DI80" s="25">
        <v>0</v>
      </c>
    </row>
    <row r="81" spans="1:113" x14ac:dyDescent="0.25">
      <c r="A81" s="228" t="s">
        <v>706</v>
      </c>
      <c r="B81" s="252" t="s">
        <v>463</v>
      </c>
      <c r="C81" s="322" t="s">
        <v>627</v>
      </c>
      <c r="D81" t="s">
        <v>348</v>
      </c>
      <c r="E81" t="s">
        <v>348</v>
      </c>
      <c r="F81" t="s">
        <v>348</v>
      </c>
      <c r="G81" t="s">
        <v>348</v>
      </c>
      <c r="H81" t="s">
        <v>347</v>
      </c>
      <c r="I81" t="s">
        <v>348</v>
      </c>
      <c r="J81" t="s">
        <v>348</v>
      </c>
      <c r="K81" t="s">
        <v>348</v>
      </c>
      <c r="L81" t="s">
        <v>348</v>
      </c>
      <c r="M81" t="s">
        <v>348</v>
      </c>
      <c r="N81" t="s">
        <v>348</v>
      </c>
      <c r="O81" t="s">
        <v>348</v>
      </c>
      <c r="P81" t="s">
        <v>348</v>
      </c>
      <c r="Q81" t="s">
        <v>348</v>
      </c>
      <c r="R81" t="s">
        <v>347</v>
      </c>
      <c r="S81" t="s">
        <v>347</v>
      </c>
      <c r="T81" t="s">
        <v>348</v>
      </c>
      <c r="U81" t="s">
        <v>347</v>
      </c>
      <c r="V81" t="s">
        <v>347</v>
      </c>
      <c r="W81" s="37" t="s">
        <v>707</v>
      </c>
      <c r="X81" t="s">
        <v>347</v>
      </c>
      <c r="Y81" t="s">
        <v>347</v>
      </c>
      <c r="Z81" s="169" t="s">
        <v>350</v>
      </c>
      <c r="AA81" s="113" t="s">
        <v>350</v>
      </c>
      <c r="AB81" s="189" t="s">
        <v>350</v>
      </c>
      <c r="AC81" s="169" t="s">
        <v>358</v>
      </c>
      <c r="AD81" s="113">
        <v>2.4649999999999998E-2</v>
      </c>
      <c r="AE81" s="189">
        <v>1.0519000000000001E-2</v>
      </c>
      <c r="AF81" s="169" t="s">
        <v>350</v>
      </c>
      <c r="AG81" s="113" t="s">
        <v>350</v>
      </c>
      <c r="AH81" s="189" t="s">
        <v>350</v>
      </c>
      <c r="AI81" s="169" t="s">
        <v>358</v>
      </c>
      <c r="AJ81" s="113">
        <v>4.5829000000000002E-2</v>
      </c>
      <c r="AK81" s="189">
        <v>3.4245999999999999E-2</v>
      </c>
      <c r="AL81" s="169">
        <v>3</v>
      </c>
      <c r="AM81" s="37">
        <v>14</v>
      </c>
      <c r="AN81" s="37" t="s">
        <v>708</v>
      </c>
      <c r="AO81" s="37">
        <v>3</v>
      </c>
      <c r="AP81" s="37">
        <v>15</v>
      </c>
      <c r="AQ81" s="37">
        <v>1</v>
      </c>
      <c r="AR81" s="37">
        <v>15</v>
      </c>
      <c r="AS81" s="37">
        <v>2</v>
      </c>
      <c r="AT81" s="37">
        <v>0</v>
      </c>
      <c r="AU81" s="37">
        <v>0</v>
      </c>
      <c r="AV81" s="37">
        <v>15</v>
      </c>
      <c r="AW81" s="37">
        <v>0</v>
      </c>
      <c r="AX81" s="37">
        <v>0</v>
      </c>
      <c r="AY81" s="37">
        <v>1</v>
      </c>
      <c r="AZ81" s="37">
        <v>0</v>
      </c>
      <c r="BA81" s="37">
        <v>2</v>
      </c>
      <c r="BB81" s="37">
        <v>0</v>
      </c>
      <c r="BC81" s="37">
        <v>0</v>
      </c>
      <c r="BD81" s="25">
        <v>0</v>
      </c>
      <c r="BE81" s="169">
        <v>41</v>
      </c>
      <c r="BF81" s="37">
        <v>12</v>
      </c>
      <c r="BG81" s="37" t="s">
        <v>709</v>
      </c>
      <c r="BH81" s="37">
        <v>42</v>
      </c>
      <c r="BI81" s="37">
        <v>19</v>
      </c>
      <c r="BJ81" s="37">
        <v>4</v>
      </c>
      <c r="BK81" s="37">
        <v>19</v>
      </c>
      <c r="BL81" s="37">
        <v>38</v>
      </c>
      <c r="BM81" s="37">
        <v>0</v>
      </c>
      <c r="BN81" s="37">
        <v>3</v>
      </c>
      <c r="BO81" s="37">
        <v>19</v>
      </c>
      <c r="BP81" s="37">
        <v>0</v>
      </c>
      <c r="BQ81" s="37">
        <v>0</v>
      </c>
      <c r="BR81" s="37">
        <v>1</v>
      </c>
      <c r="BS81" s="37">
        <v>0</v>
      </c>
      <c r="BT81" s="37">
        <v>38</v>
      </c>
      <c r="BU81" s="37">
        <v>0</v>
      </c>
      <c r="BV81" s="37">
        <v>0</v>
      </c>
      <c r="BW81" s="25">
        <v>0</v>
      </c>
      <c r="BX81" s="169">
        <v>2</v>
      </c>
      <c r="BY81" s="37">
        <v>6</v>
      </c>
      <c r="CA81" s="37">
        <v>2</v>
      </c>
      <c r="CB81" s="37">
        <v>7</v>
      </c>
      <c r="CC81" s="37">
        <v>2</v>
      </c>
      <c r="CD81" s="37">
        <v>7</v>
      </c>
      <c r="CE81" s="37">
        <v>0</v>
      </c>
      <c r="CF81" s="37">
        <v>0</v>
      </c>
      <c r="CG81" s="37">
        <v>0</v>
      </c>
      <c r="CH81" s="37">
        <v>7</v>
      </c>
      <c r="CI81" s="37">
        <v>1</v>
      </c>
      <c r="CJ81" s="37">
        <v>0</v>
      </c>
      <c r="CK81" s="37">
        <v>1</v>
      </c>
      <c r="CL81" s="37">
        <v>0</v>
      </c>
      <c r="CM81" s="37">
        <v>0</v>
      </c>
      <c r="CN81" s="37">
        <v>0</v>
      </c>
      <c r="CO81" s="37">
        <v>0</v>
      </c>
      <c r="CP81" s="25">
        <v>0</v>
      </c>
      <c r="CQ81" s="169">
        <v>1</v>
      </c>
      <c r="CR81" s="37">
        <v>1</v>
      </c>
      <c r="CT81" s="37">
        <v>1</v>
      </c>
      <c r="CU81" s="37">
        <v>2</v>
      </c>
      <c r="CV81" s="37">
        <v>1</v>
      </c>
      <c r="CW81" s="37">
        <v>2</v>
      </c>
      <c r="CX81" s="37">
        <v>0</v>
      </c>
      <c r="CY81" s="37">
        <v>0</v>
      </c>
      <c r="CZ81" s="37">
        <v>0</v>
      </c>
      <c r="DA81" s="37">
        <v>2</v>
      </c>
      <c r="DB81" s="37">
        <v>0</v>
      </c>
      <c r="DC81" s="37">
        <v>0</v>
      </c>
      <c r="DD81" s="37">
        <v>1</v>
      </c>
      <c r="DE81" s="37">
        <v>0</v>
      </c>
      <c r="DF81" s="37">
        <v>0</v>
      </c>
      <c r="DG81" s="37">
        <v>0</v>
      </c>
      <c r="DH81" s="37">
        <v>0</v>
      </c>
      <c r="DI81" s="25">
        <v>0</v>
      </c>
    </row>
    <row r="82" spans="1:113" x14ac:dyDescent="0.25">
      <c r="A82" s="228" t="s">
        <v>710</v>
      </c>
      <c r="B82" s="252" t="s">
        <v>463</v>
      </c>
      <c r="C82" s="322" t="s">
        <v>346</v>
      </c>
      <c r="D82" t="s">
        <v>348</v>
      </c>
      <c r="E82" t="s">
        <v>348</v>
      </c>
      <c r="F82" t="s">
        <v>348</v>
      </c>
      <c r="G82" t="s">
        <v>348</v>
      </c>
      <c r="H82" t="s">
        <v>348</v>
      </c>
      <c r="I82" t="s">
        <v>348</v>
      </c>
      <c r="J82" t="s">
        <v>348</v>
      </c>
      <c r="K82" t="s">
        <v>348</v>
      </c>
      <c r="L82" t="s">
        <v>348</v>
      </c>
      <c r="M82" t="s">
        <v>348</v>
      </c>
      <c r="N82" t="s">
        <v>348</v>
      </c>
      <c r="O82" t="s">
        <v>348</v>
      </c>
      <c r="P82" t="s">
        <v>348</v>
      </c>
      <c r="Q82" t="s">
        <v>348</v>
      </c>
      <c r="R82" t="s">
        <v>347</v>
      </c>
      <c r="S82" t="s">
        <v>348</v>
      </c>
      <c r="T82" t="s">
        <v>348</v>
      </c>
      <c r="U82" t="s">
        <v>348</v>
      </c>
      <c r="V82" t="s">
        <v>347</v>
      </c>
      <c r="W82" s="37" t="s">
        <v>711</v>
      </c>
      <c r="X82" t="s">
        <v>348</v>
      </c>
      <c r="Y82" t="s">
        <v>347</v>
      </c>
      <c r="Z82" s="169" t="s">
        <v>350</v>
      </c>
      <c r="AA82" s="113" t="s">
        <v>350</v>
      </c>
      <c r="AB82" s="189" t="s">
        <v>350</v>
      </c>
      <c r="AC82" s="169" t="s">
        <v>541</v>
      </c>
      <c r="AD82" s="113">
        <v>3.797E-3</v>
      </c>
      <c r="AE82" s="189" t="s">
        <v>350</v>
      </c>
      <c r="AF82" s="169" t="s">
        <v>350</v>
      </c>
      <c r="AG82" s="113" t="s">
        <v>350</v>
      </c>
      <c r="AH82" s="189" t="s">
        <v>350</v>
      </c>
      <c r="AI82" s="169" t="s">
        <v>350</v>
      </c>
      <c r="AJ82" s="113" t="s">
        <v>350</v>
      </c>
      <c r="AK82" s="189" t="s">
        <v>350</v>
      </c>
      <c r="AL82" s="169">
        <v>0</v>
      </c>
      <c r="AM82" s="37">
        <v>6</v>
      </c>
      <c r="AO82" s="37">
        <v>0</v>
      </c>
      <c r="AP82" s="37">
        <v>6</v>
      </c>
      <c r="AQ82" s="37">
        <v>0</v>
      </c>
      <c r="AR82" s="37">
        <v>6</v>
      </c>
      <c r="AS82" s="37">
        <v>0</v>
      </c>
      <c r="AT82" s="37">
        <v>0</v>
      </c>
      <c r="AU82" s="37">
        <v>0</v>
      </c>
      <c r="AV82" s="37">
        <v>6</v>
      </c>
      <c r="AW82" s="37">
        <v>0</v>
      </c>
      <c r="AX82" s="37">
        <v>0</v>
      </c>
      <c r="AY82" s="37">
        <v>0</v>
      </c>
      <c r="AZ82" s="37">
        <v>0</v>
      </c>
      <c r="BA82" s="37">
        <v>0</v>
      </c>
      <c r="BB82" s="37">
        <v>0</v>
      </c>
      <c r="BC82" s="37">
        <v>0</v>
      </c>
      <c r="BD82" s="25">
        <v>0</v>
      </c>
      <c r="BE82" s="169">
        <v>14</v>
      </c>
      <c r="BF82" s="37">
        <v>16</v>
      </c>
      <c r="BH82" s="37">
        <v>14</v>
      </c>
      <c r="BI82" s="37">
        <v>19</v>
      </c>
      <c r="BJ82" s="37">
        <v>7</v>
      </c>
      <c r="BK82" s="37">
        <v>19</v>
      </c>
      <c r="BL82" s="37">
        <v>7</v>
      </c>
      <c r="BM82" s="37">
        <v>0</v>
      </c>
      <c r="BN82" s="37">
        <v>1</v>
      </c>
      <c r="BO82" s="37">
        <v>19</v>
      </c>
      <c r="BP82" s="37">
        <v>4</v>
      </c>
      <c r="BQ82" s="37">
        <v>0</v>
      </c>
      <c r="BR82" s="37">
        <v>4</v>
      </c>
      <c r="BS82" s="37">
        <v>0</v>
      </c>
      <c r="BT82" s="37">
        <v>5</v>
      </c>
      <c r="BU82" s="37">
        <v>0</v>
      </c>
      <c r="BV82" s="37">
        <v>0</v>
      </c>
      <c r="BW82" s="25">
        <v>0</v>
      </c>
      <c r="BX82" s="169">
        <v>0</v>
      </c>
      <c r="BY82" s="37">
        <v>1</v>
      </c>
      <c r="CA82" s="37">
        <v>0</v>
      </c>
      <c r="CB82" s="37">
        <v>1</v>
      </c>
      <c r="CC82" s="37">
        <v>0</v>
      </c>
      <c r="CD82" s="37">
        <v>1</v>
      </c>
      <c r="CE82" s="37">
        <v>0</v>
      </c>
      <c r="CF82" s="37">
        <v>0</v>
      </c>
      <c r="CG82" s="37">
        <v>0</v>
      </c>
      <c r="CH82" s="37">
        <v>1</v>
      </c>
      <c r="CI82" s="37">
        <v>0</v>
      </c>
      <c r="CJ82" s="37">
        <v>0</v>
      </c>
      <c r="CK82" s="37">
        <v>0</v>
      </c>
      <c r="CL82" s="37">
        <v>0</v>
      </c>
      <c r="CM82" s="37">
        <v>0</v>
      </c>
      <c r="CN82" s="37">
        <v>0</v>
      </c>
      <c r="CO82" s="37">
        <v>0</v>
      </c>
      <c r="CP82" s="25">
        <v>0</v>
      </c>
      <c r="CQ82" s="169">
        <v>0</v>
      </c>
      <c r="CR82" s="37">
        <v>0</v>
      </c>
      <c r="CT82" s="37">
        <v>0</v>
      </c>
      <c r="CU82" s="37">
        <v>0</v>
      </c>
      <c r="CV82" s="37">
        <v>0</v>
      </c>
      <c r="CW82" s="37">
        <v>0</v>
      </c>
      <c r="CX82" s="37">
        <v>0</v>
      </c>
      <c r="CY82" s="37">
        <v>0</v>
      </c>
      <c r="CZ82" s="37">
        <v>0</v>
      </c>
      <c r="DA82" s="37">
        <v>0</v>
      </c>
      <c r="DB82" s="37">
        <v>0</v>
      </c>
      <c r="DC82" s="37">
        <v>0</v>
      </c>
      <c r="DD82" s="37">
        <v>0</v>
      </c>
      <c r="DE82" s="37">
        <v>0</v>
      </c>
      <c r="DF82" s="37">
        <v>0</v>
      </c>
      <c r="DG82" s="37">
        <v>0</v>
      </c>
      <c r="DH82" s="37">
        <v>0</v>
      </c>
      <c r="DI82" s="25">
        <v>0</v>
      </c>
    </row>
    <row r="83" spans="1:113" x14ac:dyDescent="0.25">
      <c r="A83" s="228" t="s">
        <v>712</v>
      </c>
      <c r="B83" s="252" t="s">
        <v>383</v>
      </c>
      <c r="C83" s="322" t="s">
        <v>378</v>
      </c>
      <c r="D83" t="s">
        <v>348</v>
      </c>
      <c r="E83" t="s">
        <v>348</v>
      </c>
      <c r="F83" t="s">
        <v>348</v>
      </c>
      <c r="G83" t="s">
        <v>348</v>
      </c>
      <c r="H83" t="s">
        <v>348</v>
      </c>
      <c r="I83" t="s">
        <v>348</v>
      </c>
      <c r="J83" t="s">
        <v>348</v>
      </c>
      <c r="K83" t="s">
        <v>348</v>
      </c>
      <c r="L83" t="s">
        <v>348</v>
      </c>
      <c r="M83" t="s">
        <v>348</v>
      </c>
      <c r="N83" t="s">
        <v>348</v>
      </c>
      <c r="O83" t="s">
        <v>348</v>
      </c>
      <c r="P83" t="s">
        <v>348</v>
      </c>
      <c r="Q83" t="s">
        <v>348</v>
      </c>
      <c r="R83" t="s">
        <v>348</v>
      </c>
      <c r="S83" t="s">
        <v>348</v>
      </c>
      <c r="T83" t="s">
        <v>348</v>
      </c>
      <c r="U83" t="s">
        <v>347</v>
      </c>
      <c r="V83" t="s">
        <v>348</v>
      </c>
      <c r="W83" s="37" t="s">
        <v>349</v>
      </c>
      <c r="X83" t="s">
        <v>348</v>
      </c>
      <c r="Y83" t="s">
        <v>347</v>
      </c>
      <c r="Z83" s="169" t="s">
        <v>713</v>
      </c>
      <c r="AA83" s="113">
        <v>2.467E-3</v>
      </c>
      <c r="AB83" s="189">
        <v>4.1899999999999999E-4</v>
      </c>
      <c r="AC83" s="169" t="s">
        <v>350</v>
      </c>
      <c r="AD83" s="113" t="s">
        <v>350</v>
      </c>
      <c r="AE83" s="189" t="s">
        <v>350</v>
      </c>
      <c r="AF83" s="169" t="s">
        <v>350</v>
      </c>
      <c r="AG83" s="113" t="s">
        <v>350</v>
      </c>
      <c r="AH83" s="189" t="s">
        <v>350</v>
      </c>
      <c r="AI83" s="169" t="s">
        <v>350</v>
      </c>
      <c r="AJ83" s="113" t="s">
        <v>350</v>
      </c>
      <c r="AK83" s="189" t="s">
        <v>350</v>
      </c>
      <c r="AL83" s="169">
        <v>13</v>
      </c>
      <c r="AM83" s="37">
        <v>4</v>
      </c>
      <c r="AN83" s="37" t="s">
        <v>714</v>
      </c>
      <c r="AO83" s="37">
        <v>15</v>
      </c>
      <c r="AP83" s="37">
        <v>4</v>
      </c>
      <c r="AQ83" s="37">
        <v>1</v>
      </c>
      <c r="AR83" s="37">
        <v>3</v>
      </c>
      <c r="AS83" s="37">
        <v>14</v>
      </c>
      <c r="AT83" s="37">
        <v>1</v>
      </c>
      <c r="AU83" s="37">
        <v>0</v>
      </c>
      <c r="AV83" s="37">
        <v>3</v>
      </c>
      <c r="AW83" s="37">
        <v>0</v>
      </c>
      <c r="AX83" s="37">
        <v>0</v>
      </c>
      <c r="AY83" s="37">
        <v>1</v>
      </c>
      <c r="AZ83" s="37">
        <v>0</v>
      </c>
      <c r="BA83" s="37">
        <v>14</v>
      </c>
      <c r="BB83" s="37">
        <v>0</v>
      </c>
      <c r="BC83" s="37">
        <v>0</v>
      </c>
      <c r="BD83" s="25">
        <v>1</v>
      </c>
      <c r="BE83" s="169">
        <v>8</v>
      </c>
      <c r="BF83" s="37">
        <v>14</v>
      </c>
      <c r="BG83" s="37" t="s">
        <v>715</v>
      </c>
      <c r="BH83" s="37">
        <v>8</v>
      </c>
      <c r="BI83" s="37">
        <v>15</v>
      </c>
      <c r="BJ83" s="37">
        <v>1</v>
      </c>
      <c r="BK83" s="37">
        <v>12</v>
      </c>
      <c r="BL83" s="37">
        <v>7</v>
      </c>
      <c r="BM83" s="37">
        <v>3</v>
      </c>
      <c r="BN83" s="37">
        <v>0</v>
      </c>
      <c r="BO83" s="37">
        <v>12</v>
      </c>
      <c r="BP83" s="37">
        <v>0</v>
      </c>
      <c r="BQ83" s="37">
        <v>0</v>
      </c>
      <c r="BR83" s="37">
        <v>2</v>
      </c>
      <c r="BS83" s="37">
        <v>0</v>
      </c>
      <c r="BT83" s="37">
        <v>6</v>
      </c>
      <c r="BU83" s="37">
        <v>0</v>
      </c>
      <c r="BV83" s="37">
        <v>0</v>
      </c>
      <c r="BW83" s="25">
        <v>3</v>
      </c>
      <c r="BX83" s="169">
        <v>0</v>
      </c>
      <c r="BY83" s="37">
        <v>1</v>
      </c>
      <c r="CA83" s="37">
        <v>0</v>
      </c>
      <c r="CB83" s="37">
        <v>1</v>
      </c>
      <c r="CC83" s="37">
        <v>0</v>
      </c>
      <c r="CD83" s="37">
        <v>1</v>
      </c>
      <c r="CE83" s="37">
        <v>0</v>
      </c>
      <c r="CF83" s="37">
        <v>0</v>
      </c>
      <c r="CG83" s="37">
        <v>0</v>
      </c>
      <c r="CH83" s="37">
        <v>1</v>
      </c>
      <c r="CI83" s="37">
        <v>0</v>
      </c>
      <c r="CJ83" s="37">
        <v>0</v>
      </c>
      <c r="CK83" s="37">
        <v>0</v>
      </c>
      <c r="CL83" s="37">
        <v>0</v>
      </c>
      <c r="CM83" s="37">
        <v>0</v>
      </c>
      <c r="CN83" s="37">
        <v>0</v>
      </c>
      <c r="CO83" s="37">
        <v>0</v>
      </c>
      <c r="CP83" s="25">
        <v>0</v>
      </c>
      <c r="CQ83" s="169">
        <v>0</v>
      </c>
      <c r="CR83" s="37">
        <v>0</v>
      </c>
      <c r="CT83" s="37">
        <v>0</v>
      </c>
      <c r="CU83" s="37">
        <v>0</v>
      </c>
      <c r="CV83" s="37">
        <v>0</v>
      </c>
      <c r="CW83" s="37">
        <v>0</v>
      </c>
      <c r="CX83" s="37">
        <v>0</v>
      </c>
      <c r="CY83" s="37">
        <v>0</v>
      </c>
      <c r="CZ83" s="37">
        <v>0</v>
      </c>
      <c r="DA83" s="37">
        <v>0</v>
      </c>
      <c r="DB83" s="37">
        <v>0</v>
      </c>
      <c r="DC83" s="37">
        <v>0</v>
      </c>
      <c r="DD83" s="37">
        <v>0</v>
      </c>
      <c r="DE83" s="37">
        <v>0</v>
      </c>
      <c r="DF83" s="37">
        <v>0</v>
      </c>
      <c r="DG83" s="37">
        <v>0</v>
      </c>
      <c r="DH83" s="37">
        <v>0</v>
      </c>
      <c r="DI83" s="25">
        <v>0</v>
      </c>
    </row>
    <row r="84" spans="1:113" x14ac:dyDescent="0.25">
      <c r="A84" s="228" t="s">
        <v>716</v>
      </c>
      <c r="B84" s="252" t="s">
        <v>684</v>
      </c>
      <c r="C84" s="322" t="s">
        <v>378</v>
      </c>
      <c r="D84" t="s">
        <v>348</v>
      </c>
      <c r="E84" t="s">
        <v>348</v>
      </c>
      <c r="F84" t="s">
        <v>348</v>
      </c>
      <c r="G84" t="s">
        <v>348</v>
      </c>
      <c r="H84" t="s">
        <v>347</v>
      </c>
      <c r="I84" t="s">
        <v>348</v>
      </c>
      <c r="J84" t="s">
        <v>348</v>
      </c>
      <c r="K84" t="s">
        <v>348</v>
      </c>
      <c r="L84" t="s">
        <v>348</v>
      </c>
      <c r="M84" t="s">
        <v>348</v>
      </c>
      <c r="N84" t="s">
        <v>348</v>
      </c>
      <c r="O84" t="s">
        <v>348</v>
      </c>
      <c r="P84" t="s">
        <v>348</v>
      </c>
      <c r="Q84" t="s">
        <v>348</v>
      </c>
      <c r="R84" t="s">
        <v>347</v>
      </c>
      <c r="S84" t="s">
        <v>347</v>
      </c>
      <c r="T84" t="s">
        <v>348</v>
      </c>
      <c r="U84" t="s">
        <v>348</v>
      </c>
      <c r="V84" t="s">
        <v>347</v>
      </c>
      <c r="W84" s="37" t="s">
        <v>717</v>
      </c>
      <c r="X84" t="s">
        <v>347</v>
      </c>
      <c r="Y84" t="s">
        <v>347</v>
      </c>
      <c r="Z84" s="169" t="s">
        <v>357</v>
      </c>
      <c r="AA84" s="113">
        <v>5.0399999999999999E-5</v>
      </c>
      <c r="AB84" s="189" t="s">
        <v>350</v>
      </c>
      <c r="AC84" s="169" t="s">
        <v>350</v>
      </c>
      <c r="AD84" s="113" t="s">
        <v>350</v>
      </c>
      <c r="AE84" s="189" t="s">
        <v>350</v>
      </c>
      <c r="AF84" s="169" t="s">
        <v>350</v>
      </c>
      <c r="AG84" s="113" t="s">
        <v>350</v>
      </c>
      <c r="AH84" s="189" t="s">
        <v>350</v>
      </c>
      <c r="AI84" s="169" t="s">
        <v>350</v>
      </c>
      <c r="AJ84" s="113" t="s">
        <v>350</v>
      </c>
      <c r="AK84" s="189" t="s">
        <v>350</v>
      </c>
      <c r="AL84" s="169">
        <v>14</v>
      </c>
      <c r="AM84" s="37">
        <v>19</v>
      </c>
      <c r="AN84" s="37" t="s">
        <v>718</v>
      </c>
      <c r="AO84" s="37">
        <v>14</v>
      </c>
      <c r="AP84" s="37">
        <v>19</v>
      </c>
      <c r="AQ84" s="37">
        <v>14</v>
      </c>
      <c r="AR84" s="37">
        <v>11</v>
      </c>
      <c r="AS84" s="37">
        <v>0</v>
      </c>
      <c r="AT84" s="37">
        <v>8</v>
      </c>
      <c r="AU84" s="37">
        <v>14</v>
      </c>
      <c r="AV84" s="37">
        <v>11</v>
      </c>
      <c r="AW84" s="37">
        <v>0</v>
      </c>
      <c r="AX84" s="37">
        <v>0</v>
      </c>
      <c r="AY84" s="37">
        <v>0</v>
      </c>
      <c r="AZ84" s="37">
        <v>0</v>
      </c>
      <c r="BA84" s="37">
        <v>0</v>
      </c>
      <c r="BB84" s="37">
        <v>2</v>
      </c>
      <c r="BC84" s="37">
        <v>0</v>
      </c>
      <c r="BD84" s="25">
        <v>6</v>
      </c>
      <c r="BE84" s="169">
        <v>4</v>
      </c>
      <c r="BF84" s="37">
        <v>18</v>
      </c>
      <c r="BG84" s="37" t="s">
        <v>719</v>
      </c>
      <c r="BH84" s="37">
        <v>4</v>
      </c>
      <c r="BI84" s="37">
        <v>19</v>
      </c>
      <c r="BJ84" s="37">
        <v>4</v>
      </c>
      <c r="BK84" s="37">
        <v>15</v>
      </c>
      <c r="BL84" s="37">
        <v>0</v>
      </c>
      <c r="BM84" s="37">
        <v>4</v>
      </c>
      <c r="BN84" s="37">
        <v>4</v>
      </c>
      <c r="BO84" s="37">
        <v>15</v>
      </c>
      <c r="BP84" s="37">
        <v>0</v>
      </c>
      <c r="BQ84" s="37">
        <v>0</v>
      </c>
      <c r="BR84" s="37">
        <v>0</v>
      </c>
      <c r="BS84" s="37">
        <v>0</v>
      </c>
      <c r="BT84" s="37">
        <v>0</v>
      </c>
      <c r="BU84" s="37">
        <v>2</v>
      </c>
      <c r="BV84" s="37">
        <v>0</v>
      </c>
      <c r="BW84" s="25">
        <v>2</v>
      </c>
      <c r="BX84" s="169">
        <v>0</v>
      </c>
      <c r="BY84" s="37">
        <v>4</v>
      </c>
      <c r="CA84" s="37">
        <v>0</v>
      </c>
      <c r="CB84" s="37">
        <v>4</v>
      </c>
      <c r="CC84" s="37">
        <v>0</v>
      </c>
      <c r="CD84" s="37">
        <v>4</v>
      </c>
      <c r="CE84" s="37">
        <v>0</v>
      </c>
      <c r="CF84" s="37">
        <v>0</v>
      </c>
      <c r="CG84" s="37">
        <v>0</v>
      </c>
      <c r="CH84" s="37">
        <v>3</v>
      </c>
      <c r="CI84" s="37">
        <v>0</v>
      </c>
      <c r="CJ84" s="37">
        <v>0</v>
      </c>
      <c r="CK84" s="37">
        <v>0</v>
      </c>
      <c r="CL84" s="37">
        <v>1</v>
      </c>
      <c r="CM84" s="37">
        <v>0</v>
      </c>
      <c r="CN84" s="37">
        <v>0</v>
      </c>
      <c r="CO84" s="37">
        <v>0</v>
      </c>
      <c r="CP84" s="25">
        <v>0</v>
      </c>
      <c r="CQ84" s="169">
        <v>2</v>
      </c>
      <c r="CR84" s="37">
        <v>0</v>
      </c>
      <c r="CS84" s="37" t="s">
        <v>720</v>
      </c>
      <c r="CT84" s="37">
        <v>2</v>
      </c>
      <c r="CU84" s="37">
        <v>0</v>
      </c>
      <c r="CV84" s="37">
        <v>2</v>
      </c>
      <c r="CW84" s="37">
        <v>0</v>
      </c>
      <c r="CX84" s="37">
        <v>0</v>
      </c>
      <c r="CY84" s="37">
        <v>0</v>
      </c>
      <c r="CZ84" s="37">
        <v>2</v>
      </c>
      <c r="DA84" s="37">
        <v>0</v>
      </c>
      <c r="DB84" s="37">
        <v>0</v>
      </c>
      <c r="DC84" s="37">
        <v>0</v>
      </c>
      <c r="DD84" s="37">
        <v>0</v>
      </c>
      <c r="DE84" s="37">
        <v>0</v>
      </c>
      <c r="DF84" s="37">
        <v>0</v>
      </c>
      <c r="DG84" s="37">
        <v>0</v>
      </c>
      <c r="DH84" s="37">
        <v>0</v>
      </c>
      <c r="DI84" s="25">
        <v>0</v>
      </c>
    </row>
    <row r="85" spans="1:113" x14ac:dyDescent="0.25">
      <c r="A85" s="228" t="s">
        <v>721</v>
      </c>
      <c r="B85" s="252" t="s">
        <v>392</v>
      </c>
      <c r="C85" s="322" t="s">
        <v>346</v>
      </c>
      <c r="D85" t="s">
        <v>348</v>
      </c>
      <c r="E85" t="s">
        <v>348</v>
      </c>
      <c r="F85" t="s">
        <v>348</v>
      </c>
      <c r="G85" t="s">
        <v>348</v>
      </c>
      <c r="H85" t="s">
        <v>348</v>
      </c>
      <c r="I85" t="s">
        <v>348</v>
      </c>
      <c r="J85" t="s">
        <v>348</v>
      </c>
      <c r="K85" t="s">
        <v>348</v>
      </c>
      <c r="L85" t="s">
        <v>348</v>
      </c>
      <c r="M85" t="s">
        <v>348</v>
      </c>
      <c r="N85" t="s">
        <v>348</v>
      </c>
      <c r="O85" t="s">
        <v>348</v>
      </c>
      <c r="P85" t="s">
        <v>348</v>
      </c>
      <c r="Q85" t="s">
        <v>348</v>
      </c>
      <c r="R85" t="s">
        <v>347</v>
      </c>
      <c r="S85" t="s">
        <v>347</v>
      </c>
      <c r="T85" t="s">
        <v>347</v>
      </c>
      <c r="U85" t="s">
        <v>348</v>
      </c>
      <c r="V85" t="s">
        <v>347</v>
      </c>
      <c r="W85" s="37" t="s">
        <v>722</v>
      </c>
      <c r="X85" t="s">
        <v>348</v>
      </c>
      <c r="Y85" t="s">
        <v>347</v>
      </c>
      <c r="Z85" s="169" t="s">
        <v>350</v>
      </c>
      <c r="AA85" s="113" t="s">
        <v>350</v>
      </c>
      <c r="AB85" s="189" t="s">
        <v>350</v>
      </c>
      <c r="AC85" s="169" t="s">
        <v>427</v>
      </c>
      <c r="AD85" s="113">
        <v>1.87E-9</v>
      </c>
      <c r="AE85" s="189" t="s">
        <v>350</v>
      </c>
      <c r="AF85" s="169" t="s">
        <v>350</v>
      </c>
      <c r="AG85" s="113" t="s">
        <v>350</v>
      </c>
      <c r="AH85" s="189" t="s">
        <v>350</v>
      </c>
      <c r="AI85" s="169" t="s">
        <v>350</v>
      </c>
      <c r="AJ85" s="113" t="s">
        <v>350</v>
      </c>
      <c r="AK85" s="189" t="s">
        <v>350</v>
      </c>
      <c r="AL85" s="169">
        <v>3</v>
      </c>
      <c r="AM85" s="37">
        <v>35</v>
      </c>
      <c r="AN85" s="37" t="s">
        <v>723</v>
      </c>
      <c r="AO85" s="37">
        <v>3</v>
      </c>
      <c r="AP85" s="37">
        <v>36</v>
      </c>
      <c r="AQ85" s="37">
        <v>2</v>
      </c>
      <c r="AR85" s="37">
        <v>35</v>
      </c>
      <c r="AS85" s="37">
        <v>1</v>
      </c>
      <c r="AT85" s="37">
        <v>1</v>
      </c>
      <c r="AU85" s="37">
        <v>0</v>
      </c>
      <c r="AV85" s="37">
        <v>35</v>
      </c>
      <c r="AW85" s="37">
        <v>0</v>
      </c>
      <c r="AX85" s="37">
        <v>0</v>
      </c>
      <c r="AY85" s="37">
        <v>2</v>
      </c>
      <c r="AZ85" s="37">
        <v>0</v>
      </c>
      <c r="BA85" s="37">
        <v>1</v>
      </c>
      <c r="BB85" s="37">
        <v>0</v>
      </c>
      <c r="BC85" s="37">
        <v>0</v>
      </c>
      <c r="BD85" s="25">
        <v>1</v>
      </c>
      <c r="BE85" s="169">
        <v>168</v>
      </c>
      <c r="BF85" s="37">
        <v>71</v>
      </c>
      <c r="BG85" s="37" t="s">
        <v>724</v>
      </c>
      <c r="BH85" s="37">
        <v>209</v>
      </c>
      <c r="BI85" s="37">
        <v>187</v>
      </c>
      <c r="BJ85" s="37">
        <v>38</v>
      </c>
      <c r="BK85" s="37">
        <v>185</v>
      </c>
      <c r="BL85" s="37">
        <v>171</v>
      </c>
      <c r="BM85" s="37">
        <v>2</v>
      </c>
      <c r="BN85" s="37">
        <v>12</v>
      </c>
      <c r="BO85" s="37">
        <v>185</v>
      </c>
      <c r="BP85" s="37">
        <v>3</v>
      </c>
      <c r="BQ85" s="37">
        <v>0</v>
      </c>
      <c r="BR85" s="37">
        <v>24</v>
      </c>
      <c r="BS85" s="37">
        <v>0</v>
      </c>
      <c r="BT85" s="37">
        <v>170</v>
      </c>
      <c r="BU85" s="37">
        <v>0</v>
      </c>
      <c r="BV85" s="37">
        <v>0</v>
      </c>
      <c r="BW85" s="25">
        <v>2</v>
      </c>
      <c r="BX85" s="169">
        <v>2</v>
      </c>
      <c r="BY85" s="37">
        <v>8</v>
      </c>
      <c r="CA85" s="37">
        <v>2</v>
      </c>
      <c r="CB85" s="37">
        <v>15</v>
      </c>
      <c r="CC85" s="37">
        <v>2</v>
      </c>
      <c r="CD85" s="37">
        <v>15</v>
      </c>
      <c r="CE85" s="37">
        <v>0</v>
      </c>
      <c r="CF85" s="37">
        <v>0</v>
      </c>
      <c r="CG85" s="37">
        <v>0</v>
      </c>
      <c r="CH85" s="37">
        <v>15</v>
      </c>
      <c r="CI85" s="37">
        <v>0</v>
      </c>
      <c r="CJ85" s="37">
        <v>0</v>
      </c>
      <c r="CK85" s="37">
        <v>2</v>
      </c>
      <c r="CL85" s="37">
        <v>0</v>
      </c>
      <c r="CM85" s="37">
        <v>0</v>
      </c>
      <c r="CN85" s="37">
        <v>0</v>
      </c>
      <c r="CO85" s="37">
        <v>0</v>
      </c>
      <c r="CP85" s="25">
        <v>0</v>
      </c>
      <c r="CQ85" s="169">
        <v>2</v>
      </c>
      <c r="CR85" s="37">
        <v>6</v>
      </c>
      <c r="CT85" s="37">
        <v>2</v>
      </c>
      <c r="CU85" s="37">
        <v>6</v>
      </c>
      <c r="CV85" s="37">
        <v>0</v>
      </c>
      <c r="CW85" s="37">
        <v>5</v>
      </c>
      <c r="CX85" s="37">
        <v>2</v>
      </c>
      <c r="CY85" s="37">
        <v>1</v>
      </c>
      <c r="CZ85" s="37">
        <v>0</v>
      </c>
      <c r="DA85" s="37">
        <v>5</v>
      </c>
      <c r="DB85" s="37">
        <v>0</v>
      </c>
      <c r="DC85" s="37">
        <v>0</v>
      </c>
      <c r="DD85" s="37">
        <v>0</v>
      </c>
      <c r="DE85" s="37">
        <v>0</v>
      </c>
      <c r="DF85" s="37">
        <v>2</v>
      </c>
      <c r="DG85" s="37">
        <v>0</v>
      </c>
      <c r="DH85" s="37">
        <v>0</v>
      </c>
      <c r="DI85" s="25">
        <v>1</v>
      </c>
    </row>
    <row r="86" spans="1:113" x14ac:dyDescent="0.25">
      <c r="A86" s="228" t="s">
        <v>725</v>
      </c>
      <c r="B86" s="252" t="s">
        <v>392</v>
      </c>
      <c r="C86" s="322" t="s">
        <v>378</v>
      </c>
      <c r="D86" t="s">
        <v>348</v>
      </c>
      <c r="E86" t="s">
        <v>347</v>
      </c>
      <c r="F86" t="s">
        <v>348</v>
      </c>
      <c r="G86" t="s">
        <v>348</v>
      </c>
      <c r="H86" t="s">
        <v>348</v>
      </c>
      <c r="I86" t="s">
        <v>348</v>
      </c>
      <c r="J86" t="s">
        <v>348</v>
      </c>
      <c r="K86" t="s">
        <v>348</v>
      </c>
      <c r="L86" t="s">
        <v>348</v>
      </c>
      <c r="M86" t="s">
        <v>348</v>
      </c>
      <c r="N86" t="s">
        <v>348</v>
      </c>
      <c r="O86" t="s">
        <v>348</v>
      </c>
      <c r="P86" t="s">
        <v>347</v>
      </c>
      <c r="Q86" t="s">
        <v>348</v>
      </c>
      <c r="R86" t="s">
        <v>347</v>
      </c>
      <c r="S86" t="s">
        <v>347</v>
      </c>
      <c r="T86" t="s">
        <v>347</v>
      </c>
      <c r="U86" t="s">
        <v>347</v>
      </c>
      <c r="V86" t="s">
        <v>347</v>
      </c>
      <c r="W86" s="37" t="s">
        <v>726</v>
      </c>
      <c r="X86" t="s">
        <v>347</v>
      </c>
      <c r="Y86" t="s">
        <v>347</v>
      </c>
      <c r="Z86" s="169" t="s">
        <v>364</v>
      </c>
      <c r="AA86" s="113">
        <v>3.0400000000000001E-6</v>
      </c>
      <c r="AB86" s="189">
        <v>2.3200000000000001E-7</v>
      </c>
      <c r="AC86" s="169" t="s">
        <v>350</v>
      </c>
      <c r="AD86" s="113" t="s">
        <v>350</v>
      </c>
      <c r="AE86" s="189" t="s">
        <v>350</v>
      </c>
      <c r="AF86" s="169" t="s">
        <v>350</v>
      </c>
      <c r="AG86" s="113" t="s">
        <v>350</v>
      </c>
      <c r="AH86" s="189" t="s">
        <v>350</v>
      </c>
      <c r="AI86" s="169" t="s">
        <v>350</v>
      </c>
      <c r="AJ86" s="113" t="s">
        <v>350</v>
      </c>
      <c r="AK86" s="189" t="s">
        <v>350</v>
      </c>
      <c r="AL86" s="169">
        <v>28</v>
      </c>
      <c r="AM86" s="37">
        <v>41</v>
      </c>
      <c r="AN86" s="37" t="s">
        <v>727</v>
      </c>
      <c r="AO86" s="37">
        <v>28</v>
      </c>
      <c r="AP86" s="37">
        <v>41</v>
      </c>
      <c r="AQ86" s="37">
        <v>17</v>
      </c>
      <c r="AR86" s="37">
        <v>39</v>
      </c>
      <c r="AS86" s="37">
        <v>11</v>
      </c>
      <c r="AT86" s="37">
        <v>2</v>
      </c>
      <c r="AU86" s="37">
        <v>5</v>
      </c>
      <c r="AV86" s="37">
        <v>39</v>
      </c>
      <c r="AW86" s="37">
        <v>1</v>
      </c>
      <c r="AX86" s="37">
        <v>0</v>
      </c>
      <c r="AY86" s="37">
        <v>11</v>
      </c>
      <c r="AZ86" s="37">
        <v>0</v>
      </c>
      <c r="BA86" s="37">
        <v>11</v>
      </c>
      <c r="BB86" s="37">
        <v>0</v>
      </c>
      <c r="BC86" s="37">
        <v>0</v>
      </c>
      <c r="BD86" s="25">
        <v>2</v>
      </c>
      <c r="BE86" s="169">
        <v>193</v>
      </c>
      <c r="BF86" s="37">
        <v>50</v>
      </c>
      <c r="BG86" s="37" t="s">
        <v>728</v>
      </c>
      <c r="BH86" s="37">
        <v>244</v>
      </c>
      <c r="BI86" s="37">
        <v>157</v>
      </c>
      <c r="BJ86" s="37">
        <v>37</v>
      </c>
      <c r="BK86" s="37">
        <v>156</v>
      </c>
      <c r="BL86" s="37">
        <v>207</v>
      </c>
      <c r="BM86" s="37">
        <v>1</v>
      </c>
      <c r="BN86" s="37">
        <v>12</v>
      </c>
      <c r="BO86" s="37">
        <v>156</v>
      </c>
      <c r="BP86" s="37">
        <v>2</v>
      </c>
      <c r="BQ86" s="37">
        <v>0</v>
      </c>
      <c r="BR86" s="37">
        <v>23</v>
      </c>
      <c r="BS86" s="37">
        <v>0</v>
      </c>
      <c r="BT86" s="37">
        <v>206</v>
      </c>
      <c r="BU86" s="37">
        <v>0</v>
      </c>
      <c r="BV86" s="37">
        <v>1</v>
      </c>
      <c r="BW86" s="25">
        <v>1</v>
      </c>
      <c r="BX86" s="169">
        <v>7</v>
      </c>
      <c r="BY86" s="37">
        <v>5</v>
      </c>
      <c r="BZ86" s="37" t="s">
        <v>729</v>
      </c>
      <c r="CA86" s="37">
        <v>9</v>
      </c>
      <c r="CB86" s="37">
        <v>24</v>
      </c>
      <c r="CC86" s="37">
        <v>9</v>
      </c>
      <c r="CD86" s="37">
        <v>24</v>
      </c>
      <c r="CE86" s="37">
        <v>0</v>
      </c>
      <c r="CF86" s="37">
        <v>0</v>
      </c>
      <c r="CG86" s="37">
        <v>2</v>
      </c>
      <c r="CH86" s="37">
        <v>24</v>
      </c>
      <c r="CI86" s="37">
        <v>1</v>
      </c>
      <c r="CJ86" s="37">
        <v>0</v>
      </c>
      <c r="CK86" s="37">
        <v>6</v>
      </c>
      <c r="CL86" s="37">
        <v>0</v>
      </c>
      <c r="CM86" s="37">
        <v>0</v>
      </c>
      <c r="CN86" s="37">
        <v>0</v>
      </c>
      <c r="CO86" s="37">
        <v>0</v>
      </c>
      <c r="CP86" s="25">
        <v>0</v>
      </c>
      <c r="CQ86" s="169">
        <v>2</v>
      </c>
      <c r="CR86" s="37">
        <v>3</v>
      </c>
      <c r="CS86" s="37" t="s">
        <v>730</v>
      </c>
      <c r="CT86" s="37">
        <v>2</v>
      </c>
      <c r="CU86" s="37">
        <v>3</v>
      </c>
      <c r="CV86" s="37">
        <v>1</v>
      </c>
      <c r="CW86" s="37">
        <v>3</v>
      </c>
      <c r="CX86" s="37">
        <v>1</v>
      </c>
      <c r="CY86" s="37">
        <v>0</v>
      </c>
      <c r="CZ86" s="37">
        <v>0</v>
      </c>
      <c r="DA86" s="37">
        <v>3</v>
      </c>
      <c r="DB86" s="37">
        <v>0</v>
      </c>
      <c r="DC86" s="37">
        <v>0</v>
      </c>
      <c r="DD86" s="37">
        <v>1</v>
      </c>
      <c r="DE86" s="37">
        <v>0</v>
      </c>
      <c r="DF86" s="37">
        <v>1</v>
      </c>
      <c r="DG86" s="37">
        <v>0</v>
      </c>
      <c r="DH86" s="37">
        <v>0</v>
      </c>
      <c r="DI86" s="25">
        <v>0</v>
      </c>
    </row>
    <row r="87" spans="1:113" x14ac:dyDescent="0.25">
      <c r="A87" s="228" t="s">
        <v>731</v>
      </c>
      <c r="B87" s="252" t="s">
        <v>500</v>
      </c>
      <c r="C87" s="322" t="s">
        <v>400</v>
      </c>
      <c r="D87" t="s">
        <v>347</v>
      </c>
      <c r="E87" t="s">
        <v>347</v>
      </c>
      <c r="F87" t="s">
        <v>347</v>
      </c>
      <c r="G87" t="s">
        <v>347</v>
      </c>
      <c r="H87" t="s">
        <v>347</v>
      </c>
      <c r="I87" t="s">
        <v>347</v>
      </c>
      <c r="J87" t="s">
        <v>347</v>
      </c>
      <c r="K87" t="s">
        <v>348</v>
      </c>
      <c r="L87" t="s">
        <v>348</v>
      </c>
      <c r="M87" t="s">
        <v>347</v>
      </c>
      <c r="N87" t="s">
        <v>348</v>
      </c>
      <c r="O87" t="s">
        <v>347</v>
      </c>
      <c r="P87" t="s">
        <v>347</v>
      </c>
      <c r="Q87" t="s">
        <v>347</v>
      </c>
      <c r="R87" t="s">
        <v>347</v>
      </c>
      <c r="S87" t="s">
        <v>347</v>
      </c>
      <c r="T87" t="s">
        <v>347</v>
      </c>
      <c r="U87" t="s">
        <v>347</v>
      </c>
      <c r="V87" t="s">
        <v>347</v>
      </c>
      <c r="W87" s="37" t="s">
        <v>732</v>
      </c>
      <c r="X87" t="s">
        <v>347</v>
      </c>
      <c r="Y87" t="s">
        <v>347</v>
      </c>
      <c r="Z87" s="169" t="s">
        <v>402</v>
      </c>
      <c r="AA87" s="113">
        <v>5.2199999999999997E-62</v>
      </c>
      <c r="AB87" s="189">
        <v>2.2200000000000001E-63</v>
      </c>
      <c r="AC87" s="169" t="s">
        <v>733</v>
      </c>
      <c r="AD87" s="113">
        <v>4.6899999999999999E-36</v>
      </c>
      <c r="AE87" s="189">
        <v>2.0299999999999999E-37</v>
      </c>
      <c r="AF87" s="169" t="s">
        <v>358</v>
      </c>
      <c r="AG87" s="113">
        <v>1.27E-5</v>
      </c>
      <c r="AH87" s="189">
        <v>1.77E-6</v>
      </c>
      <c r="AI87" s="169" t="s">
        <v>610</v>
      </c>
      <c r="AJ87" s="113">
        <v>7.7599999999999997E-35</v>
      </c>
      <c r="AK87" s="189">
        <v>1.5099999999999999E-35</v>
      </c>
      <c r="AL87" s="169">
        <v>685</v>
      </c>
      <c r="AM87" s="37">
        <v>4</v>
      </c>
      <c r="AN87" s="37" t="s">
        <v>734</v>
      </c>
      <c r="AO87" s="37">
        <v>695</v>
      </c>
      <c r="AP87" s="37">
        <v>5</v>
      </c>
      <c r="AQ87" s="37">
        <v>689</v>
      </c>
      <c r="AR87" s="37">
        <v>5</v>
      </c>
      <c r="AS87" s="37">
        <v>6</v>
      </c>
      <c r="AT87" s="37">
        <v>0</v>
      </c>
      <c r="AU87" s="37">
        <v>694</v>
      </c>
      <c r="AV87" s="37">
        <v>4</v>
      </c>
      <c r="AW87" s="37">
        <v>0</v>
      </c>
      <c r="AX87" s="37">
        <v>0</v>
      </c>
      <c r="AY87" s="37">
        <v>0</v>
      </c>
      <c r="AZ87" s="37">
        <v>1</v>
      </c>
      <c r="BA87" s="37">
        <v>0</v>
      </c>
      <c r="BB87" s="37">
        <v>0</v>
      </c>
      <c r="BC87" s="37">
        <v>1</v>
      </c>
      <c r="BD87" s="25">
        <v>0</v>
      </c>
      <c r="BE87" s="169">
        <v>66</v>
      </c>
      <c r="BF87" s="37">
        <v>1</v>
      </c>
      <c r="BG87" s="37" t="s">
        <v>735</v>
      </c>
      <c r="BH87" s="37">
        <v>66</v>
      </c>
      <c r="BI87" s="37">
        <v>1</v>
      </c>
      <c r="BJ87" s="37">
        <v>63</v>
      </c>
      <c r="BK87" s="37">
        <v>1</v>
      </c>
      <c r="BL87" s="37">
        <v>3</v>
      </c>
      <c r="BM87" s="37">
        <v>0</v>
      </c>
      <c r="BN87" s="37">
        <v>66</v>
      </c>
      <c r="BO87" s="37">
        <v>0</v>
      </c>
      <c r="BP87" s="37">
        <v>0</v>
      </c>
      <c r="BQ87" s="37">
        <v>0</v>
      </c>
      <c r="BR87" s="37">
        <v>0</v>
      </c>
      <c r="BS87" s="37">
        <v>1</v>
      </c>
      <c r="BT87" s="37">
        <v>0</v>
      </c>
      <c r="BU87" s="37">
        <v>0</v>
      </c>
      <c r="BV87" s="37">
        <v>0</v>
      </c>
      <c r="BW87" s="25">
        <v>0</v>
      </c>
      <c r="BX87" s="169">
        <v>7</v>
      </c>
      <c r="BY87" s="37">
        <v>1</v>
      </c>
      <c r="BZ87" s="37" t="s">
        <v>736</v>
      </c>
      <c r="CA87" s="37">
        <v>7</v>
      </c>
      <c r="CB87" s="37">
        <v>1</v>
      </c>
      <c r="CC87" s="37">
        <v>7</v>
      </c>
      <c r="CD87" s="37">
        <v>1</v>
      </c>
      <c r="CE87" s="37">
        <v>0</v>
      </c>
      <c r="CF87" s="37">
        <v>0</v>
      </c>
      <c r="CG87" s="37">
        <v>7</v>
      </c>
      <c r="CH87" s="37">
        <v>1</v>
      </c>
      <c r="CI87" s="37">
        <v>0</v>
      </c>
      <c r="CJ87" s="37">
        <v>0</v>
      </c>
      <c r="CK87" s="37">
        <v>0</v>
      </c>
      <c r="CL87" s="37">
        <v>0</v>
      </c>
      <c r="CM87" s="37">
        <v>0</v>
      </c>
      <c r="CN87" s="37">
        <v>0</v>
      </c>
      <c r="CO87" s="37">
        <v>0</v>
      </c>
      <c r="CP87" s="25">
        <v>0</v>
      </c>
      <c r="CQ87" s="169">
        <v>50</v>
      </c>
      <c r="CR87" s="37">
        <v>0</v>
      </c>
      <c r="CS87" s="37" t="s">
        <v>737</v>
      </c>
      <c r="CT87" s="37">
        <v>52</v>
      </c>
      <c r="CU87" s="37">
        <v>0</v>
      </c>
      <c r="CV87" s="37">
        <v>52</v>
      </c>
      <c r="CW87" s="37">
        <v>0</v>
      </c>
      <c r="CX87" s="37">
        <v>0</v>
      </c>
      <c r="CY87" s="37">
        <v>0</v>
      </c>
      <c r="CZ87" s="37">
        <v>52</v>
      </c>
      <c r="DA87" s="37">
        <v>0</v>
      </c>
      <c r="DB87" s="37">
        <v>0</v>
      </c>
      <c r="DC87" s="37">
        <v>0</v>
      </c>
      <c r="DD87" s="37">
        <v>0</v>
      </c>
      <c r="DE87" s="37">
        <v>0</v>
      </c>
      <c r="DF87" s="37">
        <v>0</v>
      </c>
      <c r="DG87" s="37">
        <v>0</v>
      </c>
      <c r="DH87" s="37">
        <v>0</v>
      </c>
      <c r="DI87" s="25">
        <v>0</v>
      </c>
    </row>
    <row r="88" spans="1:113" x14ac:dyDescent="0.25">
      <c r="A88" s="228" t="s">
        <v>738</v>
      </c>
      <c r="B88" s="252" t="s">
        <v>463</v>
      </c>
      <c r="C88" s="322" t="s">
        <v>346</v>
      </c>
      <c r="D88" t="s">
        <v>348</v>
      </c>
      <c r="E88" t="s">
        <v>348</v>
      </c>
      <c r="F88" t="s">
        <v>348</v>
      </c>
      <c r="G88" t="s">
        <v>348</v>
      </c>
      <c r="H88" t="s">
        <v>348</v>
      </c>
      <c r="I88" t="s">
        <v>348</v>
      </c>
      <c r="J88" t="s">
        <v>348</v>
      </c>
      <c r="K88" t="s">
        <v>348</v>
      </c>
      <c r="L88" t="s">
        <v>348</v>
      </c>
      <c r="M88" t="s">
        <v>348</v>
      </c>
      <c r="N88" t="s">
        <v>348</v>
      </c>
      <c r="O88" t="s">
        <v>348</v>
      </c>
      <c r="P88" t="s">
        <v>348</v>
      </c>
      <c r="Q88" t="s">
        <v>348</v>
      </c>
      <c r="R88" t="s">
        <v>348</v>
      </c>
      <c r="S88" t="s">
        <v>348</v>
      </c>
      <c r="T88" t="s">
        <v>348</v>
      </c>
      <c r="U88" t="s">
        <v>347</v>
      </c>
      <c r="V88" t="s">
        <v>348</v>
      </c>
      <c r="W88" s="37" t="s">
        <v>349</v>
      </c>
      <c r="X88" t="s">
        <v>348</v>
      </c>
      <c r="Y88" t="s">
        <v>347</v>
      </c>
      <c r="Z88" s="169" t="s">
        <v>350</v>
      </c>
      <c r="AA88" s="113" t="s">
        <v>350</v>
      </c>
      <c r="AB88" s="189" t="s">
        <v>350</v>
      </c>
      <c r="AC88" s="169" t="s">
        <v>358</v>
      </c>
      <c r="AD88" s="113">
        <v>7.7399999999999995E-4</v>
      </c>
      <c r="AE88" s="189">
        <v>2.7999999999999998E-4</v>
      </c>
      <c r="AF88" s="169" t="s">
        <v>350</v>
      </c>
      <c r="AG88" s="113" t="s">
        <v>350</v>
      </c>
      <c r="AH88" s="189" t="s">
        <v>350</v>
      </c>
      <c r="AI88" s="169" t="s">
        <v>350</v>
      </c>
      <c r="AJ88" s="113" t="s">
        <v>350</v>
      </c>
      <c r="AK88" s="189" t="s">
        <v>350</v>
      </c>
      <c r="AL88" s="169">
        <v>0</v>
      </c>
      <c r="AM88" s="37">
        <v>17</v>
      </c>
      <c r="AO88" s="37">
        <v>0</v>
      </c>
      <c r="AP88" s="37">
        <v>18</v>
      </c>
      <c r="AQ88" s="37">
        <v>0</v>
      </c>
      <c r="AR88" s="37">
        <v>18</v>
      </c>
      <c r="AS88" s="37">
        <v>0</v>
      </c>
      <c r="AT88" s="37">
        <v>0</v>
      </c>
      <c r="AU88" s="37">
        <v>0</v>
      </c>
      <c r="AV88" s="37">
        <v>15</v>
      </c>
      <c r="AW88" s="37">
        <v>0</v>
      </c>
      <c r="AX88" s="37">
        <v>0</v>
      </c>
      <c r="AY88" s="37">
        <v>0</v>
      </c>
      <c r="AZ88" s="37">
        <v>3</v>
      </c>
      <c r="BA88" s="37">
        <v>0</v>
      </c>
      <c r="BB88" s="37">
        <v>0</v>
      </c>
      <c r="BC88" s="37">
        <v>0</v>
      </c>
      <c r="BD88" s="25">
        <v>0</v>
      </c>
      <c r="BE88" s="169">
        <v>0</v>
      </c>
      <c r="BF88" s="37">
        <v>38</v>
      </c>
      <c r="BG88" s="37" t="s">
        <v>739</v>
      </c>
      <c r="BH88" s="37">
        <v>0</v>
      </c>
      <c r="BI88" s="37">
        <v>43</v>
      </c>
      <c r="BJ88" s="37">
        <v>0</v>
      </c>
      <c r="BK88" s="37">
        <v>37</v>
      </c>
      <c r="BL88" s="37">
        <v>0</v>
      </c>
      <c r="BM88" s="37">
        <v>6</v>
      </c>
      <c r="BN88" s="37">
        <v>0</v>
      </c>
      <c r="BO88" s="37">
        <v>34</v>
      </c>
      <c r="BP88" s="37">
        <v>0</v>
      </c>
      <c r="BQ88" s="37">
        <v>1</v>
      </c>
      <c r="BR88" s="37">
        <v>0</v>
      </c>
      <c r="BS88" s="37">
        <v>2</v>
      </c>
      <c r="BT88" s="37">
        <v>0</v>
      </c>
      <c r="BU88" s="37">
        <v>5</v>
      </c>
      <c r="BV88" s="37">
        <v>0</v>
      </c>
      <c r="BW88" s="25">
        <v>1</v>
      </c>
      <c r="BX88" s="169">
        <v>0</v>
      </c>
      <c r="BY88" s="37">
        <v>7</v>
      </c>
      <c r="CA88" s="37">
        <v>0</v>
      </c>
      <c r="CB88" s="37">
        <v>9</v>
      </c>
      <c r="CC88" s="37">
        <v>0</v>
      </c>
      <c r="CD88" s="37">
        <v>9</v>
      </c>
      <c r="CE88" s="37">
        <v>0</v>
      </c>
      <c r="CF88" s="37">
        <v>0</v>
      </c>
      <c r="CG88" s="37">
        <v>0</v>
      </c>
      <c r="CH88" s="37">
        <v>9</v>
      </c>
      <c r="CI88" s="37">
        <v>0</v>
      </c>
      <c r="CJ88" s="37">
        <v>0</v>
      </c>
      <c r="CK88" s="37">
        <v>0</v>
      </c>
      <c r="CL88" s="37">
        <v>0</v>
      </c>
      <c r="CM88" s="37">
        <v>0</v>
      </c>
      <c r="CN88" s="37">
        <v>0</v>
      </c>
      <c r="CO88" s="37">
        <v>0</v>
      </c>
      <c r="CP88" s="25">
        <v>0</v>
      </c>
      <c r="CQ88" s="169">
        <v>0</v>
      </c>
      <c r="CR88" s="37">
        <v>1</v>
      </c>
      <c r="CT88" s="37">
        <v>0</v>
      </c>
      <c r="CU88" s="37">
        <v>1</v>
      </c>
      <c r="CV88" s="37">
        <v>0</v>
      </c>
      <c r="CW88" s="37">
        <v>1</v>
      </c>
      <c r="CX88" s="37">
        <v>0</v>
      </c>
      <c r="CY88" s="37">
        <v>0</v>
      </c>
      <c r="CZ88" s="37">
        <v>0</v>
      </c>
      <c r="DA88" s="37">
        <v>1</v>
      </c>
      <c r="DB88" s="37">
        <v>0</v>
      </c>
      <c r="DC88" s="37">
        <v>0</v>
      </c>
      <c r="DD88" s="37">
        <v>0</v>
      </c>
      <c r="DE88" s="37">
        <v>0</v>
      </c>
      <c r="DF88" s="37">
        <v>0</v>
      </c>
      <c r="DG88" s="37">
        <v>0</v>
      </c>
      <c r="DH88" s="37">
        <v>0</v>
      </c>
      <c r="DI88" s="25">
        <v>0</v>
      </c>
    </row>
    <row r="89" spans="1:113" x14ac:dyDescent="0.25">
      <c r="A89" s="228" t="s">
        <v>740</v>
      </c>
      <c r="B89" s="252" t="s">
        <v>741</v>
      </c>
      <c r="C89" s="322" t="s">
        <v>440</v>
      </c>
      <c r="D89" t="s">
        <v>348</v>
      </c>
      <c r="E89" t="s">
        <v>348</v>
      </c>
      <c r="F89" t="s">
        <v>348</v>
      </c>
      <c r="G89" t="s">
        <v>348</v>
      </c>
      <c r="H89" t="s">
        <v>348</v>
      </c>
      <c r="I89" t="s">
        <v>348</v>
      </c>
      <c r="J89" t="s">
        <v>348</v>
      </c>
      <c r="K89" t="s">
        <v>348</v>
      </c>
      <c r="L89" t="s">
        <v>348</v>
      </c>
      <c r="M89" t="s">
        <v>348</v>
      </c>
      <c r="N89" t="s">
        <v>348</v>
      </c>
      <c r="O89" t="s">
        <v>348</v>
      </c>
      <c r="P89" t="s">
        <v>348</v>
      </c>
      <c r="Q89" t="s">
        <v>348</v>
      </c>
      <c r="R89" t="s">
        <v>348</v>
      </c>
      <c r="S89" t="s">
        <v>348</v>
      </c>
      <c r="T89" t="s">
        <v>348</v>
      </c>
      <c r="U89" t="s">
        <v>348</v>
      </c>
      <c r="V89" t="s">
        <v>348</v>
      </c>
      <c r="W89" s="37" t="s">
        <v>349</v>
      </c>
      <c r="X89" t="s">
        <v>348</v>
      </c>
      <c r="Y89" t="s">
        <v>348</v>
      </c>
      <c r="Z89" s="169" t="s">
        <v>350</v>
      </c>
      <c r="AA89" s="113" t="s">
        <v>350</v>
      </c>
      <c r="AB89" s="189" t="s">
        <v>350</v>
      </c>
      <c r="AC89" s="169" t="s">
        <v>350</v>
      </c>
      <c r="AD89" s="113" t="s">
        <v>350</v>
      </c>
      <c r="AE89" s="189" t="s">
        <v>350</v>
      </c>
      <c r="AF89" s="169" t="s">
        <v>541</v>
      </c>
      <c r="AG89" s="113">
        <v>1.0200000000000001E-5</v>
      </c>
      <c r="AH89" s="189" t="s">
        <v>350</v>
      </c>
      <c r="AI89" s="169" t="s">
        <v>350</v>
      </c>
      <c r="AJ89" s="113" t="s">
        <v>350</v>
      </c>
      <c r="AK89" s="189" t="s">
        <v>350</v>
      </c>
      <c r="AL89" s="169">
        <v>1</v>
      </c>
      <c r="AM89" s="37">
        <v>3</v>
      </c>
      <c r="AO89" s="37">
        <v>1</v>
      </c>
      <c r="AP89" s="37">
        <v>3</v>
      </c>
      <c r="AQ89" s="37">
        <v>1</v>
      </c>
      <c r="AR89" s="37">
        <v>3</v>
      </c>
      <c r="AS89" s="37">
        <v>0</v>
      </c>
      <c r="AT89" s="37">
        <v>0</v>
      </c>
      <c r="AU89" s="37">
        <v>0</v>
      </c>
      <c r="AV89" s="37">
        <v>3</v>
      </c>
      <c r="AW89" s="37">
        <v>0</v>
      </c>
      <c r="AX89" s="37">
        <v>0</v>
      </c>
      <c r="AY89" s="37">
        <v>1</v>
      </c>
      <c r="AZ89" s="37">
        <v>0</v>
      </c>
      <c r="BA89" s="37">
        <v>0</v>
      </c>
      <c r="BB89" s="37">
        <v>0</v>
      </c>
      <c r="BC89" s="37">
        <v>0</v>
      </c>
      <c r="BD89" s="25">
        <v>0</v>
      </c>
      <c r="BE89" s="169">
        <v>9</v>
      </c>
      <c r="BF89" s="37">
        <v>36</v>
      </c>
      <c r="BG89" s="37" t="s">
        <v>742</v>
      </c>
      <c r="BH89" s="37">
        <v>9</v>
      </c>
      <c r="BI89" s="37">
        <v>42</v>
      </c>
      <c r="BJ89" s="37">
        <v>6</v>
      </c>
      <c r="BK89" s="37">
        <v>42</v>
      </c>
      <c r="BL89" s="37">
        <v>3</v>
      </c>
      <c r="BM89" s="37">
        <v>0</v>
      </c>
      <c r="BN89" s="37">
        <v>3</v>
      </c>
      <c r="BO89" s="37">
        <v>42</v>
      </c>
      <c r="BP89" s="37">
        <v>0</v>
      </c>
      <c r="BQ89" s="37">
        <v>0</v>
      </c>
      <c r="BR89" s="37">
        <v>3</v>
      </c>
      <c r="BS89" s="37">
        <v>0</v>
      </c>
      <c r="BT89" s="37">
        <v>3</v>
      </c>
      <c r="BU89" s="37">
        <v>0</v>
      </c>
      <c r="BV89" s="37">
        <v>0</v>
      </c>
      <c r="BW89" s="25">
        <v>0</v>
      </c>
      <c r="BX89" s="169">
        <v>5</v>
      </c>
      <c r="BY89" s="37">
        <v>2</v>
      </c>
      <c r="BZ89" s="37" t="s">
        <v>743</v>
      </c>
      <c r="CA89" s="37">
        <v>5</v>
      </c>
      <c r="CB89" s="37">
        <v>2</v>
      </c>
      <c r="CC89" s="37">
        <v>5</v>
      </c>
      <c r="CD89" s="37">
        <v>2</v>
      </c>
      <c r="CE89" s="37">
        <v>0</v>
      </c>
      <c r="CF89" s="37">
        <v>0</v>
      </c>
      <c r="CG89" s="37">
        <v>0</v>
      </c>
      <c r="CH89" s="37">
        <v>2</v>
      </c>
      <c r="CI89" s="37">
        <v>0</v>
      </c>
      <c r="CJ89" s="37">
        <v>0</v>
      </c>
      <c r="CK89" s="37">
        <v>5</v>
      </c>
      <c r="CL89" s="37">
        <v>0</v>
      </c>
      <c r="CM89" s="37">
        <v>0</v>
      </c>
      <c r="CN89" s="37">
        <v>0</v>
      </c>
      <c r="CO89" s="37">
        <v>0</v>
      </c>
      <c r="CP89" s="25">
        <v>0</v>
      </c>
      <c r="CQ89" s="169">
        <v>0</v>
      </c>
      <c r="CR89" s="37">
        <v>0</v>
      </c>
      <c r="CT89" s="37">
        <v>0</v>
      </c>
      <c r="CU89" s="37">
        <v>0</v>
      </c>
      <c r="CV89" s="37">
        <v>0</v>
      </c>
      <c r="CW89" s="37">
        <v>0</v>
      </c>
      <c r="CX89" s="37">
        <v>0</v>
      </c>
      <c r="CY89" s="37">
        <v>0</v>
      </c>
      <c r="CZ89" s="37">
        <v>0</v>
      </c>
      <c r="DA89" s="37">
        <v>0</v>
      </c>
      <c r="DB89" s="37">
        <v>0</v>
      </c>
      <c r="DC89" s="37">
        <v>0</v>
      </c>
      <c r="DD89" s="37">
        <v>0</v>
      </c>
      <c r="DE89" s="37">
        <v>0</v>
      </c>
      <c r="DF89" s="37">
        <v>0</v>
      </c>
      <c r="DG89" s="37">
        <v>0</v>
      </c>
      <c r="DH89" s="37">
        <v>0</v>
      </c>
      <c r="DI89" s="25">
        <v>0</v>
      </c>
    </row>
    <row r="90" spans="1:113" x14ac:dyDescent="0.25">
      <c r="A90" s="228" t="s">
        <v>744</v>
      </c>
      <c r="B90" s="252" t="s">
        <v>500</v>
      </c>
      <c r="C90" s="322" t="s">
        <v>346</v>
      </c>
      <c r="D90" t="s">
        <v>348</v>
      </c>
      <c r="E90" t="s">
        <v>348</v>
      </c>
      <c r="F90" t="s">
        <v>348</v>
      </c>
      <c r="G90" t="s">
        <v>348</v>
      </c>
      <c r="H90" t="s">
        <v>348</v>
      </c>
      <c r="I90" t="s">
        <v>348</v>
      </c>
      <c r="J90" t="s">
        <v>348</v>
      </c>
      <c r="K90" t="s">
        <v>348</v>
      </c>
      <c r="L90" t="s">
        <v>348</v>
      </c>
      <c r="M90" t="s">
        <v>348</v>
      </c>
      <c r="N90" t="s">
        <v>348</v>
      </c>
      <c r="O90" t="s">
        <v>348</v>
      </c>
      <c r="P90" t="s">
        <v>348</v>
      </c>
      <c r="Q90" t="s">
        <v>348</v>
      </c>
      <c r="R90" t="s">
        <v>348</v>
      </c>
      <c r="S90" t="s">
        <v>348</v>
      </c>
      <c r="T90" t="s">
        <v>348</v>
      </c>
      <c r="U90" t="s">
        <v>348</v>
      </c>
      <c r="V90" t="s">
        <v>348</v>
      </c>
      <c r="W90" s="37" t="s">
        <v>349</v>
      </c>
      <c r="X90" t="s">
        <v>348</v>
      </c>
      <c r="Y90" t="s">
        <v>348</v>
      </c>
      <c r="Z90" s="169" t="s">
        <v>350</v>
      </c>
      <c r="AA90" s="113" t="s">
        <v>350</v>
      </c>
      <c r="AB90" s="189" t="s">
        <v>350</v>
      </c>
      <c r="AC90" s="169" t="s">
        <v>745</v>
      </c>
      <c r="AD90" s="113">
        <v>3.1599999999999998E-6</v>
      </c>
      <c r="AE90" s="189" t="s">
        <v>350</v>
      </c>
      <c r="AF90" s="169" t="s">
        <v>350</v>
      </c>
      <c r="AG90" s="113" t="s">
        <v>350</v>
      </c>
      <c r="AH90" s="189" t="s">
        <v>350</v>
      </c>
      <c r="AI90" s="169" t="s">
        <v>350</v>
      </c>
      <c r="AJ90" s="113" t="s">
        <v>350</v>
      </c>
      <c r="AK90" s="189" t="s">
        <v>350</v>
      </c>
      <c r="AL90" s="169">
        <v>2</v>
      </c>
      <c r="AM90" s="37">
        <v>13</v>
      </c>
      <c r="AN90" s="37" t="s">
        <v>746</v>
      </c>
      <c r="AO90" s="37">
        <v>2</v>
      </c>
      <c r="AP90" s="37">
        <v>14</v>
      </c>
      <c r="AQ90" s="37">
        <v>1</v>
      </c>
      <c r="AR90" s="37">
        <v>14</v>
      </c>
      <c r="AS90" s="37">
        <v>1</v>
      </c>
      <c r="AT90" s="37">
        <v>0</v>
      </c>
      <c r="AU90" s="37">
        <v>0</v>
      </c>
      <c r="AV90" s="37">
        <v>14</v>
      </c>
      <c r="AW90" s="37">
        <v>1</v>
      </c>
      <c r="AX90" s="37">
        <v>0</v>
      </c>
      <c r="AY90" s="37">
        <v>0</v>
      </c>
      <c r="AZ90" s="37">
        <v>0</v>
      </c>
      <c r="BA90" s="37">
        <v>1</v>
      </c>
      <c r="BB90" s="37">
        <v>0</v>
      </c>
      <c r="BC90" s="37">
        <v>0</v>
      </c>
      <c r="BD90" s="25">
        <v>0</v>
      </c>
      <c r="BE90" s="169">
        <v>103</v>
      </c>
      <c r="BF90" s="37">
        <v>53</v>
      </c>
      <c r="BG90" s="37" t="s">
        <v>747</v>
      </c>
      <c r="BH90" s="37">
        <v>125</v>
      </c>
      <c r="BI90" s="37">
        <v>82</v>
      </c>
      <c r="BJ90" s="37">
        <v>10</v>
      </c>
      <c r="BK90" s="37">
        <v>78</v>
      </c>
      <c r="BL90" s="37">
        <v>115</v>
      </c>
      <c r="BM90" s="37">
        <v>4</v>
      </c>
      <c r="BN90" s="37">
        <v>6</v>
      </c>
      <c r="BO90" s="37">
        <v>78</v>
      </c>
      <c r="BP90" s="37">
        <v>2</v>
      </c>
      <c r="BQ90" s="37">
        <v>0</v>
      </c>
      <c r="BR90" s="37">
        <v>2</v>
      </c>
      <c r="BS90" s="37">
        <v>0</v>
      </c>
      <c r="BT90" s="37">
        <v>115</v>
      </c>
      <c r="BU90" s="37">
        <v>0</v>
      </c>
      <c r="BV90" s="37">
        <v>0</v>
      </c>
      <c r="BW90" s="25">
        <v>4</v>
      </c>
      <c r="BX90" s="169">
        <v>1</v>
      </c>
      <c r="BY90" s="37">
        <v>0</v>
      </c>
      <c r="CA90" s="37">
        <v>1</v>
      </c>
      <c r="CB90" s="37">
        <v>0</v>
      </c>
      <c r="CC90" s="37">
        <v>1</v>
      </c>
      <c r="CD90" s="37">
        <v>0</v>
      </c>
      <c r="CE90" s="37">
        <v>0</v>
      </c>
      <c r="CF90" s="37">
        <v>0</v>
      </c>
      <c r="CG90" s="37">
        <v>0</v>
      </c>
      <c r="CH90" s="37">
        <v>0</v>
      </c>
      <c r="CI90" s="37">
        <v>0</v>
      </c>
      <c r="CJ90" s="37">
        <v>0</v>
      </c>
      <c r="CK90" s="37">
        <v>1</v>
      </c>
      <c r="CL90" s="37">
        <v>0</v>
      </c>
      <c r="CM90" s="37">
        <v>0</v>
      </c>
      <c r="CN90" s="37">
        <v>0</v>
      </c>
      <c r="CO90" s="37">
        <v>0</v>
      </c>
      <c r="CP90" s="25">
        <v>0</v>
      </c>
      <c r="CQ90" s="169">
        <v>0</v>
      </c>
      <c r="CR90" s="37">
        <v>0</v>
      </c>
      <c r="CT90" s="37">
        <v>0</v>
      </c>
      <c r="CU90" s="37">
        <v>0</v>
      </c>
      <c r="CV90" s="37">
        <v>0</v>
      </c>
      <c r="CW90" s="37">
        <v>0</v>
      </c>
      <c r="CX90" s="37">
        <v>0</v>
      </c>
      <c r="CY90" s="37">
        <v>0</v>
      </c>
      <c r="CZ90" s="37">
        <v>0</v>
      </c>
      <c r="DA90" s="37">
        <v>0</v>
      </c>
      <c r="DB90" s="37">
        <v>0</v>
      </c>
      <c r="DC90" s="37">
        <v>0</v>
      </c>
      <c r="DD90" s="37">
        <v>0</v>
      </c>
      <c r="DE90" s="37">
        <v>0</v>
      </c>
      <c r="DF90" s="37">
        <v>0</v>
      </c>
      <c r="DG90" s="37">
        <v>0</v>
      </c>
      <c r="DH90" s="37">
        <v>0</v>
      </c>
      <c r="DI90" s="25">
        <v>0</v>
      </c>
    </row>
    <row r="91" spans="1:113" x14ac:dyDescent="0.25">
      <c r="A91" s="228" t="s">
        <v>748</v>
      </c>
      <c r="B91" s="252" t="s">
        <v>377</v>
      </c>
      <c r="C91" s="322" t="s">
        <v>378</v>
      </c>
      <c r="D91" t="s">
        <v>348</v>
      </c>
      <c r="E91" t="s">
        <v>347</v>
      </c>
      <c r="F91" t="s">
        <v>348</v>
      </c>
      <c r="G91" t="s">
        <v>348</v>
      </c>
      <c r="H91" t="s">
        <v>347</v>
      </c>
      <c r="I91" t="s">
        <v>348</v>
      </c>
      <c r="J91" t="s">
        <v>348</v>
      </c>
      <c r="K91" t="s">
        <v>348</v>
      </c>
      <c r="L91" t="s">
        <v>348</v>
      </c>
      <c r="M91" t="s">
        <v>348</v>
      </c>
      <c r="N91" t="s">
        <v>348</v>
      </c>
      <c r="O91" t="s">
        <v>348</v>
      </c>
      <c r="P91" t="s">
        <v>347</v>
      </c>
      <c r="Q91" t="s">
        <v>348</v>
      </c>
      <c r="R91" t="s">
        <v>347</v>
      </c>
      <c r="S91" t="s">
        <v>347</v>
      </c>
      <c r="T91" t="s">
        <v>347</v>
      </c>
      <c r="U91" t="s">
        <v>347</v>
      </c>
      <c r="V91" t="s">
        <v>347</v>
      </c>
      <c r="W91" s="37" t="s">
        <v>749</v>
      </c>
      <c r="X91" t="s">
        <v>347</v>
      </c>
      <c r="Y91" t="s">
        <v>347</v>
      </c>
      <c r="Z91" s="169" t="s">
        <v>365</v>
      </c>
      <c r="AA91" s="113">
        <v>4.3099999999999998E-7</v>
      </c>
      <c r="AB91" s="189">
        <v>2.7899999999999998E-8</v>
      </c>
      <c r="AC91" s="169" t="s">
        <v>350</v>
      </c>
      <c r="AD91" s="113" t="s">
        <v>350</v>
      </c>
      <c r="AE91" s="189" t="s">
        <v>350</v>
      </c>
      <c r="AF91" s="169" t="s">
        <v>350</v>
      </c>
      <c r="AG91" s="113" t="s">
        <v>350</v>
      </c>
      <c r="AH91" s="189" t="s">
        <v>350</v>
      </c>
      <c r="AI91" s="169" t="s">
        <v>350</v>
      </c>
      <c r="AJ91" s="113" t="s">
        <v>350</v>
      </c>
      <c r="AK91" s="189" t="s">
        <v>350</v>
      </c>
      <c r="AL91" s="169">
        <v>16</v>
      </c>
      <c r="AM91" s="37">
        <v>4</v>
      </c>
      <c r="AN91" s="37" t="s">
        <v>750</v>
      </c>
      <c r="AO91" s="37">
        <v>16</v>
      </c>
      <c r="AP91" s="37">
        <v>4</v>
      </c>
      <c r="AQ91" s="37">
        <v>13</v>
      </c>
      <c r="AR91" s="37">
        <v>4</v>
      </c>
      <c r="AS91" s="37">
        <v>3</v>
      </c>
      <c r="AT91" s="37">
        <v>0</v>
      </c>
      <c r="AU91" s="37">
        <v>13</v>
      </c>
      <c r="AV91" s="37">
        <v>4</v>
      </c>
      <c r="AW91" s="37">
        <v>0</v>
      </c>
      <c r="AX91" s="37">
        <v>0</v>
      </c>
      <c r="AY91" s="37">
        <v>0</v>
      </c>
      <c r="AZ91" s="37">
        <v>0</v>
      </c>
      <c r="BA91" s="37">
        <v>0</v>
      </c>
      <c r="BB91" s="37">
        <v>0</v>
      </c>
      <c r="BC91" s="37">
        <v>2</v>
      </c>
      <c r="BD91" s="25">
        <v>0</v>
      </c>
      <c r="BE91" s="169">
        <v>5</v>
      </c>
      <c r="BF91" s="37">
        <v>12</v>
      </c>
      <c r="BH91" s="37">
        <v>5</v>
      </c>
      <c r="BI91" s="37">
        <v>16</v>
      </c>
      <c r="BJ91" s="37">
        <v>4</v>
      </c>
      <c r="BK91" s="37">
        <v>15</v>
      </c>
      <c r="BL91" s="37">
        <v>1</v>
      </c>
      <c r="BM91" s="37">
        <v>1</v>
      </c>
      <c r="BN91" s="37">
        <v>4</v>
      </c>
      <c r="BO91" s="37">
        <v>14</v>
      </c>
      <c r="BP91" s="37">
        <v>0</v>
      </c>
      <c r="BQ91" s="37">
        <v>0</v>
      </c>
      <c r="BR91" s="37">
        <v>0</v>
      </c>
      <c r="BS91" s="37">
        <v>1</v>
      </c>
      <c r="BT91" s="37">
        <v>0</v>
      </c>
      <c r="BU91" s="37">
        <v>1</v>
      </c>
      <c r="BV91" s="37">
        <v>1</v>
      </c>
      <c r="BW91" s="25">
        <v>0</v>
      </c>
      <c r="BX91" s="169">
        <v>0</v>
      </c>
      <c r="BY91" s="37">
        <v>3</v>
      </c>
      <c r="CA91" s="37">
        <v>0</v>
      </c>
      <c r="CB91" s="37">
        <v>3</v>
      </c>
      <c r="CC91" s="37">
        <v>0</v>
      </c>
      <c r="CD91" s="37">
        <v>3</v>
      </c>
      <c r="CE91" s="37">
        <v>0</v>
      </c>
      <c r="CF91" s="37">
        <v>0</v>
      </c>
      <c r="CG91" s="37">
        <v>0</v>
      </c>
      <c r="CH91" s="37">
        <v>1</v>
      </c>
      <c r="CI91" s="37">
        <v>0</v>
      </c>
      <c r="CJ91" s="37">
        <v>0</v>
      </c>
      <c r="CK91" s="37">
        <v>0</v>
      </c>
      <c r="CL91" s="37">
        <v>2</v>
      </c>
      <c r="CM91" s="37">
        <v>0</v>
      </c>
      <c r="CN91" s="37">
        <v>0</v>
      </c>
      <c r="CO91" s="37">
        <v>0</v>
      </c>
      <c r="CP91" s="25">
        <v>0</v>
      </c>
      <c r="CQ91" s="169">
        <v>2</v>
      </c>
      <c r="CR91" s="37">
        <v>0</v>
      </c>
      <c r="CT91" s="37">
        <v>2</v>
      </c>
      <c r="CU91" s="37">
        <v>1</v>
      </c>
      <c r="CV91" s="37">
        <v>1</v>
      </c>
      <c r="CW91" s="37">
        <v>1</v>
      </c>
      <c r="CX91" s="37">
        <v>1</v>
      </c>
      <c r="CY91" s="37">
        <v>0</v>
      </c>
      <c r="CZ91" s="37">
        <v>1</v>
      </c>
      <c r="DA91" s="37">
        <v>1</v>
      </c>
      <c r="DB91" s="37">
        <v>0</v>
      </c>
      <c r="DC91" s="37">
        <v>0</v>
      </c>
      <c r="DD91" s="37">
        <v>0</v>
      </c>
      <c r="DE91" s="37">
        <v>0</v>
      </c>
      <c r="DF91" s="37">
        <v>0</v>
      </c>
      <c r="DG91" s="37">
        <v>0</v>
      </c>
      <c r="DH91" s="37">
        <v>1</v>
      </c>
      <c r="DI91" s="25">
        <v>0</v>
      </c>
    </row>
    <row r="92" spans="1:113" x14ac:dyDescent="0.25">
      <c r="A92" s="228" t="s">
        <v>751</v>
      </c>
      <c r="B92" s="252" t="s">
        <v>377</v>
      </c>
      <c r="C92" s="322" t="s">
        <v>355</v>
      </c>
      <c r="D92" t="s">
        <v>348</v>
      </c>
      <c r="E92" t="s">
        <v>347</v>
      </c>
      <c r="F92" t="s">
        <v>348</v>
      </c>
      <c r="G92" t="s">
        <v>348</v>
      </c>
      <c r="H92" t="s">
        <v>348</v>
      </c>
      <c r="I92" t="s">
        <v>348</v>
      </c>
      <c r="J92" t="s">
        <v>348</v>
      </c>
      <c r="K92" t="s">
        <v>348</v>
      </c>
      <c r="L92" t="s">
        <v>348</v>
      </c>
      <c r="M92" t="s">
        <v>348</v>
      </c>
      <c r="N92" t="s">
        <v>348</v>
      </c>
      <c r="O92" t="s">
        <v>348</v>
      </c>
      <c r="P92" t="s">
        <v>347</v>
      </c>
      <c r="Q92" t="s">
        <v>348</v>
      </c>
      <c r="R92" t="s">
        <v>347</v>
      </c>
      <c r="S92" t="s">
        <v>347</v>
      </c>
      <c r="T92" t="s">
        <v>347</v>
      </c>
      <c r="U92" t="s">
        <v>347</v>
      </c>
      <c r="V92" t="s">
        <v>347</v>
      </c>
      <c r="W92" s="37" t="s">
        <v>752</v>
      </c>
      <c r="X92" t="s">
        <v>347</v>
      </c>
      <c r="Y92" t="s">
        <v>347</v>
      </c>
      <c r="Z92" s="169" t="s">
        <v>465</v>
      </c>
      <c r="AA92" s="113">
        <v>3.2099999999999997E-14</v>
      </c>
      <c r="AB92" s="189">
        <v>1.64E-15</v>
      </c>
      <c r="AC92" s="169" t="s">
        <v>350</v>
      </c>
      <c r="AD92" s="113" t="s">
        <v>350</v>
      </c>
      <c r="AE92" s="189" t="s">
        <v>350</v>
      </c>
      <c r="AF92" s="169" t="s">
        <v>364</v>
      </c>
      <c r="AG92" s="113">
        <v>4.5499999999999996E-6</v>
      </c>
      <c r="AH92" s="189">
        <v>4.9500000000000003E-7</v>
      </c>
      <c r="AI92" s="169" t="s">
        <v>350</v>
      </c>
      <c r="AJ92" s="113" t="s">
        <v>350</v>
      </c>
      <c r="AK92" s="189" t="s">
        <v>350</v>
      </c>
      <c r="AL92" s="169">
        <v>14</v>
      </c>
      <c r="AM92" s="37">
        <v>9</v>
      </c>
      <c r="AN92" s="37" t="s">
        <v>753</v>
      </c>
      <c r="AO92" s="37">
        <v>14</v>
      </c>
      <c r="AP92" s="37">
        <v>9</v>
      </c>
      <c r="AQ92" s="37">
        <v>11</v>
      </c>
      <c r="AR92" s="37">
        <v>9</v>
      </c>
      <c r="AS92" s="37">
        <v>3</v>
      </c>
      <c r="AT92" s="37">
        <v>0</v>
      </c>
      <c r="AU92" s="37">
        <v>6</v>
      </c>
      <c r="AV92" s="37">
        <v>9</v>
      </c>
      <c r="AW92" s="37">
        <v>4</v>
      </c>
      <c r="AX92" s="37">
        <v>0</v>
      </c>
      <c r="AY92" s="37">
        <v>2</v>
      </c>
      <c r="AZ92" s="37">
        <v>0</v>
      </c>
      <c r="BA92" s="37">
        <v>2</v>
      </c>
      <c r="BB92" s="37">
        <v>0</v>
      </c>
      <c r="BC92" s="37">
        <v>0</v>
      </c>
      <c r="BD92" s="25">
        <v>0</v>
      </c>
      <c r="BE92" s="169">
        <v>17</v>
      </c>
      <c r="BF92" s="37">
        <v>15</v>
      </c>
      <c r="BG92" s="37" t="s">
        <v>754</v>
      </c>
      <c r="BH92" s="37">
        <v>18</v>
      </c>
      <c r="BI92" s="37">
        <v>17</v>
      </c>
      <c r="BJ92" s="37">
        <v>6</v>
      </c>
      <c r="BK92" s="37">
        <v>17</v>
      </c>
      <c r="BL92" s="37">
        <v>12</v>
      </c>
      <c r="BM92" s="37">
        <v>0</v>
      </c>
      <c r="BN92" s="37">
        <v>2</v>
      </c>
      <c r="BO92" s="37">
        <v>17</v>
      </c>
      <c r="BP92" s="37">
        <v>2</v>
      </c>
      <c r="BQ92" s="37">
        <v>0</v>
      </c>
      <c r="BR92" s="37">
        <v>3</v>
      </c>
      <c r="BS92" s="37">
        <v>0</v>
      </c>
      <c r="BT92" s="37">
        <v>11</v>
      </c>
      <c r="BU92" s="37">
        <v>0</v>
      </c>
      <c r="BV92" s="37">
        <v>0</v>
      </c>
      <c r="BW92" s="25">
        <v>0</v>
      </c>
      <c r="BX92" s="169">
        <v>4</v>
      </c>
      <c r="BY92" s="37">
        <v>2</v>
      </c>
      <c r="BZ92" s="37" t="s">
        <v>755</v>
      </c>
      <c r="CA92" s="37">
        <v>5</v>
      </c>
      <c r="CB92" s="37">
        <v>3</v>
      </c>
      <c r="CC92" s="37">
        <v>5</v>
      </c>
      <c r="CD92" s="37">
        <v>3</v>
      </c>
      <c r="CE92" s="37">
        <v>0</v>
      </c>
      <c r="CF92" s="37">
        <v>0</v>
      </c>
      <c r="CG92" s="37">
        <v>2</v>
      </c>
      <c r="CH92" s="37">
        <v>3</v>
      </c>
      <c r="CI92" s="37">
        <v>0</v>
      </c>
      <c r="CJ92" s="37">
        <v>0</v>
      </c>
      <c r="CK92" s="37">
        <v>3</v>
      </c>
      <c r="CL92" s="37">
        <v>0</v>
      </c>
      <c r="CM92" s="37">
        <v>0</v>
      </c>
      <c r="CN92" s="37">
        <v>0</v>
      </c>
      <c r="CO92" s="37">
        <v>0</v>
      </c>
      <c r="CP92" s="25">
        <v>0</v>
      </c>
      <c r="CQ92" s="169">
        <v>1</v>
      </c>
      <c r="CR92" s="37">
        <v>1</v>
      </c>
      <c r="CT92" s="37">
        <v>1</v>
      </c>
      <c r="CU92" s="37">
        <v>1</v>
      </c>
      <c r="CV92" s="37">
        <v>0</v>
      </c>
      <c r="CW92" s="37">
        <v>1</v>
      </c>
      <c r="CX92" s="37">
        <v>1</v>
      </c>
      <c r="CY92" s="37">
        <v>0</v>
      </c>
      <c r="CZ92" s="37">
        <v>0</v>
      </c>
      <c r="DA92" s="37">
        <v>1</v>
      </c>
      <c r="DB92" s="37">
        <v>0</v>
      </c>
      <c r="DC92" s="37">
        <v>0</v>
      </c>
      <c r="DD92" s="37">
        <v>0</v>
      </c>
      <c r="DE92" s="37">
        <v>0</v>
      </c>
      <c r="DF92" s="37">
        <v>1</v>
      </c>
      <c r="DG92" s="37">
        <v>0</v>
      </c>
      <c r="DH92" s="37">
        <v>0</v>
      </c>
      <c r="DI92" s="25">
        <v>0</v>
      </c>
    </row>
    <row r="93" spans="1:113" x14ac:dyDescent="0.25">
      <c r="A93" s="228" t="s">
        <v>756</v>
      </c>
      <c r="B93" s="252" t="s">
        <v>377</v>
      </c>
      <c r="C93" s="322" t="s">
        <v>371</v>
      </c>
      <c r="D93" t="s">
        <v>348</v>
      </c>
      <c r="E93" t="s">
        <v>348</v>
      </c>
      <c r="F93" t="s">
        <v>348</v>
      </c>
      <c r="G93" t="s">
        <v>348</v>
      </c>
      <c r="H93" t="s">
        <v>347</v>
      </c>
      <c r="I93" t="s">
        <v>348</v>
      </c>
      <c r="J93" t="s">
        <v>348</v>
      </c>
      <c r="K93" t="s">
        <v>348</v>
      </c>
      <c r="L93" t="s">
        <v>348</v>
      </c>
      <c r="M93" t="s">
        <v>348</v>
      </c>
      <c r="N93" t="s">
        <v>348</v>
      </c>
      <c r="O93" t="s">
        <v>348</v>
      </c>
      <c r="P93" t="s">
        <v>348</v>
      </c>
      <c r="Q93" t="s">
        <v>347</v>
      </c>
      <c r="R93" t="s">
        <v>347</v>
      </c>
      <c r="S93" t="s">
        <v>348</v>
      </c>
      <c r="T93" t="s">
        <v>348</v>
      </c>
      <c r="U93" t="s">
        <v>348</v>
      </c>
      <c r="V93" t="s">
        <v>347</v>
      </c>
      <c r="W93" s="37" t="s">
        <v>495</v>
      </c>
      <c r="X93" t="s">
        <v>347</v>
      </c>
      <c r="Y93" t="s">
        <v>347</v>
      </c>
      <c r="Z93" s="169" t="s">
        <v>757</v>
      </c>
      <c r="AA93" s="113">
        <v>3.53E-9</v>
      </c>
      <c r="AB93" s="189" t="s">
        <v>350</v>
      </c>
      <c r="AC93" s="169" t="s">
        <v>422</v>
      </c>
      <c r="AD93" s="113">
        <v>1.3E-7</v>
      </c>
      <c r="AE93" s="189" t="s">
        <v>350</v>
      </c>
      <c r="AF93" s="169" t="s">
        <v>350</v>
      </c>
      <c r="AG93" s="113" t="s">
        <v>350</v>
      </c>
      <c r="AH93" s="189" t="s">
        <v>350</v>
      </c>
      <c r="AI93" s="169" t="s">
        <v>350</v>
      </c>
      <c r="AJ93" s="113" t="s">
        <v>350</v>
      </c>
      <c r="AK93" s="189" t="s">
        <v>350</v>
      </c>
      <c r="AL93" s="169">
        <v>12</v>
      </c>
      <c r="AM93" s="37">
        <v>13</v>
      </c>
      <c r="AN93" s="37" t="s">
        <v>758</v>
      </c>
      <c r="AO93" s="37">
        <v>14</v>
      </c>
      <c r="AP93" s="37">
        <v>15</v>
      </c>
      <c r="AQ93" s="37">
        <v>11</v>
      </c>
      <c r="AR93" s="37">
        <v>14</v>
      </c>
      <c r="AS93" s="37">
        <v>3</v>
      </c>
      <c r="AT93" s="37">
        <v>1</v>
      </c>
      <c r="AU93" s="37">
        <v>10</v>
      </c>
      <c r="AV93" s="37">
        <v>14</v>
      </c>
      <c r="AW93" s="37">
        <v>0</v>
      </c>
      <c r="AX93" s="37">
        <v>0</v>
      </c>
      <c r="AY93" s="37">
        <v>1</v>
      </c>
      <c r="AZ93" s="37">
        <v>0</v>
      </c>
      <c r="BA93" s="37">
        <v>3</v>
      </c>
      <c r="BB93" s="37">
        <v>0</v>
      </c>
      <c r="BC93" s="37">
        <v>0</v>
      </c>
      <c r="BD93" s="25">
        <v>1</v>
      </c>
      <c r="BE93" s="169">
        <v>52</v>
      </c>
      <c r="BF93" s="37">
        <v>36</v>
      </c>
      <c r="BG93" s="37" t="s">
        <v>759</v>
      </c>
      <c r="BH93" s="37">
        <v>60</v>
      </c>
      <c r="BI93" s="37">
        <v>56</v>
      </c>
      <c r="BJ93" s="37">
        <v>28</v>
      </c>
      <c r="BK93" s="37">
        <v>55</v>
      </c>
      <c r="BL93" s="37">
        <v>32</v>
      </c>
      <c r="BM93" s="37">
        <v>1</v>
      </c>
      <c r="BN93" s="37">
        <v>21</v>
      </c>
      <c r="BO93" s="37">
        <v>55</v>
      </c>
      <c r="BP93" s="37">
        <v>3</v>
      </c>
      <c r="BQ93" s="37">
        <v>0</v>
      </c>
      <c r="BR93" s="37">
        <v>4</v>
      </c>
      <c r="BS93" s="37">
        <v>0</v>
      </c>
      <c r="BT93" s="37">
        <v>32</v>
      </c>
      <c r="BU93" s="37">
        <v>0</v>
      </c>
      <c r="BV93" s="37">
        <v>0</v>
      </c>
      <c r="BW93" s="25">
        <v>1</v>
      </c>
      <c r="BX93" s="169">
        <v>1</v>
      </c>
      <c r="BY93" s="37">
        <v>1</v>
      </c>
      <c r="BZ93" s="37" t="s">
        <v>760</v>
      </c>
      <c r="CA93" s="37">
        <v>1</v>
      </c>
      <c r="CB93" s="37">
        <v>1</v>
      </c>
      <c r="CC93" s="37">
        <v>1</v>
      </c>
      <c r="CD93" s="37">
        <v>1</v>
      </c>
      <c r="CE93" s="37">
        <v>0</v>
      </c>
      <c r="CF93" s="37">
        <v>0</v>
      </c>
      <c r="CG93" s="37">
        <v>1</v>
      </c>
      <c r="CH93" s="37">
        <v>1</v>
      </c>
      <c r="CI93" s="37">
        <v>0</v>
      </c>
      <c r="CJ93" s="37">
        <v>0</v>
      </c>
      <c r="CK93" s="37">
        <v>0</v>
      </c>
      <c r="CL93" s="37">
        <v>0</v>
      </c>
      <c r="CM93" s="37">
        <v>0</v>
      </c>
      <c r="CN93" s="37">
        <v>0</v>
      </c>
      <c r="CO93" s="37">
        <v>0</v>
      </c>
      <c r="CP93" s="25">
        <v>0</v>
      </c>
      <c r="CQ93" s="169">
        <v>2</v>
      </c>
      <c r="CR93" s="37">
        <v>4</v>
      </c>
      <c r="CT93" s="37">
        <v>2</v>
      </c>
      <c r="CU93" s="37">
        <v>4</v>
      </c>
      <c r="CV93" s="37">
        <v>0</v>
      </c>
      <c r="CW93" s="37">
        <v>4</v>
      </c>
      <c r="CX93" s="37">
        <v>2</v>
      </c>
      <c r="CY93" s="37">
        <v>0</v>
      </c>
      <c r="CZ93" s="37">
        <v>0</v>
      </c>
      <c r="DA93" s="37">
        <v>4</v>
      </c>
      <c r="DB93" s="37">
        <v>0</v>
      </c>
      <c r="DC93" s="37">
        <v>0</v>
      </c>
      <c r="DD93" s="37">
        <v>0</v>
      </c>
      <c r="DE93" s="37">
        <v>0</v>
      </c>
      <c r="DF93" s="37">
        <v>2</v>
      </c>
      <c r="DG93" s="37">
        <v>0</v>
      </c>
      <c r="DH93" s="37">
        <v>0</v>
      </c>
      <c r="DI93" s="25">
        <v>0</v>
      </c>
    </row>
    <row r="94" spans="1:113" x14ac:dyDescent="0.25">
      <c r="A94" s="228" t="s">
        <v>761</v>
      </c>
      <c r="B94" s="252" t="s">
        <v>377</v>
      </c>
      <c r="C94" s="322" t="s">
        <v>384</v>
      </c>
      <c r="D94" t="s">
        <v>348</v>
      </c>
      <c r="E94" t="s">
        <v>347</v>
      </c>
      <c r="F94" t="s">
        <v>348</v>
      </c>
      <c r="G94" t="s">
        <v>348</v>
      </c>
      <c r="H94" t="s">
        <v>348</v>
      </c>
      <c r="I94" t="s">
        <v>348</v>
      </c>
      <c r="J94" t="s">
        <v>348</v>
      </c>
      <c r="K94" t="s">
        <v>348</v>
      </c>
      <c r="L94" t="s">
        <v>348</v>
      </c>
      <c r="M94" t="s">
        <v>348</v>
      </c>
      <c r="N94" t="s">
        <v>348</v>
      </c>
      <c r="O94" t="s">
        <v>348</v>
      </c>
      <c r="P94" t="s">
        <v>347</v>
      </c>
      <c r="Q94" t="s">
        <v>347</v>
      </c>
      <c r="R94" t="s">
        <v>347</v>
      </c>
      <c r="S94" t="s">
        <v>347</v>
      </c>
      <c r="T94" t="s">
        <v>347</v>
      </c>
      <c r="U94" t="s">
        <v>347</v>
      </c>
      <c r="V94" t="s">
        <v>347</v>
      </c>
      <c r="W94" s="37" t="s">
        <v>762</v>
      </c>
      <c r="X94" t="s">
        <v>347</v>
      </c>
      <c r="Y94" t="s">
        <v>347</v>
      </c>
      <c r="Z94" s="169" t="s">
        <v>541</v>
      </c>
      <c r="AA94" s="113">
        <v>1.9740000000000001E-3</v>
      </c>
      <c r="AB94" s="189">
        <v>3.2499999999999999E-4</v>
      </c>
      <c r="AC94" s="169" t="s">
        <v>350</v>
      </c>
      <c r="AD94" s="113" t="s">
        <v>350</v>
      </c>
      <c r="AE94" s="189" t="s">
        <v>350</v>
      </c>
      <c r="AF94" s="169" t="s">
        <v>350</v>
      </c>
      <c r="AG94" s="113" t="s">
        <v>350</v>
      </c>
      <c r="AH94" s="189" t="s">
        <v>350</v>
      </c>
      <c r="AI94" s="169" t="s">
        <v>358</v>
      </c>
      <c r="AJ94" s="113">
        <v>7.3062000000000002E-2</v>
      </c>
      <c r="AK94" s="189">
        <v>6.9549E-2</v>
      </c>
      <c r="AL94" s="169">
        <v>14</v>
      </c>
      <c r="AM94" s="37">
        <v>15</v>
      </c>
      <c r="AN94" s="37" t="s">
        <v>763</v>
      </c>
      <c r="AO94" s="37">
        <v>15</v>
      </c>
      <c r="AP94" s="37">
        <v>15</v>
      </c>
      <c r="AQ94" s="37">
        <v>7</v>
      </c>
      <c r="AR94" s="37">
        <v>15</v>
      </c>
      <c r="AS94" s="37">
        <v>8</v>
      </c>
      <c r="AT94" s="37">
        <v>0</v>
      </c>
      <c r="AU94" s="37">
        <v>2</v>
      </c>
      <c r="AV94" s="37">
        <v>15</v>
      </c>
      <c r="AW94" s="37">
        <v>1</v>
      </c>
      <c r="AX94" s="37">
        <v>0</v>
      </c>
      <c r="AY94" s="37">
        <v>4</v>
      </c>
      <c r="AZ94" s="37">
        <v>0</v>
      </c>
      <c r="BA94" s="37">
        <v>8</v>
      </c>
      <c r="BB94" s="37">
        <v>0</v>
      </c>
      <c r="BC94" s="37">
        <v>0</v>
      </c>
      <c r="BD94" s="25">
        <v>0</v>
      </c>
      <c r="BE94" s="169">
        <v>32</v>
      </c>
      <c r="BF94" s="37">
        <v>43</v>
      </c>
      <c r="BG94" s="37" t="s">
        <v>764</v>
      </c>
      <c r="BH94" s="37">
        <v>32</v>
      </c>
      <c r="BI94" s="37">
        <v>51</v>
      </c>
      <c r="BJ94" s="37">
        <v>22</v>
      </c>
      <c r="BK94" s="37">
        <v>48</v>
      </c>
      <c r="BL94" s="37">
        <v>10</v>
      </c>
      <c r="BM94" s="37">
        <v>3</v>
      </c>
      <c r="BN94" s="37">
        <v>10</v>
      </c>
      <c r="BO94" s="37">
        <v>48</v>
      </c>
      <c r="BP94" s="37">
        <v>4</v>
      </c>
      <c r="BQ94" s="37">
        <v>0</v>
      </c>
      <c r="BR94" s="37">
        <v>8</v>
      </c>
      <c r="BS94" s="37">
        <v>0</v>
      </c>
      <c r="BT94" s="37">
        <v>10</v>
      </c>
      <c r="BU94" s="37">
        <v>0</v>
      </c>
      <c r="BV94" s="37">
        <v>0</v>
      </c>
      <c r="BW94" s="25">
        <v>3</v>
      </c>
      <c r="BX94" s="169">
        <v>1</v>
      </c>
      <c r="BY94" s="37">
        <v>5</v>
      </c>
      <c r="BZ94" s="37" t="s">
        <v>765</v>
      </c>
      <c r="CA94" s="37">
        <v>1</v>
      </c>
      <c r="CB94" s="37">
        <v>6</v>
      </c>
      <c r="CC94" s="37">
        <v>1</v>
      </c>
      <c r="CD94" s="37">
        <v>6</v>
      </c>
      <c r="CE94" s="37">
        <v>0</v>
      </c>
      <c r="CF94" s="37">
        <v>0</v>
      </c>
      <c r="CG94" s="37">
        <v>1</v>
      </c>
      <c r="CH94" s="37">
        <v>6</v>
      </c>
      <c r="CI94" s="37">
        <v>0</v>
      </c>
      <c r="CJ94" s="37">
        <v>0</v>
      </c>
      <c r="CK94" s="37">
        <v>0</v>
      </c>
      <c r="CL94" s="37">
        <v>0</v>
      </c>
      <c r="CM94" s="37">
        <v>0</v>
      </c>
      <c r="CN94" s="37">
        <v>0</v>
      </c>
      <c r="CO94" s="37">
        <v>0</v>
      </c>
      <c r="CP94" s="25">
        <v>0</v>
      </c>
      <c r="CQ94" s="169">
        <v>1</v>
      </c>
      <c r="CR94" s="37">
        <v>2</v>
      </c>
      <c r="CT94" s="37">
        <v>2</v>
      </c>
      <c r="CU94" s="37">
        <v>2</v>
      </c>
      <c r="CV94" s="37">
        <v>2</v>
      </c>
      <c r="CW94" s="37">
        <v>2</v>
      </c>
      <c r="CX94" s="37">
        <v>0</v>
      </c>
      <c r="CY94" s="37">
        <v>0</v>
      </c>
      <c r="CZ94" s="37">
        <v>0</v>
      </c>
      <c r="DA94" s="37">
        <v>2</v>
      </c>
      <c r="DB94" s="37">
        <v>0</v>
      </c>
      <c r="DC94" s="37">
        <v>0</v>
      </c>
      <c r="DD94" s="37">
        <v>2</v>
      </c>
      <c r="DE94" s="37">
        <v>0</v>
      </c>
      <c r="DF94" s="37">
        <v>0</v>
      </c>
      <c r="DG94" s="37">
        <v>0</v>
      </c>
      <c r="DH94" s="37">
        <v>0</v>
      </c>
      <c r="DI94" s="25">
        <v>0</v>
      </c>
    </row>
    <row r="95" spans="1:113" x14ac:dyDescent="0.25">
      <c r="A95" s="228" t="s">
        <v>766</v>
      </c>
      <c r="B95" s="252" t="s">
        <v>377</v>
      </c>
      <c r="C95" s="322" t="s">
        <v>378</v>
      </c>
      <c r="D95" t="s">
        <v>348</v>
      </c>
      <c r="E95" t="s">
        <v>348</v>
      </c>
      <c r="F95" t="s">
        <v>348</v>
      </c>
      <c r="G95" t="s">
        <v>348</v>
      </c>
      <c r="H95" t="s">
        <v>348</v>
      </c>
      <c r="I95" t="s">
        <v>348</v>
      </c>
      <c r="J95" t="s">
        <v>348</v>
      </c>
      <c r="K95" t="s">
        <v>348</v>
      </c>
      <c r="L95" t="s">
        <v>348</v>
      </c>
      <c r="M95" t="s">
        <v>348</v>
      </c>
      <c r="N95" t="s">
        <v>348</v>
      </c>
      <c r="O95" t="s">
        <v>348</v>
      </c>
      <c r="P95" t="s">
        <v>348</v>
      </c>
      <c r="Q95" t="s">
        <v>348</v>
      </c>
      <c r="R95" t="s">
        <v>348</v>
      </c>
      <c r="S95" t="s">
        <v>348</v>
      </c>
      <c r="T95" t="s">
        <v>348</v>
      </c>
      <c r="U95" t="s">
        <v>348</v>
      </c>
      <c r="V95" t="s">
        <v>348</v>
      </c>
      <c r="W95" s="37" t="s">
        <v>349</v>
      </c>
      <c r="X95" t="s">
        <v>348</v>
      </c>
      <c r="Y95" t="s">
        <v>348</v>
      </c>
      <c r="Z95" s="169" t="s">
        <v>767</v>
      </c>
      <c r="AA95" s="113">
        <v>2.7400000000000001E-9</v>
      </c>
      <c r="AB95" s="189" t="s">
        <v>350</v>
      </c>
      <c r="AC95" s="169" t="s">
        <v>350</v>
      </c>
      <c r="AD95" s="113" t="s">
        <v>350</v>
      </c>
      <c r="AE95" s="189" t="s">
        <v>350</v>
      </c>
      <c r="AF95" s="169" t="s">
        <v>350</v>
      </c>
      <c r="AG95" s="113" t="s">
        <v>350</v>
      </c>
      <c r="AH95" s="189" t="s">
        <v>350</v>
      </c>
      <c r="AI95" s="169" t="s">
        <v>350</v>
      </c>
      <c r="AJ95" s="113" t="s">
        <v>350</v>
      </c>
      <c r="AK95" s="189" t="s">
        <v>350</v>
      </c>
      <c r="AL95" s="169">
        <v>31</v>
      </c>
      <c r="AM95" s="37">
        <v>27</v>
      </c>
      <c r="AN95" s="37" t="s">
        <v>768</v>
      </c>
      <c r="AO95" s="37">
        <v>31</v>
      </c>
      <c r="AP95" s="37">
        <v>30</v>
      </c>
      <c r="AQ95" s="37">
        <v>18</v>
      </c>
      <c r="AR95" s="37">
        <v>30</v>
      </c>
      <c r="AS95" s="37">
        <v>13</v>
      </c>
      <c r="AT95" s="37">
        <v>0</v>
      </c>
      <c r="AU95" s="37">
        <v>8</v>
      </c>
      <c r="AV95" s="37">
        <v>30</v>
      </c>
      <c r="AW95" s="37">
        <v>4</v>
      </c>
      <c r="AX95" s="37">
        <v>0</v>
      </c>
      <c r="AY95" s="37">
        <v>6</v>
      </c>
      <c r="AZ95" s="37">
        <v>0</v>
      </c>
      <c r="BA95" s="37">
        <v>13</v>
      </c>
      <c r="BB95" s="37">
        <v>0</v>
      </c>
      <c r="BC95" s="37">
        <v>0</v>
      </c>
      <c r="BD95" s="25">
        <v>0</v>
      </c>
      <c r="BE95" s="169">
        <v>41</v>
      </c>
      <c r="BF95" s="37">
        <v>39</v>
      </c>
      <c r="BG95" s="37" t="s">
        <v>769</v>
      </c>
      <c r="BH95" s="37">
        <v>44</v>
      </c>
      <c r="BI95" s="37">
        <v>54</v>
      </c>
      <c r="BJ95" s="37">
        <v>20</v>
      </c>
      <c r="BK95" s="37">
        <v>53</v>
      </c>
      <c r="BL95" s="37">
        <v>24</v>
      </c>
      <c r="BM95" s="37">
        <v>1</v>
      </c>
      <c r="BN95" s="37">
        <v>6</v>
      </c>
      <c r="BO95" s="37">
        <v>53</v>
      </c>
      <c r="BP95" s="37">
        <v>4</v>
      </c>
      <c r="BQ95" s="37">
        <v>0</v>
      </c>
      <c r="BR95" s="37">
        <v>10</v>
      </c>
      <c r="BS95" s="37">
        <v>0</v>
      </c>
      <c r="BT95" s="37">
        <v>24</v>
      </c>
      <c r="BU95" s="37">
        <v>0</v>
      </c>
      <c r="BV95" s="37">
        <v>0</v>
      </c>
      <c r="BW95" s="25">
        <v>1</v>
      </c>
      <c r="BX95" s="169">
        <v>6</v>
      </c>
      <c r="BY95" s="37">
        <v>6</v>
      </c>
      <c r="BZ95" s="37" t="s">
        <v>770</v>
      </c>
      <c r="CA95" s="37">
        <v>6</v>
      </c>
      <c r="CB95" s="37">
        <v>9</v>
      </c>
      <c r="CC95" s="37">
        <v>6</v>
      </c>
      <c r="CD95" s="37">
        <v>9</v>
      </c>
      <c r="CE95" s="37">
        <v>0</v>
      </c>
      <c r="CF95" s="37">
        <v>0</v>
      </c>
      <c r="CG95" s="37">
        <v>4</v>
      </c>
      <c r="CH95" s="37">
        <v>9</v>
      </c>
      <c r="CI95" s="37">
        <v>1</v>
      </c>
      <c r="CJ95" s="37">
        <v>0</v>
      </c>
      <c r="CK95" s="37">
        <v>1</v>
      </c>
      <c r="CL95" s="37">
        <v>0</v>
      </c>
      <c r="CM95" s="37">
        <v>0</v>
      </c>
      <c r="CN95" s="37">
        <v>0</v>
      </c>
      <c r="CO95" s="37">
        <v>0</v>
      </c>
      <c r="CP95" s="25">
        <v>0</v>
      </c>
      <c r="CQ95" s="169">
        <v>1</v>
      </c>
      <c r="CR95" s="37">
        <v>4</v>
      </c>
      <c r="CT95" s="37">
        <v>1</v>
      </c>
      <c r="CU95" s="37">
        <v>4</v>
      </c>
      <c r="CV95" s="37">
        <v>1</v>
      </c>
      <c r="CW95" s="37">
        <v>4</v>
      </c>
      <c r="CX95" s="37">
        <v>0</v>
      </c>
      <c r="CY95" s="37">
        <v>0</v>
      </c>
      <c r="CZ95" s="37">
        <v>0</v>
      </c>
      <c r="DA95" s="37">
        <v>4</v>
      </c>
      <c r="DB95" s="37">
        <v>0</v>
      </c>
      <c r="DC95" s="37">
        <v>0</v>
      </c>
      <c r="DD95" s="37">
        <v>1</v>
      </c>
      <c r="DE95" s="37">
        <v>0</v>
      </c>
      <c r="DF95" s="37">
        <v>0</v>
      </c>
      <c r="DG95" s="37">
        <v>0</v>
      </c>
      <c r="DH95" s="37">
        <v>0</v>
      </c>
      <c r="DI95" s="25">
        <v>0</v>
      </c>
    </row>
    <row r="96" spans="1:113" x14ac:dyDescent="0.25">
      <c r="A96" s="228" t="s">
        <v>771</v>
      </c>
      <c r="B96" s="252" t="s">
        <v>645</v>
      </c>
      <c r="C96" s="322" t="s">
        <v>533</v>
      </c>
      <c r="D96" t="s">
        <v>348</v>
      </c>
      <c r="E96" t="s">
        <v>348</v>
      </c>
      <c r="F96" t="s">
        <v>348</v>
      </c>
      <c r="G96" t="s">
        <v>348</v>
      </c>
      <c r="H96" t="s">
        <v>348</v>
      </c>
      <c r="I96" t="s">
        <v>348</v>
      </c>
      <c r="J96" t="s">
        <v>348</v>
      </c>
      <c r="K96" t="s">
        <v>348</v>
      </c>
      <c r="L96" t="s">
        <v>348</v>
      </c>
      <c r="M96" t="s">
        <v>348</v>
      </c>
      <c r="N96" t="s">
        <v>348</v>
      </c>
      <c r="O96" t="s">
        <v>348</v>
      </c>
      <c r="P96" t="s">
        <v>348</v>
      </c>
      <c r="Q96" t="s">
        <v>348</v>
      </c>
      <c r="R96" t="s">
        <v>347</v>
      </c>
      <c r="S96" t="s">
        <v>347</v>
      </c>
      <c r="T96" t="s">
        <v>348</v>
      </c>
      <c r="U96" t="s">
        <v>347</v>
      </c>
      <c r="V96" t="s">
        <v>347</v>
      </c>
      <c r="W96" s="37" t="s">
        <v>772</v>
      </c>
      <c r="X96" t="s">
        <v>348</v>
      </c>
      <c r="Y96" t="s">
        <v>347</v>
      </c>
      <c r="Z96" s="169" t="s">
        <v>350</v>
      </c>
      <c r="AA96" s="113" t="s">
        <v>350</v>
      </c>
      <c r="AB96" s="189" t="s">
        <v>350</v>
      </c>
      <c r="AC96" s="169" t="s">
        <v>350</v>
      </c>
      <c r="AD96" s="113" t="s">
        <v>350</v>
      </c>
      <c r="AE96" s="189" t="s">
        <v>350</v>
      </c>
      <c r="AF96" s="169" t="s">
        <v>350</v>
      </c>
      <c r="AG96" s="113" t="s">
        <v>350</v>
      </c>
      <c r="AH96" s="189" t="s">
        <v>350</v>
      </c>
      <c r="AI96" s="169" t="s">
        <v>358</v>
      </c>
      <c r="AJ96" s="113">
        <v>0.12874099999999999</v>
      </c>
      <c r="AK96" s="189">
        <v>0.163822</v>
      </c>
      <c r="AL96" s="169">
        <v>3</v>
      </c>
      <c r="AM96" s="37">
        <v>10</v>
      </c>
      <c r="AO96" s="37">
        <v>3</v>
      </c>
      <c r="AP96" s="37">
        <v>10</v>
      </c>
      <c r="AQ96" s="37">
        <v>3</v>
      </c>
      <c r="AR96" s="37">
        <v>10</v>
      </c>
      <c r="AS96" s="37">
        <v>0</v>
      </c>
      <c r="AT96" s="37">
        <v>0</v>
      </c>
      <c r="AU96" s="37">
        <v>0</v>
      </c>
      <c r="AV96" s="37">
        <v>10</v>
      </c>
      <c r="AW96" s="37">
        <v>2</v>
      </c>
      <c r="AX96" s="37">
        <v>0</v>
      </c>
      <c r="AY96" s="37">
        <v>1</v>
      </c>
      <c r="AZ96" s="37">
        <v>0</v>
      </c>
      <c r="BA96" s="37">
        <v>0</v>
      </c>
      <c r="BB96" s="37">
        <v>0</v>
      </c>
      <c r="BC96" s="37">
        <v>0</v>
      </c>
      <c r="BD96" s="25">
        <v>0</v>
      </c>
      <c r="BE96" s="169">
        <v>8</v>
      </c>
      <c r="BF96" s="37">
        <v>26</v>
      </c>
      <c r="BH96" s="37">
        <v>9</v>
      </c>
      <c r="BI96" s="37">
        <v>26</v>
      </c>
      <c r="BJ96" s="37">
        <v>4</v>
      </c>
      <c r="BK96" s="37">
        <v>26</v>
      </c>
      <c r="BL96" s="37">
        <v>5</v>
      </c>
      <c r="BM96" s="37">
        <v>0</v>
      </c>
      <c r="BN96" s="37">
        <v>0</v>
      </c>
      <c r="BO96" s="37">
        <v>26</v>
      </c>
      <c r="BP96" s="37">
        <v>3</v>
      </c>
      <c r="BQ96" s="37">
        <v>0</v>
      </c>
      <c r="BR96" s="37">
        <v>1</v>
      </c>
      <c r="BS96" s="37">
        <v>0</v>
      </c>
      <c r="BT96" s="37">
        <v>5</v>
      </c>
      <c r="BU96" s="37">
        <v>0</v>
      </c>
      <c r="BV96" s="37">
        <v>0</v>
      </c>
      <c r="BW96" s="25">
        <v>0</v>
      </c>
      <c r="BX96" s="169">
        <v>4</v>
      </c>
      <c r="BY96" s="37">
        <v>3</v>
      </c>
      <c r="BZ96" s="37" t="s">
        <v>773</v>
      </c>
      <c r="CA96" s="37">
        <v>4</v>
      </c>
      <c r="CB96" s="37">
        <v>6</v>
      </c>
      <c r="CC96" s="37">
        <v>4</v>
      </c>
      <c r="CD96" s="37">
        <v>6</v>
      </c>
      <c r="CE96" s="37">
        <v>0</v>
      </c>
      <c r="CF96" s="37">
        <v>0</v>
      </c>
      <c r="CG96" s="37">
        <v>0</v>
      </c>
      <c r="CH96" s="37">
        <v>6</v>
      </c>
      <c r="CI96" s="37">
        <v>0</v>
      </c>
      <c r="CJ96" s="37">
        <v>0</v>
      </c>
      <c r="CK96" s="37">
        <v>4</v>
      </c>
      <c r="CL96" s="37">
        <v>0</v>
      </c>
      <c r="CM96" s="37">
        <v>0</v>
      </c>
      <c r="CN96" s="37">
        <v>0</v>
      </c>
      <c r="CO96" s="37">
        <v>0</v>
      </c>
      <c r="CP96" s="25">
        <v>0</v>
      </c>
      <c r="CQ96" s="169">
        <v>1</v>
      </c>
      <c r="CR96" s="37">
        <v>1</v>
      </c>
      <c r="CT96" s="37">
        <v>1</v>
      </c>
      <c r="CU96" s="37">
        <v>1</v>
      </c>
      <c r="CV96" s="37">
        <v>1</v>
      </c>
      <c r="CW96" s="37">
        <v>1</v>
      </c>
      <c r="CX96" s="37">
        <v>0</v>
      </c>
      <c r="CY96" s="37">
        <v>0</v>
      </c>
      <c r="CZ96" s="37">
        <v>0</v>
      </c>
      <c r="DA96" s="37">
        <v>1</v>
      </c>
      <c r="DB96" s="37">
        <v>0</v>
      </c>
      <c r="DC96" s="37">
        <v>0</v>
      </c>
      <c r="DD96" s="37">
        <v>1</v>
      </c>
      <c r="DE96" s="37">
        <v>0</v>
      </c>
      <c r="DF96" s="37">
        <v>0</v>
      </c>
      <c r="DG96" s="37">
        <v>0</v>
      </c>
      <c r="DH96" s="37">
        <v>0</v>
      </c>
      <c r="DI96" s="25">
        <v>0</v>
      </c>
    </row>
    <row r="97" spans="1:113" x14ac:dyDescent="0.25">
      <c r="A97" s="228" t="s">
        <v>774</v>
      </c>
      <c r="B97" s="252" t="s">
        <v>775</v>
      </c>
      <c r="C97" s="322" t="s">
        <v>440</v>
      </c>
      <c r="D97" t="s">
        <v>348</v>
      </c>
      <c r="E97" t="s">
        <v>348</v>
      </c>
      <c r="F97" t="s">
        <v>348</v>
      </c>
      <c r="G97" t="s">
        <v>348</v>
      </c>
      <c r="H97" t="s">
        <v>348</v>
      </c>
      <c r="I97" t="s">
        <v>348</v>
      </c>
      <c r="J97" t="s">
        <v>348</v>
      </c>
      <c r="K97" t="s">
        <v>348</v>
      </c>
      <c r="L97" t="s">
        <v>348</v>
      </c>
      <c r="M97" t="s">
        <v>348</v>
      </c>
      <c r="N97" t="s">
        <v>348</v>
      </c>
      <c r="O97" t="s">
        <v>348</v>
      </c>
      <c r="P97" t="s">
        <v>348</v>
      </c>
      <c r="Q97" t="s">
        <v>348</v>
      </c>
      <c r="R97" t="s">
        <v>348</v>
      </c>
      <c r="S97" t="s">
        <v>348</v>
      </c>
      <c r="T97" t="s">
        <v>348</v>
      </c>
      <c r="U97" t="s">
        <v>348</v>
      </c>
      <c r="V97" t="s">
        <v>348</v>
      </c>
      <c r="W97" s="37" t="s">
        <v>349</v>
      </c>
      <c r="X97" t="s">
        <v>348</v>
      </c>
      <c r="Y97" t="s">
        <v>348</v>
      </c>
      <c r="Z97" s="169" t="s">
        <v>350</v>
      </c>
      <c r="AA97" s="113" t="s">
        <v>350</v>
      </c>
      <c r="AB97" s="189" t="s">
        <v>350</v>
      </c>
      <c r="AC97" s="169" t="s">
        <v>350</v>
      </c>
      <c r="AD97" s="113" t="s">
        <v>350</v>
      </c>
      <c r="AE97" s="189" t="s">
        <v>350</v>
      </c>
      <c r="AF97" s="169" t="s">
        <v>529</v>
      </c>
      <c r="AG97" s="113">
        <v>5.5400000000000003E-6</v>
      </c>
      <c r="AH97" s="189" t="s">
        <v>350</v>
      </c>
      <c r="AI97" s="169" t="s">
        <v>350</v>
      </c>
      <c r="AJ97" s="113" t="s">
        <v>350</v>
      </c>
      <c r="AK97" s="189" t="s">
        <v>350</v>
      </c>
      <c r="AL97" s="169">
        <v>0</v>
      </c>
      <c r="AM97" s="37">
        <v>10</v>
      </c>
      <c r="AO97" s="37">
        <v>0</v>
      </c>
      <c r="AP97" s="37">
        <v>10</v>
      </c>
      <c r="AQ97" s="37">
        <v>0</v>
      </c>
      <c r="AR97" s="37">
        <v>10</v>
      </c>
      <c r="AS97" s="37">
        <v>0</v>
      </c>
      <c r="AT97" s="37">
        <v>0</v>
      </c>
      <c r="AU97" s="37">
        <v>0</v>
      </c>
      <c r="AV97" s="37">
        <v>10</v>
      </c>
      <c r="AW97" s="37">
        <v>0</v>
      </c>
      <c r="AX97" s="37">
        <v>0</v>
      </c>
      <c r="AY97" s="37">
        <v>0</v>
      </c>
      <c r="AZ97" s="37">
        <v>0</v>
      </c>
      <c r="BA97" s="37">
        <v>0</v>
      </c>
      <c r="BB97" s="37">
        <v>0</v>
      </c>
      <c r="BC97" s="37">
        <v>0</v>
      </c>
      <c r="BD97" s="25">
        <v>0</v>
      </c>
      <c r="BE97" s="169">
        <v>10</v>
      </c>
      <c r="BF97" s="37">
        <v>11</v>
      </c>
      <c r="BG97" s="37" t="s">
        <v>776</v>
      </c>
      <c r="BH97" s="37">
        <v>10</v>
      </c>
      <c r="BI97" s="37">
        <v>11</v>
      </c>
      <c r="BJ97" s="37">
        <v>2</v>
      </c>
      <c r="BK97" s="37">
        <v>11</v>
      </c>
      <c r="BL97" s="37">
        <v>8</v>
      </c>
      <c r="BM97" s="37">
        <v>0</v>
      </c>
      <c r="BN97" s="37">
        <v>0</v>
      </c>
      <c r="BO97" s="37">
        <v>11</v>
      </c>
      <c r="BP97" s="37">
        <v>1</v>
      </c>
      <c r="BQ97" s="37">
        <v>0</v>
      </c>
      <c r="BR97" s="37">
        <v>1</v>
      </c>
      <c r="BS97" s="37">
        <v>0</v>
      </c>
      <c r="BT97" s="37">
        <v>8</v>
      </c>
      <c r="BU97" s="37">
        <v>0</v>
      </c>
      <c r="BV97" s="37">
        <v>0</v>
      </c>
      <c r="BW97" s="25">
        <v>0</v>
      </c>
      <c r="BX97" s="169">
        <v>5</v>
      </c>
      <c r="BY97" s="37">
        <v>1</v>
      </c>
      <c r="BZ97" s="37" t="s">
        <v>777</v>
      </c>
      <c r="CA97" s="37">
        <v>6</v>
      </c>
      <c r="CB97" s="37">
        <v>2</v>
      </c>
      <c r="CC97" s="37">
        <v>6</v>
      </c>
      <c r="CD97" s="37">
        <v>2</v>
      </c>
      <c r="CE97" s="37">
        <v>0</v>
      </c>
      <c r="CF97" s="37">
        <v>0</v>
      </c>
      <c r="CG97" s="37">
        <v>0</v>
      </c>
      <c r="CH97" s="37">
        <v>2</v>
      </c>
      <c r="CI97" s="37">
        <v>1</v>
      </c>
      <c r="CJ97" s="37">
        <v>0</v>
      </c>
      <c r="CK97" s="37">
        <v>5</v>
      </c>
      <c r="CL97" s="37">
        <v>0</v>
      </c>
      <c r="CM97" s="37">
        <v>0</v>
      </c>
      <c r="CN97" s="37">
        <v>0</v>
      </c>
      <c r="CO97" s="37">
        <v>0</v>
      </c>
      <c r="CP97" s="25">
        <v>0</v>
      </c>
      <c r="CQ97" s="169">
        <v>0</v>
      </c>
      <c r="CR97" s="37">
        <v>1</v>
      </c>
      <c r="CT97" s="37">
        <v>0</v>
      </c>
      <c r="CU97" s="37">
        <v>1</v>
      </c>
      <c r="CV97" s="37">
        <v>0</v>
      </c>
      <c r="CW97" s="37">
        <v>1</v>
      </c>
      <c r="CX97" s="37">
        <v>0</v>
      </c>
      <c r="CY97" s="37">
        <v>0</v>
      </c>
      <c r="CZ97" s="37">
        <v>0</v>
      </c>
      <c r="DA97" s="37">
        <v>1</v>
      </c>
      <c r="DB97" s="37">
        <v>0</v>
      </c>
      <c r="DC97" s="37">
        <v>0</v>
      </c>
      <c r="DD97" s="37">
        <v>0</v>
      </c>
      <c r="DE97" s="37">
        <v>0</v>
      </c>
      <c r="DF97" s="37">
        <v>0</v>
      </c>
      <c r="DG97" s="37">
        <v>0</v>
      </c>
      <c r="DH97" s="37">
        <v>0</v>
      </c>
      <c r="DI97" s="25">
        <v>0</v>
      </c>
    </row>
    <row r="98" spans="1:113" x14ac:dyDescent="0.25">
      <c r="A98" s="228" t="s">
        <v>778</v>
      </c>
      <c r="B98" s="252" t="s">
        <v>469</v>
      </c>
      <c r="C98" s="322" t="s">
        <v>378</v>
      </c>
      <c r="D98" t="s">
        <v>348</v>
      </c>
      <c r="E98" t="s">
        <v>348</v>
      </c>
      <c r="F98" t="s">
        <v>348</v>
      </c>
      <c r="G98" t="s">
        <v>348</v>
      </c>
      <c r="H98" t="s">
        <v>348</v>
      </c>
      <c r="I98" t="s">
        <v>348</v>
      </c>
      <c r="J98" t="s">
        <v>348</v>
      </c>
      <c r="K98" t="s">
        <v>348</v>
      </c>
      <c r="L98" t="s">
        <v>348</v>
      </c>
      <c r="M98" t="s">
        <v>348</v>
      </c>
      <c r="N98" t="s">
        <v>348</v>
      </c>
      <c r="O98" t="s">
        <v>348</v>
      </c>
      <c r="P98" t="s">
        <v>348</v>
      </c>
      <c r="Q98" t="s">
        <v>348</v>
      </c>
      <c r="R98" t="s">
        <v>347</v>
      </c>
      <c r="S98" t="s">
        <v>347</v>
      </c>
      <c r="T98" t="s">
        <v>347</v>
      </c>
      <c r="U98" t="s">
        <v>348</v>
      </c>
      <c r="V98" t="s">
        <v>347</v>
      </c>
      <c r="W98" s="37" t="s">
        <v>779</v>
      </c>
      <c r="X98" t="s">
        <v>348</v>
      </c>
      <c r="Y98" t="s">
        <v>347</v>
      </c>
      <c r="Z98" s="169" t="s">
        <v>397</v>
      </c>
      <c r="AA98" s="113">
        <v>1.0300000000000001E-6</v>
      </c>
      <c r="AB98" s="189" t="s">
        <v>350</v>
      </c>
      <c r="AC98" s="169" t="s">
        <v>350</v>
      </c>
      <c r="AD98" s="113" t="s">
        <v>350</v>
      </c>
      <c r="AE98" s="189" t="s">
        <v>350</v>
      </c>
      <c r="AF98" s="169" t="s">
        <v>350</v>
      </c>
      <c r="AG98" s="113" t="s">
        <v>350</v>
      </c>
      <c r="AH98" s="189" t="s">
        <v>350</v>
      </c>
      <c r="AI98" s="169" t="s">
        <v>350</v>
      </c>
      <c r="AJ98" s="113" t="s">
        <v>350</v>
      </c>
      <c r="AK98" s="189" t="s">
        <v>350</v>
      </c>
      <c r="AL98" s="169">
        <v>14</v>
      </c>
      <c r="AM98" s="37">
        <v>24</v>
      </c>
      <c r="AN98" s="37" t="s">
        <v>780</v>
      </c>
      <c r="AO98" s="37">
        <v>15</v>
      </c>
      <c r="AP98" s="37">
        <v>25</v>
      </c>
      <c r="AQ98" s="37">
        <v>10</v>
      </c>
      <c r="AR98" s="37">
        <v>25</v>
      </c>
      <c r="AS98" s="37">
        <v>5</v>
      </c>
      <c r="AT98" s="37">
        <v>0</v>
      </c>
      <c r="AU98" s="37">
        <v>3</v>
      </c>
      <c r="AV98" s="37">
        <v>25</v>
      </c>
      <c r="AW98" s="37">
        <v>0</v>
      </c>
      <c r="AX98" s="37">
        <v>0</v>
      </c>
      <c r="AY98" s="37">
        <v>7</v>
      </c>
      <c r="AZ98" s="37">
        <v>0</v>
      </c>
      <c r="BA98" s="37">
        <v>5</v>
      </c>
      <c r="BB98" s="37">
        <v>0</v>
      </c>
      <c r="BC98" s="37">
        <v>0</v>
      </c>
      <c r="BD98" s="25">
        <v>0</v>
      </c>
      <c r="BE98" s="169">
        <v>74</v>
      </c>
      <c r="BF98" s="37">
        <v>38</v>
      </c>
      <c r="BG98" s="37" t="s">
        <v>781</v>
      </c>
      <c r="BH98" s="37">
        <v>83</v>
      </c>
      <c r="BI98" s="37">
        <v>64</v>
      </c>
      <c r="BJ98" s="37">
        <v>18</v>
      </c>
      <c r="BK98" s="37">
        <v>63</v>
      </c>
      <c r="BL98" s="37">
        <v>65</v>
      </c>
      <c r="BM98" s="37">
        <v>1</v>
      </c>
      <c r="BN98" s="37">
        <v>4</v>
      </c>
      <c r="BO98" s="37">
        <v>63</v>
      </c>
      <c r="BP98" s="37">
        <v>3</v>
      </c>
      <c r="BQ98" s="37">
        <v>0</v>
      </c>
      <c r="BR98" s="37">
        <v>11</v>
      </c>
      <c r="BS98" s="37">
        <v>0</v>
      </c>
      <c r="BT98" s="37">
        <v>64</v>
      </c>
      <c r="BU98" s="37">
        <v>0</v>
      </c>
      <c r="BV98" s="37">
        <v>1</v>
      </c>
      <c r="BW98" s="25">
        <v>1</v>
      </c>
      <c r="BX98" s="169">
        <v>7</v>
      </c>
      <c r="BY98" s="37">
        <v>6</v>
      </c>
      <c r="BZ98" s="37" t="s">
        <v>782</v>
      </c>
      <c r="CA98" s="37">
        <v>7</v>
      </c>
      <c r="CB98" s="37">
        <v>20</v>
      </c>
      <c r="CC98" s="37">
        <v>6</v>
      </c>
      <c r="CD98" s="37">
        <v>20</v>
      </c>
      <c r="CE98" s="37">
        <v>1</v>
      </c>
      <c r="CF98" s="37">
        <v>0</v>
      </c>
      <c r="CG98" s="37">
        <v>0</v>
      </c>
      <c r="CH98" s="37">
        <v>20</v>
      </c>
      <c r="CI98" s="37">
        <v>0</v>
      </c>
      <c r="CJ98" s="37">
        <v>0</v>
      </c>
      <c r="CK98" s="37">
        <v>6</v>
      </c>
      <c r="CL98" s="37">
        <v>0</v>
      </c>
      <c r="CM98" s="37">
        <v>1</v>
      </c>
      <c r="CN98" s="37">
        <v>0</v>
      </c>
      <c r="CO98" s="37">
        <v>0</v>
      </c>
      <c r="CP98" s="25">
        <v>0</v>
      </c>
      <c r="CQ98" s="169">
        <v>2</v>
      </c>
      <c r="CR98" s="37">
        <v>4</v>
      </c>
      <c r="CT98" s="37">
        <v>2</v>
      </c>
      <c r="CU98" s="37">
        <v>5</v>
      </c>
      <c r="CV98" s="37">
        <v>0</v>
      </c>
      <c r="CW98" s="37">
        <v>5</v>
      </c>
      <c r="CX98" s="37">
        <v>2</v>
      </c>
      <c r="CY98" s="37">
        <v>0</v>
      </c>
      <c r="CZ98" s="37">
        <v>0</v>
      </c>
      <c r="DA98" s="37">
        <v>5</v>
      </c>
      <c r="DB98" s="37">
        <v>0</v>
      </c>
      <c r="DC98" s="37">
        <v>0</v>
      </c>
      <c r="DD98" s="37">
        <v>0</v>
      </c>
      <c r="DE98" s="37">
        <v>0</v>
      </c>
      <c r="DF98" s="37">
        <v>2</v>
      </c>
      <c r="DG98" s="37">
        <v>0</v>
      </c>
      <c r="DH98" s="37">
        <v>0</v>
      </c>
      <c r="DI98" s="25">
        <v>0</v>
      </c>
    </row>
    <row r="99" spans="1:113" x14ac:dyDescent="0.25">
      <c r="A99" s="228" t="s">
        <v>783</v>
      </c>
      <c r="B99" s="252" t="s">
        <v>684</v>
      </c>
      <c r="C99" s="322" t="s">
        <v>378</v>
      </c>
      <c r="D99" t="s">
        <v>348</v>
      </c>
      <c r="E99" t="s">
        <v>348</v>
      </c>
      <c r="F99" t="s">
        <v>348</v>
      </c>
      <c r="G99" t="s">
        <v>348</v>
      </c>
      <c r="H99" t="s">
        <v>348</v>
      </c>
      <c r="I99" t="s">
        <v>348</v>
      </c>
      <c r="J99" t="s">
        <v>348</v>
      </c>
      <c r="K99" t="s">
        <v>348</v>
      </c>
      <c r="L99" t="s">
        <v>348</v>
      </c>
      <c r="M99" t="s">
        <v>348</v>
      </c>
      <c r="N99" t="s">
        <v>348</v>
      </c>
      <c r="O99" t="s">
        <v>348</v>
      </c>
      <c r="P99" t="s">
        <v>348</v>
      </c>
      <c r="Q99" t="s">
        <v>348</v>
      </c>
      <c r="R99" t="s">
        <v>348</v>
      </c>
      <c r="S99" t="s">
        <v>348</v>
      </c>
      <c r="T99" t="s">
        <v>348</v>
      </c>
      <c r="U99" t="s">
        <v>347</v>
      </c>
      <c r="V99" t="s">
        <v>348</v>
      </c>
      <c r="W99" s="37" t="s">
        <v>349</v>
      </c>
      <c r="X99" t="s">
        <v>348</v>
      </c>
      <c r="Y99" t="s">
        <v>347</v>
      </c>
      <c r="Z99" s="169" t="s">
        <v>358</v>
      </c>
      <c r="AA99" s="113">
        <v>5.2779E-2</v>
      </c>
      <c r="AB99" s="189">
        <v>2.0560999999999999E-2</v>
      </c>
      <c r="AC99" s="169" t="s">
        <v>350</v>
      </c>
      <c r="AD99" s="113" t="s">
        <v>350</v>
      </c>
      <c r="AE99" s="189" t="s">
        <v>350</v>
      </c>
      <c r="AF99" s="169" t="s">
        <v>350</v>
      </c>
      <c r="AG99" s="113" t="s">
        <v>350</v>
      </c>
      <c r="AH99" s="189" t="s">
        <v>350</v>
      </c>
      <c r="AI99" s="169" t="s">
        <v>350</v>
      </c>
      <c r="AJ99" s="113" t="s">
        <v>350</v>
      </c>
      <c r="AK99" s="189" t="s">
        <v>350</v>
      </c>
      <c r="AL99" s="169">
        <v>5</v>
      </c>
      <c r="AM99" s="37">
        <v>8</v>
      </c>
      <c r="AN99" s="37" t="s">
        <v>784</v>
      </c>
      <c r="AO99" s="37">
        <v>5</v>
      </c>
      <c r="AP99" s="37">
        <v>8</v>
      </c>
      <c r="AQ99" s="37">
        <v>5</v>
      </c>
      <c r="AR99" s="37">
        <v>8</v>
      </c>
      <c r="AS99" s="37">
        <v>0</v>
      </c>
      <c r="AT99" s="37">
        <v>0</v>
      </c>
      <c r="AU99" s="37">
        <v>1</v>
      </c>
      <c r="AV99" s="37">
        <v>8</v>
      </c>
      <c r="AW99" s="37">
        <v>0</v>
      </c>
      <c r="AX99" s="37">
        <v>0</v>
      </c>
      <c r="AY99" s="37">
        <v>4</v>
      </c>
      <c r="AZ99" s="37">
        <v>0</v>
      </c>
      <c r="BA99" s="37">
        <v>0</v>
      </c>
      <c r="BB99" s="37">
        <v>0</v>
      </c>
      <c r="BC99" s="37">
        <v>0</v>
      </c>
      <c r="BD99" s="25">
        <v>0</v>
      </c>
      <c r="BE99" s="169">
        <v>7</v>
      </c>
      <c r="BF99" s="37">
        <v>21</v>
      </c>
      <c r="BG99" s="37" t="s">
        <v>785</v>
      </c>
      <c r="BH99" s="37">
        <v>7</v>
      </c>
      <c r="BI99" s="37">
        <v>25</v>
      </c>
      <c r="BJ99" s="37">
        <v>4</v>
      </c>
      <c r="BK99" s="37">
        <v>25</v>
      </c>
      <c r="BL99" s="37">
        <v>3</v>
      </c>
      <c r="BM99" s="37">
        <v>0</v>
      </c>
      <c r="BN99" s="37">
        <v>4</v>
      </c>
      <c r="BO99" s="37">
        <v>25</v>
      </c>
      <c r="BP99" s="37">
        <v>0</v>
      </c>
      <c r="BQ99" s="37">
        <v>0</v>
      </c>
      <c r="BR99" s="37">
        <v>0</v>
      </c>
      <c r="BS99" s="37">
        <v>0</v>
      </c>
      <c r="BT99" s="37">
        <v>3</v>
      </c>
      <c r="BU99" s="37">
        <v>0</v>
      </c>
      <c r="BV99" s="37">
        <v>0</v>
      </c>
      <c r="BW99" s="25">
        <v>0</v>
      </c>
      <c r="BX99" s="169">
        <v>3</v>
      </c>
      <c r="BY99" s="37">
        <v>2</v>
      </c>
      <c r="BZ99" s="37" t="s">
        <v>786</v>
      </c>
      <c r="CA99" s="37">
        <v>3</v>
      </c>
      <c r="CB99" s="37">
        <v>3</v>
      </c>
      <c r="CC99" s="37">
        <v>3</v>
      </c>
      <c r="CD99" s="37">
        <v>3</v>
      </c>
      <c r="CE99" s="37">
        <v>0</v>
      </c>
      <c r="CF99" s="37">
        <v>0</v>
      </c>
      <c r="CG99" s="37">
        <v>1</v>
      </c>
      <c r="CH99" s="37">
        <v>3</v>
      </c>
      <c r="CI99" s="37">
        <v>0</v>
      </c>
      <c r="CJ99" s="37">
        <v>0</v>
      </c>
      <c r="CK99" s="37">
        <v>2</v>
      </c>
      <c r="CL99" s="37">
        <v>0</v>
      </c>
      <c r="CM99" s="37">
        <v>0</v>
      </c>
      <c r="CN99" s="37">
        <v>0</v>
      </c>
      <c r="CO99" s="37">
        <v>0</v>
      </c>
      <c r="CP99" s="25">
        <v>0</v>
      </c>
      <c r="CQ99" s="169">
        <v>0</v>
      </c>
      <c r="CR99" s="37">
        <v>1</v>
      </c>
      <c r="CT99" s="37">
        <v>0</v>
      </c>
      <c r="CU99" s="37">
        <v>1</v>
      </c>
      <c r="CV99" s="37">
        <v>0</v>
      </c>
      <c r="CW99" s="37">
        <v>1</v>
      </c>
      <c r="CX99" s="37">
        <v>0</v>
      </c>
      <c r="CY99" s="37">
        <v>0</v>
      </c>
      <c r="CZ99" s="37">
        <v>0</v>
      </c>
      <c r="DA99" s="37">
        <v>1</v>
      </c>
      <c r="DB99" s="37">
        <v>0</v>
      </c>
      <c r="DC99" s="37">
        <v>0</v>
      </c>
      <c r="DD99" s="37">
        <v>0</v>
      </c>
      <c r="DE99" s="37">
        <v>0</v>
      </c>
      <c r="DF99" s="37">
        <v>0</v>
      </c>
      <c r="DG99" s="37">
        <v>0</v>
      </c>
      <c r="DH99" s="37">
        <v>0</v>
      </c>
      <c r="DI99" s="25">
        <v>0</v>
      </c>
    </row>
    <row r="100" spans="1:113" x14ac:dyDescent="0.25">
      <c r="A100" s="228" t="s">
        <v>787</v>
      </c>
      <c r="B100" s="252" t="s">
        <v>684</v>
      </c>
      <c r="C100" s="322" t="s">
        <v>440</v>
      </c>
      <c r="D100" t="s">
        <v>348</v>
      </c>
      <c r="E100" t="s">
        <v>348</v>
      </c>
      <c r="F100" t="s">
        <v>348</v>
      </c>
      <c r="G100" t="s">
        <v>348</v>
      </c>
      <c r="H100" t="s">
        <v>348</v>
      </c>
      <c r="I100" t="s">
        <v>348</v>
      </c>
      <c r="J100" t="s">
        <v>348</v>
      </c>
      <c r="K100" t="s">
        <v>348</v>
      </c>
      <c r="L100" t="s">
        <v>348</v>
      </c>
      <c r="M100" t="s">
        <v>348</v>
      </c>
      <c r="N100" t="s">
        <v>348</v>
      </c>
      <c r="O100" t="s">
        <v>348</v>
      </c>
      <c r="P100" t="s">
        <v>348</v>
      </c>
      <c r="Q100" t="s">
        <v>348</v>
      </c>
      <c r="R100" t="s">
        <v>348</v>
      </c>
      <c r="S100" t="s">
        <v>348</v>
      </c>
      <c r="T100" t="s">
        <v>348</v>
      </c>
      <c r="U100" t="s">
        <v>347</v>
      </c>
      <c r="V100" t="s">
        <v>348</v>
      </c>
      <c r="W100" s="37" t="s">
        <v>349</v>
      </c>
      <c r="X100" t="s">
        <v>348</v>
      </c>
      <c r="Y100" t="s">
        <v>347</v>
      </c>
      <c r="Z100" s="169" t="s">
        <v>350</v>
      </c>
      <c r="AA100" s="113" t="s">
        <v>350</v>
      </c>
      <c r="AB100" s="189" t="s">
        <v>350</v>
      </c>
      <c r="AC100" s="169" t="s">
        <v>350</v>
      </c>
      <c r="AD100" s="113" t="s">
        <v>350</v>
      </c>
      <c r="AE100" s="189" t="s">
        <v>350</v>
      </c>
      <c r="AF100" s="169" t="s">
        <v>358</v>
      </c>
      <c r="AG100" s="113">
        <v>0.25539499999999998</v>
      </c>
      <c r="AH100" s="189">
        <v>0.248695</v>
      </c>
      <c r="AI100" s="169" t="s">
        <v>350</v>
      </c>
      <c r="AJ100" s="113" t="s">
        <v>350</v>
      </c>
      <c r="AK100" s="189" t="s">
        <v>350</v>
      </c>
      <c r="AL100" s="169">
        <v>0</v>
      </c>
      <c r="AM100" s="37">
        <v>4</v>
      </c>
      <c r="AO100" s="37">
        <v>0</v>
      </c>
      <c r="AP100" s="37">
        <v>4</v>
      </c>
      <c r="AQ100" s="37">
        <v>0</v>
      </c>
      <c r="AR100" s="37">
        <v>4</v>
      </c>
      <c r="AS100" s="37">
        <v>0</v>
      </c>
      <c r="AT100" s="37">
        <v>0</v>
      </c>
      <c r="AU100" s="37">
        <v>0</v>
      </c>
      <c r="AV100" s="37">
        <v>4</v>
      </c>
      <c r="AW100" s="37">
        <v>0</v>
      </c>
      <c r="AX100" s="37">
        <v>0</v>
      </c>
      <c r="AY100" s="37">
        <v>0</v>
      </c>
      <c r="AZ100" s="37">
        <v>0</v>
      </c>
      <c r="BA100" s="37">
        <v>0</v>
      </c>
      <c r="BB100" s="37">
        <v>0</v>
      </c>
      <c r="BC100" s="37">
        <v>0</v>
      </c>
      <c r="BD100" s="25">
        <v>0</v>
      </c>
      <c r="BE100" s="169">
        <v>6</v>
      </c>
      <c r="BF100" s="37">
        <v>7</v>
      </c>
      <c r="BH100" s="37">
        <v>6</v>
      </c>
      <c r="BI100" s="37">
        <v>7</v>
      </c>
      <c r="BJ100" s="37">
        <v>1</v>
      </c>
      <c r="BK100" s="37">
        <v>7</v>
      </c>
      <c r="BL100" s="37">
        <v>5</v>
      </c>
      <c r="BM100" s="37">
        <v>0</v>
      </c>
      <c r="BN100" s="37">
        <v>0</v>
      </c>
      <c r="BO100" s="37">
        <v>7</v>
      </c>
      <c r="BP100" s="37">
        <v>0</v>
      </c>
      <c r="BQ100" s="37">
        <v>0</v>
      </c>
      <c r="BR100" s="37">
        <v>1</v>
      </c>
      <c r="BS100" s="37">
        <v>0</v>
      </c>
      <c r="BT100" s="37">
        <v>5</v>
      </c>
      <c r="BU100" s="37">
        <v>0</v>
      </c>
      <c r="BV100" s="37">
        <v>0</v>
      </c>
      <c r="BW100" s="25">
        <v>0</v>
      </c>
      <c r="BX100" s="169">
        <v>0</v>
      </c>
      <c r="BY100" s="37">
        <v>3</v>
      </c>
      <c r="CA100" s="37">
        <v>0</v>
      </c>
      <c r="CB100" s="37">
        <v>3</v>
      </c>
      <c r="CC100" s="37">
        <v>0</v>
      </c>
      <c r="CD100" s="37">
        <v>3</v>
      </c>
      <c r="CE100" s="37">
        <v>0</v>
      </c>
      <c r="CF100" s="37">
        <v>0</v>
      </c>
      <c r="CG100" s="37">
        <v>0</v>
      </c>
      <c r="CH100" s="37">
        <v>3</v>
      </c>
      <c r="CI100" s="37">
        <v>0</v>
      </c>
      <c r="CJ100" s="37">
        <v>0</v>
      </c>
      <c r="CK100" s="37">
        <v>0</v>
      </c>
      <c r="CL100" s="37">
        <v>0</v>
      </c>
      <c r="CM100" s="37">
        <v>0</v>
      </c>
      <c r="CN100" s="37">
        <v>0</v>
      </c>
      <c r="CO100" s="37">
        <v>0</v>
      </c>
      <c r="CP100" s="25">
        <v>0</v>
      </c>
      <c r="CQ100" s="169">
        <v>0</v>
      </c>
      <c r="CR100" s="37">
        <v>1</v>
      </c>
      <c r="CT100" s="37">
        <v>0</v>
      </c>
      <c r="CU100" s="37">
        <v>1</v>
      </c>
      <c r="CV100" s="37">
        <v>0</v>
      </c>
      <c r="CW100" s="37">
        <v>1</v>
      </c>
      <c r="CX100" s="37">
        <v>0</v>
      </c>
      <c r="CY100" s="37">
        <v>0</v>
      </c>
      <c r="CZ100" s="37">
        <v>0</v>
      </c>
      <c r="DA100" s="37">
        <v>1</v>
      </c>
      <c r="DB100" s="37">
        <v>0</v>
      </c>
      <c r="DC100" s="37">
        <v>0</v>
      </c>
      <c r="DD100" s="37">
        <v>0</v>
      </c>
      <c r="DE100" s="37">
        <v>0</v>
      </c>
      <c r="DF100" s="37">
        <v>0</v>
      </c>
      <c r="DG100" s="37">
        <v>0</v>
      </c>
      <c r="DH100" s="37">
        <v>0</v>
      </c>
      <c r="DI100" s="25">
        <v>0</v>
      </c>
    </row>
    <row r="101" spans="1:113" x14ac:dyDescent="0.25">
      <c r="A101" s="228" t="s">
        <v>788</v>
      </c>
      <c r="B101" s="252" t="s">
        <v>789</v>
      </c>
      <c r="C101" s="322" t="s">
        <v>346</v>
      </c>
      <c r="D101" t="s">
        <v>348</v>
      </c>
      <c r="E101" t="s">
        <v>348</v>
      </c>
      <c r="F101" t="s">
        <v>348</v>
      </c>
      <c r="G101" t="s">
        <v>348</v>
      </c>
      <c r="H101" t="s">
        <v>348</v>
      </c>
      <c r="I101" t="s">
        <v>348</v>
      </c>
      <c r="J101" t="s">
        <v>348</v>
      </c>
      <c r="K101" t="s">
        <v>348</v>
      </c>
      <c r="L101" t="s">
        <v>348</v>
      </c>
      <c r="M101" t="s">
        <v>348</v>
      </c>
      <c r="N101" t="s">
        <v>348</v>
      </c>
      <c r="O101" t="s">
        <v>348</v>
      </c>
      <c r="P101" t="s">
        <v>348</v>
      </c>
      <c r="Q101" t="s">
        <v>348</v>
      </c>
      <c r="R101" t="s">
        <v>348</v>
      </c>
      <c r="S101" t="s">
        <v>347</v>
      </c>
      <c r="T101" t="s">
        <v>347</v>
      </c>
      <c r="U101" t="s">
        <v>347</v>
      </c>
      <c r="V101" t="s">
        <v>348</v>
      </c>
      <c r="W101" s="37" t="s">
        <v>349</v>
      </c>
      <c r="X101" t="s">
        <v>348</v>
      </c>
      <c r="Y101" t="s">
        <v>347</v>
      </c>
      <c r="Z101" s="169" t="s">
        <v>350</v>
      </c>
      <c r="AA101" s="113" t="s">
        <v>350</v>
      </c>
      <c r="AB101" s="189" t="s">
        <v>350</v>
      </c>
      <c r="AC101" s="169" t="s">
        <v>427</v>
      </c>
      <c r="AD101" s="113">
        <v>2.1299999999999999E-8</v>
      </c>
      <c r="AE101" s="189">
        <v>2.5800000000000002E-9</v>
      </c>
      <c r="AF101" s="169" t="s">
        <v>350</v>
      </c>
      <c r="AG101" s="113" t="s">
        <v>350</v>
      </c>
      <c r="AH101" s="189" t="s">
        <v>350</v>
      </c>
      <c r="AI101" s="169" t="s">
        <v>350</v>
      </c>
      <c r="AJ101" s="113" t="s">
        <v>350</v>
      </c>
      <c r="AK101" s="189" t="s">
        <v>350</v>
      </c>
      <c r="AL101" s="169">
        <v>1</v>
      </c>
      <c r="AM101" s="37">
        <v>9</v>
      </c>
      <c r="AO101" s="37">
        <v>1</v>
      </c>
      <c r="AP101" s="37">
        <v>9</v>
      </c>
      <c r="AQ101" s="37">
        <v>1</v>
      </c>
      <c r="AR101" s="37">
        <v>9</v>
      </c>
      <c r="AS101" s="37">
        <v>0</v>
      </c>
      <c r="AT101" s="37">
        <v>0</v>
      </c>
      <c r="AU101" s="37">
        <v>0</v>
      </c>
      <c r="AV101" s="37">
        <v>9</v>
      </c>
      <c r="AW101" s="37">
        <v>1</v>
      </c>
      <c r="AX101" s="37">
        <v>0</v>
      </c>
      <c r="AY101" s="37">
        <v>0</v>
      </c>
      <c r="AZ101" s="37">
        <v>0</v>
      </c>
      <c r="BA101" s="37">
        <v>0</v>
      </c>
      <c r="BB101" s="37">
        <v>0</v>
      </c>
      <c r="BC101" s="37">
        <v>0</v>
      </c>
      <c r="BD101" s="25">
        <v>0</v>
      </c>
      <c r="BE101" s="169">
        <v>44</v>
      </c>
      <c r="BF101" s="37">
        <v>22</v>
      </c>
      <c r="BG101" s="37" t="s">
        <v>790</v>
      </c>
      <c r="BH101" s="37">
        <v>54</v>
      </c>
      <c r="BI101" s="37">
        <v>31</v>
      </c>
      <c r="BJ101" s="37">
        <v>23</v>
      </c>
      <c r="BK101" s="37">
        <v>31</v>
      </c>
      <c r="BL101" s="37">
        <v>31</v>
      </c>
      <c r="BM101" s="37">
        <v>0</v>
      </c>
      <c r="BN101" s="37">
        <v>4</v>
      </c>
      <c r="BO101" s="37">
        <v>31</v>
      </c>
      <c r="BP101" s="37">
        <v>9</v>
      </c>
      <c r="BQ101" s="37">
        <v>0</v>
      </c>
      <c r="BR101" s="37">
        <v>10</v>
      </c>
      <c r="BS101" s="37">
        <v>0</v>
      </c>
      <c r="BT101" s="37">
        <v>28</v>
      </c>
      <c r="BU101" s="37">
        <v>0</v>
      </c>
      <c r="BV101" s="37">
        <v>3</v>
      </c>
      <c r="BW101" s="25">
        <v>0</v>
      </c>
      <c r="BX101" s="169">
        <v>0</v>
      </c>
      <c r="BY101" s="37">
        <v>8</v>
      </c>
      <c r="CA101" s="37">
        <v>0</v>
      </c>
      <c r="CB101" s="37">
        <v>9</v>
      </c>
      <c r="CC101" s="37">
        <v>0</v>
      </c>
      <c r="CD101" s="37">
        <v>9</v>
      </c>
      <c r="CE101" s="37">
        <v>0</v>
      </c>
      <c r="CF101" s="37">
        <v>0</v>
      </c>
      <c r="CG101" s="37">
        <v>0</v>
      </c>
      <c r="CH101" s="37">
        <v>9</v>
      </c>
      <c r="CI101" s="37">
        <v>0</v>
      </c>
      <c r="CJ101" s="37">
        <v>0</v>
      </c>
      <c r="CK101" s="37">
        <v>0</v>
      </c>
      <c r="CL101" s="37">
        <v>0</v>
      </c>
      <c r="CM101" s="37">
        <v>0</v>
      </c>
      <c r="CN101" s="37">
        <v>0</v>
      </c>
      <c r="CO101" s="37">
        <v>0</v>
      </c>
      <c r="CP101" s="25">
        <v>0</v>
      </c>
      <c r="CQ101" s="169">
        <v>0</v>
      </c>
      <c r="CR101" s="37">
        <v>0</v>
      </c>
      <c r="CT101" s="37">
        <v>0</v>
      </c>
      <c r="CU101" s="37">
        <v>0</v>
      </c>
      <c r="CV101" s="37">
        <v>0</v>
      </c>
      <c r="CW101" s="37">
        <v>0</v>
      </c>
      <c r="CX101" s="37">
        <v>0</v>
      </c>
      <c r="CY101" s="37">
        <v>0</v>
      </c>
      <c r="CZ101" s="37">
        <v>0</v>
      </c>
      <c r="DA101" s="37">
        <v>0</v>
      </c>
      <c r="DB101" s="37">
        <v>0</v>
      </c>
      <c r="DC101" s="37">
        <v>0</v>
      </c>
      <c r="DD101" s="37">
        <v>0</v>
      </c>
      <c r="DE101" s="37">
        <v>0</v>
      </c>
      <c r="DF101" s="37">
        <v>0</v>
      </c>
      <c r="DG101" s="37">
        <v>0</v>
      </c>
      <c r="DH101" s="37">
        <v>0</v>
      </c>
      <c r="DI101" s="25">
        <v>0</v>
      </c>
    </row>
    <row r="102" spans="1:113" x14ac:dyDescent="0.25">
      <c r="A102" s="228" t="s">
        <v>791</v>
      </c>
      <c r="B102" s="252" t="s">
        <v>792</v>
      </c>
      <c r="C102" s="322" t="s">
        <v>378</v>
      </c>
      <c r="D102" t="s">
        <v>348</v>
      </c>
      <c r="E102" t="s">
        <v>348</v>
      </c>
      <c r="F102" t="s">
        <v>348</v>
      </c>
      <c r="G102" t="s">
        <v>348</v>
      </c>
      <c r="H102" t="s">
        <v>348</v>
      </c>
      <c r="I102" t="s">
        <v>348</v>
      </c>
      <c r="J102" t="s">
        <v>348</v>
      </c>
      <c r="K102" t="s">
        <v>348</v>
      </c>
      <c r="L102" t="s">
        <v>348</v>
      </c>
      <c r="M102" t="s">
        <v>348</v>
      </c>
      <c r="N102" t="s">
        <v>348</v>
      </c>
      <c r="O102" t="s">
        <v>348</v>
      </c>
      <c r="P102" t="s">
        <v>348</v>
      </c>
      <c r="Q102" t="s">
        <v>348</v>
      </c>
      <c r="R102" t="s">
        <v>348</v>
      </c>
      <c r="S102" t="s">
        <v>348</v>
      </c>
      <c r="T102" t="s">
        <v>348</v>
      </c>
      <c r="U102" t="s">
        <v>348</v>
      </c>
      <c r="V102" t="s">
        <v>348</v>
      </c>
      <c r="W102" s="37" t="s">
        <v>349</v>
      </c>
      <c r="X102" t="s">
        <v>348</v>
      </c>
      <c r="Y102" t="s">
        <v>348</v>
      </c>
      <c r="Z102" s="169" t="s">
        <v>427</v>
      </c>
      <c r="AA102" s="113">
        <v>3.7900000000000002E-8</v>
      </c>
      <c r="AB102" s="189" t="s">
        <v>350</v>
      </c>
      <c r="AC102" s="169" t="s">
        <v>350</v>
      </c>
      <c r="AD102" s="113" t="s">
        <v>350</v>
      </c>
      <c r="AE102" s="189" t="s">
        <v>350</v>
      </c>
      <c r="AF102" s="169" t="s">
        <v>350</v>
      </c>
      <c r="AG102" s="113" t="s">
        <v>350</v>
      </c>
      <c r="AH102" s="189" t="s">
        <v>350</v>
      </c>
      <c r="AI102" s="169" t="s">
        <v>350</v>
      </c>
      <c r="AJ102" s="113" t="s">
        <v>350</v>
      </c>
      <c r="AK102" s="189" t="s">
        <v>350</v>
      </c>
      <c r="AL102" s="169">
        <v>4</v>
      </c>
      <c r="AM102" s="37">
        <v>52</v>
      </c>
      <c r="AN102" s="37" t="s">
        <v>793</v>
      </c>
      <c r="AO102" s="37">
        <v>4</v>
      </c>
      <c r="AP102" s="37">
        <v>53</v>
      </c>
      <c r="AQ102" s="37">
        <v>4</v>
      </c>
      <c r="AR102" s="37">
        <v>50</v>
      </c>
      <c r="AS102" s="37">
        <v>0</v>
      </c>
      <c r="AT102" s="37">
        <v>3</v>
      </c>
      <c r="AU102" s="37">
        <v>4</v>
      </c>
      <c r="AV102" s="37">
        <v>45</v>
      </c>
      <c r="AW102" s="37">
        <v>0</v>
      </c>
      <c r="AX102" s="37">
        <v>1</v>
      </c>
      <c r="AY102" s="37">
        <v>0</v>
      </c>
      <c r="AZ102" s="37">
        <v>5</v>
      </c>
      <c r="BA102" s="37">
        <v>0</v>
      </c>
      <c r="BB102" s="37">
        <v>1</v>
      </c>
      <c r="BC102" s="37">
        <v>0</v>
      </c>
      <c r="BD102" s="25">
        <v>1</v>
      </c>
      <c r="BE102" s="169">
        <v>5</v>
      </c>
      <c r="BF102" s="37">
        <v>41</v>
      </c>
      <c r="BG102" s="37" t="s">
        <v>794</v>
      </c>
      <c r="BH102" s="37">
        <v>5</v>
      </c>
      <c r="BI102" s="37">
        <v>51</v>
      </c>
      <c r="BJ102" s="37">
        <v>5</v>
      </c>
      <c r="BK102" s="37">
        <v>43</v>
      </c>
      <c r="BL102" s="37">
        <v>0</v>
      </c>
      <c r="BM102" s="37">
        <v>8</v>
      </c>
      <c r="BN102" s="37">
        <v>5</v>
      </c>
      <c r="BO102" s="37">
        <v>38</v>
      </c>
      <c r="BP102" s="37">
        <v>0</v>
      </c>
      <c r="BQ102" s="37">
        <v>1</v>
      </c>
      <c r="BR102" s="37">
        <v>0</v>
      </c>
      <c r="BS102" s="37">
        <v>4</v>
      </c>
      <c r="BT102" s="37">
        <v>0</v>
      </c>
      <c r="BU102" s="37">
        <v>8</v>
      </c>
      <c r="BV102" s="37">
        <v>0</v>
      </c>
      <c r="BW102" s="25">
        <v>0</v>
      </c>
      <c r="BX102" s="169">
        <v>0</v>
      </c>
      <c r="BY102" s="37">
        <v>3</v>
      </c>
      <c r="CA102" s="37">
        <v>0</v>
      </c>
      <c r="CB102" s="37">
        <v>6</v>
      </c>
      <c r="CC102" s="37">
        <v>0</v>
      </c>
      <c r="CD102" s="37">
        <v>6</v>
      </c>
      <c r="CE102" s="37">
        <v>0</v>
      </c>
      <c r="CF102" s="37">
        <v>0</v>
      </c>
      <c r="CG102" s="37">
        <v>0</v>
      </c>
      <c r="CH102" s="37">
        <v>5</v>
      </c>
      <c r="CI102" s="37">
        <v>0</v>
      </c>
      <c r="CJ102" s="37">
        <v>0</v>
      </c>
      <c r="CK102" s="37">
        <v>0</v>
      </c>
      <c r="CL102" s="37">
        <v>1</v>
      </c>
      <c r="CM102" s="37">
        <v>0</v>
      </c>
      <c r="CN102" s="37">
        <v>0</v>
      </c>
      <c r="CO102" s="37">
        <v>0</v>
      </c>
      <c r="CP102" s="25">
        <v>0</v>
      </c>
      <c r="CQ102" s="169">
        <v>0</v>
      </c>
      <c r="CR102" s="37">
        <v>2</v>
      </c>
      <c r="CT102" s="37">
        <v>0</v>
      </c>
      <c r="CU102" s="37">
        <v>2</v>
      </c>
      <c r="CV102" s="37">
        <v>0</v>
      </c>
      <c r="CW102" s="37">
        <v>2</v>
      </c>
      <c r="CX102" s="37">
        <v>0</v>
      </c>
      <c r="CY102" s="37">
        <v>0</v>
      </c>
      <c r="CZ102" s="37">
        <v>0</v>
      </c>
      <c r="DA102" s="37">
        <v>2</v>
      </c>
      <c r="DB102" s="37">
        <v>0</v>
      </c>
      <c r="DC102" s="37">
        <v>0</v>
      </c>
      <c r="DD102" s="37">
        <v>0</v>
      </c>
      <c r="DE102" s="37">
        <v>0</v>
      </c>
      <c r="DF102" s="37">
        <v>0</v>
      </c>
      <c r="DG102" s="37">
        <v>0</v>
      </c>
      <c r="DH102" s="37">
        <v>0</v>
      </c>
      <c r="DI102" s="25">
        <v>0</v>
      </c>
    </row>
    <row r="103" spans="1:113" x14ac:dyDescent="0.25">
      <c r="A103" s="228" t="s">
        <v>795</v>
      </c>
      <c r="B103" s="252" t="s">
        <v>789</v>
      </c>
      <c r="C103" s="322" t="s">
        <v>346</v>
      </c>
      <c r="D103" t="s">
        <v>348</v>
      </c>
      <c r="E103" t="s">
        <v>348</v>
      </c>
      <c r="F103" t="s">
        <v>348</v>
      </c>
      <c r="G103" t="s">
        <v>348</v>
      </c>
      <c r="H103" t="s">
        <v>348</v>
      </c>
      <c r="I103" t="s">
        <v>348</v>
      </c>
      <c r="J103" t="s">
        <v>348</v>
      </c>
      <c r="K103" t="s">
        <v>348</v>
      </c>
      <c r="L103" t="s">
        <v>348</v>
      </c>
      <c r="M103" t="s">
        <v>348</v>
      </c>
      <c r="N103" t="s">
        <v>348</v>
      </c>
      <c r="O103" t="s">
        <v>348</v>
      </c>
      <c r="P103" t="s">
        <v>348</v>
      </c>
      <c r="Q103" t="s">
        <v>348</v>
      </c>
      <c r="R103" t="s">
        <v>348</v>
      </c>
      <c r="S103" t="s">
        <v>347</v>
      </c>
      <c r="T103" t="s">
        <v>347</v>
      </c>
      <c r="U103" t="s">
        <v>347</v>
      </c>
      <c r="V103" t="s">
        <v>348</v>
      </c>
      <c r="W103" s="37" t="s">
        <v>349</v>
      </c>
      <c r="X103" t="s">
        <v>348</v>
      </c>
      <c r="Y103" t="s">
        <v>347</v>
      </c>
      <c r="Z103" s="169" t="s">
        <v>350</v>
      </c>
      <c r="AA103" s="113" t="s">
        <v>350</v>
      </c>
      <c r="AB103" s="189" t="s">
        <v>350</v>
      </c>
      <c r="AC103" s="169" t="s">
        <v>427</v>
      </c>
      <c r="AD103" s="113">
        <v>8.1699999999999997E-7</v>
      </c>
      <c r="AE103" s="189">
        <v>1.48E-7</v>
      </c>
      <c r="AF103" s="169" t="s">
        <v>350</v>
      </c>
      <c r="AG103" s="113" t="s">
        <v>350</v>
      </c>
      <c r="AH103" s="189" t="s">
        <v>350</v>
      </c>
      <c r="AI103" s="169" t="s">
        <v>350</v>
      </c>
      <c r="AJ103" s="113" t="s">
        <v>350</v>
      </c>
      <c r="AK103" s="189" t="s">
        <v>350</v>
      </c>
      <c r="AL103" s="169">
        <v>1</v>
      </c>
      <c r="AM103" s="37">
        <v>3</v>
      </c>
      <c r="AO103" s="37">
        <v>1</v>
      </c>
      <c r="AP103" s="37">
        <v>3</v>
      </c>
      <c r="AQ103" s="37">
        <v>1</v>
      </c>
      <c r="AR103" s="37">
        <v>3</v>
      </c>
      <c r="AS103" s="37">
        <v>0</v>
      </c>
      <c r="AT103" s="37">
        <v>0</v>
      </c>
      <c r="AU103" s="37">
        <v>0</v>
      </c>
      <c r="AV103" s="37">
        <v>3</v>
      </c>
      <c r="AW103" s="37">
        <v>0</v>
      </c>
      <c r="AX103" s="37">
        <v>0</v>
      </c>
      <c r="AY103" s="37">
        <v>1</v>
      </c>
      <c r="AZ103" s="37">
        <v>0</v>
      </c>
      <c r="BA103" s="37">
        <v>0</v>
      </c>
      <c r="BB103" s="37">
        <v>0</v>
      </c>
      <c r="BC103" s="37">
        <v>0</v>
      </c>
      <c r="BD103" s="25">
        <v>0</v>
      </c>
      <c r="BE103" s="169">
        <v>29</v>
      </c>
      <c r="BF103" s="37">
        <v>14</v>
      </c>
      <c r="BG103" s="37" t="s">
        <v>796</v>
      </c>
      <c r="BH103" s="37">
        <v>33</v>
      </c>
      <c r="BI103" s="37">
        <v>17</v>
      </c>
      <c r="BJ103" s="37">
        <v>20</v>
      </c>
      <c r="BK103" s="37">
        <v>17</v>
      </c>
      <c r="BL103" s="37">
        <v>13</v>
      </c>
      <c r="BM103" s="37">
        <v>0</v>
      </c>
      <c r="BN103" s="37">
        <v>1</v>
      </c>
      <c r="BO103" s="37">
        <v>17</v>
      </c>
      <c r="BP103" s="37">
        <v>6</v>
      </c>
      <c r="BQ103" s="37">
        <v>0</v>
      </c>
      <c r="BR103" s="37">
        <v>13</v>
      </c>
      <c r="BS103" s="37">
        <v>0</v>
      </c>
      <c r="BT103" s="37">
        <v>13</v>
      </c>
      <c r="BU103" s="37">
        <v>0</v>
      </c>
      <c r="BV103" s="37">
        <v>0</v>
      </c>
      <c r="BW103" s="25">
        <v>0</v>
      </c>
      <c r="BX103" s="169">
        <v>1</v>
      </c>
      <c r="BY103" s="37">
        <v>6</v>
      </c>
      <c r="CA103" s="37">
        <v>1</v>
      </c>
      <c r="CB103" s="37">
        <v>11</v>
      </c>
      <c r="CC103" s="37">
        <v>1</v>
      </c>
      <c r="CD103" s="37">
        <v>11</v>
      </c>
      <c r="CE103" s="37">
        <v>0</v>
      </c>
      <c r="CF103" s="37">
        <v>0</v>
      </c>
      <c r="CG103" s="37">
        <v>0</v>
      </c>
      <c r="CH103" s="37">
        <v>11</v>
      </c>
      <c r="CI103" s="37">
        <v>0</v>
      </c>
      <c r="CJ103" s="37">
        <v>0</v>
      </c>
      <c r="CK103" s="37">
        <v>1</v>
      </c>
      <c r="CL103" s="37">
        <v>0</v>
      </c>
      <c r="CM103" s="37">
        <v>0</v>
      </c>
      <c r="CN103" s="37">
        <v>0</v>
      </c>
      <c r="CO103" s="37">
        <v>0</v>
      </c>
      <c r="CP103" s="25">
        <v>0</v>
      </c>
      <c r="CQ103" s="169">
        <v>0</v>
      </c>
      <c r="CR103" s="37">
        <v>0</v>
      </c>
      <c r="CT103" s="37">
        <v>0</v>
      </c>
      <c r="CU103" s="37">
        <v>0</v>
      </c>
      <c r="CV103" s="37">
        <v>0</v>
      </c>
      <c r="CW103" s="37">
        <v>0</v>
      </c>
      <c r="CX103" s="37">
        <v>0</v>
      </c>
      <c r="CY103" s="37">
        <v>0</v>
      </c>
      <c r="CZ103" s="37">
        <v>0</v>
      </c>
      <c r="DA103" s="37">
        <v>0</v>
      </c>
      <c r="DB103" s="37">
        <v>0</v>
      </c>
      <c r="DC103" s="37">
        <v>0</v>
      </c>
      <c r="DD103" s="37">
        <v>0</v>
      </c>
      <c r="DE103" s="37">
        <v>0</v>
      </c>
      <c r="DF103" s="37">
        <v>0</v>
      </c>
      <c r="DG103" s="37">
        <v>0</v>
      </c>
      <c r="DH103" s="37">
        <v>0</v>
      </c>
      <c r="DI103" s="25">
        <v>0</v>
      </c>
    </row>
    <row r="104" spans="1:113" x14ac:dyDescent="0.25">
      <c r="A104" s="228" t="s">
        <v>797</v>
      </c>
      <c r="B104" s="252" t="s">
        <v>370</v>
      </c>
      <c r="C104" s="322" t="s">
        <v>384</v>
      </c>
      <c r="D104" t="s">
        <v>348</v>
      </c>
      <c r="E104" t="s">
        <v>347</v>
      </c>
      <c r="F104" t="s">
        <v>348</v>
      </c>
      <c r="G104" t="s">
        <v>348</v>
      </c>
      <c r="H104" t="s">
        <v>348</v>
      </c>
      <c r="I104" t="s">
        <v>348</v>
      </c>
      <c r="J104" t="s">
        <v>348</v>
      </c>
      <c r="K104" t="s">
        <v>348</v>
      </c>
      <c r="L104" t="s">
        <v>348</v>
      </c>
      <c r="M104" t="s">
        <v>348</v>
      </c>
      <c r="N104" t="s">
        <v>348</v>
      </c>
      <c r="O104" t="s">
        <v>348</v>
      </c>
      <c r="P104" t="s">
        <v>347</v>
      </c>
      <c r="Q104" t="s">
        <v>348</v>
      </c>
      <c r="R104" t="s">
        <v>347</v>
      </c>
      <c r="S104" t="s">
        <v>347</v>
      </c>
      <c r="T104" t="s">
        <v>347</v>
      </c>
      <c r="U104" t="s">
        <v>347</v>
      </c>
      <c r="V104" t="s">
        <v>347</v>
      </c>
      <c r="W104" s="37" t="s">
        <v>798</v>
      </c>
      <c r="X104" t="s">
        <v>347</v>
      </c>
      <c r="Y104" t="s">
        <v>347</v>
      </c>
      <c r="Z104" s="169" t="s">
        <v>799</v>
      </c>
      <c r="AA104" s="113">
        <v>1.6899999999999999E-14</v>
      </c>
      <c r="AB104" s="189">
        <v>8.7099999999999995E-16</v>
      </c>
      <c r="AC104" s="169" t="s">
        <v>350</v>
      </c>
      <c r="AD104" s="113" t="s">
        <v>350</v>
      </c>
      <c r="AE104" s="189" t="s">
        <v>350</v>
      </c>
      <c r="AF104" s="169" t="s">
        <v>350</v>
      </c>
      <c r="AG104" s="113" t="s">
        <v>350</v>
      </c>
      <c r="AH104" s="189" t="s">
        <v>350</v>
      </c>
      <c r="AI104" s="169" t="s">
        <v>358</v>
      </c>
      <c r="AJ104" s="113">
        <v>1.7099999999999999E-5</v>
      </c>
      <c r="AK104" s="189">
        <v>3.6200000000000001E-6</v>
      </c>
      <c r="AL104" s="169">
        <v>36</v>
      </c>
      <c r="AM104" s="37">
        <v>23</v>
      </c>
      <c r="AN104" s="37" t="s">
        <v>800</v>
      </c>
      <c r="AO104" s="37">
        <v>37</v>
      </c>
      <c r="AP104" s="37">
        <v>25</v>
      </c>
      <c r="AQ104" s="37">
        <v>35</v>
      </c>
      <c r="AR104" s="37">
        <v>25</v>
      </c>
      <c r="AS104" s="37">
        <v>2</v>
      </c>
      <c r="AT104" s="37">
        <v>0</v>
      </c>
      <c r="AU104" s="37">
        <v>35</v>
      </c>
      <c r="AV104" s="37">
        <v>24</v>
      </c>
      <c r="AW104" s="37">
        <v>0</v>
      </c>
      <c r="AX104" s="37">
        <v>0</v>
      </c>
      <c r="AY104" s="37">
        <v>0</v>
      </c>
      <c r="AZ104" s="37">
        <v>1</v>
      </c>
      <c r="BA104" s="37">
        <v>0</v>
      </c>
      <c r="BB104" s="37">
        <v>0</v>
      </c>
      <c r="BC104" s="37">
        <v>2</v>
      </c>
      <c r="BD104" s="25">
        <v>0</v>
      </c>
      <c r="BE104" s="169">
        <v>9</v>
      </c>
      <c r="BF104" s="37">
        <v>78</v>
      </c>
      <c r="BG104" s="37" t="s">
        <v>801</v>
      </c>
      <c r="BH104" s="37">
        <v>10</v>
      </c>
      <c r="BI104" s="37">
        <v>103</v>
      </c>
      <c r="BJ104" s="37">
        <v>10</v>
      </c>
      <c r="BK104" s="37">
        <v>99</v>
      </c>
      <c r="BL104" s="37">
        <v>0</v>
      </c>
      <c r="BM104" s="37">
        <v>4</v>
      </c>
      <c r="BN104" s="37">
        <v>10</v>
      </c>
      <c r="BO104" s="37">
        <v>92</v>
      </c>
      <c r="BP104" s="37">
        <v>0</v>
      </c>
      <c r="BQ104" s="37">
        <v>1</v>
      </c>
      <c r="BR104" s="37">
        <v>0</v>
      </c>
      <c r="BS104" s="37">
        <v>6</v>
      </c>
      <c r="BT104" s="37">
        <v>0</v>
      </c>
      <c r="BU104" s="37">
        <v>3</v>
      </c>
      <c r="BV104" s="37">
        <v>0</v>
      </c>
      <c r="BW104" s="25">
        <v>1</v>
      </c>
      <c r="BX104" s="169">
        <v>2</v>
      </c>
      <c r="BY104" s="37">
        <v>5</v>
      </c>
      <c r="BZ104" s="37" t="s">
        <v>802</v>
      </c>
      <c r="CA104" s="37">
        <v>2</v>
      </c>
      <c r="CB104" s="37">
        <v>8</v>
      </c>
      <c r="CC104" s="37">
        <v>2</v>
      </c>
      <c r="CD104" s="37">
        <v>8</v>
      </c>
      <c r="CE104" s="37">
        <v>0</v>
      </c>
      <c r="CF104" s="37">
        <v>0</v>
      </c>
      <c r="CG104" s="37">
        <v>2</v>
      </c>
      <c r="CH104" s="37">
        <v>7</v>
      </c>
      <c r="CI104" s="37">
        <v>0</v>
      </c>
      <c r="CJ104" s="37">
        <v>0</v>
      </c>
      <c r="CK104" s="37">
        <v>0</v>
      </c>
      <c r="CL104" s="37">
        <v>1</v>
      </c>
      <c r="CM104" s="37">
        <v>0</v>
      </c>
      <c r="CN104" s="37">
        <v>0</v>
      </c>
      <c r="CO104" s="37">
        <v>0</v>
      </c>
      <c r="CP104" s="25">
        <v>0</v>
      </c>
      <c r="CQ104" s="169">
        <v>6</v>
      </c>
      <c r="CR104" s="37">
        <v>2</v>
      </c>
      <c r="CS104" s="37" t="s">
        <v>803</v>
      </c>
      <c r="CT104" s="37">
        <v>7</v>
      </c>
      <c r="CU104" s="37">
        <v>2</v>
      </c>
      <c r="CV104" s="37">
        <v>7</v>
      </c>
      <c r="CW104" s="37">
        <v>2</v>
      </c>
      <c r="CX104" s="37">
        <v>0</v>
      </c>
      <c r="CY104" s="37">
        <v>0</v>
      </c>
      <c r="CZ104" s="37">
        <v>7</v>
      </c>
      <c r="DA104" s="37">
        <v>2</v>
      </c>
      <c r="DB104" s="37">
        <v>0</v>
      </c>
      <c r="DC104" s="37">
        <v>0</v>
      </c>
      <c r="DD104" s="37">
        <v>0</v>
      </c>
      <c r="DE104" s="37">
        <v>0</v>
      </c>
      <c r="DF104" s="37">
        <v>0</v>
      </c>
      <c r="DG104" s="37">
        <v>0</v>
      </c>
      <c r="DH104" s="37">
        <v>0</v>
      </c>
      <c r="DI104" s="25">
        <v>0</v>
      </c>
    </row>
    <row r="105" spans="1:113" x14ac:dyDescent="0.25">
      <c r="A105" s="228" t="s">
        <v>804</v>
      </c>
      <c r="B105" s="252" t="s">
        <v>805</v>
      </c>
      <c r="C105" s="322" t="s">
        <v>346</v>
      </c>
      <c r="D105" t="s">
        <v>348</v>
      </c>
      <c r="E105" t="s">
        <v>348</v>
      </c>
      <c r="F105" t="s">
        <v>348</v>
      </c>
      <c r="G105" t="s">
        <v>348</v>
      </c>
      <c r="H105" t="s">
        <v>348</v>
      </c>
      <c r="I105" t="s">
        <v>348</v>
      </c>
      <c r="J105" t="s">
        <v>348</v>
      </c>
      <c r="K105" t="s">
        <v>348</v>
      </c>
      <c r="L105" t="s">
        <v>348</v>
      </c>
      <c r="M105" t="s">
        <v>348</v>
      </c>
      <c r="N105" t="s">
        <v>348</v>
      </c>
      <c r="O105" t="s">
        <v>348</v>
      </c>
      <c r="P105" t="s">
        <v>348</v>
      </c>
      <c r="Q105" t="s">
        <v>348</v>
      </c>
      <c r="R105" t="s">
        <v>348</v>
      </c>
      <c r="S105" t="s">
        <v>348</v>
      </c>
      <c r="T105" t="s">
        <v>348</v>
      </c>
      <c r="U105" t="s">
        <v>348</v>
      </c>
      <c r="V105" t="s">
        <v>348</v>
      </c>
      <c r="W105" s="37" t="s">
        <v>349</v>
      </c>
      <c r="X105" t="s">
        <v>348</v>
      </c>
      <c r="Y105" t="s">
        <v>348</v>
      </c>
      <c r="Z105" s="169" t="s">
        <v>350</v>
      </c>
      <c r="AA105" s="113" t="s">
        <v>350</v>
      </c>
      <c r="AB105" s="189" t="s">
        <v>350</v>
      </c>
      <c r="AC105" s="169" t="s">
        <v>592</v>
      </c>
      <c r="AD105" s="113">
        <v>4.99E-5</v>
      </c>
      <c r="AE105" s="189" t="s">
        <v>350</v>
      </c>
      <c r="AF105" s="169" t="s">
        <v>350</v>
      </c>
      <c r="AG105" s="113" t="s">
        <v>350</v>
      </c>
      <c r="AH105" s="189" t="s">
        <v>350</v>
      </c>
      <c r="AI105" s="169" t="s">
        <v>350</v>
      </c>
      <c r="AJ105" s="113" t="s">
        <v>350</v>
      </c>
      <c r="AK105" s="189" t="s">
        <v>350</v>
      </c>
      <c r="AL105" s="169">
        <v>0</v>
      </c>
      <c r="AM105" s="37">
        <v>23</v>
      </c>
      <c r="AN105" s="37" t="s">
        <v>806</v>
      </c>
      <c r="AO105" s="37">
        <v>0</v>
      </c>
      <c r="AP105" s="37">
        <v>24</v>
      </c>
      <c r="AQ105" s="37">
        <v>0</v>
      </c>
      <c r="AR105" s="37">
        <v>19</v>
      </c>
      <c r="AS105" s="37">
        <v>0</v>
      </c>
      <c r="AT105" s="37">
        <v>5</v>
      </c>
      <c r="AU105" s="37">
        <v>0</v>
      </c>
      <c r="AV105" s="37">
        <v>16</v>
      </c>
      <c r="AW105" s="37">
        <v>0</v>
      </c>
      <c r="AX105" s="37">
        <v>0</v>
      </c>
      <c r="AY105" s="37">
        <v>0</v>
      </c>
      <c r="AZ105" s="37">
        <v>3</v>
      </c>
      <c r="BA105" s="37">
        <v>0</v>
      </c>
      <c r="BB105" s="37">
        <v>5</v>
      </c>
      <c r="BC105" s="37">
        <v>0</v>
      </c>
      <c r="BD105" s="25">
        <v>0</v>
      </c>
      <c r="BE105" s="169">
        <v>19</v>
      </c>
      <c r="BF105" s="37">
        <v>127</v>
      </c>
      <c r="BG105" s="37" t="s">
        <v>807</v>
      </c>
      <c r="BH105" s="37">
        <v>19</v>
      </c>
      <c r="BI105" s="37">
        <v>185</v>
      </c>
      <c r="BJ105" s="37">
        <v>19</v>
      </c>
      <c r="BK105" s="37">
        <v>115</v>
      </c>
      <c r="BL105" s="37">
        <v>0</v>
      </c>
      <c r="BM105" s="37">
        <v>70</v>
      </c>
      <c r="BN105" s="37">
        <v>19</v>
      </c>
      <c r="BO105" s="37">
        <v>107</v>
      </c>
      <c r="BP105" s="37">
        <v>0</v>
      </c>
      <c r="BQ105" s="37">
        <v>0</v>
      </c>
      <c r="BR105" s="37">
        <v>0</v>
      </c>
      <c r="BS105" s="37">
        <v>8</v>
      </c>
      <c r="BT105" s="37">
        <v>0</v>
      </c>
      <c r="BU105" s="37">
        <v>70</v>
      </c>
      <c r="BV105" s="37">
        <v>0</v>
      </c>
      <c r="BW105" s="25">
        <v>0</v>
      </c>
      <c r="BX105" s="169">
        <v>0</v>
      </c>
      <c r="BY105" s="37">
        <v>5</v>
      </c>
      <c r="BZ105" s="37" t="s">
        <v>808</v>
      </c>
      <c r="CA105" s="37">
        <v>0</v>
      </c>
      <c r="CB105" s="37">
        <v>7</v>
      </c>
      <c r="CC105" s="37">
        <v>0</v>
      </c>
      <c r="CD105" s="37">
        <v>7</v>
      </c>
      <c r="CE105" s="37">
        <v>0</v>
      </c>
      <c r="CF105" s="37">
        <v>0</v>
      </c>
      <c r="CG105" s="37">
        <v>0</v>
      </c>
      <c r="CH105" s="37">
        <v>5</v>
      </c>
      <c r="CI105" s="37">
        <v>0</v>
      </c>
      <c r="CJ105" s="37">
        <v>0</v>
      </c>
      <c r="CK105" s="37">
        <v>0</v>
      </c>
      <c r="CL105" s="37">
        <v>2</v>
      </c>
      <c r="CM105" s="37">
        <v>0</v>
      </c>
      <c r="CN105" s="37">
        <v>0</v>
      </c>
      <c r="CO105" s="37">
        <v>0</v>
      </c>
      <c r="CP105" s="25">
        <v>0</v>
      </c>
      <c r="CQ105" s="169">
        <v>0</v>
      </c>
      <c r="CR105" s="37">
        <v>1</v>
      </c>
      <c r="CT105" s="37">
        <v>0</v>
      </c>
      <c r="CU105" s="37">
        <v>1</v>
      </c>
      <c r="CV105" s="37">
        <v>0</v>
      </c>
      <c r="CW105" s="37">
        <v>1</v>
      </c>
      <c r="CX105" s="37">
        <v>0</v>
      </c>
      <c r="CY105" s="37">
        <v>0</v>
      </c>
      <c r="CZ105" s="37">
        <v>0</v>
      </c>
      <c r="DA105" s="37">
        <v>1</v>
      </c>
      <c r="DB105" s="37">
        <v>0</v>
      </c>
      <c r="DC105" s="37">
        <v>0</v>
      </c>
      <c r="DD105" s="37">
        <v>0</v>
      </c>
      <c r="DE105" s="37">
        <v>0</v>
      </c>
      <c r="DF105" s="37">
        <v>0</v>
      </c>
      <c r="DG105" s="37">
        <v>0</v>
      </c>
      <c r="DH105" s="37">
        <v>0</v>
      </c>
      <c r="DI105" s="25">
        <v>0</v>
      </c>
    </row>
    <row r="106" spans="1:113" x14ac:dyDescent="0.25">
      <c r="A106" s="228" t="s">
        <v>809</v>
      </c>
      <c r="B106" s="252" t="s">
        <v>805</v>
      </c>
      <c r="C106" s="322" t="s">
        <v>384</v>
      </c>
      <c r="D106" t="s">
        <v>348</v>
      </c>
      <c r="E106" t="s">
        <v>347</v>
      </c>
      <c r="F106" t="s">
        <v>348</v>
      </c>
      <c r="G106" t="s">
        <v>348</v>
      </c>
      <c r="H106" t="s">
        <v>348</v>
      </c>
      <c r="I106" t="s">
        <v>348</v>
      </c>
      <c r="J106" t="s">
        <v>348</v>
      </c>
      <c r="K106" t="s">
        <v>348</v>
      </c>
      <c r="L106" t="s">
        <v>348</v>
      </c>
      <c r="M106" t="s">
        <v>348</v>
      </c>
      <c r="N106" t="s">
        <v>348</v>
      </c>
      <c r="O106" t="s">
        <v>348</v>
      </c>
      <c r="P106" t="s">
        <v>347</v>
      </c>
      <c r="Q106" t="s">
        <v>348</v>
      </c>
      <c r="R106" t="s">
        <v>347</v>
      </c>
      <c r="S106" t="s">
        <v>348</v>
      </c>
      <c r="T106" t="s">
        <v>348</v>
      </c>
      <c r="U106" t="s">
        <v>347</v>
      </c>
      <c r="V106" t="s">
        <v>347</v>
      </c>
      <c r="W106" s="37" t="s">
        <v>810</v>
      </c>
      <c r="X106" t="s">
        <v>347</v>
      </c>
      <c r="Y106" t="s">
        <v>347</v>
      </c>
      <c r="Z106" s="169" t="s">
        <v>427</v>
      </c>
      <c r="AA106" s="113">
        <v>1.0499999999999999E-6</v>
      </c>
      <c r="AB106" s="189">
        <v>7.0799999999999999E-8</v>
      </c>
      <c r="AC106" s="169" t="s">
        <v>350</v>
      </c>
      <c r="AD106" s="113" t="s">
        <v>350</v>
      </c>
      <c r="AE106" s="189" t="s">
        <v>350</v>
      </c>
      <c r="AF106" s="169" t="s">
        <v>350</v>
      </c>
      <c r="AG106" s="113" t="s">
        <v>350</v>
      </c>
      <c r="AH106" s="189" t="s">
        <v>350</v>
      </c>
      <c r="AI106" s="169" t="s">
        <v>458</v>
      </c>
      <c r="AJ106" s="113">
        <v>6.3300000000000004E-6</v>
      </c>
      <c r="AK106" s="189">
        <v>1.3599999999999999E-6</v>
      </c>
      <c r="AL106" s="169">
        <v>2</v>
      </c>
      <c r="AM106" s="37">
        <v>122</v>
      </c>
      <c r="AN106" s="37" t="s">
        <v>811</v>
      </c>
      <c r="AO106" s="37">
        <v>2</v>
      </c>
      <c r="AP106" s="37">
        <v>130</v>
      </c>
      <c r="AQ106" s="37">
        <v>2</v>
      </c>
      <c r="AR106" s="37">
        <v>121</v>
      </c>
      <c r="AS106" s="37">
        <v>0</v>
      </c>
      <c r="AT106" s="37">
        <v>9</v>
      </c>
      <c r="AU106" s="37">
        <v>2</v>
      </c>
      <c r="AV106" s="37">
        <v>112</v>
      </c>
      <c r="AW106" s="37">
        <v>0</v>
      </c>
      <c r="AX106" s="37">
        <v>1</v>
      </c>
      <c r="AY106" s="37">
        <v>0</v>
      </c>
      <c r="AZ106" s="37">
        <v>8</v>
      </c>
      <c r="BA106" s="37">
        <v>0</v>
      </c>
      <c r="BB106" s="37">
        <v>8</v>
      </c>
      <c r="BC106" s="37">
        <v>0</v>
      </c>
      <c r="BD106" s="25">
        <v>1</v>
      </c>
      <c r="BE106" s="169">
        <v>7</v>
      </c>
      <c r="BF106" s="37">
        <v>162</v>
      </c>
      <c r="BG106" s="37" t="s">
        <v>812</v>
      </c>
      <c r="BH106" s="37">
        <v>7</v>
      </c>
      <c r="BI106" s="37">
        <v>239</v>
      </c>
      <c r="BJ106" s="37">
        <v>7</v>
      </c>
      <c r="BK106" s="37">
        <v>137</v>
      </c>
      <c r="BL106" s="37">
        <v>0</v>
      </c>
      <c r="BM106" s="37">
        <v>102</v>
      </c>
      <c r="BN106" s="37">
        <v>7</v>
      </c>
      <c r="BO106" s="37">
        <v>124</v>
      </c>
      <c r="BP106" s="37">
        <v>0</v>
      </c>
      <c r="BQ106" s="37">
        <v>3</v>
      </c>
      <c r="BR106" s="37">
        <v>0</v>
      </c>
      <c r="BS106" s="37">
        <v>10</v>
      </c>
      <c r="BT106" s="37">
        <v>0</v>
      </c>
      <c r="BU106" s="37">
        <v>99</v>
      </c>
      <c r="BV106" s="37">
        <v>0</v>
      </c>
      <c r="BW106" s="25">
        <v>3</v>
      </c>
      <c r="BX106" s="169">
        <v>0</v>
      </c>
      <c r="BY106" s="37">
        <v>13</v>
      </c>
      <c r="CA106" s="37">
        <v>0</v>
      </c>
      <c r="CB106" s="37">
        <v>39</v>
      </c>
      <c r="CC106" s="37">
        <v>0</v>
      </c>
      <c r="CD106" s="37">
        <v>39</v>
      </c>
      <c r="CE106" s="37">
        <v>0</v>
      </c>
      <c r="CF106" s="37">
        <v>0</v>
      </c>
      <c r="CG106" s="37">
        <v>0</v>
      </c>
      <c r="CH106" s="37">
        <v>34</v>
      </c>
      <c r="CI106" s="37">
        <v>0</v>
      </c>
      <c r="CJ106" s="37">
        <v>1</v>
      </c>
      <c r="CK106" s="37">
        <v>0</v>
      </c>
      <c r="CL106" s="37">
        <v>4</v>
      </c>
      <c r="CM106" s="37">
        <v>0</v>
      </c>
      <c r="CN106" s="37">
        <v>0</v>
      </c>
      <c r="CO106" s="37">
        <v>0</v>
      </c>
      <c r="CP106" s="25">
        <v>0</v>
      </c>
      <c r="CQ106" s="169">
        <v>0</v>
      </c>
      <c r="CR106" s="37">
        <v>18</v>
      </c>
      <c r="CT106" s="37">
        <v>0</v>
      </c>
      <c r="CU106" s="37">
        <v>22</v>
      </c>
      <c r="CV106" s="37">
        <v>0</v>
      </c>
      <c r="CW106" s="37">
        <v>21</v>
      </c>
      <c r="CX106" s="37">
        <v>0</v>
      </c>
      <c r="CY106" s="37">
        <v>1</v>
      </c>
      <c r="CZ106" s="37">
        <v>0</v>
      </c>
      <c r="DA106" s="37">
        <v>19</v>
      </c>
      <c r="DB106" s="37">
        <v>0</v>
      </c>
      <c r="DC106" s="37">
        <v>0</v>
      </c>
      <c r="DD106" s="37">
        <v>0</v>
      </c>
      <c r="DE106" s="37">
        <v>2</v>
      </c>
      <c r="DF106" s="37">
        <v>0</v>
      </c>
      <c r="DG106" s="37">
        <v>1</v>
      </c>
      <c r="DH106" s="37">
        <v>0</v>
      </c>
      <c r="DI106" s="25">
        <v>0</v>
      </c>
    </row>
    <row r="107" spans="1:113" x14ac:dyDescent="0.25">
      <c r="A107" s="228" t="s">
        <v>813</v>
      </c>
      <c r="B107" s="252" t="s">
        <v>684</v>
      </c>
      <c r="C107" s="322" t="s">
        <v>440</v>
      </c>
      <c r="D107" t="s">
        <v>348</v>
      </c>
      <c r="E107" t="s">
        <v>348</v>
      </c>
      <c r="F107" t="s">
        <v>348</v>
      </c>
      <c r="G107" t="s">
        <v>348</v>
      </c>
      <c r="H107" t="s">
        <v>348</v>
      </c>
      <c r="I107" t="s">
        <v>348</v>
      </c>
      <c r="J107" t="s">
        <v>348</v>
      </c>
      <c r="K107" t="s">
        <v>348</v>
      </c>
      <c r="L107" t="s">
        <v>348</v>
      </c>
      <c r="M107" t="s">
        <v>348</v>
      </c>
      <c r="N107" t="s">
        <v>348</v>
      </c>
      <c r="O107" t="s">
        <v>348</v>
      </c>
      <c r="P107" t="s">
        <v>348</v>
      </c>
      <c r="Q107" t="s">
        <v>348</v>
      </c>
      <c r="R107" t="s">
        <v>347</v>
      </c>
      <c r="S107" t="s">
        <v>348</v>
      </c>
      <c r="T107" t="s">
        <v>348</v>
      </c>
      <c r="U107" t="s">
        <v>347</v>
      </c>
      <c r="V107" t="s">
        <v>347</v>
      </c>
      <c r="W107" s="37" t="s">
        <v>814</v>
      </c>
      <c r="X107" t="s">
        <v>348</v>
      </c>
      <c r="Y107" t="s">
        <v>347</v>
      </c>
      <c r="Z107" s="169" t="s">
        <v>350</v>
      </c>
      <c r="AA107" s="113" t="s">
        <v>350</v>
      </c>
      <c r="AB107" s="189" t="s">
        <v>350</v>
      </c>
      <c r="AC107" s="169" t="s">
        <v>350</v>
      </c>
      <c r="AD107" s="113" t="s">
        <v>350</v>
      </c>
      <c r="AE107" s="189" t="s">
        <v>350</v>
      </c>
      <c r="AF107" s="169" t="s">
        <v>522</v>
      </c>
      <c r="AG107" s="113">
        <v>2.7556000000000001E-2</v>
      </c>
      <c r="AH107" s="189">
        <v>1.8429000000000001E-2</v>
      </c>
      <c r="AI107" s="169" t="s">
        <v>350</v>
      </c>
      <c r="AJ107" s="113" t="s">
        <v>350</v>
      </c>
      <c r="AK107" s="189" t="s">
        <v>350</v>
      </c>
      <c r="AL107" s="169">
        <v>0</v>
      </c>
      <c r="AM107" s="37">
        <v>9</v>
      </c>
      <c r="AO107" s="37">
        <v>0</v>
      </c>
      <c r="AP107" s="37">
        <v>9</v>
      </c>
      <c r="AQ107" s="37">
        <v>0</v>
      </c>
      <c r="AR107" s="37">
        <v>8</v>
      </c>
      <c r="AS107" s="37">
        <v>0</v>
      </c>
      <c r="AT107" s="37">
        <v>1</v>
      </c>
      <c r="AU107" s="37">
        <v>0</v>
      </c>
      <c r="AV107" s="37">
        <v>7</v>
      </c>
      <c r="AW107" s="37">
        <v>0</v>
      </c>
      <c r="AX107" s="37">
        <v>2</v>
      </c>
      <c r="AY107" s="37">
        <v>0</v>
      </c>
      <c r="AZ107" s="37">
        <v>0</v>
      </c>
      <c r="BA107" s="37">
        <v>0</v>
      </c>
      <c r="BB107" s="37">
        <v>0</v>
      </c>
      <c r="BC107" s="37">
        <v>0</v>
      </c>
      <c r="BD107" s="25">
        <v>0</v>
      </c>
      <c r="BE107" s="169">
        <v>5</v>
      </c>
      <c r="BF107" s="37">
        <v>43</v>
      </c>
      <c r="BG107" s="37" t="s">
        <v>815</v>
      </c>
      <c r="BH107" s="37">
        <v>5</v>
      </c>
      <c r="BI107" s="37">
        <v>51</v>
      </c>
      <c r="BJ107" s="37">
        <v>5</v>
      </c>
      <c r="BK107" s="37">
        <v>45</v>
      </c>
      <c r="BL107" s="37">
        <v>0</v>
      </c>
      <c r="BM107" s="37">
        <v>6</v>
      </c>
      <c r="BN107" s="37">
        <v>5</v>
      </c>
      <c r="BO107" s="37">
        <v>41</v>
      </c>
      <c r="BP107" s="37">
        <v>0</v>
      </c>
      <c r="BQ107" s="37">
        <v>2</v>
      </c>
      <c r="BR107" s="37">
        <v>0</v>
      </c>
      <c r="BS107" s="37">
        <v>4</v>
      </c>
      <c r="BT107" s="37">
        <v>0</v>
      </c>
      <c r="BU107" s="37">
        <v>4</v>
      </c>
      <c r="BV107" s="37">
        <v>0</v>
      </c>
      <c r="BW107" s="25">
        <v>0</v>
      </c>
      <c r="BX107" s="169">
        <v>4</v>
      </c>
      <c r="BY107" s="37">
        <v>5</v>
      </c>
      <c r="BZ107" s="37" t="s">
        <v>816</v>
      </c>
      <c r="CA107" s="37">
        <v>4</v>
      </c>
      <c r="CB107" s="37">
        <v>8</v>
      </c>
      <c r="CC107" s="37">
        <v>4</v>
      </c>
      <c r="CD107" s="37">
        <v>8</v>
      </c>
      <c r="CE107" s="37">
        <v>0</v>
      </c>
      <c r="CF107" s="37">
        <v>0</v>
      </c>
      <c r="CG107" s="37">
        <v>4</v>
      </c>
      <c r="CH107" s="37">
        <v>7</v>
      </c>
      <c r="CI107" s="37">
        <v>0</v>
      </c>
      <c r="CJ107" s="37">
        <v>0</v>
      </c>
      <c r="CK107" s="37">
        <v>0</v>
      </c>
      <c r="CL107" s="37">
        <v>1</v>
      </c>
      <c r="CM107" s="37">
        <v>0</v>
      </c>
      <c r="CN107" s="37">
        <v>0</v>
      </c>
      <c r="CO107" s="37">
        <v>0</v>
      </c>
      <c r="CP107" s="25">
        <v>0</v>
      </c>
      <c r="CQ107" s="169">
        <v>0</v>
      </c>
      <c r="CR107" s="37">
        <v>3</v>
      </c>
      <c r="CT107" s="37">
        <v>0</v>
      </c>
      <c r="CU107" s="37">
        <v>3</v>
      </c>
      <c r="CV107" s="37">
        <v>0</v>
      </c>
      <c r="CW107" s="37">
        <v>3</v>
      </c>
      <c r="CX107" s="37">
        <v>0</v>
      </c>
      <c r="CY107" s="37">
        <v>0</v>
      </c>
      <c r="CZ107" s="37">
        <v>0</v>
      </c>
      <c r="DA107" s="37">
        <v>2</v>
      </c>
      <c r="DB107" s="37">
        <v>0</v>
      </c>
      <c r="DC107" s="37">
        <v>0</v>
      </c>
      <c r="DD107" s="37">
        <v>0</v>
      </c>
      <c r="DE107" s="37">
        <v>1</v>
      </c>
      <c r="DF107" s="37">
        <v>0</v>
      </c>
      <c r="DG107" s="37">
        <v>0</v>
      </c>
      <c r="DH107" s="37">
        <v>0</v>
      </c>
      <c r="DI107" s="25">
        <v>0</v>
      </c>
    </row>
    <row r="108" spans="1:113" x14ac:dyDescent="0.25">
      <c r="A108" s="228" t="s">
        <v>817</v>
      </c>
      <c r="B108" s="252" t="s">
        <v>600</v>
      </c>
      <c r="C108" s="322" t="s">
        <v>346</v>
      </c>
      <c r="D108" t="s">
        <v>348</v>
      </c>
      <c r="E108" t="s">
        <v>348</v>
      </c>
      <c r="F108" t="s">
        <v>348</v>
      </c>
      <c r="G108" t="s">
        <v>348</v>
      </c>
      <c r="H108" t="s">
        <v>348</v>
      </c>
      <c r="I108" t="s">
        <v>348</v>
      </c>
      <c r="J108" t="s">
        <v>348</v>
      </c>
      <c r="K108" t="s">
        <v>348</v>
      </c>
      <c r="L108" t="s">
        <v>348</v>
      </c>
      <c r="M108" t="s">
        <v>348</v>
      </c>
      <c r="N108" t="s">
        <v>348</v>
      </c>
      <c r="O108" t="s">
        <v>348</v>
      </c>
      <c r="P108" t="s">
        <v>348</v>
      </c>
      <c r="Q108" t="s">
        <v>348</v>
      </c>
      <c r="R108" t="s">
        <v>348</v>
      </c>
      <c r="S108" t="s">
        <v>348</v>
      </c>
      <c r="T108" t="s">
        <v>348</v>
      </c>
      <c r="U108" t="s">
        <v>348</v>
      </c>
      <c r="V108" t="s">
        <v>348</v>
      </c>
      <c r="W108" s="37" t="s">
        <v>349</v>
      </c>
      <c r="X108" t="s">
        <v>348</v>
      </c>
      <c r="Y108" t="s">
        <v>348</v>
      </c>
      <c r="Z108" s="169" t="s">
        <v>350</v>
      </c>
      <c r="AA108" s="113" t="s">
        <v>350</v>
      </c>
      <c r="AB108" s="189" t="s">
        <v>350</v>
      </c>
      <c r="AC108" s="169" t="s">
        <v>512</v>
      </c>
      <c r="AD108" s="113">
        <v>4.2200000000000003E-5</v>
      </c>
      <c r="AE108" s="189" t="s">
        <v>350</v>
      </c>
      <c r="AF108" s="169" t="s">
        <v>350</v>
      </c>
      <c r="AG108" s="113" t="s">
        <v>350</v>
      </c>
      <c r="AH108" s="189" t="s">
        <v>350</v>
      </c>
      <c r="AI108" s="169" t="s">
        <v>350</v>
      </c>
      <c r="AJ108" s="113" t="s">
        <v>350</v>
      </c>
      <c r="AK108" s="189" t="s">
        <v>350</v>
      </c>
      <c r="AL108" s="169">
        <v>4</v>
      </c>
      <c r="AM108" s="37">
        <v>8</v>
      </c>
      <c r="AN108" s="37" t="s">
        <v>818</v>
      </c>
      <c r="AO108" s="37">
        <v>4</v>
      </c>
      <c r="AP108" s="37">
        <v>8</v>
      </c>
      <c r="AQ108" s="37">
        <v>4</v>
      </c>
      <c r="AR108" s="37">
        <v>8</v>
      </c>
      <c r="AS108" s="37">
        <v>0</v>
      </c>
      <c r="AT108" s="37">
        <v>0</v>
      </c>
      <c r="AU108" s="37">
        <v>2</v>
      </c>
      <c r="AV108" s="37">
        <v>8</v>
      </c>
      <c r="AW108" s="37">
        <v>0</v>
      </c>
      <c r="AX108" s="37">
        <v>0</v>
      </c>
      <c r="AY108" s="37">
        <v>2</v>
      </c>
      <c r="AZ108" s="37">
        <v>0</v>
      </c>
      <c r="BA108" s="37">
        <v>0</v>
      </c>
      <c r="BB108" s="37">
        <v>0</v>
      </c>
      <c r="BC108" s="37">
        <v>0</v>
      </c>
      <c r="BD108" s="25">
        <v>0</v>
      </c>
      <c r="BE108" s="169">
        <v>18</v>
      </c>
      <c r="BF108" s="37">
        <v>18</v>
      </c>
      <c r="BG108" s="37" t="s">
        <v>819</v>
      </c>
      <c r="BH108" s="37">
        <v>19</v>
      </c>
      <c r="BI108" s="37">
        <v>23</v>
      </c>
      <c r="BJ108" s="37">
        <v>13</v>
      </c>
      <c r="BK108" s="37">
        <v>21</v>
      </c>
      <c r="BL108" s="37">
        <v>6</v>
      </c>
      <c r="BM108" s="37">
        <v>2</v>
      </c>
      <c r="BN108" s="37">
        <v>12</v>
      </c>
      <c r="BO108" s="37">
        <v>21</v>
      </c>
      <c r="BP108" s="37">
        <v>0</v>
      </c>
      <c r="BQ108" s="37">
        <v>0</v>
      </c>
      <c r="BR108" s="37">
        <v>1</v>
      </c>
      <c r="BS108" s="37">
        <v>0</v>
      </c>
      <c r="BT108" s="37">
        <v>6</v>
      </c>
      <c r="BU108" s="37">
        <v>0</v>
      </c>
      <c r="BV108" s="37">
        <v>0</v>
      </c>
      <c r="BW108" s="25">
        <v>2</v>
      </c>
      <c r="BX108" s="169">
        <v>0</v>
      </c>
      <c r="BY108" s="37">
        <v>3</v>
      </c>
      <c r="CA108" s="37">
        <v>0</v>
      </c>
      <c r="CB108" s="37">
        <v>3</v>
      </c>
      <c r="CC108" s="37">
        <v>0</v>
      </c>
      <c r="CD108" s="37">
        <v>3</v>
      </c>
      <c r="CE108" s="37">
        <v>0</v>
      </c>
      <c r="CF108" s="37">
        <v>0</v>
      </c>
      <c r="CG108" s="37">
        <v>0</v>
      </c>
      <c r="CH108" s="37">
        <v>3</v>
      </c>
      <c r="CI108" s="37">
        <v>0</v>
      </c>
      <c r="CJ108" s="37">
        <v>0</v>
      </c>
      <c r="CK108" s="37">
        <v>0</v>
      </c>
      <c r="CL108" s="37">
        <v>0</v>
      </c>
      <c r="CM108" s="37">
        <v>0</v>
      </c>
      <c r="CN108" s="37">
        <v>0</v>
      </c>
      <c r="CO108" s="37">
        <v>0</v>
      </c>
      <c r="CP108" s="25">
        <v>0</v>
      </c>
      <c r="CQ108" s="169">
        <v>1</v>
      </c>
      <c r="CR108" s="37">
        <v>0</v>
      </c>
      <c r="CS108" s="37" t="s">
        <v>820</v>
      </c>
      <c r="CT108" s="37">
        <v>1</v>
      </c>
      <c r="CU108" s="37">
        <v>0</v>
      </c>
      <c r="CV108" s="37">
        <v>1</v>
      </c>
      <c r="CW108" s="37">
        <v>0</v>
      </c>
      <c r="CX108" s="37">
        <v>0</v>
      </c>
      <c r="CY108" s="37">
        <v>0</v>
      </c>
      <c r="CZ108" s="37">
        <v>1</v>
      </c>
      <c r="DA108" s="37">
        <v>0</v>
      </c>
      <c r="DB108" s="37">
        <v>0</v>
      </c>
      <c r="DC108" s="37">
        <v>0</v>
      </c>
      <c r="DD108" s="37">
        <v>0</v>
      </c>
      <c r="DE108" s="37">
        <v>0</v>
      </c>
      <c r="DF108" s="37">
        <v>0</v>
      </c>
      <c r="DG108" s="37">
        <v>0</v>
      </c>
      <c r="DH108" s="37">
        <v>0</v>
      </c>
      <c r="DI108" s="25">
        <v>0</v>
      </c>
    </row>
    <row r="109" spans="1:113" x14ac:dyDescent="0.25">
      <c r="A109" s="228" t="s">
        <v>821</v>
      </c>
      <c r="B109" s="252" t="s">
        <v>377</v>
      </c>
      <c r="C109" s="322" t="s">
        <v>822</v>
      </c>
      <c r="D109" t="s">
        <v>348</v>
      </c>
      <c r="E109" t="s">
        <v>347</v>
      </c>
      <c r="F109" t="s">
        <v>348</v>
      </c>
      <c r="G109" t="s">
        <v>348</v>
      </c>
      <c r="H109" t="s">
        <v>348</v>
      </c>
      <c r="I109" t="s">
        <v>348</v>
      </c>
      <c r="J109" t="s">
        <v>348</v>
      </c>
      <c r="K109" t="s">
        <v>348</v>
      </c>
      <c r="L109" t="s">
        <v>348</v>
      </c>
      <c r="M109" t="s">
        <v>348</v>
      </c>
      <c r="N109" t="s">
        <v>348</v>
      </c>
      <c r="O109" t="s">
        <v>348</v>
      </c>
      <c r="P109" t="s">
        <v>347</v>
      </c>
      <c r="Q109" t="s">
        <v>348</v>
      </c>
      <c r="R109" t="s">
        <v>347</v>
      </c>
      <c r="S109" t="s">
        <v>347</v>
      </c>
      <c r="T109" t="s">
        <v>347</v>
      </c>
      <c r="U109" t="s">
        <v>347</v>
      </c>
      <c r="V109" t="s">
        <v>347</v>
      </c>
      <c r="W109" s="37" t="s">
        <v>823</v>
      </c>
      <c r="X109" t="s">
        <v>347</v>
      </c>
      <c r="Y109" t="s">
        <v>347</v>
      </c>
      <c r="Z109" s="169" t="s">
        <v>350</v>
      </c>
      <c r="AA109" s="113" t="s">
        <v>350</v>
      </c>
      <c r="AB109" s="189" t="s">
        <v>350</v>
      </c>
      <c r="AC109" s="169" t="s">
        <v>350</v>
      </c>
      <c r="AD109" s="113" t="s">
        <v>350</v>
      </c>
      <c r="AE109" s="189" t="s">
        <v>350</v>
      </c>
      <c r="AF109" s="169" t="s">
        <v>358</v>
      </c>
      <c r="AG109" s="113">
        <v>2.666E-3</v>
      </c>
      <c r="AH109" s="189">
        <v>1.0889999999999999E-3</v>
      </c>
      <c r="AI109" s="169" t="s">
        <v>358</v>
      </c>
      <c r="AJ109" s="113">
        <v>1.504E-2</v>
      </c>
      <c r="AK109" s="189">
        <v>7.4660000000000004E-3</v>
      </c>
      <c r="AL109" s="169">
        <v>13</v>
      </c>
      <c r="AM109" s="37">
        <v>21</v>
      </c>
      <c r="AN109" s="37" t="s">
        <v>824</v>
      </c>
      <c r="AO109" s="37">
        <v>14</v>
      </c>
      <c r="AP109" s="37">
        <v>30</v>
      </c>
      <c r="AQ109" s="37">
        <v>8</v>
      </c>
      <c r="AR109" s="37">
        <v>30</v>
      </c>
      <c r="AS109" s="37">
        <v>6</v>
      </c>
      <c r="AT109" s="37">
        <v>0</v>
      </c>
      <c r="AU109" s="37">
        <v>1</v>
      </c>
      <c r="AV109" s="37">
        <v>30</v>
      </c>
      <c r="AW109" s="37">
        <v>2</v>
      </c>
      <c r="AX109" s="37">
        <v>0</v>
      </c>
      <c r="AY109" s="37">
        <v>5</v>
      </c>
      <c r="AZ109" s="37">
        <v>0</v>
      </c>
      <c r="BA109" s="37">
        <v>6</v>
      </c>
      <c r="BB109" s="37">
        <v>0</v>
      </c>
      <c r="BC109" s="37">
        <v>0</v>
      </c>
      <c r="BD109" s="25">
        <v>0</v>
      </c>
      <c r="BE109" s="169">
        <v>42</v>
      </c>
      <c r="BF109" s="37">
        <v>63</v>
      </c>
      <c r="BG109" s="37" t="s">
        <v>825</v>
      </c>
      <c r="BH109" s="37">
        <v>44</v>
      </c>
      <c r="BI109" s="37">
        <v>86</v>
      </c>
      <c r="BJ109" s="37">
        <v>12</v>
      </c>
      <c r="BK109" s="37">
        <v>86</v>
      </c>
      <c r="BL109" s="37">
        <v>32</v>
      </c>
      <c r="BM109" s="37">
        <v>0</v>
      </c>
      <c r="BN109" s="37">
        <v>3</v>
      </c>
      <c r="BO109" s="37">
        <v>86</v>
      </c>
      <c r="BP109" s="37">
        <v>2</v>
      </c>
      <c r="BQ109" s="37">
        <v>0</v>
      </c>
      <c r="BR109" s="37">
        <v>7</v>
      </c>
      <c r="BS109" s="37">
        <v>0</v>
      </c>
      <c r="BT109" s="37">
        <v>32</v>
      </c>
      <c r="BU109" s="37">
        <v>0</v>
      </c>
      <c r="BV109" s="37">
        <v>0</v>
      </c>
      <c r="BW109" s="25">
        <v>0</v>
      </c>
      <c r="BX109" s="169">
        <v>7</v>
      </c>
      <c r="BY109" s="37">
        <v>3</v>
      </c>
      <c r="BZ109" s="37" t="s">
        <v>826</v>
      </c>
      <c r="CA109" s="37">
        <v>10</v>
      </c>
      <c r="CB109" s="37">
        <v>15</v>
      </c>
      <c r="CC109" s="37">
        <v>10</v>
      </c>
      <c r="CD109" s="37">
        <v>15</v>
      </c>
      <c r="CE109" s="37">
        <v>0</v>
      </c>
      <c r="CF109" s="37">
        <v>0</v>
      </c>
      <c r="CG109" s="37">
        <v>0</v>
      </c>
      <c r="CH109" s="37">
        <v>15</v>
      </c>
      <c r="CI109" s="37">
        <v>1</v>
      </c>
      <c r="CJ109" s="37">
        <v>0</v>
      </c>
      <c r="CK109" s="37">
        <v>9</v>
      </c>
      <c r="CL109" s="37">
        <v>0</v>
      </c>
      <c r="CM109" s="37">
        <v>0</v>
      </c>
      <c r="CN109" s="37">
        <v>0</v>
      </c>
      <c r="CO109" s="37">
        <v>0</v>
      </c>
      <c r="CP109" s="25">
        <v>0</v>
      </c>
      <c r="CQ109" s="169">
        <v>2</v>
      </c>
      <c r="CR109" s="37">
        <v>1</v>
      </c>
      <c r="CT109" s="37">
        <v>2</v>
      </c>
      <c r="CU109" s="37">
        <v>1</v>
      </c>
      <c r="CV109" s="37">
        <v>2</v>
      </c>
      <c r="CW109" s="37">
        <v>1</v>
      </c>
      <c r="CX109" s="37">
        <v>0</v>
      </c>
      <c r="CY109" s="37">
        <v>0</v>
      </c>
      <c r="CZ109" s="37">
        <v>0</v>
      </c>
      <c r="DA109" s="37">
        <v>1</v>
      </c>
      <c r="DB109" s="37">
        <v>0</v>
      </c>
      <c r="DC109" s="37">
        <v>0</v>
      </c>
      <c r="DD109" s="37">
        <v>2</v>
      </c>
      <c r="DE109" s="37">
        <v>0</v>
      </c>
      <c r="DF109" s="37">
        <v>0</v>
      </c>
      <c r="DG109" s="37">
        <v>0</v>
      </c>
      <c r="DH109" s="37">
        <v>0</v>
      </c>
      <c r="DI109" s="25">
        <v>0</v>
      </c>
    </row>
    <row r="110" spans="1:113" x14ac:dyDescent="0.25">
      <c r="A110" s="228" t="s">
        <v>827</v>
      </c>
      <c r="B110" s="252" t="s">
        <v>383</v>
      </c>
      <c r="C110" s="322" t="s">
        <v>346</v>
      </c>
      <c r="D110" t="s">
        <v>348</v>
      </c>
      <c r="E110" t="s">
        <v>347</v>
      </c>
      <c r="F110" t="s">
        <v>348</v>
      </c>
      <c r="G110" t="s">
        <v>348</v>
      </c>
      <c r="H110" t="s">
        <v>348</v>
      </c>
      <c r="I110" t="s">
        <v>348</v>
      </c>
      <c r="J110" t="s">
        <v>348</v>
      </c>
      <c r="K110" t="s">
        <v>348</v>
      </c>
      <c r="L110" t="s">
        <v>348</v>
      </c>
      <c r="M110" t="s">
        <v>348</v>
      </c>
      <c r="N110" t="s">
        <v>348</v>
      </c>
      <c r="O110" t="s">
        <v>348</v>
      </c>
      <c r="P110" t="s">
        <v>347</v>
      </c>
      <c r="Q110" t="s">
        <v>348</v>
      </c>
      <c r="R110" t="s">
        <v>347</v>
      </c>
      <c r="S110" t="s">
        <v>348</v>
      </c>
      <c r="T110" t="s">
        <v>348</v>
      </c>
      <c r="U110" t="s">
        <v>347</v>
      </c>
      <c r="V110" t="s">
        <v>347</v>
      </c>
      <c r="W110" s="37" t="s">
        <v>828</v>
      </c>
      <c r="X110" t="s">
        <v>347</v>
      </c>
      <c r="Y110" t="s">
        <v>347</v>
      </c>
      <c r="Z110" s="169" t="s">
        <v>350</v>
      </c>
      <c r="AA110" s="113" t="s">
        <v>350</v>
      </c>
      <c r="AB110" s="189" t="s">
        <v>350</v>
      </c>
      <c r="AC110" s="169" t="s">
        <v>449</v>
      </c>
      <c r="AD110" s="113">
        <v>8.1100000000000003E-6</v>
      </c>
      <c r="AE110" s="189">
        <v>1.86E-6</v>
      </c>
      <c r="AF110" s="169" t="s">
        <v>350</v>
      </c>
      <c r="AG110" s="113" t="s">
        <v>350</v>
      </c>
      <c r="AH110" s="189" t="s">
        <v>350</v>
      </c>
      <c r="AI110" s="169" t="s">
        <v>350</v>
      </c>
      <c r="AJ110" s="113" t="s">
        <v>350</v>
      </c>
      <c r="AK110" s="189" t="s">
        <v>350</v>
      </c>
      <c r="AL110" s="169">
        <v>0</v>
      </c>
      <c r="AM110" s="37">
        <v>17</v>
      </c>
      <c r="AO110" s="37">
        <v>0</v>
      </c>
      <c r="AP110" s="37">
        <v>17</v>
      </c>
      <c r="AQ110" s="37">
        <v>0</v>
      </c>
      <c r="AR110" s="37">
        <v>15</v>
      </c>
      <c r="AS110" s="37">
        <v>0</v>
      </c>
      <c r="AT110" s="37">
        <v>2</v>
      </c>
      <c r="AU110" s="37">
        <v>0</v>
      </c>
      <c r="AV110" s="37">
        <v>11</v>
      </c>
      <c r="AW110" s="37">
        <v>0</v>
      </c>
      <c r="AX110" s="37">
        <v>1</v>
      </c>
      <c r="AY110" s="37">
        <v>0</v>
      </c>
      <c r="AZ110" s="37">
        <v>4</v>
      </c>
      <c r="BA110" s="37">
        <v>0</v>
      </c>
      <c r="BB110" s="37">
        <v>1</v>
      </c>
      <c r="BC110" s="37">
        <v>0</v>
      </c>
      <c r="BD110" s="25">
        <v>0</v>
      </c>
      <c r="BE110" s="169">
        <v>0</v>
      </c>
      <c r="BF110" s="37">
        <v>87</v>
      </c>
      <c r="BG110" s="37" t="s">
        <v>829</v>
      </c>
      <c r="BH110" s="37">
        <v>0</v>
      </c>
      <c r="BI110" s="37">
        <v>102</v>
      </c>
      <c r="BJ110" s="37">
        <v>0</v>
      </c>
      <c r="BK110" s="37">
        <v>61</v>
      </c>
      <c r="BL110" s="37">
        <v>0</v>
      </c>
      <c r="BM110" s="37">
        <v>41</v>
      </c>
      <c r="BN110" s="37">
        <v>0</v>
      </c>
      <c r="BO110" s="37">
        <v>58</v>
      </c>
      <c r="BP110" s="37">
        <v>0</v>
      </c>
      <c r="BQ110" s="37">
        <v>0</v>
      </c>
      <c r="BR110" s="37">
        <v>0</v>
      </c>
      <c r="BS110" s="37">
        <v>3</v>
      </c>
      <c r="BT110" s="37">
        <v>0</v>
      </c>
      <c r="BU110" s="37">
        <v>41</v>
      </c>
      <c r="BV110" s="37">
        <v>0</v>
      </c>
      <c r="BW110" s="25">
        <v>0</v>
      </c>
      <c r="BX110" s="169">
        <v>0</v>
      </c>
      <c r="BY110" s="37">
        <v>9</v>
      </c>
      <c r="CA110" s="37">
        <v>0</v>
      </c>
      <c r="CB110" s="37">
        <v>13</v>
      </c>
      <c r="CC110" s="37">
        <v>0</v>
      </c>
      <c r="CD110" s="37">
        <v>13</v>
      </c>
      <c r="CE110" s="37">
        <v>0</v>
      </c>
      <c r="CF110" s="37">
        <v>0</v>
      </c>
      <c r="CG110" s="37">
        <v>0</v>
      </c>
      <c r="CH110" s="37">
        <v>13</v>
      </c>
      <c r="CI110" s="37">
        <v>0</v>
      </c>
      <c r="CJ110" s="37">
        <v>0</v>
      </c>
      <c r="CK110" s="37">
        <v>0</v>
      </c>
      <c r="CL110" s="37">
        <v>0</v>
      </c>
      <c r="CM110" s="37">
        <v>0</v>
      </c>
      <c r="CN110" s="37">
        <v>0</v>
      </c>
      <c r="CO110" s="37">
        <v>0</v>
      </c>
      <c r="CP110" s="25">
        <v>0</v>
      </c>
      <c r="CQ110" s="169">
        <v>0</v>
      </c>
      <c r="CR110" s="37">
        <v>2</v>
      </c>
      <c r="CT110" s="37">
        <v>0</v>
      </c>
      <c r="CU110" s="37">
        <v>2</v>
      </c>
      <c r="CV110" s="37">
        <v>0</v>
      </c>
      <c r="CW110" s="37">
        <v>2</v>
      </c>
      <c r="CX110" s="37">
        <v>0</v>
      </c>
      <c r="CY110" s="37">
        <v>0</v>
      </c>
      <c r="CZ110" s="37">
        <v>0</v>
      </c>
      <c r="DA110" s="37">
        <v>2</v>
      </c>
      <c r="DB110" s="37">
        <v>0</v>
      </c>
      <c r="DC110" s="37">
        <v>0</v>
      </c>
      <c r="DD110" s="37">
        <v>0</v>
      </c>
      <c r="DE110" s="37">
        <v>0</v>
      </c>
      <c r="DF110" s="37">
        <v>0</v>
      </c>
      <c r="DG110" s="37">
        <v>0</v>
      </c>
      <c r="DH110" s="37">
        <v>0</v>
      </c>
      <c r="DI110" s="25">
        <v>0</v>
      </c>
    </row>
    <row r="111" spans="1:113" x14ac:dyDescent="0.25">
      <c r="A111" s="228" t="s">
        <v>830</v>
      </c>
      <c r="B111" s="252" t="s">
        <v>463</v>
      </c>
      <c r="C111" s="322" t="s">
        <v>831</v>
      </c>
      <c r="D111" t="s">
        <v>348</v>
      </c>
      <c r="E111" t="s">
        <v>348</v>
      </c>
      <c r="F111" t="s">
        <v>348</v>
      </c>
      <c r="G111" t="s">
        <v>348</v>
      </c>
      <c r="H111" t="s">
        <v>348</v>
      </c>
      <c r="I111" t="s">
        <v>348</v>
      </c>
      <c r="J111" t="s">
        <v>348</v>
      </c>
      <c r="K111" t="s">
        <v>348</v>
      </c>
      <c r="L111" t="s">
        <v>348</v>
      </c>
      <c r="M111" t="s">
        <v>348</v>
      </c>
      <c r="N111" t="s">
        <v>348</v>
      </c>
      <c r="O111" t="s">
        <v>348</v>
      </c>
      <c r="P111" t="s">
        <v>348</v>
      </c>
      <c r="Q111" t="s">
        <v>348</v>
      </c>
      <c r="R111" t="s">
        <v>348</v>
      </c>
      <c r="S111" t="s">
        <v>348</v>
      </c>
      <c r="T111" t="s">
        <v>348</v>
      </c>
      <c r="U111" t="s">
        <v>348</v>
      </c>
      <c r="V111" t="s">
        <v>348</v>
      </c>
      <c r="W111" s="37" t="s">
        <v>349</v>
      </c>
      <c r="X111" t="s">
        <v>348</v>
      </c>
      <c r="Y111" t="s">
        <v>348</v>
      </c>
      <c r="Z111" s="169" t="s">
        <v>350</v>
      </c>
      <c r="AA111" s="113" t="s">
        <v>350</v>
      </c>
      <c r="AB111" s="189" t="s">
        <v>350</v>
      </c>
      <c r="AC111" s="169" t="s">
        <v>422</v>
      </c>
      <c r="AD111" s="113">
        <v>4.5299999999999999E-9</v>
      </c>
      <c r="AE111" s="189" t="s">
        <v>350</v>
      </c>
      <c r="AF111" s="169" t="s">
        <v>541</v>
      </c>
      <c r="AG111" s="113">
        <v>7.54E-4</v>
      </c>
      <c r="AH111" s="189" t="s">
        <v>350</v>
      </c>
      <c r="AI111" s="169" t="s">
        <v>350</v>
      </c>
      <c r="AJ111" s="113" t="s">
        <v>350</v>
      </c>
      <c r="AK111" s="189" t="s">
        <v>350</v>
      </c>
      <c r="AL111" s="169">
        <v>3</v>
      </c>
      <c r="AM111" s="37">
        <v>20</v>
      </c>
      <c r="AO111" s="37">
        <v>3</v>
      </c>
      <c r="AP111" s="37">
        <v>21</v>
      </c>
      <c r="AQ111" s="37">
        <v>1</v>
      </c>
      <c r="AR111" s="37">
        <v>21</v>
      </c>
      <c r="AS111" s="37">
        <v>2</v>
      </c>
      <c r="AT111" s="37">
        <v>0</v>
      </c>
      <c r="AU111" s="37">
        <v>0</v>
      </c>
      <c r="AV111" s="37">
        <v>21</v>
      </c>
      <c r="AW111" s="37">
        <v>0</v>
      </c>
      <c r="AX111" s="37">
        <v>0</v>
      </c>
      <c r="AY111" s="37">
        <v>1</v>
      </c>
      <c r="AZ111" s="37">
        <v>0</v>
      </c>
      <c r="BA111" s="37">
        <v>2</v>
      </c>
      <c r="BB111" s="37">
        <v>0</v>
      </c>
      <c r="BC111" s="37">
        <v>0</v>
      </c>
      <c r="BD111" s="25">
        <v>0</v>
      </c>
      <c r="BE111" s="169">
        <v>52</v>
      </c>
      <c r="BF111" s="37">
        <v>59</v>
      </c>
      <c r="BG111" s="37" t="s">
        <v>832</v>
      </c>
      <c r="BH111" s="37">
        <v>77</v>
      </c>
      <c r="BI111" s="37">
        <v>96</v>
      </c>
      <c r="BJ111" s="37">
        <v>32</v>
      </c>
      <c r="BK111" s="37">
        <v>96</v>
      </c>
      <c r="BL111" s="37">
        <v>45</v>
      </c>
      <c r="BM111" s="37">
        <v>0</v>
      </c>
      <c r="BN111" s="37">
        <v>8</v>
      </c>
      <c r="BO111" s="37">
        <v>96</v>
      </c>
      <c r="BP111" s="37">
        <v>13</v>
      </c>
      <c r="BQ111" s="37">
        <v>0</v>
      </c>
      <c r="BR111" s="37">
        <v>11</v>
      </c>
      <c r="BS111" s="37">
        <v>0</v>
      </c>
      <c r="BT111" s="37">
        <v>45</v>
      </c>
      <c r="BU111" s="37">
        <v>0</v>
      </c>
      <c r="BV111" s="37">
        <v>0</v>
      </c>
      <c r="BW111" s="25">
        <v>0</v>
      </c>
      <c r="BX111" s="169">
        <v>6</v>
      </c>
      <c r="BY111" s="37">
        <v>2</v>
      </c>
      <c r="BZ111" s="37" t="s">
        <v>833</v>
      </c>
      <c r="CA111" s="37">
        <v>8</v>
      </c>
      <c r="CB111" s="37">
        <v>9</v>
      </c>
      <c r="CC111" s="37">
        <v>8</v>
      </c>
      <c r="CD111" s="37">
        <v>9</v>
      </c>
      <c r="CE111" s="37">
        <v>0</v>
      </c>
      <c r="CF111" s="37">
        <v>0</v>
      </c>
      <c r="CG111" s="37">
        <v>2</v>
      </c>
      <c r="CH111" s="37">
        <v>9</v>
      </c>
      <c r="CI111" s="37">
        <v>0</v>
      </c>
      <c r="CJ111" s="37">
        <v>0</v>
      </c>
      <c r="CK111" s="37">
        <v>6</v>
      </c>
      <c r="CL111" s="37">
        <v>0</v>
      </c>
      <c r="CM111" s="37">
        <v>0</v>
      </c>
      <c r="CN111" s="37">
        <v>0</v>
      </c>
      <c r="CO111" s="37">
        <v>0</v>
      </c>
      <c r="CP111" s="25">
        <v>0</v>
      </c>
      <c r="CQ111" s="169">
        <v>0</v>
      </c>
      <c r="CR111" s="37">
        <v>1</v>
      </c>
      <c r="CT111" s="37">
        <v>0</v>
      </c>
      <c r="CU111" s="37">
        <v>1</v>
      </c>
      <c r="CV111" s="37">
        <v>0</v>
      </c>
      <c r="CW111" s="37">
        <v>1</v>
      </c>
      <c r="CX111" s="37">
        <v>0</v>
      </c>
      <c r="CY111" s="37">
        <v>0</v>
      </c>
      <c r="CZ111" s="37">
        <v>0</v>
      </c>
      <c r="DA111" s="37">
        <v>1</v>
      </c>
      <c r="DB111" s="37">
        <v>0</v>
      </c>
      <c r="DC111" s="37">
        <v>0</v>
      </c>
      <c r="DD111" s="37">
        <v>0</v>
      </c>
      <c r="DE111" s="37">
        <v>0</v>
      </c>
      <c r="DF111" s="37">
        <v>0</v>
      </c>
      <c r="DG111" s="37">
        <v>0</v>
      </c>
      <c r="DH111" s="37">
        <v>0</v>
      </c>
      <c r="DI111" s="25">
        <v>0</v>
      </c>
    </row>
    <row r="112" spans="1:113" x14ac:dyDescent="0.25">
      <c r="A112" s="228" t="s">
        <v>834</v>
      </c>
      <c r="B112" s="252" t="s">
        <v>409</v>
      </c>
      <c r="C112" s="322" t="s">
        <v>440</v>
      </c>
      <c r="D112" t="s">
        <v>348</v>
      </c>
      <c r="E112" t="s">
        <v>348</v>
      </c>
      <c r="F112" t="s">
        <v>348</v>
      </c>
      <c r="G112" t="s">
        <v>348</v>
      </c>
      <c r="H112" t="s">
        <v>348</v>
      </c>
      <c r="I112" t="s">
        <v>348</v>
      </c>
      <c r="J112" t="s">
        <v>348</v>
      </c>
      <c r="K112" t="s">
        <v>348</v>
      </c>
      <c r="L112" t="s">
        <v>348</v>
      </c>
      <c r="M112" t="s">
        <v>348</v>
      </c>
      <c r="N112" t="s">
        <v>348</v>
      </c>
      <c r="O112" t="s">
        <v>348</v>
      </c>
      <c r="P112" t="s">
        <v>348</v>
      </c>
      <c r="Q112" t="s">
        <v>348</v>
      </c>
      <c r="R112" t="s">
        <v>348</v>
      </c>
      <c r="S112" t="s">
        <v>348</v>
      </c>
      <c r="T112" t="s">
        <v>348</v>
      </c>
      <c r="U112" t="s">
        <v>347</v>
      </c>
      <c r="V112" t="s">
        <v>348</v>
      </c>
      <c r="W112" s="37" t="s">
        <v>349</v>
      </c>
      <c r="X112" t="s">
        <v>348</v>
      </c>
      <c r="Y112" t="s">
        <v>347</v>
      </c>
      <c r="Z112" s="169" t="s">
        <v>350</v>
      </c>
      <c r="AA112" s="113" t="s">
        <v>350</v>
      </c>
      <c r="AB112" s="189" t="s">
        <v>350</v>
      </c>
      <c r="AC112" s="169" t="s">
        <v>350</v>
      </c>
      <c r="AD112" s="113" t="s">
        <v>350</v>
      </c>
      <c r="AE112" s="189" t="s">
        <v>350</v>
      </c>
      <c r="AF112" s="169" t="s">
        <v>364</v>
      </c>
      <c r="AG112" s="113">
        <v>9.894E-3</v>
      </c>
      <c r="AH112" s="189">
        <v>5.5329999999999997E-3</v>
      </c>
      <c r="AI112" s="169" t="s">
        <v>350</v>
      </c>
      <c r="AJ112" s="113" t="s">
        <v>350</v>
      </c>
      <c r="AK112" s="189" t="s">
        <v>350</v>
      </c>
      <c r="AL112" s="169">
        <v>1</v>
      </c>
      <c r="AM112" s="37">
        <v>19</v>
      </c>
      <c r="AO112" s="37">
        <v>1</v>
      </c>
      <c r="AP112" s="37">
        <v>19</v>
      </c>
      <c r="AQ112" s="37">
        <v>1</v>
      </c>
      <c r="AR112" s="37">
        <v>19</v>
      </c>
      <c r="AS112" s="37">
        <v>0</v>
      </c>
      <c r="AT112" s="37">
        <v>0</v>
      </c>
      <c r="AU112" s="37">
        <v>0</v>
      </c>
      <c r="AV112" s="37">
        <v>19</v>
      </c>
      <c r="AW112" s="37">
        <v>0</v>
      </c>
      <c r="AX112" s="37">
        <v>0</v>
      </c>
      <c r="AY112" s="37">
        <v>1</v>
      </c>
      <c r="AZ112" s="37">
        <v>0</v>
      </c>
      <c r="BA112" s="37">
        <v>0</v>
      </c>
      <c r="BB112" s="37">
        <v>0</v>
      </c>
      <c r="BC112" s="37">
        <v>0</v>
      </c>
      <c r="BD112" s="25">
        <v>0</v>
      </c>
      <c r="BE112" s="169">
        <v>16</v>
      </c>
      <c r="BF112" s="37">
        <v>38</v>
      </c>
      <c r="BG112" s="37" t="s">
        <v>835</v>
      </c>
      <c r="BH112" s="37">
        <v>16</v>
      </c>
      <c r="BI112" s="37">
        <v>44</v>
      </c>
      <c r="BJ112" s="37">
        <v>1</v>
      </c>
      <c r="BK112" s="37">
        <v>44</v>
      </c>
      <c r="BL112" s="37">
        <v>15</v>
      </c>
      <c r="BM112" s="37">
        <v>0</v>
      </c>
      <c r="BN112" s="37">
        <v>0</v>
      </c>
      <c r="BO112" s="37">
        <v>44</v>
      </c>
      <c r="BP112" s="37">
        <v>0</v>
      </c>
      <c r="BQ112" s="37">
        <v>0</v>
      </c>
      <c r="BR112" s="37">
        <v>1</v>
      </c>
      <c r="BS112" s="37">
        <v>0</v>
      </c>
      <c r="BT112" s="37">
        <v>15</v>
      </c>
      <c r="BU112" s="37">
        <v>0</v>
      </c>
      <c r="BV112" s="37">
        <v>0</v>
      </c>
      <c r="BW112" s="25">
        <v>0</v>
      </c>
      <c r="BX112" s="169">
        <v>2</v>
      </c>
      <c r="BY112" s="37">
        <v>6</v>
      </c>
      <c r="CA112" s="37">
        <v>2</v>
      </c>
      <c r="CB112" s="37">
        <v>11</v>
      </c>
      <c r="CC112" s="37">
        <v>2</v>
      </c>
      <c r="CD112" s="37">
        <v>11</v>
      </c>
      <c r="CE112" s="37">
        <v>0</v>
      </c>
      <c r="CF112" s="37">
        <v>0</v>
      </c>
      <c r="CG112" s="37">
        <v>0</v>
      </c>
      <c r="CH112" s="37">
        <v>11</v>
      </c>
      <c r="CI112" s="37">
        <v>0</v>
      </c>
      <c r="CJ112" s="37">
        <v>0</v>
      </c>
      <c r="CK112" s="37">
        <v>2</v>
      </c>
      <c r="CL112" s="37">
        <v>0</v>
      </c>
      <c r="CM112" s="37">
        <v>0</v>
      </c>
      <c r="CN112" s="37">
        <v>0</v>
      </c>
      <c r="CO112" s="37">
        <v>0</v>
      </c>
      <c r="CP112" s="25">
        <v>0</v>
      </c>
      <c r="CQ112" s="169">
        <v>0</v>
      </c>
      <c r="CR112" s="37">
        <v>1</v>
      </c>
      <c r="CT112" s="37">
        <v>0</v>
      </c>
      <c r="CU112" s="37">
        <v>1</v>
      </c>
      <c r="CV112" s="37">
        <v>0</v>
      </c>
      <c r="CW112" s="37">
        <v>1</v>
      </c>
      <c r="CX112" s="37">
        <v>0</v>
      </c>
      <c r="CY112" s="37">
        <v>0</v>
      </c>
      <c r="CZ112" s="37">
        <v>0</v>
      </c>
      <c r="DA112" s="37">
        <v>1</v>
      </c>
      <c r="DB112" s="37">
        <v>0</v>
      </c>
      <c r="DC112" s="37">
        <v>0</v>
      </c>
      <c r="DD112" s="37">
        <v>0</v>
      </c>
      <c r="DE112" s="37">
        <v>0</v>
      </c>
      <c r="DF112" s="37">
        <v>0</v>
      </c>
      <c r="DG112" s="37">
        <v>0</v>
      </c>
      <c r="DH112" s="37">
        <v>0</v>
      </c>
      <c r="DI112" s="25">
        <v>0</v>
      </c>
    </row>
    <row r="113" spans="1:113" x14ac:dyDescent="0.25">
      <c r="A113" s="228" t="s">
        <v>836</v>
      </c>
      <c r="B113" s="252" t="s">
        <v>377</v>
      </c>
      <c r="C113" s="322" t="s">
        <v>384</v>
      </c>
      <c r="D113" t="s">
        <v>347</v>
      </c>
      <c r="E113" t="s">
        <v>347</v>
      </c>
      <c r="F113" t="s">
        <v>347</v>
      </c>
      <c r="G113" t="s">
        <v>347</v>
      </c>
      <c r="H113" t="s">
        <v>347</v>
      </c>
      <c r="I113" t="s">
        <v>348</v>
      </c>
      <c r="J113" t="s">
        <v>347</v>
      </c>
      <c r="K113" t="s">
        <v>348</v>
      </c>
      <c r="L113" t="s">
        <v>348</v>
      </c>
      <c r="M113" t="s">
        <v>347</v>
      </c>
      <c r="N113" t="s">
        <v>348</v>
      </c>
      <c r="O113" t="s">
        <v>347</v>
      </c>
      <c r="P113" t="s">
        <v>347</v>
      </c>
      <c r="Q113" t="s">
        <v>347</v>
      </c>
      <c r="R113" t="s">
        <v>347</v>
      </c>
      <c r="S113" t="s">
        <v>347</v>
      </c>
      <c r="T113" t="s">
        <v>347</v>
      </c>
      <c r="U113" t="s">
        <v>347</v>
      </c>
      <c r="V113" t="s">
        <v>347</v>
      </c>
      <c r="W113" s="37" t="s">
        <v>837</v>
      </c>
      <c r="X113" t="s">
        <v>347</v>
      </c>
      <c r="Y113" t="s">
        <v>347</v>
      </c>
      <c r="Z113" s="169" t="s">
        <v>402</v>
      </c>
      <c r="AA113" s="113">
        <v>4.0800000000000004E-49</v>
      </c>
      <c r="AB113" s="189">
        <v>1.7299999999999999E-50</v>
      </c>
      <c r="AC113" s="169" t="s">
        <v>350</v>
      </c>
      <c r="AD113" s="113" t="s">
        <v>350</v>
      </c>
      <c r="AE113" s="189" t="s">
        <v>350</v>
      </c>
      <c r="AF113" s="169" t="s">
        <v>350</v>
      </c>
      <c r="AG113" s="113" t="s">
        <v>350</v>
      </c>
      <c r="AH113" s="189" t="s">
        <v>350</v>
      </c>
      <c r="AI113" s="169" t="s">
        <v>838</v>
      </c>
      <c r="AJ113" s="113">
        <v>8.3400000000000002E-10</v>
      </c>
      <c r="AK113" s="189">
        <v>1.6200000000000001E-10</v>
      </c>
      <c r="AL113" s="169">
        <v>73</v>
      </c>
      <c r="AM113" s="37">
        <v>4</v>
      </c>
      <c r="AN113" s="37" t="s">
        <v>839</v>
      </c>
      <c r="AO113" s="37">
        <v>74</v>
      </c>
      <c r="AP113" s="37">
        <v>8</v>
      </c>
      <c r="AQ113" s="37">
        <v>74</v>
      </c>
      <c r="AR113" s="37">
        <v>8</v>
      </c>
      <c r="AS113" s="37">
        <v>0</v>
      </c>
      <c r="AT113" s="37">
        <v>0</v>
      </c>
      <c r="AU113" s="37">
        <v>74</v>
      </c>
      <c r="AV113" s="37">
        <v>8</v>
      </c>
      <c r="AW113" s="37">
        <v>0</v>
      </c>
      <c r="AX113" s="37">
        <v>0</v>
      </c>
      <c r="AY113" s="37">
        <v>0</v>
      </c>
      <c r="AZ113" s="37">
        <v>0</v>
      </c>
      <c r="BA113" s="37">
        <v>0</v>
      </c>
      <c r="BB113" s="37">
        <v>0</v>
      </c>
      <c r="BC113" s="37">
        <v>0</v>
      </c>
      <c r="BD113" s="25">
        <v>0</v>
      </c>
      <c r="BE113" s="169">
        <v>5</v>
      </c>
      <c r="BF113" s="37">
        <v>8</v>
      </c>
      <c r="BG113" s="37" t="s">
        <v>840</v>
      </c>
      <c r="BH113" s="37">
        <v>5</v>
      </c>
      <c r="BI113" s="37">
        <v>8</v>
      </c>
      <c r="BJ113" s="37">
        <v>5</v>
      </c>
      <c r="BK113" s="37">
        <v>7</v>
      </c>
      <c r="BL113" s="37">
        <v>0</v>
      </c>
      <c r="BM113" s="37">
        <v>1</v>
      </c>
      <c r="BN113" s="37">
        <v>5</v>
      </c>
      <c r="BO113" s="37">
        <v>6</v>
      </c>
      <c r="BP113" s="37">
        <v>0</v>
      </c>
      <c r="BQ113" s="37">
        <v>0</v>
      </c>
      <c r="BR113" s="37">
        <v>0</v>
      </c>
      <c r="BS113" s="37">
        <v>1</v>
      </c>
      <c r="BT113" s="37">
        <v>0</v>
      </c>
      <c r="BU113" s="37">
        <v>1</v>
      </c>
      <c r="BV113" s="37">
        <v>0</v>
      </c>
      <c r="BW113" s="25">
        <v>0</v>
      </c>
      <c r="BX113" s="169">
        <v>0</v>
      </c>
      <c r="BY113" s="37">
        <v>3</v>
      </c>
      <c r="CA113" s="37">
        <v>0</v>
      </c>
      <c r="CB113" s="37">
        <v>3</v>
      </c>
      <c r="CC113" s="37">
        <v>0</v>
      </c>
      <c r="CD113" s="37">
        <v>3</v>
      </c>
      <c r="CE113" s="37">
        <v>0</v>
      </c>
      <c r="CF113" s="37">
        <v>0</v>
      </c>
      <c r="CG113" s="37">
        <v>0</v>
      </c>
      <c r="CH113" s="37">
        <v>1</v>
      </c>
      <c r="CI113" s="37">
        <v>0</v>
      </c>
      <c r="CJ113" s="37">
        <v>0</v>
      </c>
      <c r="CK113" s="37">
        <v>0</v>
      </c>
      <c r="CL113" s="37">
        <v>2</v>
      </c>
      <c r="CM113" s="37">
        <v>0</v>
      </c>
      <c r="CN113" s="37">
        <v>0</v>
      </c>
      <c r="CO113" s="37">
        <v>0</v>
      </c>
      <c r="CP113" s="25">
        <v>0</v>
      </c>
      <c r="CQ113" s="169">
        <v>5</v>
      </c>
      <c r="CR113" s="37">
        <v>0</v>
      </c>
      <c r="CS113" s="37" t="s">
        <v>841</v>
      </c>
      <c r="CT113" s="37">
        <v>5</v>
      </c>
      <c r="CU113" s="37">
        <v>0</v>
      </c>
      <c r="CV113" s="37">
        <v>5</v>
      </c>
      <c r="CW113" s="37">
        <v>0</v>
      </c>
      <c r="CX113" s="37">
        <v>0</v>
      </c>
      <c r="CY113" s="37">
        <v>0</v>
      </c>
      <c r="CZ113" s="37">
        <v>5</v>
      </c>
      <c r="DA113" s="37">
        <v>0</v>
      </c>
      <c r="DB113" s="37">
        <v>0</v>
      </c>
      <c r="DC113" s="37">
        <v>0</v>
      </c>
      <c r="DD113" s="37">
        <v>0</v>
      </c>
      <c r="DE113" s="37">
        <v>0</v>
      </c>
      <c r="DF113" s="37">
        <v>0</v>
      </c>
      <c r="DG113" s="37">
        <v>0</v>
      </c>
      <c r="DH113" s="37">
        <v>0</v>
      </c>
      <c r="DI113" s="25">
        <v>0</v>
      </c>
    </row>
    <row r="114" spans="1:113" x14ac:dyDescent="0.25">
      <c r="A114" s="228" t="s">
        <v>842</v>
      </c>
      <c r="B114" s="252" t="s">
        <v>684</v>
      </c>
      <c r="C114" s="322" t="s">
        <v>346</v>
      </c>
      <c r="D114" t="s">
        <v>348</v>
      </c>
      <c r="E114" t="s">
        <v>348</v>
      </c>
      <c r="F114" t="s">
        <v>348</v>
      </c>
      <c r="G114" t="s">
        <v>348</v>
      </c>
      <c r="H114" t="s">
        <v>348</v>
      </c>
      <c r="I114" t="s">
        <v>348</v>
      </c>
      <c r="J114" t="s">
        <v>348</v>
      </c>
      <c r="K114" t="s">
        <v>348</v>
      </c>
      <c r="L114" t="s">
        <v>348</v>
      </c>
      <c r="M114" t="s">
        <v>348</v>
      </c>
      <c r="N114" t="s">
        <v>348</v>
      </c>
      <c r="O114" t="s">
        <v>348</v>
      </c>
      <c r="P114" t="s">
        <v>348</v>
      </c>
      <c r="Q114" t="s">
        <v>348</v>
      </c>
      <c r="R114" t="s">
        <v>348</v>
      </c>
      <c r="S114" t="s">
        <v>348</v>
      </c>
      <c r="T114" t="s">
        <v>348</v>
      </c>
      <c r="U114" t="s">
        <v>347</v>
      </c>
      <c r="V114" t="s">
        <v>348</v>
      </c>
      <c r="W114" s="37" t="s">
        <v>349</v>
      </c>
      <c r="X114" t="s">
        <v>348</v>
      </c>
      <c r="Y114" t="s">
        <v>347</v>
      </c>
      <c r="Z114" s="169" t="s">
        <v>350</v>
      </c>
      <c r="AA114" s="113" t="s">
        <v>350</v>
      </c>
      <c r="AB114" s="189" t="s">
        <v>350</v>
      </c>
      <c r="AC114" s="169" t="s">
        <v>411</v>
      </c>
      <c r="AD114" s="113">
        <v>2.9100000000000001E-6</v>
      </c>
      <c r="AE114" s="189">
        <v>5.7800000000000001E-7</v>
      </c>
      <c r="AF114" s="169" t="s">
        <v>350</v>
      </c>
      <c r="AG114" s="113" t="s">
        <v>350</v>
      </c>
      <c r="AH114" s="189" t="s">
        <v>350</v>
      </c>
      <c r="AI114" s="169" t="s">
        <v>350</v>
      </c>
      <c r="AJ114" s="113" t="s">
        <v>350</v>
      </c>
      <c r="AK114" s="189" t="s">
        <v>350</v>
      </c>
      <c r="AL114" s="169">
        <v>6</v>
      </c>
      <c r="AM114" s="37">
        <v>7</v>
      </c>
      <c r="AN114" s="37" t="s">
        <v>843</v>
      </c>
      <c r="AO114" s="37">
        <v>6</v>
      </c>
      <c r="AP114" s="37">
        <v>8</v>
      </c>
      <c r="AQ114" s="37">
        <v>6</v>
      </c>
      <c r="AR114" s="37">
        <v>7</v>
      </c>
      <c r="AS114" s="37">
        <v>0</v>
      </c>
      <c r="AT114" s="37">
        <v>1</v>
      </c>
      <c r="AU114" s="37">
        <v>6</v>
      </c>
      <c r="AV114" s="37">
        <v>7</v>
      </c>
      <c r="AW114" s="37">
        <v>0</v>
      </c>
      <c r="AX114" s="37">
        <v>0</v>
      </c>
      <c r="AY114" s="37">
        <v>0</v>
      </c>
      <c r="AZ114" s="37">
        <v>0</v>
      </c>
      <c r="BA114" s="37">
        <v>0</v>
      </c>
      <c r="BB114" s="37">
        <v>1</v>
      </c>
      <c r="BC114" s="37">
        <v>0</v>
      </c>
      <c r="BD114" s="25">
        <v>0</v>
      </c>
      <c r="BE114" s="169">
        <v>10</v>
      </c>
      <c r="BF114" s="37">
        <v>28</v>
      </c>
      <c r="BG114" s="37" t="s">
        <v>844</v>
      </c>
      <c r="BH114" s="37">
        <v>10</v>
      </c>
      <c r="BI114" s="37">
        <v>34</v>
      </c>
      <c r="BJ114" s="37">
        <v>10</v>
      </c>
      <c r="BK114" s="37">
        <v>31</v>
      </c>
      <c r="BL114" s="37">
        <v>0</v>
      </c>
      <c r="BM114" s="37">
        <v>3</v>
      </c>
      <c r="BN114" s="37">
        <v>10</v>
      </c>
      <c r="BO114" s="37">
        <v>31</v>
      </c>
      <c r="BP114" s="37">
        <v>0</v>
      </c>
      <c r="BQ114" s="37">
        <v>0</v>
      </c>
      <c r="BR114" s="37">
        <v>0</v>
      </c>
      <c r="BS114" s="37">
        <v>0</v>
      </c>
      <c r="BT114" s="37">
        <v>0</v>
      </c>
      <c r="BU114" s="37">
        <v>3</v>
      </c>
      <c r="BV114" s="37">
        <v>0</v>
      </c>
      <c r="BW114" s="25">
        <v>0</v>
      </c>
      <c r="BX114" s="169">
        <v>1</v>
      </c>
      <c r="BY114" s="37">
        <v>1</v>
      </c>
      <c r="BZ114" s="37" t="s">
        <v>845</v>
      </c>
      <c r="CA114" s="37">
        <v>1</v>
      </c>
      <c r="CB114" s="37">
        <v>1</v>
      </c>
      <c r="CC114" s="37">
        <v>1</v>
      </c>
      <c r="CD114" s="37">
        <v>1</v>
      </c>
      <c r="CE114" s="37">
        <v>0</v>
      </c>
      <c r="CF114" s="37">
        <v>0</v>
      </c>
      <c r="CG114" s="37">
        <v>1</v>
      </c>
      <c r="CH114" s="37">
        <v>1</v>
      </c>
      <c r="CI114" s="37">
        <v>0</v>
      </c>
      <c r="CJ114" s="37">
        <v>0</v>
      </c>
      <c r="CK114" s="37">
        <v>0</v>
      </c>
      <c r="CL114" s="37">
        <v>0</v>
      </c>
      <c r="CM114" s="37">
        <v>0</v>
      </c>
      <c r="CN114" s="37">
        <v>0</v>
      </c>
      <c r="CO114" s="37">
        <v>0</v>
      </c>
      <c r="CP114" s="25">
        <v>0</v>
      </c>
      <c r="CQ114" s="169">
        <v>0</v>
      </c>
      <c r="CR114" s="37">
        <v>2</v>
      </c>
      <c r="CT114" s="37">
        <v>0</v>
      </c>
      <c r="CU114" s="37">
        <v>2</v>
      </c>
      <c r="CV114" s="37">
        <v>0</v>
      </c>
      <c r="CW114" s="37">
        <v>2</v>
      </c>
      <c r="CX114" s="37">
        <v>0</v>
      </c>
      <c r="CY114" s="37">
        <v>0</v>
      </c>
      <c r="CZ114" s="37">
        <v>0</v>
      </c>
      <c r="DA114" s="37">
        <v>2</v>
      </c>
      <c r="DB114" s="37">
        <v>0</v>
      </c>
      <c r="DC114" s="37">
        <v>0</v>
      </c>
      <c r="DD114" s="37">
        <v>0</v>
      </c>
      <c r="DE114" s="37">
        <v>0</v>
      </c>
      <c r="DF114" s="37">
        <v>0</v>
      </c>
      <c r="DG114" s="37">
        <v>0</v>
      </c>
      <c r="DH114" s="37">
        <v>0</v>
      </c>
      <c r="DI114" s="25">
        <v>0</v>
      </c>
    </row>
    <row r="115" spans="1:113" x14ac:dyDescent="0.25">
      <c r="A115" s="228" t="s">
        <v>846</v>
      </c>
      <c r="B115" s="252" t="s">
        <v>847</v>
      </c>
      <c r="C115" s="322" t="s">
        <v>346</v>
      </c>
      <c r="D115" t="s">
        <v>348</v>
      </c>
      <c r="E115" t="s">
        <v>348</v>
      </c>
      <c r="F115" t="s">
        <v>348</v>
      </c>
      <c r="G115" t="s">
        <v>348</v>
      </c>
      <c r="H115" t="s">
        <v>347</v>
      </c>
      <c r="I115" t="s">
        <v>348</v>
      </c>
      <c r="J115" t="s">
        <v>348</v>
      </c>
      <c r="K115" t="s">
        <v>348</v>
      </c>
      <c r="L115" t="s">
        <v>348</v>
      </c>
      <c r="M115" t="s">
        <v>348</v>
      </c>
      <c r="N115" t="s">
        <v>348</v>
      </c>
      <c r="O115" t="s">
        <v>348</v>
      </c>
      <c r="P115" t="s">
        <v>348</v>
      </c>
      <c r="Q115" t="s">
        <v>348</v>
      </c>
      <c r="R115" t="s">
        <v>348</v>
      </c>
      <c r="S115" t="s">
        <v>348</v>
      </c>
      <c r="T115" t="s">
        <v>348</v>
      </c>
      <c r="U115" t="s">
        <v>348</v>
      </c>
      <c r="V115" t="s">
        <v>348</v>
      </c>
      <c r="W115" s="37" t="s">
        <v>349</v>
      </c>
      <c r="X115" t="s">
        <v>347</v>
      </c>
      <c r="Y115" t="s">
        <v>348</v>
      </c>
      <c r="Z115" s="169" t="s">
        <v>350</v>
      </c>
      <c r="AA115" s="113" t="s">
        <v>350</v>
      </c>
      <c r="AB115" s="189" t="s">
        <v>350</v>
      </c>
      <c r="AC115" s="169" t="s">
        <v>422</v>
      </c>
      <c r="AD115" s="113">
        <v>2.1799999999999999E-6</v>
      </c>
      <c r="AE115" s="189" t="s">
        <v>350</v>
      </c>
      <c r="AF115" s="169" t="s">
        <v>350</v>
      </c>
      <c r="AG115" s="113" t="s">
        <v>350</v>
      </c>
      <c r="AH115" s="189" t="s">
        <v>350</v>
      </c>
      <c r="AI115" s="169" t="s">
        <v>350</v>
      </c>
      <c r="AJ115" s="113" t="s">
        <v>350</v>
      </c>
      <c r="AK115" s="189" t="s">
        <v>350</v>
      </c>
      <c r="AL115" s="169">
        <v>3</v>
      </c>
      <c r="AM115" s="37">
        <v>11</v>
      </c>
      <c r="AN115" s="37" t="s">
        <v>848</v>
      </c>
      <c r="AO115" s="37">
        <v>3</v>
      </c>
      <c r="AP115" s="37">
        <v>11</v>
      </c>
      <c r="AQ115" s="37">
        <v>1</v>
      </c>
      <c r="AR115" s="37">
        <v>11</v>
      </c>
      <c r="AS115" s="37">
        <v>2</v>
      </c>
      <c r="AT115" s="37">
        <v>0</v>
      </c>
      <c r="AU115" s="37">
        <v>0</v>
      </c>
      <c r="AV115" s="37">
        <v>11</v>
      </c>
      <c r="AW115" s="37">
        <v>0</v>
      </c>
      <c r="AX115" s="37">
        <v>0</v>
      </c>
      <c r="AY115" s="37">
        <v>1</v>
      </c>
      <c r="AZ115" s="37">
        <v>0</v>
      </c>
      <c r="BA115" s="37">
        <v>2</v>
      </c>
      <c r="BB115" s="37">
        <v>0</v>
      </c>
      <c r="BC115" s="37">
        <v>0</v>
      </c>
      <c r="BD115" s="25">
        <v>0</v>
      </c>
      <c r="BE115" s="169">
        <v>35</v>
      </c>
      <c r="BF115" s="37">
        <v>24</v>
      </c>
      <c r="BG115" s="37" t="s">
        <v>849</v>
      </c>
      <c r="BH115" s="37">
        <v>36</v>
      </c>
      <c r="BI115" s="37">
        <v>28</v>
      </c>
      <c r="BJ115" s="37">
        <v>21</v>
      </c>
      <c r="BK115" s="37">
        <v>27</v>
      </c>
      <c r="BL115" s="37">
        <v>15</v>
      </c>
      <c r="BM115" s="37">
        <v>1</v>
      </c>
      <c r="BN115" s="37">
        <v>7</v>
      </c>
      <c r="BO115" s="37">
        <v>27</v>
      </c>
      <c r="BP115" s="37">
        <v>3</v>
      </c>
      <c r="BQ115" s="37">
        <v>0</v>
      </c>
      <c r="BR115" s="37">
        <v>11</v>
      </c>
      <c r="BS115" s="37">
        <v>0</v>
      </c>
      <c r="BT115" s="37">
        <v>15</v>
      </c>
      <c r="BU115" s="37">
        <v>0</v>
      </c>
      <c r="BV115" s="37">
        <v>0</v>
      </c>
      <c r="BW115" s="25">
        <v>1</v>
      </c>
      <c r="BX115" s="169">
        <v>2</v>
      </c>
      <c r="BY115" s="37">
        <v>4</v>
      </c>
      <c r="CA115" s="37">
        <v>2</v>
      </c>
      <c r="CB115" s="37">
        <v>4</v>
      </c>
      <c r="CC115" s="37">
        <v>2</v>
      </c>
      <c r="CD115" s="37">
        <v>4</v>
      </c>
      <c r="CE115" s="37">
        <v>0</v>
      </c>
      <c r="CF115" s="37">
        <v>0</v>
      </c>
      <c r="CG115" s="37">
        <v>0</v>
      </c>
      <c r="CH115" s="37">
        <v>4</v>
      </c>
      <c r="CI115" s="37">
        <v>0</v>
      </c>
      <c r="CJ115" s="37">
        <v>0</v>
      </c>
      <c r="CK115" s="37">
        <v>2</v>
      </c>
      <c r="CL115" s="37">
        <v>0</v>
      </c>
      <c r="CM115" s="37">
        <v>0</v>
      </c>
      <c r="CN115" s="37">
        <v>0</v>
      </c>
      <c r="CO115" s="37">
        <v>0</v>
      </c>
      <c r="CP115" s="25">
        <v>0</v>
      </c>
      <c r="CQ115" s="169">
        <v>1</v>
      </c>
      <c r="CR115" s="37">
        <v>1</v>
      </c>
      <c r="CS115" s="37" t="s">
        <v>850</v>
      </c>
      <c r="CT115" s="37">
        <v>1</v>
      </c>
      <c r="CU115" s="37">
        <v>1</v>
      </c>
      <c r="CV115" s="37">
        <v>1</v>
      </c>
      <c r="CW115" s="37">
        <v>1</v>
      </c>
      <c r="CX115" s="37">
        <v>0</v>
      </c>
      <c r="CY115" s="37">
        <v>0</v>
      </c>
      <c r="CZ115" s="37">
        <v>1</v>
      </c>
      <c r="DA115" s="37">
        <v>1</v>
      </c>
      <c r="DB115" s="37">
        <v>0</v>
      </c>
      <c r="DC115" s="37">
        <v>0</v>
      </c>
      <c r="DD115" s="37">
        <v>0</v>
      </c>
      <c r="DE115" s="37">
        <v>0</v>
      </c>
      <c r="DF115" s="37">
        <v>0</v>
      </c>
      <c r="DG115" s="37">
        <v>0</v>
      </c>
      <c r="DH115" s="37">
        <v>0</v>
      </c>
      <c r="DI115" s="25">
        <v>0</v>
      </c>
    </row>
    <row r="116" spans="1:113" x14ac:dyDescent="0.25">
      <c r="A116" s="228" t="s">
        <v>851</v>
      </c>
      <c r="B116" s="252" t="s">
        <v>847</v>
      </c>
      <c r="C116" s="322" t="s">
        <v>384</v>
      </c>
      <c r="D116" t="s">
        <v>347</v>
      </c>
      <c r="E116" t="s">
        <v>347</v>
      </c>
      <c r="F116" t="s">
        <v>347</v>
      </c>
      <c r="G116" t="s">
        <v>348</v>
      </c>
      <c r="H116" t="s">
        <v>347</v>
      </c>
      <c r="I116" t="s">
        <v>348</v>
      </c>
      <c r="J116" t="s">
        <v>347</v>
      </c>
      <c r="K116" t="s">
        <v>348</v>
      </c>
      <c r="L116" t="s">
        <v>348</v>
      </c>
      <c r="M116" t="s">
        <v>348</v>
      </c>
      <c r="N116" t="s">
        <v>348</v>
      </c>
      <c r="O116" t="s">
        <v>347</v>
      </c>
      <c r="P116" t="s">
        <v>347</v>
      </c>
      <c r="Q116" t="s">
        <v>347</v>
      </c>
      <c r="R116" t="s">
        <v>347</v>
      </c>
      <c r="S116" t="s">
        <v>347</v>
      </c>
      <c r="T116" t="s">
        <v>348</v>
      </c>
      <c r="U116" t="s">
        <v>347</v>
      </c>
      <c r="V116" t="s">
        <v>347</v>
      </c>
      <c r="W116" s="37" t="s">
        <v>852</v>
      </c>
      <c r="X116" t="s">
        <v>347</v>
      </c>
      <c r="Y116" t="s">
        <v>347</v>
      </c>
      <c r="Z116" s="169" t="s">
        <v>386</v>
      </c>
      <c r="AA116" s="113">
        <v>2.7500000000000001E-57</v>
      </c>
      <c r="AB116" s="189">
        <v>1.17E-58</v>
      </c>
      <c r="AC116" s="169" t="s">
        <v>350</v>
      </c>
      <c r="AD116" s="113" t="s">
        <v>350</v>
      </c>
      <c r="AE116" s="189" t="s">
        <v>350</v>
      </c>
      <c r="AF116" s="169" t="s">
        <v>350</v>
      </c>
      <c r="AG116" s="113" t="s">
        <v>350</v>
      </c>
      <c r="AH116" s="189" t="s">
        <v>350</v>
      </c>
      <c r="AI116" s="169" t="s">
        <v>358</v>
      </c>
      <c r="AJ116" s="113">
        <v>5.1909999999999998E-2</v>
      </c>
      <c r="AK116" s="189">
        <v>4.3637000000000002E-2</v>
      </c>
      <c r="AL116" s="169">
        <v>60</v>
      </c>
      <c r="AM116" s="37">
        <v>13</v>
      </c>
      <c r="AN116" s="37" t="s">
        <v>853</v>
      </c>
      <c r="AO116" s="37">
        <v>60</v>
      </c>
      <c r="AP116" s="37">
        <v>13</v>
      </c>
      <c r="AQ116" s="37">
        <v>60</v>
      </c>
      <c r="AR116" s="37">
        <v>7</v>
      </c>
      <c r="AS116" s="37">
        <v>0</v>
      </c>
      <c r="AT116" s="37">
        <v>6</v>
      </c>
      <c r="AU116" s="37">
        <v>60</v>
      </c>
      <c r="AV116" s="37">
        <v>7</v>
      </c>
      <c r="AW116" s="37">
        <v>0</v>
      </c>
      <c r="AX116" s="37">
        <v>0</v>
      </c>
      <c r="AY116" s="37">
        <v>0</v>
      </c>
      <c r="AZ116" s="37">
        <v>0</v>
      </c>
      <c r="BA116" s="37">
        <v>0</v>
      </c>
      <c r="BB116" s="37">
        <v>0</v>
      </c>
      <c r="BC116" s="37">
        <v>0</v>
      </c>
      <c r="BD116" s="25">
        <v>6</v>
      </c>
      <c r="BE116" s="169">
        <v>0</v>
      </c>
      <c r="BF116" s="37">
        <v>9</v>
      </c>
      <c r="BH116" s="37">
        <v>0</v>
      </c>
      <c r="BI116" s="37">
        <v>9</v>
      </c>
      <c r="BJ116" s="37">
        <v>0</v>
      </c>
      <c r="BK116" s="37">
        <v>8</v>
      </c>
      <c r="BL116" s="37">
        <v>0</v>
      </c>
      <c r="BM116" s="37">
        <v>1</v>
      </c>
      <c r="BN116" s="37">
        <v>0</v>
      </c>
      <c r="BO116" s="37">
        <v>8</v>
      </c>
      <c r="BP116" s="37">
        <v>0</v>
      </c>
      <c r="BQ116" s="37">
        <v>0</v>
      </c>
      <c r="BR116" s="37">
        <v>0</v>
      </c>
      <c r="BS116" s="37">
        <v>0</v>
      </c>
      <c r="BT116" s="37">
        <v>0</v>
      </c>
      <c r="BU116" s="37">
        <v>1</v>
      </c>
      <c r="BV116" s="37">
        <v>0</v>
      </c>
      <c r="BW116" s="25">
        <v>0</v>
      </c>
      <c r="BX116" s="169">
        <v>0</v>
      </c>
      <c r="BY116" s="37">
        <v>0</v>
      </c>
      <c r="CA116" s="37">
        <v>0</v>
      </c>
      <c r="CB116" s="37">
        <v>0</v>
      </c>
      <c r="CC116" s="37">
        <v>0</v>
      </c>
      <c r="CD116" s="37">
        <v>0</v>
      </c>
      <c r="CE116" s="37">
        <v>0</v>
      </c>
      <c r="CF116" s="37">
        <v>0</v>
      </c>
      <c r="CG116" s="37">
        <v>0</v>
      </c>
      <c r="CH116" s="37">
        <v>0</v>
      </c>
      <c r="CI116" s="37">
        <v>0</v>
      </c>
      <c r="CJ116" s="37">
        <v>0</v>
      </c>
      <c r="CK116" s="37">
        <v>0</v>
      </c>
      <c r="CL116" s="37">
        <v>0</v>
      </c>
      <c r="CM116" s="37">
        <v>0</v>
      </c>
      <c r="CN116" s="37">
        <v>0</v>
      </c>
      <c r="CO116" s="37">
        <v>0</v>
      </c>
      <c r="CP116" s="25">
        <v>0</v>
      </c>
      <c r="CQ116" s="169">
        <v>2</v>
      </c>
      <c r="CR116" s="37">
        <v>0</v>
      </c>
      <c r="CS116" s="37" t="s">
        <v>854</v>
      </c>
      <c r="CT116" s="37">
        <v>2</v>
      </c>
      <c r="CU116" s="37">
        <v>0</v>
      </c>
      <c r="CV116" s="37">
        <v>2</v>
      </c>
      <c r="CW116" s="37">
        <v>0</v>
      </c>
      <c r="CX116" s="37">
        <v>0</v>
      </c>
      <c r="CY116" s="37">
        <v>0</v>
      </c>
      <c r="CZ116" s="37">
        <v>2</v>
      </c>
      <c r="DA116" s="37">
        <v>0</v>
      </c>
      <c r="DB116" s="37">
        <v>0</v>
      </c>
      <c r="DC116" s="37">
        <v>0</v>
      </c>
      <c r="DD116" s="37">
        <v>0</v>
      </c>
      <c r="DE116" s="37">
        <v>0</v>
      </c>
      <c r="DF116" s="37">
        <v>0</v>
      </c>
      <c r="DG116" s="37">
        <v>0</v>
      </c>
      <c r="DH116" s="37">
        <v>0</v>
      </c>
      <c r="DI116" s="25">
        <v>0</v>
      </c>
    </row>
    <row r="117" spans="1:113" x14ac:dyDescent="0.25">
      <c r="A117" s="228" t="s">
        <v>855</v>
      </c>
      <c r="B117" s="252" t="s">
        <v>805</v>
      </c>
      <c r="C117" s="322" t="s">
        <v>363</v>
      </c>
      <c r="D117" t="s">
        <v>348</v>
      </c>
      <c r="E117" t="s">
        <v>348</v>
      </c>
      <c r="F117" t="s">
        <v>348</v>
      </c>
      <c r="G117" t="s">
        <v>348</v>
      </c>
      <c r="H117" t="s">
        <v>348</v>
      </c>
      <c r="I117" t="s">
        <v>348</v>
      </c>
      <c r="J117" t="s">
        <v>348</v>
      </c>
      <c r="K117" t="s">
        <v>348</v>
      </c>
      <c r="L117" t="s">
        <v>348</v>
      </c>
      <c r="M117" t="s">
        <v>348</v>
      </c>
      <c r="N117" t="s">
        <v>348</v>
      </c>
      <c r="O117" t="s">
        <v>348</v>
      </c>
      <c r="P117" t="s">
        <v>348</v>
      </c>
      <c r="Q117" t="s">
        <v>348</v>
      </c>
      <c r="R117" t="s">
        <v>347</v>
      </c>
      <c r="S117" t="s">
        <v>348</v>
      </c>
      <c r="T117" t="s">
        <v>348</v>
      </c>
      <c r="U117" t="s">
        <v>347</v>
      </c>
      <c r="V117" t="s">
        <v>347</v>
      </c>
      <c r="W117" s="37" t="s">
        <v>856</v>
      </c>
      <c r="X117" t="s">
        <v>348</v>
      </c>
      <c r="Y117" t="s">
        <v>347</v>
      </c>
      <c r="Z117" s="169" t="s">
        <v>449</v>
      </c>
      <c r="AA117" s="113">
        <v>0.23002</v>
      </c>
      <c r="AB117" s="189">
        <v>0.143451</v>
      </c>
      <c r="AC117" s="169" t="s">
        <v>541</v>
      </c>
      <c r="AD117" s="113">
        <v>1.04E-12</v>
      </c>
      <c r="AE117" s="189">
        <v>7.1299999999999997E-14</v>
      </c>
      <c r="AF117" s="169" t="s">
        <v>358</v>
      </c>
      <c r="AG117" s="113">
        <v>1.2278000000000001E-2</v>
      </c>
      <c r="AH117" s="189">
        <v>6.7279999999999996E-3</v>
      </c>
      <c r="AI117" s="169" t="s">
        <v>350</v>
      </c>
      <c r="AJ117" s="113" t="s">
        <v>350</v>
      </c>
      <c r="AK117" s="189" t="s">
        <v>350</v>
      </c>
      <c r="AL117" s="169">
        <v>4</v>
      </c>
      <c r="AM117" s="37">
        <v>13</v>
      </c>
      <c r="AO117" s="37">
        <v>4</v>
      </c>
      <c r="AP117" s="37">
        <v>13</v>
      </c>
      <c r="AQ117" s="37">
        <v>3</v>
      </c>
      <c r="AR117" s="37">
        <v>13</v>
      </c>
      <c r="AS117" s="37">
        <v>1</v>
      </c>
      <c r="AT117" s="37">
        <v>0</v>
      </c>
      <c r="AU117" s="37">
        <v>0</v>
      </c>
      <c r="AV117" s="37">
        <v>13</v>
      </c>
      <c r="AW117" s="37">
        <v>0</v>
      </c>
      <c r="AX117" s="37">
        <v>0</v>
      </c>
      <c r="AY117" s="37">
        <v>3</v>
      </c>
      <c r="AZ117" s="37">
        <v>0</v>
      </c>
      <c r="BA117" s="37">
        <v>1</v>
      </c>
      <c r="BB117" s="37">
        <v>0</v>
      </c>
      <c r="BC117" s="37">
        <v>0</v>
      </c>
      <c r="BD117" s="25">
        <v>0</v>
      </c>
      <c r="BE117" s="169">
        <v>17</v>
      </c>
      <c r="BF117" s="37">
        <v>42</v>
      </c>
      <c r="BG117" s="37" t="s">
        <v>857</v>
      </c>
      <c r="BH117" s="37">
        <v>17</v>
      </c>
      <c r="BI117" s="37">
        <v>53</v>
      </c>
      <c r="BJ117" s="37">
        <v>10</v>
      </c>
      <c r="BK117" s="37">
        <v>53</v>
      </c>
      <c r="BL117" s="37">
        <v>7</v>
      </c>
      <c r="BM117" s="37">
        <v>0</v>
      </c>
      <c r="BN117" s="37">
        <v>3</v>
      </c>
      <c r="BO117" s="37">
        <v>53</v>
      </c>
      <c r="BP117" s="37">
        <v>2</v>
      </c>
      <c r="BQ117" s="37">
        <v>0</v>
      </c>
      <c r="BR117" s="37">
        <v>5</v>
      </c>
      <c r="BS117" s="37">
        <v>0</v>
      </c>
      <c r="BT117" s="37">
        <v>7</v>
      </c>
      <c r="BU117" s="37">
        <v>0</v>
      </c>
      <c r="BV117" s="37">
        <v>0</v>
      </c>
      <c r="BW117" s="25">
        <v>0</v>
      </c>
      <c r="BX117" s="169">
        <v>4</v>
      </c>
      <c r="BY117" s="37">
        <v>5</v>
      </c>
      <c r="BZ117" s="37" t="s">
        <v>858</v>
      </c>
      <c r="CA117" s="37">
        <v>4</v>
      </c>
      <c r="CB117" s="37">
        <v>10</v>
      </c>
      <c r="CC117" s="37">
        <v>4</v>
      </c>
      <c r="CD117" s="37">
        <v>10</v>
      </c>
      <c r="CE117" s="37">
        <v>0</v>
      </c>
      <c r="CF117" s="37">
        <v>0</v>
      </c>
      <c r="CG117" s="37">
        <v>3</v>
      </c>
      <c r="CH117" s="37">
        <v>10</v>
      </c>
      <c r="CI117" s="37">
        <v>0</v>
      </c>
      <c r="CJ117" s="37">
        <v>0</v>
      </c>
      <c r="CK117" s="37">
        <v>1</v>
      </c>
      <c r="CL117" s="37">
        <v>0</v>
      </c>
      <c r="CM117" s="37">
        <v>0</v>
      </c>
      <c r="CN117" s="37">
        <v>0</v>
      </c>
      <c r="CO117" s="37">
        <v>0</v>
      </c>
      <c r="CP117" s="25">
        <v>0</v>
      </c>
      <c r="CQ117" s="169">
        <v>0</v>
      </c>
      <c r="CR117" s="37">
        <v>1</v>
      </c>
      <c r="CT117" s="37">
        <v>0</v>
      </c>
      <c r="CU117" s="37">
        <v>1</v>
      </c>
      <c r="CV117" s="37">
        <v>0</v>
      </c>
      <c r="CW117" s="37">
        <v>1</v>
      </c>
      <c r="CX117" s="37">
        <v>0</v>
      </c>
      <c r="CY117" s="37">
        <v>0</v>
      </c>
      <c r="CZ117" s="37">
        <v>0</v>
      </c>
      <c r="DA117" s="37">
        <v>1</v>
      </c>
      <c r="DB117" s="37">
        <v>0</v>
      </c>
      <c r="DC117" s="37">
        <v>0</v>
      </c>
      <c r="DD117" s="37">
        <v>0</v>
      </c>
      <c r="DE117" s="37">
        <v>0</v>
      </c>
      <c r="DF117" s="37">
        <v>0</v>
      </c>
      <c r="DG117" s="37">
        <v>0</v>
      </c>
      <c r="DH117" s="37">
        <v>0</v>
      </c>
      <c r="DI117" s="25">
        <v>0</v>
      </c>
    </row>
    <row r="118" spans="1:113" x14ac:dyDescent="0.25">
      <c r="A118" s="228" t="s">
        <v>859</v>
      </c>
      <c r="B118" s="252" t="s">
        <v>370</v>
      </c>
      <c r="C118" s="322" t="s">
        <v>400</v>
      </c>
      <c r="D118" t="s">
        <v>347</v>
      </c>
      <c r="E118" t="s">
        <v>347</v>
      </c>
      <c r="F118" t="s">
        <v>347</v>
      </c>
      <c r="G118" t="s">
        <v>347</v>
      </c>
      <c r="H118" t="s">
        <v>347</v>
      </c>
      <c r="I118" t="s">
        <v>347</v>
      </c>
      <c r="J118" t="s">
        <v>347</v>
      </c>
      <c r="K118" t="s">
        <v>347</v>
      </c>
      <c r="L118" t="s">
        <v>347</v>
      </c>
      <c r="M118" t="s">
        <v>347</v>
      </c>
      <c r="N118" t="s">
        <v>348</v>
      </c>
      <c r="O118" t="s">
        <v>347</v>
      </c>
      <c r="P118" t="s">
        <v>347</v>
      </c>
      <c r="Q118" t="s">
        <v>347</v>
      </c>
      <c r="R118" t="s">
        <v>347</v>
      </c>
      <c r="S118" t="s">
        <v>347</v>
      </c>
      <c r="T118" t="s">
        <v>347</v>
      </c>
      <c r="U118" t="s">
        <v>347</v>
      </c>
      <c r="V118" t="s">
        <v>347</v>
      </c>
      <c r="W118" s="37" t="s">
        <v>860</v>
      </c>
      <c r="X118" t="s">
        <v>347</v>
      </c>
      <c r="Y118" t="s">
        <v>347</v>
      </c>
      <c r="Z118" s="169" t="s">
        <v>402</v>
      </c>
      <c r="AA118" s="113">
        <v>5.7699999999999996E-62</v>
      </c>
      <c r="AB118" s="189">
        <v>2.4500000000000001E-63</v>
      </c>
      <c r="AC118" s="169" t="s">
        <v>861</v>
      </c>
      <c r="AD118" s="113">
        <v>7.8099999999999997E-50</v>
      </c>
      <c r="AE118" s="189">
        <v>2.9599999999999998E-51</v>
      </c>
      <c r="AF118" s="169" t="s">
        <v>358</v>
      </c>
      <c r="AG118" s="113">
        <v>5.5400000000000003E-6</v>
      </c>
      <c r="AH118" s="189">
        <v>6.5199999999999996E-7</v>
      </c>
      <c r="AI118" s="169" t="s">
        <v>610</v>
      </c>
      <c r="AJ118" s="113">
        <v>2.8E-42</v>
      </c>
      <c r="AK118" s="189">
        <v>5.4400000000000003E-43</v>
      </c>
      <c r="AL118" s="169">
        <v>265</v>
      </c>
      <c r="AM118" s="37">
        <v>18</v>
      </c>
      <c r="AN118" s="37" t="s">
        <v>862</v>
      </c>
      <c r="AO118" s="37">
        <v>293</v>
      </c>
      <c r="AP118" s="37">
        <v>21</v>
      </c>
      <c r="AQ118" s="37">
        <v>281</v>
      </c>
      <c r="AR118" s="37">
        <v>19</v>
      </c>
      <c r="AS118" s="37">
        <v>12</v>
      </c>
      <c r="AT118" s="37">
        <v>2</v>
      </c>
      <c r="AU118" s="37">
        <v>281</v>
      </c>
      <c r="AV118" s="37">
        <v>16</v>
      </c>
      <c r="AW118" s="37">
        <v>0</v>
      </c>
      <c r="AX118" s="37">
        <v>1</v>
      </c>
      <c r="AY118" s="37">
        <v>0</v>
      </c>
      <c r="AZ118" s="37">
        <v>2</v>
      </c>
      <c r="BA118" s="37">
        <v>1</v>
      </c>
      <c r="BB118" s="37">
        <v>2</v>
      </c>
      <c r="BC118" s="37">
        <v>11</v>
      </c>
      <c r="BD118" s="25">
        <v>0</v>
      </c>
      <c r="BE118" s="169">
        <v>106</v>
      </c>
      <c r="BF118" s="37">
        <v>29</v>
      </c>
      <c r="BG118" s="37" t="s">
        <v>863</v>
      </c>
      <c r="BH118" s="37">
        <v>118</v>
      </c>
      <c r="BI118" s="37">
        <v>44</v>
      </c>
      <c r="BJ118" s="37">
        <v>116</v>
      </c>
      <c r="BK118" s="37">
        <v>38</v>
      </c>
      <c r="BL118" s="37">
        <v>2</v>
      </c>
      <c r="BM118" s="37">
        <v>6</v>
      </c>
      <c r="BN118" s="37">
        <v>116</v>
      </c>
      <c r="BO118" s="37">
        <v>36</v>
      </c>
      <c r="BP118" s="37">
        <v>0</v>
      </c>
      <c r="BQ118" s="37">
        <v>0</v>
      </c>
      <c r="BR118" s="37">
        <v>0</v>
      </c>
      <c r="BS118" s="37">
        <v>2</v>
      </c>
      <c r="BT118" s="37">
        <v>0</v>
      </c>
      <c r="BU118" s="37">
        <v>5</v>
      </c>
      <c r="BV118" s="37">
        <v>2</v>
      </c>
      <c r="BW118" s="25">
        <v>1</v>
      </c>
      <c r="BX118" s="169">
        <v>12</v>
      </c>
      <c r="BY118" s="37">
        <v>3</v>
      </c>
      <c r="BZ118" s="37" t="s">
        <v>864</v>
      </c>
      <c r="CA118" s="37">
        <v>17</v>
      </c>
      <c r="CB118" s="37">
        <v>16</v>
      </c>
      <c r="CC118" s="37">
        <v>17</v>
      </c>
      <c r="CD118" s="37">
        <v>16</v>
      </c>
      <c r="CE118" s="37">
        <v>0</v>
      </c>
      <c r="CF118" s="37">
        <v>0</v>
      </c>
      <c r="CG118" s="37">
        <v>17</v>
      </c>
      <c r="CH118" s="37">
        <v>14</v>
      </c>
      <c r="CI118" s="37">
        <v>0</v>
      </c>
      <c r="CJ118" s="37">
        <v>0</v>
      </c>
      <c r="CK118" s="37">
        <v>0</v>
      </c>
      <c r="CL118" s="37">
        <v>2</v>
      </c>
      <c r="CM118" s="37">
        <v>0</v>
      </c>
      <c r="CN118" s="37">
        <v>0</v>
      </c>
      <c r="CO118" s="37">
        <v>0</v>
      </c>
      <c r="CP118" s="25">
        <v>0</v>
      </c>
      <c r="CQ118" s="169">
        <v>22</v>
      </c>
      <c r="CR118" s="37">
        <v>1</v>
      </c>
      <c r="CS118" s="37" t="s">
        <v>865</v>
      </c>
      <c r="CT118" s="37">
        <v>22</v>
      </c>
      <c r="CU118" s="37">
        <v>2</v>
      </c>
      <c r="CV118" s="37">
        <v>21</v>
      </c>
      <c r="CW118" s="37">
        <v>2</v>
      </c>
      <c r="CX118" s="37">
        <v>1</v>
      </c>
      <c r="CY118" s="37">
        <v>0</v>
      </c>
      <c r="CZ118" s="37">
        <v>21</v>
      </c>
      <c r="DA118" s="37">
        <v>2</v>
      </c>
      <c r="DB118" s="37">
        <v>0</v>
      </c>
      <c r="DC118" s="37">
        <v>0</v>
      </c>
      <c r="DD118" s="37">
        <v>0</v>
      </c>
      <c r="DE118" s="37">
        <v>0</v>
      </c>
      <c r="DF118" s="37">
        <v>0</v>
      </c>
      <c r="DG118" s="37">
        <v>0</v>
      </c>
      <c r="DH118" s="37">
        <v>1</v>
      </c>
      <c r="DI118" s="25">
        <v>0</v>
      </c>
    </row>
    <row r="119" spans="1:113" x14ac:dyDescent="0.25">
      <c r="A119" s="228" t="s">
        <v>866</v>
      </c>
      <c r="B119" s="252" t="s">
        <v>370</v>
      </c>
      <c r="C119" s="322" t="s">
        <v>363</v>
      </c>
      <c r="D119" t="s">
        <v>348</v>
      </c>
      <c r="E119" t="s">
        <v>348</v>
      </c>
      <c r="F119" t="s">
        <v>348</v>
      </c>
      <c r="G119" t="s">
        <v>348</v>
      </c>
      <c r="H119" t="s">
        <v>348</v>
      </c>
      <c r="I119" t="s">
        <v>348</v>
      </c>
      <c r="J119" t="s">
        <v>348</v>
      </c>
      <c r="K119" t="s">
        <v>348</v>
      </c>
      <c r="L119" t="s">
        <v>348</v>
      </c>
      <c r="M119" t="s">
        <v>348</v>
      </c>
      <c r="N119" t="s">
        <v>348</v>
      </c>
      <c r="O119" t="s">
        <v>348</v>
      </c>
      <c r="P119" t="s">
        <v>348</v>
      </c>
      <c r="Q119" t="s">
        <v>348</v>
      </c>
      <c r="R119" t="s">
        <v>347</v>
      </c>
      <c r="S119" t="s">
        <v>347</v>
      </c>
      <c r="T119" t="s">
        <v>347</v>
      </c>
      <c r="U119" t="s">
        <v>347</v>
      </c>
      <c r="V119" t="s">
        <v>347</v>
      </c>
      <c r="W119" s="37" t="s">
        <v>867</v>
      </c>
      <c r="X119" t="s">
        <v>348</v>
      </c>
      <c r="Y119" t="s">
        <v>347</v>
      </c>
      <c r="Z119" s="169" t="s">
        <v>448</v>
      </c>
      <c r="AA119" s="113">
        <v>8.4099999999999996E-16</v>
      </c>
      <c r="AB119" s="189">
        <v>4.3799999999999998E-17</v>
      </c>
      <c r="AC119" s="169" t="s">
        <v>365</v>
      </c>
      <c r="AD119" s="113">
        <v>1.3400000000000001E-7</v>
      </c>
      <c r="AE119" s="189">
        <v>2.1299999999999999E-8</v>
      </c>
      <c r="AF119" s="169" t="s">
        <v>868</v>
      </c>
      <c r="AG119" s="113">
        <v>9.6599999999999997E-10</v>
      </c>
      <c r="AH119" s="189">
        <v>8.7499999999999995E-11</v>
      </c>
      <c r="AI119" s="169" t="s">
        <v>350</v>
      </c>
      <c r="AJ119" s="113" t="s">
        <v>350</v>
      </c>
      <c r="AK119" s="189" t="s">
        <v>350</v>
      </c>
      <c r="AL119" s="169">
        <v>42</v>
      </c>
      <c r="AM119" s="37">
        <v>14</v>
      </c>
      <c r="AN119" s="37" t="s">
        <v>869</v>
      </c>
      <c r="AO119" s="37">
        <v>43</v>
      </c>
      <c r="AP119" s="37">
        <v>15</v>
      </c>
      <c r="AQ119" s="37">
        <v>19</v>
      </c>
      <c r="AR119" s="37">
        <v>14</v>
      </c>
      <c r="AS119" s="37">
        <v>24</v>
      </c>
      <c r="AT119" s="37">
        <v>1</v>
      </c>
      <c r="AU119" s="37">
        <v>9</v>
      </c>
      <c r="AV119" s="37">
        <v>14</v>
      </c>
      <c r="AW119" s="37">
        <v>4</v>
      </c>
      <c r="AX119" s="37">
        <v>0</v>
      </c>
      <c r="AY119" s="37">
        <v>7</v>
      </c>
      <c r="AZ119" s="37">
        <v>0</v>
      </c>
      <c r="BA119" s="37">
        <v>9</v>
      </c>
      <c r="BB119" s="37">
        <v>0</v>
      </c>
      <c r="BC119" s="37">
        <v>13</v>
      </c>
      <c r="BD119" s="25">
        <v>1</v>
      </c>
      <c r="BE119" s="169">
        <v>58</v>
      </c>
      <c r="BF119" s="37">
        <v>14</v>
      </c>
      <c r="BG119" s="37" t="s">
        <v>870</v>
      </c>
      <c r="BH119" s="37">
        <v>65</v>
      </c>
      <c r="BI119" s="37">
        <v>17</v>
      </c>
      <c r="BJ119" s="37">
        <v>22</v>
      </c>
      <c r="BK119" s="37">
        <v>17</v>
      </c>
      <c r="BL119" s="37">
        <v>43</v>
      </c>
      <c r="BM119" s="37">
        <v>0</v>
      </c>
      <c r="BN119" s="37">
        <v>9</v>
      </c>
      <c r="BO119" s="37">
        <v>17</v>
      </c>
      <c r="BP119" s="37">
        <v>4</v>
      </c>
      <c r="BQ119" s="37">
        <v>0</v>
      </c>
      <c r="BR119" s="37">
        <v>9</v>
      </c>
      <c r="BS119" s="37">
        <v>0</v>
      </c>
      <c r="BT119" s="37">
        <v>37</v>
      </c>
      <c r="BU119" s="37">
        <v>0</v>
      </c>
      <c r="BV119" s="37">
        <v>6</v>
      </c>
      <c r="BW119" s="25">
        <v>0</v>
      </c>
      <c r="BX119" s="169">
        <v>10</v>
      </c>
      <c r="BY119" s="37">
        <v>0</v>
      </c>
      <c r="BZ119" s="37" t="s">
        <v>871</v>
      </c>
      <c r="CA119" s="37">
        <v>16</v>
      </c>
      <c r="CB119" s="37">
        <v>6</v>
      </c>
      <c r="CC119" s="37">
        <v>15</v>
      </c>
      <c r="CD119" s="37">
        <v>6</v>
      </c>
      <c r="CE119" s="37">
        <v>1</v>
      </c>
      <c r="CF119" s="37">
        <v>0</v>
      </c>
      <c r="CG119" s="37">
        <v>0</v>
      </c>
      <c r="CH119" s="37">
        <v>6</v>
      </c>
      <c r="CI119" s="37">
        <v>0</v>
      </c>
      <c r="CJ119" s="37">
        <v>0</v>
      </c>
      <c r="CK119" s="37">
        <v>15</v>
      </c>
      <c r="CL119" s="37">
        <v>0</v>
      </c>
      <c r="CM119" s="37">
        <v>1</v>
      </c>
      <c r="CN119" s="37">
        <v>0</v>
      </c>
      <c r="CO119" s="37">
        <v>0</v>
      </c>
      <c r="CP119" s="25">
        <v>0</v>
      </c>
      <c r="CQ119" s="169">
        <v>2</v>
      </c>
      <c r="CR119" s="37">
        <v>0</v>
      </c>
      <c r="CT119" s="37">
        <v>2</v>
      </c>
      <c r="CU119" s="37">
        <v>0</v>
      </c>
      <c r="CV119" s="37">
        <v>0</v>
      </c>
      <c r="CW119" s="37">
        <v>0</v>
      </c>
      <c r="CX119" s="37">
        <v>2</v>
      </c>
      <c r="CY119" s="37">
        <v>0</v>
      </c>
      <c r="CZ119" s="37">
        <v>0</v>
      </c>
      <c r="DA119" s="37">
        <v>0</v>
      </c>
      <c r="DB119" s="37">
        <v>0</v>
      </c>
      <c r="DC119" s="37">
        <v>0</v>
      </c>
      <c r="DD119" s="37">
        <v>0</v>
      </c>
      <c r="DE119" s="37">
        <v>0</v>
      </c>
      <c r="DF119" s="37">
        <v>2</v>
      </c>
      <c r="DG119" s="37">
        <v>0</v>
      </c>
      <c r="DH119" s="37">
        <v>0</v>
      </c>
      <c r="DI119" s="25">
        <v>0</v>
      </c>
    </row>
    <row r="120" spans="1:113" x14ac:dyDescent="0.25">
      <c r="A120" s="228" t="s">
        <v>872</v>
      </c>
      <c r="B120" s="252" t="s">
        <v>362</v>
      </c>
      <c r="C120" s="322" t="s">
        <v>378</v>
      </c>
      <c r="D120" t="s">
        <v>348</v>
      </c>
      <c r="E120" t="s">
        <v>348</v>
      </c>
      <c r="F120" t="s">
        <v>348</v>
      </c>
      <c r="G120" t="s">
        <v>348</v>
      </c>
      <c r="H120" t="s">
        <v>348</v>
      </c>
      <c r="I120" t="s">
        <v>348</v>
      </c>
      <c r="J120" t="s">
        <v>348</v>
      </c>
      <c r="K120" t="s">
        <v>348</v>
      </c>
      <c r="L120" t="s">
        <v>348</v>
      </c>
      <c r="M120" t="s">
        <v>348</v>
      </c>
      <c r="N120" t="s">
        <v>348</v>
      </c>
      <c r="O120" t="s">
        <v>348</v>
      </c>
      <c r="P120" t="s">
        <v>348</v>
      </c>
      <c r="Q120" t="s">
        <v>348</v>
      </c>
      <c r="R120" t="s">
        <v>348</v>
      </c>
      <c r="S120" t="s">
        <v>348</v>
      </c>
      <c r="T120" t="s">
        <v>348</v>
      </c>
      <c r="U120" t="s">
        <v>348</v>
      </c>
      <c r="V120" t="s">
        <v>348</v>
      </c>
      <c r="W120" s="37" t="s">
        <v>349</v>
      </c>
      <c r="X120" t="s">
        <v>348</v>
      </c>
      <c r="Y120" t="s">
        <v>348</v>
      </c>
      <c r="Z120" s="169" t="s">
        <v>387</v>
      </c>
      <c r="AA120" s="113">
        <v>1.8500000000000001E-6</v>
      </c>
      <c r="AB120" s="189" t="s">
        <v>350</v>
      </c>
      <c r="AC120" s="169" t="s">
        <v>350</v>
      </c>
      <c r="AD120" s="113" t="s">
        <v>350</v>
      </c>
      <c r="AE120" s="189" t="s">
        <v>350</v>
      </c>
      <c r="AF120" s="169" t="s">
        <v>350</v>
      </c>
      <c r="AG120" s="113" t="s">
        <v>350</v>
      </c>
      <c r="AH120" s="189" t="s">
        <v>350</v>
      </c>
      <c r="AI120" s="169" t="s">
        <v>350</v>
      </c>
      <c r="AJ120" s="113" t="s">
        <v>350</v>
      </c>
      <c r="AK120" s="189" t="s">
        <v>350</v>
      </c>
      <c r="AL120" s="169">
        <v>11</v>
      </c>
      <c r="AM120" s="37">
        <v>11</v>
      </c>
      <c r="AO120" s="37">
        <v>11</v>
      </c>
      <c r="AP120" s="37">
        <v>13</v>
      </c>
      <c r="AQ120" s="37">
        <v>6</v>
      </c>
      <c r="AR120" s="37">
        <v>11</v>
      </c>
      <c r="AS120" s="37">
        <v>5</v>
      </c>
      <c r="AT120" s="37">
        <v>2</v>
      </c>
      <c r="AU120" s="37">
        <v>0</v>
      </c>
      <c r="AV120" s="37">
        <v>11</v>
      </c>
      <c r="AW120" s="37">
        <v>0</v>
      </c>
      <c r="AX120" s="37">
        <v>0</v>
      </c>
      <c r="AY120" s="37">
        <v>6</v>
      </c>
      <c r="AZ120" s="37">
        <v>0</v>
      </c>
      <c r="BA120" s="37">
        <v>5</v>
      </c>
      <c r="BB120" s="37">
        <v>0</v>
      </c>
      <c r="BC120" s="37">
        <v>0</v>
      </c>
      <c r="BD120" s="25">
        <v>2</v>
      </c>
      <c r="BE120" s="169">
        <v>19</v>
      </c>
      <c r="BF120" s="37">
        <v>35</v>
      </c>
      <c r="BG120" s="37" t="s">
        <v>873</v>
      </c>
      <c r="BH120" s="37">
        <v>19</v>
      </c>
      <c r="BI120" s="37">
        <v>37</v>
      </c>
      <c r="BJ120" s="37">
        <v>2</v>
      </c>
      <c r="BK120" s="37">
        <v>35</v>
      </c>
      <c r="BL120" s="37">
        <v>17</v>
      </c>
      <c r="BM120" s="37">
        <v>2</v>
      </c>
      <c r="BN120" s="37">
        <v>0</v>
      </c>
      <c r="BO120" s="37">
        <v>35</v>
      </c>
      <c r="BP120" s="37">
        <v>1</v>
      </c>
      <c r="BQ120" s="37">
        <v>0</v>
      </c>
      <c r="BR120" s="37">
        <v>1</v>
      </c>
      <c r="BS120" s="37">
        <v>0</v>
      </c>
      <c r="BT120" s="37">
        <v>17</v>
      </c>
      <c r="BU120" s="37">
        <v>0</v>
      </c>
      <c r="BV120" s="37">
        <v>0</v>
      </c>
      <c r="BW120" s="25">
        <v>2</v>
      </c>
      <c r="BX120" s="169">
        <v>0</v>
      </c>
      <c r="BY120" s="37">
        <v>2</v>
      </c>
      <c r="CA120" s="37">
        <v>0</v>
      </c>
      <c r="CB120" s="37">
        <v>3</v>
      </c>
      <c r="CC120" s="37">
        <v>0</v>
      </c>
      <c r="CD120" s="37">
        <v>3</v>
      </c>
      <c r="CE120" s="37">
        <v>0</v>
      </c>
      <c r="CF120" s="37">
        <v>0</v>
      </c>
      <c r="CG120" s="37">
        <v>0</v>
      </c>
      <c r="CH120" s="37">
        <v>3</v>
      </c>
      <c r="CI120" s="37">
        <v>0</v>
      </c>
      <c r="CJ120" s="37">
        <v>0</v>
      </c>
      <c r="CK120" s="37">
        <v>0</v>
      </c>
      <c r="CL120" s="37">
        <v>0</v>
      </c>
      <c r="CM120" s="37">
        <v>0</v>
      </c>
      <c r="CN120" s="37">
        <v>0</v>
      </c>
      <c r="CO120" s="37">
        <v>0</v>
      </c>
      <c r="CP120" s="25">
        <v>0</v>
      </c>
      <c r="CQ120" s="169">
        <v>0</v>
      </c>
      <c r="CR120" s="37">
        <v>2</v>
      </c>
      <c r="CT120" s="37">
        <v>0</v>
      </c>
      <c r="CU120" s="37">
        <v>2</v>
      </c>
      <c r="CV120" s="37">
        <v>0</v>
      </c>
      <c r="CW120" s="37">
        <v>2</v>
      </c>
      <c r="CX120" s="37">
        <v>0</v>
      </c>
      <c r="CY120" s="37">
        <v>0</v>
      </c>
      <c r="CZ120" s="37">
        <v>0</v>
      </c>
      <c r="DA120" s="37">
        <v>2</v>
      </c>
      <c r="DB120" s="37">
        <v>0</v>
      </c>
      <c r="DC120" s="37">
        <v>0</v>
      </c>
      <c r="DD120" s="37">
        <v>0</v>
      </c>
      <c r="DE120" s="37">
        <v>0</v>
      </c>
      <c r="DF120" s="37">
        <v>0</v>
      </c>
      <c r="DG120" s="37">
        <v>0</v>
      </c>
      <c r="DH120" s="37">
        <v>0</v>
      </c>
      <c r="DI120" s="25">
        <v>0</v>
      </c>
    </row>
    <row r="121" spans="1:113" x14ac:dyDescent="0.25">
      <c r="A121" s="228" t="s">
        <v>874</v>
      </c>
      <c r="B121" s="252" t="s">
        <v>600</v>
      </c>
      <c r="C121" s="322" t="s">
        <v>346</v>
      </c>
      <c r="D121" t="s">
        <v>348</v>
      </c>
      <c r="E121" t="s">
        <v>348</v>
      </c>
      <c r="F121" t="s">
        <v>348</v>
      </c>
      <c r="G121" t="s">
        <v>348</v>
      </c>
      <c r="H121" t="s">
        <v>348</v>
      </c>
      <c r="I121" t="s">
        <v>348</v>
      </c>
      <c r="J121" t="s">
        <v>348</v>
      </c>
      <c r="K121" t="s">
        <v>348</v>
      </c>
      <c r="L121" t="s">
        <v>348</v>
      </c>
      <c r="M121" t="s">
        <v>348</v>
      </c>
      <c r="N121" t="s">
        <v>348</v>
      </c>
      <c r="O121" t="s">
        <v>348</v>
      </c>
      <c r="P121" t="s">
        <v>348</v>
      </c>
      <c r="Q121" t="s">
        <v>348</v>
      </c>
      <c r="R121" t="s">
        <v>348</v>
      </c>
      <c r="S121" t="s">
        <v>347</v>
      </c>
      <c r="T121" t="s">
        <v>348</v>
      </c>
      <c r="U121" t="s">
        <v>348</v>
      </c>
      <c r="V121" t="s">
        <v>348</v>
      </c>
      <c r="W121" s="37" t="s">
        <v>349</v>
      </c>
      <c r="X121" t="s">
        <v>348</v>
      </c>
      <c r="Y121" t="s">
        <v>347</v>
      </c>
      <c r="Z121" s="169" t="s">
        <v>350</v>
      </c>
      <c r="AA121" s="113" t="s">
        <v>350</v>
      </c>
      <c r="AB121" s="189" t="s">
        <v>350</v>
      </c>
      <c r="AC121" s="169" t="s">
        <v>541</v>
      </c>
      <c r="AD121" s="113">
        <v>4.8699999999999995E-7</v>
      </c>
      <c r="AE121" s="189" t="s">
        <v>350</v>
      </c>
      <c r="AF121" s="169" t="s">
        <v>350</v>
      </c>
      <c r="AG121" s="113" t="s">
        <v>350</v>
      </c>
      <c r="AH121" s="189" t="s">
        <v>350</v>
      </c>
      <c r="AI121" s="169" t="s">
        <v>350</v>
      </c>
      <c r="AJ121" s="113" t="s">
        <v>350</v>
      </c>
      <c r="AK121" s="189" t="s">
        <v>350</v>
      </c>
      <c r="AL121" s="169">
        <v>4</v>
      </c>
      <c r="AM121" s="37">
        <v>26</v>
      </c>
      <c r="AO121" s="37">
        <v>4</v>
      </c>
      <c r="AP121" s="37">
        <v>27</v>
      </c>
      <c r="AQ121" s="37">
        <v>2</v>
      </c>
      <c r="AR121" s="37">
        <v>27</v>
      </c>
      <c r="AS121" s="37">
        <v>2</v>
      </c>
      <c r="AT121" s="37">
        <v>0</v>
      </c>
      <c r="AU121" s="37">
        <v>0</v>
      </c>
      <c r="AV121" s="37">
        <v>27</v>
      </c>
      <c r="AW121" s="37">
        <v>2</v>
      </c>
      <c r="AX121" s="37">
        <v>0</v>
      </c>
      <c r="AY121" s="37">
        <v>0</v>
      </c>
      <c r="AZ121" s="37">
        <v>0</v>
      </c>
      <c r="BA121" s="37">
        <v>2</v>
      </c>
      <c r="BB121" s="37">
        <v>0</v>
      </c>
      <c r="BC121" s="37">
        <v>0</v>
      </c>
      <c r="BD121" s="25">
        <v>0</v>
      </c>
      <c r="BE121" s="169">
        <v>41</v>
      </c>
      <c r="BF121" s="37">
        <v>106</v>
      </c>
      <c r="BG121" s="37" t="s">
        <v>875</v>
      </c>
      <c r="BH121" s="37">
        <v>45</v>
      </c>
      <c r="BI121" s="37">
        <v>153</v>
      </c>
      <c r="BJ121" s="37">
        <v>20</v>
      </c>
      <c r="BK121" s="37">
        <v>149</v>
      </c>
      <c r="BL121" s="37">
        <v>25</v>
      </c>
      <c r="BM121" s="37">
        <v>4</v>
      </c>
      <c r="BN121" s="37">
        <v>6</v>
      </c>
      <c r="BO121" s="37">
        <v>149</v>
      </c>
      <c r="BP121" s="37">
        <v>11</v>
      </c>
      <c r="BQ121" s="37">
        <v>0</v>
      </c>
      <c r="BR121" s="37">
        <v>4</v>
      </c>
      <c r="BS121" s="37">
        <v>0</v>
      </c>
      <c r="BT121" s="37">
        <v>24</v>
      </c>
      <c r="BU121" s="37">
        <v>0</v>
      </c>
      <c r="BV121" s="37">
        <v>0</v>
      </c>
      <c r="BW121" s="25">
        <v>4</v>
      </c>
      <c r="BX121" s="169">
        <v>0</v>
      </c>
      <c r="BY121" s="37">
        <v>1</v>
      </c>
      <c r="CA121" s="37">
        <v>0</v>
      </c>
      <c r="CB121" s="37">
        <v>1</v>
      </c>
      <c r="CC121" s="37">
        <v>0</v>
      </c>
      <c r="CD121" s="37">
        <v>1</v>
      </c>
      <c r="CE121" s="37">
        <v>0</v>
      </c>
      <c r="CF121" s="37">
        <v>0</v>
      </c>
      <c r="CG121" s="37">
        <v>0</v>
      </c>
      <c r="CH121" s="37">
        <v>1</v>
      </c>
      <c r="CI121" s="37">
        <v>0</v>
      </c>
      <c r="CJ121" s="37">
        <v>0</v>
      </c>
      <c r="CK121" s="37">
        <v>0</v>
      </c>
      <c r="CL121" s="37">
        <v>0</v>
      </c>
      <c r="CM121" s="37">
        <v>0</v>
      </c>
      <c r="CN121" s="37">
        <v>0</v>
      </c>
      <c r="CO121" s="37">
        <v>0</v>
      </c>
      <c r="CP121" s="25">
        <v>0</v>
      </c>
      <c r="CQ121" s="169">
        <v>1</v>
      </c>
      <c r="CR121" s="37">
        <v>4</v>
      </c>
      <c r="CT121" s="37">
        <v>1</v>
      </c>
      <c r="CU121" s="37">
        <v>4</v>
      </c>
      <c r="CV121" s="37">
        <v>0</v>
      </c>
      <c r="CW121" s="37">
        <v>4</v>
      </c>
      <c r="CX121" s="37">
        <v>1</v>
      </c>
      <c r="CY121" s="37">
        <v>0</v>
      </c>
      <c r="CZ121" s="37">
        <v>0</v>
      </c>
      <c r="DA121" s="37">
        <v>4</v>
      </c>
      <c r="DB121" s="37">
        <v>0</v>
      </c>
      <c r="DC121" s="37">
        <v>0</v>
      </c>
      <c r="DD121" s="37">
        <v>0</v>
      </c>
      <c r="DE121" s="37">
        <v>0</v>
      </c>
      <c r="DF121" s="37">
        <v>1</v>
      </c>
      <c r="DG121" s="37">
        <v>0</v>
      </c>
      <c r="DH121" s="37">
        <v>0</v>
      </c>
      <c r="DI121" s="25">
        <v>0</v>
      </c>
    </row>
    <row r="122" spans="1:113" x14ac:dyDescent="0.25">
      <c r="A122" s="228" t="s">
        <v>232</v>
      </c>
      <c r="B122" s="252" t="s">
        <v>789</v>
      </c>
      <c r="C122" s="322" t="s">
        <v>440</v>
      </c>
      <c r="D122" t="s">
        <v>348</v>
      </c>
      <c r="E122" t="s">
        <v>348</v>
      </c>
      <c r="F122" t="s">
        <v>348</v>
      </c>
      <c r="G122" t="s">
        <v>348</v>
      </c>
      <c r="H122" t="s">
        <v>348</v>
      </c>
      <c r="I122" t="s">
        <v>348</v>
      </c>
      <c r="J122" t="s">
        <v>348</v>
      </c>
      <c r="K122" t="s">
        <v>348</v>
      </c>
      <c r="L122" t="s">
        <v>348</v>
      </c>
      <c r="M122" t="s">
        <v>348</v>
      </c>
      <c r="N122" t="s">
        <v>348</v>
      </c>
      <c r="O122" t="s">
        <v>348</v>
      </c>
      <c r="P122" t="s">
        <v>348</v>
      </c>
      <c r="Q122" t="s">
        <v>348</v>
      </c>
      <c r="R122" t="s">
        <v>347</v>
      </c>
      <c r="S122" t="s">
        <v>347</v>
      </c>
      <c r="T122" t="s">
        <v>348</v>
      </c>
      <c r="U122" t="s">
        <v>347</v>
      </c>
      <c r="V122" t="s">
        <v>347</v>
      </c>
      <c r="W122" s="37" t="s">
        <v>876</v>
      </c>
      <c r="X122" t="s">
        <v>348</v>
      </c>
      <c r="Y122" t="s">
        <v>347</v>
      </c>
      <c r="Z122" s="169" t="s">
        <v>350</v>
      </c>
      <c r="AA122" s="113" t="s">
        <v>350</v>
      </c>
      <c r="AB122" s="189" t="s">
        <v>350</v>
      </c>
      <c r="AC122" s="169" t="s">
        <v>350</v>
      </c>
      <c r="AD122" s="113" t="s">
        <v>350</v>
      </c>
      <c r="AE122" s="189" t="s">
        <v>350</v>
      </c>
      <c r="AF122" s="169" t="s">
        <v>877</v>
      </c>
      <c r="AG122" s="113">
        <v>4.4899999999999996E-12</v>
      </c>
      <c r="AH122" s="189">
        <v>2.4400000000000002E-13</v>
      </c>
      <c r="AI122" s="169" t="s">
        <v>350</v>
      </c>
      <c r="AJ122" s="113" t="s">
        <v>350</v>
      </c>
      <c r="AK122" s="189" t="s">
        <v>350</v>
      </c>
      <c r="AL122" s="169">
        <v>1</v>
      </c>
      <c r="AM122" s="37">
        <v>21</v>
      </c>
      <c r="AO122" s="37">
        <v>1</v>
      </c>
      <c r="AP122" s="37">
        <v>21</v>
      </c>
      <c r="AQ122" s="37">
        <v>1</v>
      </c>
      <c r="AR122" s="37">
        <v>21</v>
      </c>
      <c r="AS122" s="37">
        <v>0</v>
      </c>
      <c r="AT122" s="37">
        <v>0</v>
      </c>
      <c r="AU122" s="37">
        <v>1</v>
      </c>
      <c r="AV122" s="37">
        <v>20</v>
      </c>
      <c r="AW122" s="37">
        <v>0</v>
      </c>
      <c r="AX122" s="37">
        <v>0</v>
      </c>
      <c r="AY122" s="37">
        <v>0</v>
      </c>
      <c r="AZ122" s="37">
        <v>1</v>
      </c>
      <c r="BA122" s="37">
        <v>0</v>
      </c>
      <c r="BB122" s="37">
        <v>0</v>
      </c>
      <c r="BC122" s="37">
        <v>0</v>
      </c>
      <c r="BD122" s="25">
        <v>0</v>
      </c>
      <c r="BE122" s="169">
        <v>8</v>
      </c>
      <c r="BF122" s="37">
        <v>113</v>
      </c>
      <c r="BG122" s="37" t="s">
        <v>878</v>
      </c>
      <c r="BH122" s="37">
        <v>9</v>
      </c>
      <c r="BI122" s="37">
        <v>149</v>
      </c>
      <c r="BJ122" s="37">
        <v>9</v>
      </c>
      <c r="BK122" s="37">
        <v>125</v>
      </c>
      <c r="BL122" s="37">
        <v>0</v>
      </c>
      <c r="BM122" s="37">
        <v>24</v>
      </c>
      <c r="BN122" s="37">
        <v>9</v>
      </c>
      <c r="BO122" s="37">
        <v>116</v>
      </c>
      <c r="BP122" s="37">
        <v>0</v>
      </c>
      <c r="BQ122" s="37">
        <v>4</v>
      </c>
      <c r="BR122" s="37">
        <v>0</v>
      </c>
      <c r="BS122" s="37">
        <v>5</v>
      </c>
      <c r="BT122" s="37">
        <v>0</v>
      </c>
      <c r="BU122" s="37">
        <v>24</v>
      </c>
      <c r="BV122" s="37">
        <v>0</v>
      </c>
      <c r="BW122" s="25">
        <v>0</v>
      </c>
      <c r="BX122" s="169">
        <v>15</v>
      </c>
      <c r="BY122" s="37">
        <v>0</v>
      </c>
      <c r="BZ122" s="37" t="s">
        <v>879</v>
      </c>
      <c r="CA122" s="37">
        <v>15</v>
      </c>
      <c r="CB122" s="37">
        <v>6</v>
      </c>
      <c r="CC122" s="37">
        <v>15</v>
      </c>
      <c r="CD122" s="37">
        <v>6</v>
      </c>
      <c r="CE122" s="37">
        <v>0</v>
      </c>
      <c r="CF122" s="37">
        <v>0</v>
      </c>
      <c r="CG122" s="37">
        <v>15</v>
      </c>
      <c r="CH122" s="37">
        <v>3</v>
      </c>
      <c r="CI122" s="37">
        <v>0</v>
      </c>
      <c r="CJ122" s="37">
        <v>0</v>
      </c>
      <c r="CK122" s="37">
        <v>0</v>
      </c>
      <c r="CL122" s="37">
        <v>3</v>
      </c>
      <c r="CM122" s="37">
        <v>0</v>
      </c>
      <c r="CN122" s="37">
        <v>0</v>
      </c>
      <c r="CO122" s="37">
        <v>0</v>
      </c>
      <c r="CP122" s="25">
        <v>0</v>
      </c>
      <c r="CQ122" s="169">
        <v>0</v>
      </c>
      <c r="CR122" s="37">
        <v>3</v>
      </c>
      <c r="CT122" s="37">
        <v>0</v>
      </c>
      <c r="CU122" s="37">
        <v>3</v>
      </c>
      <c r="CV122" s="37">
        <v>0</v>
      </c>
      <c r="CW122" s="37">
        <v>3</v>
      </c>
      <c r="CX122" s="37">
        <v>0</v>
      </c>
      <c r="CY122" s="37">
        <v>0</v>
      </c>
      <c r="CZ122" s="37">
        <v>0</v>
      </c>
      <c r="DA122" s="37">
        <v>3</v>
      </c>
      <c r="DB122" s="37">
        <v>0</v>
      </c>
      <c r="DC122" s="37">
        <v>0</v>
      </c>
      <c r="DD122" s="37">
        <v>0</v>
      </c>
      <c r="DE122" s="37">
        <v>0</v>
      </c>
      <c r="DF122" s="37">
        <v>0</v>
      </c>
      <c r="DG122" s="37">
        <v>0</v>
      </c>
      <c r="DH122" s="37">
        <v>0</v>
      </c>
      <c r="DI122" s="25">
        <v>0</v>
      </c>
    </row>
    <row r="123" spans="1:113" x14ac:dyDescent="0.25">
      <c r="A123" s="228" t="s">
        <v>880</v>
      </c>
      <c r="B123" s="252" t="s">
        <v>555</v>
      </c>
      <c r="C123" s="322" t="s">
        <v>346</v>
      </c>
      <c r="D123" t="s">
        <v>348</v>
      </c>
      <c r="E123" t="s">
        <v>348</v>
      </c>
      <c r="F123" t="s">
        <v>348</v>
      </c>
      <c r="G123" t="s">
        <v>348</v>
      </c>
      <c r="H123" t="s">
        <v>348</v>
      </c>
      <c r="I123" t="s">
        <v>348</v>
      </c>
      <c r="J123" t="s">
        <v>348</v>
      </c>
      <c r="K123" t="s">
        <v>348</v>
      </c>
      <c r="L123" t="s">
        <v>348</v>
      </c>
      <c r="M123" t="s">
        <v>348</v>
      </c>
      <c r="N123" t="s">
        <v>348</v>
      </c>
      <c r="O123" t="s">
        <v>348</v>
      </c>
      <c r="P123" t="s">
        <v>348</v>
      </c>
      <c r="Q123" t="s">
        <v>348</v>
      </c>
      <c r="R123" t="s">
        <v>348</v>
      </c>
      <c r="S123" t="s">
        <v>348</v>
      </c>
      <c r="T123" t="s">
        <v>348</v>
      </c>
      <c r="U123" t="s">
        <v>347</v>
      </c>
      <c r="V123" t="s">
        <v>348</v>
      </c>
      <c r="W123" s="37" t="s">
        <v>349</v>
      </c>
      <c r="X123" t="s">
        <v>348</v>
      </c>
      <c r="Y123" t="s">
        <v>347</v>
      </c>
      <c r="Z123" s="169" t="s">
        <v>350</v>
      </c>
      <c r="AA123" s="113" t="s">
        <v>350</v>
      </c>
      <c r="AB123" s="189" t="s">
        <v>350</v>
      </c>
      <c r="AC123" s="169" t="s">
        <v>358</v>
      </c>
      <c r="AD123" s="113">
        <v>0.13806599999999999</v>
      </c>
      <c r="AE123" s="189">
        <v>7.3788999999999993E-2</v>
      </c>
      <c r="AF123" s="169" t="s">
        <v>350</v>
      </c>
      <c r="AG123" s="113" t="s">
        <v>350</v>
      </c>
      <c r="AH123" s="189" t="s">
        <v>350</v>
      </c>
      <c r="AI123" s="169" t="s">
        <v>350</v>
      </c>
      <c r="AJ123" s="113" t="s">
        <v>350</v>
      </c>
      <c r="AK123" s="189" t="s">
        <v>350</v>
      </c>
      <c r="AL123" s="169">
        <v>0</v>
      </c>
      <c r="AM123" s="37">
        <v>10</v>
      </c>
      <c r="AO123" s="37">
        <v>0</v>
      </c>
      <c r="AP123" s="37">
        <v>10</v>
      </c>
      <c r="AQ123" s="37">
        <v>0</v>
      </c>
      <c r="AR123" s="37">
        <v>9</v>
      </c>
      <c r="AS123" s="37">
        <v>0</v>
      </c>
      <c r="AT123" s="37">
        <v>1</v>
      </c>
      <c r="AU123" s="37">
        <v>0</v>
      </c>
      <c r="AV123" s="37">
        <v>8</v>
      </c>
      <c r="AW123" s="37">
        <v>0</v>
      </c>
      <c r="AX123" s="37">
        <v>0</v>
      </c>
      <c r="AY123" s="37">
        <v>0</v>
      </c>
      <c r="AZ123" s="37">
        <v>1</v>
      </c>
      <c r="BA123" s="37">
        <v>0</v>
      </c>
      <c r="BB123" s="37">
        <v>1</v>
      </c>
      <c r="BC123" s="37">
        <v>0</v>
      </c>
      <c r="BD123" s="25">
        <v>0</v>
      </c>
      <c r="BE123" s="169">
        <v>7</v>
      </c>
      <c r="BF123" s="37">
        <v>64</v>
      </c>
      <c r="BG123" s="37" t="s">
        <v>881</v>
      </c>
      <c r="BH123" s="37">
        <v>7</v>
      </c>
      <c r="BI123" s="37">
        <v>80</v>
      </c>
      <c r="BJ123" s="37">
        <v>7</v>
      </c>
      <c r="BK123" s="37">
        <v>64</v>
      </c>
      <c r="BL123" s="37">
        <v>0</v>
      </c>
      <c r="BM123" s="37">
        <v>16</v>
      </c>
      <c r="BN123" s="37">
        <v>7</v>
      </c>
      <c r="BO123" s="37">
        <v>62</v>
      </c>
      <c r="BP123" s="37">
        <v>0</v>
      </c>
      <c r="BQ123" s="37">
        <v>0</v>
      </c>
      <c r="BR123" s="37">
        <v>0</v>
      </c>
      <c r="BS123" s="37">
        <v>2</v>
      </c>
      <c r="BT123" s="37">
        <v>0</v>
      </c>
      <c r="BU123" s="37">
        <v>16</v>
      </c>
      <c r="BV123" s="37">
        <v>0</v>
      </c>
      <c r="BW123" s="25">
        <v>0</v>
      </c>
      <c r="BX123" s="169">
        <v>0</v>
      </c>
      <c r="BY123" s="37">
        <v>4</v>
      </c>
      <c r="CA123" s="37">
        <v>0</v>
      </c>
      <c r="CB123" s="37">
        <v>4</v>
      </c>
      <c r="CC123" s="37">
        <v>0</v>
      </c>
      <c r="CD123" s="37">
        <v>4</v>
      </c>
      <c r="CE123" s="37">
        <v>0</v>
      </c>
      <c r="CF123" s="37">
        <v>0</v>
      </c>
      <c r="CG123" s="37">
        <v>0</v>
      </c>
      <c r="CH123" s="37">
        <v>3</v>
      </c>
      <c r="CI123" s="37">
        <v>0</v>
      </c>
      <c r="CJ123" s="37">
        <v>0</v>
      </c>
      <c r="CK123" s="37">
        <v>0</v>
      </c>
      <c r="CL123" s="37">
        <v>1</v>
      </c>
      <c r="CM123" s="37">
        <v>0</v>
      </c>
      <c r="CN123" s="37">
        <v>0</v>
      </c>
      <c r="CO123" s="37">
        <v>0</v>
      </c>
      <c r="CP123" s="25">
        <v>0</v>
      </c>
      <c r="CQ123" s="169">
        <v>0</v>
      </c>
      <c r="CR123" s="37">
        <v>4</v>
      </c>
      <c r="CT123" s="37">
        <v>0</v>
      </c>
      <c r="CU123" s="37">
        <v>4</v>
      </c>
      <c r="CV123" s="37">
        <v>0</v>
      </c>
      <c r="CW123" s="37">
        <v>2</v>
      </c>
      <c r="CX123" s="37">
        <v>0</v>
      </c>
      <c r="CY123" s="37">
        <v>2</v>
      </c>
      <c r="CZ123" s="37">
        <v>0</v>
      </c>
      <c r="DA123" s="37">
        <v>3</v>
      </c>
      <c r="DB123" s="37">
        <v>0</v>
      </c>
      <c r="DC123" s="37">
        <v>1</v>
      </c>
      <c r="DD123" s="37">
        <v>0</v>
      </c>
      <c r="DE123" s="37">
        <v>0</v>
      </c>
      <c r="DF123" s="37">
        <v>0</v>
      </c>
      <c r="DG123" s="37">
        <v>0</v>
      </c>
      <c r="DH123" s="37">
        <v>0</v>
      </c>
      <c r="DI123" s="25">
        <v>0</v>
      </c>
    </row>
    <row r="124" spans="1:113" x14ac:dyDescent="0.25">
      <c r="A124" s="228" t="s">
        <v>882</v>
      </c>
      <c r="B124" s="252" t="s">
        <v>679</v>
      </c>
      <c r="C124" s="322" t="s">
        <v>378</v>
      </c>
      <c r="D124" t="s">
        <v>348</v>
      </c>
      <c r="E124" t="s">
        <v>348</v>
      </c>
      <c r="F124" t="s">
        <v>348</v>
      </c>
      <c r="G124" t="s">
        <v>348</v>
      </c>
      <c r="H124" t="s">
        <v>348</v>
      </c>
      <c r="I124" t="s">
        <v>348</v>
      </c>
      <c r="J124" t="s">
        <v>348</v>
      </c>
      <c r="K124" t="s">
        <v>348</v>
      </c>
      <c r="L124" t="s">
        <v>348</v>
      </c>
      <c r="M124" t="s">
        <v>348</v>
      </c>
      <c r="N124" t="s">
        <v>348</v>
      </c>
      <c r="O124" t="s">
        <v>348</v>
      </c>
      <c r="P124" t="s">
        <v>348</v>
      </c>
      <c r="Q124" t="s">
        <v>348</v>
      </c>
      <c r="R124" t="s">
        <v>348</v>
      </c>
      <c r="S124" t="s">
        <v>348</v>
      </c>
      <c r="T124" t="s">
        <v>348</v>
      </c>
      <c r="U124" t="s">
        <v>348</v>
      </c>
      <c r="V124" t="s">
        <v>348</v>
      </c>
      <c r="W124" s="37" t="s">
        <v>349</v>
      </c>
      <c r="X124" t="s">
        <v>348</v>
      </c>
      <c r="Y124" t="s">
        <v>348</v>
      </c>
      <c r="Z124" s="169" t="s">
        <v>422</v>
      </c>
      <c r="AA124" s="113">
        <v>4.3599999999999999E-7</v>
      </c>
      <c r="AB124" s="189" t="s">
        <v>350</v>
      </c>
      <c r="AC124" s="169" t="s">
        <v>350</v>
      </c>
      <c r="AD124" s="113" t="s">
        <v>350</v>
      </c>
      <c r="AE124" s="189" t="s">
        <v>350</v>
      </c>
      <c r="AF124" s="169" t="s">
        <v>350</v>
      </c>
      <c r="AG124" s="113" t="s">
        <v>350</v>
      </c>
      <c r="AH124" s="189" t="s">
        <v>350</v>
      </c>
      <c r="AI124" s="169" t="s">
        <v>350</v>
      </c>
      <c r="AJ124" s="113" t="s">
        <v>350</v>
      </c>
      <c r="AK124" s="189" t="s">
        <v>350</v>
      </c>
      <c r="AL124" s="169">
        <v>6</v>
      </c>
      <c r="AM124" s="37">
        <v>6</v>
      </c>
      <c r="AN124" s="37" t="s">
        <v>883</v>
      </c>
      <c r="AO124" s="37">
        <v>6</v>
      </c>
      <c r="AP124" s="37">
        <v>6</v>
      </c>
      <c r="AQ124" s="37">
        <v>5</v>
      </c>
      <c r="AR124" s="37">
        <v>6</v>
      </c>
      <c r="AS124" s="37">
        <v>1</v>
      </c>
      <c r="AT124" s="37">
        <v>0</v>
      </c>
      <c r="AU124" s="37">
        <v>0</v>
      </c>
      <c r="AV124" s="37">
        <v>6</v>
      </c>
      <c r="AW124" s="37">
        <v>0</v>
      </c>
      <c r="AX124" s="37">
        <v>0</v>
      </c>
      <c r="AY124" s="37">
        <v>5</v>
      </c>
      <c r="AZ124" s="37">
        <v>0</v>
      </c>
      <c r="BA124" s="37">
        <v>1</v>
      </c>
      <c r="BB124" s="37">
        <v>0</v>
      </c>
      <c r="BC124" s="37">
        <v>0</v>
      </c>
      <c r="BD124" s="25">
        <v>0</v>
      </c>
      <c r="BE124" s="169">
        <v>8</v>
      </c>
      <c r="BF124" s="37">
        <v>12</v>
      </c>
      <c r="BG124" s="37" t="s">
        <v>884</v>
      </c>
      <c r="BH124" s="37">
        <v>8</v>
      </c>
      <c r="BI124" s="37">
        <v>13</v>
      </c>
      <c r="BJ124" s="37">
        <v>4</v>
      </c>
      <c r="BK124" s="37">
        <v>13</v>
      </c>
      <c r="BL124" s="37">
        <v>4</v>
      </c>
      <c r="BM124" s="37">
        <v>0</v>
      </c>
      <c r="BN124" s="37">
        <v>3</v>
      </c>
      <c r="BO124" s="37">
        <v>13</v>
      </c>
      <c r="BP124" s="37">
        <v>0</v>
      </c>
      <c r="BQ124" s="37">
        <v>0</v>
      </c>
      <c r="BR124" s="37">
        <v>1</v>
      </c>
      <c r="BS124" s="37">
        <v>0</v>
      </c>
      <c r="BT124" s="37">
        <v>4</v>
      </c>
      <c r="BU124" s="37">
        <v>0</v>
      </c>
      <c r="BV124" s="37">
        <v>0</v>
      </c>
      <c r="BW124" s="25">
        <v>0</v>
      </c>
      <c r="BX124" s="169">
        <v>0</v>
      </c>
      <c r="BY124" s="37">
        <v>9</v>
      </c>
      <c r="CA124" s="37">
        <v>0</v>
      </c>
      <c r="CB124" s="37">
        <v>10</v>
      </c>
      <c r="CC124" s="37">
        <v>0</v>
      </c>
      <c r="CD124" s="37">
        <v>10</v>
      </c>
      <c r="CE124" s="37">
        <v>0</v>
      </c>
      <c r="CF124" s="37">
        <v>0</v>
      </c>
      <c r="CG124" s="37">
        <v>0</v>
      </c>
      <c r="CH124" s="37">
        <v>10</v>
      </c>
      <c r="CI124" s="37">
        <v>0</v>
      </c>
      <c r="CJ124" s="37">
        <v>0</v>
      </c>
      <c r="CK124" s="37">
        <v>0</v>
      </c>
      <c r="CL124" s="37">
        <v>0</v>
      </c>
      <c r="CM124" s="37">
        <v>0</v>
      </c>
      <c r="CN124" s="37">
        <v>0</v>
      </c>
      <c r="CO124" s="37">
        <v>0</v>
      </c>
      <c r="CP124" s="25">
        <v>0</v>
      </c>
      <c r="CQ124" s="169">
        <v>0</v>
      </c>
      <c r="CR124" s="37">
        <v>1</v>
      </c>
      <c r="CT124" s="37">
        <v>0</v>
      </c>
      <c r="CU124" s="37">
        <v>1</v>
      </c>
      <c r="CV124" s="37">
        <v>0</v>
      </c>
      <c r="CW124" s="37">
        <v>1</v>
      </c>
      <c r="CX124" s="37">
        <v>0</v>
      </c>
      <c r="CY124" s="37">
        <v>0</v>
      </c>
      <c r="CZ124" s="37">
        <v>0</v>
      </c>
      <c r="DA124" s="37">
        <v>1</v>
      </c>
      <c r="DB124" s="37">
        <v>0</v>
      </c>
      <c r="DC124" s="37">
        <v>0</v>
      </c>
      <c r="DD124" s="37">
        <v>0</v>
      </c>
      <c r="DE124" s="37">
        <v>0</v>
      </c>
      <c r="DF124" s="37">
        <v>0</v>
      </c>
      <c r="DG124" s="37">
        <v>0</v>
      </c>
      <c r="DH124" s="37">
        <v>0</v>
      </c>
      <c r="DI124" s="25">
        <v>0</v>
      </c>
    </row>
    <row r="125" spans="1:113" x14ac:dyDescent="0.25">
      <c r="A125" s="228" t="s">
        <v>885</v>
      </c>
      <c r="B125" s="252" t="s">
        <v>370</v>
      </c>
      <c r="C125" s="322" t="s">
        <v>346</v>
      </c>
      <c r="D125" t="s">
        <v>348</v>
      </c>
      <c r="E125" t="s">
        <v>348</v>
      </c>
      <c r="F125" t="s">
        <v>348</v>
      </c>
      <c r="G125" t="s">
        <v>348</v>
      </c>
      <c r="H125" t="s">
        <v>348</v>
      </c>
      <c r="I125" t="s">
        <v>348</v>
      </c>
      <c r="J125" t="s">
        <v>348</v>
      </c>
      <c r="K125" t="s">
        <v>348</v>
      </c>
      <c r="L125" t="s">
        <v>348</v>
      </c>
      <c r="M125" t="s">
        <v>348</v>
      </c>
      <c r="N125" t="s">
        <v>348</v>
      </c>
      <c r="O125" t="s">
        <v>348</v>
      </c>
      <c r="P125" t="s">
        <v>348</v>
      </c>
      <c r="Q125" t="s">
        <v>348</v>
      </c>
      <c r="R125" t="s">
        <v>348</v>
      </c>
      <c r="S125" t="s">
        <v>348</v>
      </c>
      <c r="T125" t="s">
        <v>348</v>
      </c>
      <c r="U125" t="s">
        <v>348</v>
      </c>
      <c r="V125" t="s">
        <v>348</v>
      </c>
      <c r="W125" s="37" t="s">
        <v>349</v>
      </c>
      <c r="X125" t="s">
        <v>348</v>
      </c>
      <c r="Y125" t="s">
        <v>348</v>
      </c>
      <c r="Z125" s="169" t="s">
        <v>350</v>
      </c>
      <c r="AA125" s="113" t="s">
        <v>350</v>
      </c>
      <c r="AB125" s="189" t="s">
        <v>350</v>
      </c>
      <c r="AC125" s="169" t="s">
        <v>541</v>
      </c>
      <c r="AD125" s="113">
        <v>2.0634E-2</v>
      </c>
      <c r="AE125" s="189" t="s">
        <v>350</v>
      </c>
      <c r="AF125" s="169" t="s">
        <v>350</v>
      </c>
      <c r="AG125" s="113" t="s">
        <v>350</v>
      </c>
      <c r="AH125" s="189" t="s">
        <v>350</v>
      </c>
      <c r="AI125" s="169" t="s">
        <v>350</v>
      </c>
      <c r="AJ125" s="113" t="s">
        <v>350</v>
      </c>
      <c r="AK125" s="189" t="s">
        <v>350</v>
      </c>
      <c r="AL125" s="169">
        <v>0</v>
      </c>
      <c r="AM125" s="37">
        <v>8</v>
      </c>
      <c r="AO125" s="37">
        <v>0</v>
      </c>
      <c r="AP125" s="37">
        <v>8</v>
      </c>
      <c r="AQ125" s="37">
        <v>0</v>
      </c>
      <c r="AR125" s="37">
        <v>8</v>
      </c>
      <c r="AS125" s="37">
        <v>0</v>
      </c>
      <c r="AT125" s="37">
        <v>0</v>
      </c>
      <c r="AU125" s="37">
        <v>0</v>
      </c>
      <c r="AV125" s="37">
        <v>8</v>
      </c>
      <c r="AW125" s="37">
        <v>0</v>
      </c>
      <c r="AX125" s="37">
        <v>0</v>
      </c>
      <c r="AY125" s="37">
        <v>0</v>
      </c>
      <c r="AZ125" s="37">
        <v>0</v>
      </c>
      <c r="BA125" s="37">
        <v>0</v>
      </c>
      <c r="BB125" s="37">
        <v>0</v>
      </c>
      <c r="BC125" s="37">
        <v>0</v>
      </c>
      <c r="BD125" s="25">
        <v>0</v>
      </c>
      <c r="BE125" s="169">
        <v>13</v>
      </c>
      <c r="BF125" s="37">
        <v>78</v>
      </c>
      <c r="BG125" s="37" t="s">
        <v>886</v>
      </c>
      <c r="BH125" s="37">
        <v>14</v>
      </c>
      <c r="BI125" s="37">
        <v>90</v>
      </c>
      <c r="BJ125" s="37">
        <v>14</v>
      </c>
      <c r="BK125" s="37">
        <v>44</v>
      </c>
      <c r="BL125" s="37">
        <v>0</v>
      </c>
      <c r="BM125" s="37">
        <v>46</v>
      </c>
      <c r="BN125" s="37">
        <v>14</v>
      </c>
      <c r="BO125" s="37">
        <v>41</v>
      </c>
      <c r="BP125" s="37">
        <v>0</v>
      </c>
      <c r="BQ125" s="37">
        <v>2</v>
      </c>
      <c r="BR125" s="37">
        <v>0</v>
      </c>
      <c r="BS125" s="37">
        <v>1</v>
      </c>
      <c r="BT125" s="37">
        <v>0</v>
      </c>
      <c r="BU125" s="37">
        <v>46</v>
      </c>
      <c r="BV125" s="37">
        <v>0</v>
      </c>
      <c r="BW125" s="25">
        <v>0</v>
      </c>
      <c r="BX125" s="169">
        <v>0</v>
      </c>
      <c r="BY125" s="37">
        <v>2</v>
      </c>
      <c r="CA125" s="37">
        <v>0</v>
      </c>
      <c r="CB125" s="37">
        <v>2</v>
      </c>
      <c r="CC125" s="37">
        <v>0</v>
      </c>
      <c r="CD125" s="37">
        <v>2</v>
      </c>
      <c r="CE125" s="37">
        <v>0</v>
      </c>
      <c r="CF125" s="37">
        <v>0</v>
      </c>
      <c r="CG125" s="37">
        <v>0</v>
      </c>
      <c r="CH125" s="37">
        <v>2</v>
      </c>
      <c r="CI125" s="37">
        <v>0</v>
      </c>
      <c r="CJ125" s="37">
        <v>0</v>
      </c>
      <c r="CK125" s="37">
        <v>0</v>
      </c>
      <c r="CL125" s="37">
        <v>0</v>
      </c>
      <c r="CM125" s="37">
        <v>0</v>
      </c>
      <c r="CN125" s="37">
        <v>0</v>
      </c>
      <c r="CO125" s="37">
        <v>0</v>
      </c>
      <c r="CP125" s="25">
        <v>0</v>
      </c>
      <c r="CQ125" s="169">
        <v>0</v>
      </c>
      <c r="CR125" s="37">
        <v>0</v>
      </c>
      <c r="CT125" s="37">
        <v>0</v>
      </c>
      <c r="CU125" s="37">
        <v>0</v>
      </c>
      <c r="CV125" s="37">
        <v>0</v>
      </c>
      <c r="CW125" s="37">
        <v>0</v>
      </c>
      <c r="CX125" s="37">
        <v>0</v>
      </c>
      <c r="CY125" s="37">
        <v>0</v>
      </c>
      <c r="CZ125" s="37">
        <v>0</v>
      </c>
      <c r="DA125" s="37">
        <v>0</v>
      </c>
      <c r="DB125" s="37">
        <v>0</v>
      </c>
      <c r="DC125" s="37">
        <v>0</v>
      </c>
      <c r="DD125" s="37">
        <v>0</v>
      </c>
      <c r="DE125" s="37">
        <v>0</v>
      </c>
      <c r="DF125" s="37">
        <v>0</v>
      </c>
      <c r="DG125" s="37">
        <v>0</v>
      </c>
      <c r="DH125" s="37">
        <v>0</v>
      </c>
      <c r="DI125" s="25">
        <v>0</v>
      </c>
    </row>
    <row r="126" spans="1:113" x14ac:dyDescent="0.25">
      <c r="A126" s="228" t="s">
        <v>887</v>
      </c>
      <c r="B126" s="252" t="s">
        <v>463</v>
      </c>
      <c r="C126" s="322" t="s">
        <v>440</v>
      </c>
      <c r="D126" t="s">
        <v>348</v>
      </c>
      <c r="E126" t="s">
        <v>348</v>
      </c>
      <c r="F126" t="s">
        <v>348</v>
      </c>
      <c r="G126" t="s">
        <v>348</v>
      </c>
      <c r="H126" t="s">
        <v>348</v>
      </c>
      <c r="I126" t="s">
        <v>348</v>
      </c>
      <c r="J126" t="s">
        <v>348</v>
      </c>
      <c r="K126" t="s">
        <v>348</v>
      </c>
      <c r="L126" t="s">
        <v>348</v>
      </c>
      <c r="M126" t="s">
        <v>348</v>
      </c>
      <c r="N126" t="s">
        <v>348</v>
      </c>
      <c r="O126" t="s">
        <v>348</v>
      </c>
      <c r="P126" t="s">
        <v>348</v>
      </c>
      <c r="Q126" t="s">
        <v>348</v>
      </c>
      <c r="R126" t="s">
        <v>347</v>
      </c>
      <c r="S126" t="s">
        <v>347</v>
      </c>
      <c r="T126" t="s">
        <v>348</v>
      </c>
      <c r="U126" t="s">
        <v>347</v>
      </c>
      <c r="V126" t="s">
        <v>347</v>
      </c>
      <c r="W126" s="37" t="s">
        <v>888</v>
      </c>
      <c r="X126" t="s">
        <v>348</v>
      </c>
      <c r="Y126" t="s">
        <v>347</v>
      </c>
      <c r="Z126" s="169" t="s">
        <v>350</v>
      </c>
      <c r="AA126" s="113" t="s">
        <v>350</v>
      </c>
      <c r="AB126" s="189" t="s">
        <v>350</v>
      </c>
      <c r="AC126" s="169" t="s">
        <v>350</v>
      </c>
      <c r="AD126" s="113" t="s">
        <v>350</v>
      </c>
      <c r="AE126" s="189" t="s">
        <v>350</v>
      </c>
      <c r="AF126" s="169" t="s">
        <v>358</v>
      </c>
      <c r="AG126" s="113">
        <v>8.3900000000000006E-5</v>
      </c>
      <c r="AH126" s="189">
        <v>1.3200000000000001E-5</v>
      </c>
      <c r="AI126" s="169" t="s">
        <v>350</v>
      </c>
      <c r="AJ126" s="113" t="s">
        <v>350</v>
      </c>
      <c r="AK126" s="189" t="s">
        <v>350</v>
      </c>
      <c r="AL126" s="169">
        <v>0</v>
      </c>
      <c r="AM126" s="37">
        <v>4</v>
      </c>
      <c r="AO126" s="37">
        <v>0</v>
      </c>
      <c r="AP126" s="37">
        <v>4</v>
      </c>
      <c r="AQ126" s="37">
        <v>0</v>
      </c>
      <c r="AR126" s="37">
        <v>4</v>
      </c>
      <c r="AS126" s="37">
        <v>0</v>
      </c>
      <c r="AT126" s="37">
        <v>0</v>
      </c>
      <c r="AU126" s="37">
        <v>0</v>
      </c>
      <c r="AV126" s="37">
        <v>4</v>
      </c>
      <c r="AW126" s="37">
        <v>0</v>
      </c>
      <c r="AX126" s="37">
        <v>0</v>
      </c>
      <c r="AY126" s="37">
        <v>0</v>
      </c>
      <c r="AZ126" s="37">
        <v>0</v>
      </c>
      <c r="BA126" s="37">
        <v>0</v>
      </c>
      <c r="BB126" s="37">
        <v>0</v>
      </c>
      <c r="BC126" s="37">
        <v>0</v>
      </c>
      <c r="BD126" s="25">
        <v>0</v>
      </c>
      <c r="BE126" s="169">
        <v>7</v>
      </c>
      <c r="BF126" s="37">
        <v>10</v>
      </c>
      <c r="BG126" s="37" t="s">
        <v>889</v>
      </c>
      <c r="BH126" s="37">
        <v>7</v>
      </c>
      <c r="BI126" s="37">
        <v>10</v>
      </c>
      <c r="BJ126" s="37">
        <v>4</v>
      </c>
      <c r="BK126" s="37">
        <v>10</v>
      </c>
      <c r="BL126" s="37">
        <v>3</v>
      </c>
      <c r="BM126" s="37">
        <v>0</v>
      </c>
      <c r="BN126" s="37">
        <v>2</v>
      </c>
      <c r="BO126" s="37">
        <v>10</v>
      </c>
      <c r="BP126" s="37">
        <v>0</v>
      </c>
      <c r="BQ126" s="37">
        <v>0</v>
      </c>
      <c r="BR126" s="37">
        <v>2</v>
      </c>
      <c r="BS126" s="37">
        <v>0</v>
      </c>
      <c r="BT126" s="37">
        <v>3</v>
      </c>
      <c r="BU126" s="37">
        <v>0</v>
      </c>
      <c r="BV126" s="37">
        <v>0</v>
      </c>
      <c r="BW126" s="25">
        <v>0</v>
      </c>
      <c r="BX126" s="169">
        <v>5</v>
      </c>
      <c r="BY126" s="37">
        <v>1</v>
      </c>
      <c r="BZ126" s="37" t="s">
        <v>890</v>
      </c>
      <c r="CA126" s="37">
        <v>5</v>
      </c>
      <c r="CB126" s="37">
        <v>1</v>
      </c>
      <c r="CC126" s="37">
        <v>5</v>
      </c>
      <c r="CD126" s="37">
        <v>1</v>
      </c>
      <c r="CE126" s="37">
        <v>0</v>
      </c>
      <c r="CF126" s="37">
        <v>0</v>
      </c>
      <c r="CG126" s="37">
        <v>4</v>
      </c>
      <c r="CH126" s="37">
        <v>1</v>
      </c>
      <c r="CI126" s="37">
        <v>0</v>
      </c>
      <c r="CJ126" s="37">
        <v>0</v>
      </c>
      <c r="CK126" s="37">
        <v>1</v>
      </c>
      <c r="CL126" s="37">
        <v>0</v>
      </c>
      <c r="CM126" s="37">
        <v>0</v>
      </c>
      <c r="CN126" s="37">
        <v>0</v>
      </c>
      <c r="CO126" s="37">
        <v>0</v>
      </c>
      <c r="CP126" s="25">
        <v>0</v>
      </c>
      <c r="CQ126" s="169">
        <v>0</v>
      </c>
      <c r="CR126" s="37">
        <v>1</v>
      </c>
      <c r="CT126" s="37">
        <v>0</v>
      </c>
      <c r="CU126" s="37">
        <v>1</v>
      </c>
      <c r="CV126" s="37">
        <v>0</v>
      </c>
      <c r="CW126" s="37">
        <v>1</v>
      </c>
      <c r="CX126" s="37">
        <v>0</v>
      </c>
      <c r="CY126" s="37">
        <v>0</v>
      </c>
      <c r="CZ126" s="37">
        <v>0</v>
      </c>
      <c r="DA126" s="37">
        <v>1</v>
      </c>
      <c r="DB126" s="37">
        <v>0</v>
      </c>
      <c r="DC126" s="37">
        <v>0</v>
      </c>
      <c r="DD126" s="37">
        <v>0</v>
      </c>
      <c r="DE126" s="37">
        <v>0</v>
      </c>
      <c r="DF126" s="37">
        <v>0</v>
      </c>
      <c r="DG126" s="37">
        <v>0</v>
      </c>
      <c r="DH126" s="37">
        <v>0</v>
      </c>
      <c r="DI126" s="25">
        <v>0</v>
      </c>
    </row>
    <row r="127" spans="1:113" x14ac:dyDescent="0.25">
      <c r="A127" s="228" t="s">
        <v>891</v>
      </c>
      <c r="B127" s="252" t="s">
        <v>684</v>
      </c>
      <c r="C127" s="322" t="s">
        <v>346</v>
      </c>
      <c r="D127" t="s">
        <v>348</v>
      </c>
      <c r="E127" t="s">
        <v>348</v>
      </c>
      <c r="F127" t="s">
        <v>348</v>
      </c>
      <c r="G127" t="s">
        <v>348</v>
      </c>
      <c r="H127" t="s">
        <v>348</v>
      </c>
      <c r="I127" t="s">
        <v>348</v>
      </c>
      <c r="J127" t="s">
        <v>348</v>
      </c>
      <c r="K127" t="s">
        <v>348</v>
      </c>
      <c r="L127" t="s">
        <v>348</v>
      </c>
      <c r="M127" t="s">
        <v>348</v>
      </c>
      <c r="N127" t="s">
        <v>348</v>
      </c>
      <c r="O127" t="s">
        <v>348</v>
      </c>
      <c r="P127" t="s">
        <v>348</v>
      </c>
      <c r="Q127" t="s">
        <v>348</v>
      </c>
      <c r="R127" t="s">
        <v>348</v>
      </c>
      <c r="S127" t="s">
        <v>348</v>
      </c>
      <c r="T127" t="s">
        <v>348</v>
      </c>
      <c r="U127" t="s">
        <v>347</v>
      </c>
      <c r="V127" t="s">
        <v>348</v>
      </c>
      <c r="W127" s="37" t="s">
        <v>349</v>
      </c>
      <c r="X127" t="s">
        <v>348</v>
      </c>
      <c r="Y127" t="s">
        <v>347</v>
      </c>
      <c r="Z127" s="169" t="s">
        <v>350</v>
      </c>
      <c r="AA127" s="113" t="s">
        <v>350</v>
      </c>
      <c r="AB127" s="189" t="s">
        <v>350</v>
      </c>
      <c r="AC127" s="169" t="s">
        <v>364</v>
      </c>
      <c r="AD127" s="113">
        <v>9.2849000000000001E-2</v>
      </c>
      <c r="AE127" s="189">
        <v>4.6203000000000001E-2</v>
      </c>
      <c r="AF127" s="169" t="s">
        <v>350</v>
      </c>
      <c r="AG127" s="113" t="s">
        <v>350</v>
      </c>
      <c r="AH127" s="189" t="s">
        <v>350</v>
      </c>
      <c r="AI127" s="169" t="s">
        <v>350</v>
      </c>
      <c r="AJ127" s="113" t="s">
        <v>350</v>
      </c>
      <c r="AK127" s="189" t="s">
        <v>350</v>
      </c>
      <c r="AL127" s="169">
        <v>5</v>
      </c>
      <c r="AM127" s="37">
        <v>29</v>
      </c>
      <c r="AN127" s="37" t="s">
        <v>892</v>
      </c>
      <c r="AO127" s="37">
        <v>5</v>
      </c>
      <c r="AP127" s="37">
        <v>29</v>
      </c>
      <c r="AQ127" s="37">
        <v>5</v>
      </c>
      <c r="AR127" s="37">
        <v>29</v>
      </c>
      <c r="AS127" s="37">
        <v>0</v>
      </c>
      <c r="AT127" s="37">
        <v>0</v>
      </c>
      <c r="AU127" s="37">
        <v>4</v>
      </c>
      <c r="AV127" s="37">
        <v>29</v>
      </c>
      <c r="AW127" s="37">
        <v>1</v>
      </c>
      <c r="AX127" s="37">
        <v>0</v>
      </c>
      <c r="AY127" s="37">
        <v>0</v>
      </c>
      <c r="AZ127" s="37">
        <v>0</v>
      </c>
      <c r="BA127" s="37">
        <v>0</v>
      </c>
      <c r="BB127" s="37">
        <v>0</v>
      </c>
      <c r="BC127" s="37">
        <v>0</v>
      </c>
      <c r="BD127" s="25">
        <v>0</v>
      </c>
      <c r="BE127" s="169">
        <v>23</v>
      </c>
      <c r="BF127" s="37">
        <v>63</v>
      </c>
      <c r="BG127" s="37" t="s">
        <v>893</v>
      </c>
      <c r="BH127" s="37">
        <v>23</v>
      </c>
      <c r="BI127" s="37">
        <v>80</v>
      </c>
      <c r="BJ127" s="37">
        <v>11</v>
      </c>
      <c r="BK127" s="37">
        <v>80</v>
      </c>
      <c r="BL127" s="37">
        <v>12</v>
      </c>
      <c r="BM127" s="37">
        <v>0</v>
      </c>
      <c r="BN127" s="37">
        <v>6</v>
      </c>
      <c r="BO127" s="37">
        <v>80</v>
      </c>
      <c r="BP127" s="37">
        <v>0</v>
      </c>
      <c r="BQ127" s="37">
        <v>0</v>
      </c>
      <c r="BR127" s="37">
        <v>5</v>
      </c>
      <c r="BS127" s="37">
        <v>0</v>
      </c>
      <c r="BT127" s="37">
        <v>12</v>
      </c>
      <c r="BU127" s="37">
        <v>0</v>
      </c>
      <c r="BV127" s="37">
        <v>0</v>
      </c>
      <c r="BW127" s="25">
        <v>0</v>
      </c>
      <c r="BX127" s="169">
        <v>0</v>
      </c>
      <c r="BY127" s="37">
        <v>8</v>
      </c>
      <c r="CA127" s="37">
        <v>0</v>
      </c>
      <c r="CB127" s="37">
        <v>9</v>
      </c>
      <c r="CC127" s="37">
        <v>0</v>
      </c>
      <c r="CD127" s="37">
        <v>9</v>
      </c>
      <c r="CE127" s="37">
        <v>0</v>
      </c>
      <c r="CF127" s="37">
        <v>0</v>
      </c>
      <c r="CG127" s="37">
        <v>0</v>
      </c>
      <c r="CH127" s="37">
        <v>9</v>
      </c>
      <c r="CI127" s="37">
        <v>0</v>
      </c>
      <c r="CJ127" s="37">
        <v>0</v>
      </c>
      <c r="CK127" s="37">
        <v>0</v>
      </c>
      <c r="CL127" s="37">
        <v>0</v>
      </c>
      <c r="CM127" s="37">
        <v>0</v>
      </c>
      <c r="CN127" s="37">
        <v>0</v>
      </c>
      <c r="CO127" s="37">
        <v>0</v>
      </c>
      <c r="CP127" s="25">
        <v>0</v>
      </c>
      <c r="CQ127" s="169">
        <v>1</v>
      </c>
      <c r="CR127" s="37">
        <v>2</v>
      </c>
      <c r="CS127" s="37" t="s">
        <v>894</v>
      </c>
      <c r="CT127" s="37">
        <v>1</v>
      </c>
      <c r="CU127" s="37">
        <v>2</v>
      </c>
      <c r="CV127" s="37">
        <v>1</v>
      </c>
      <c r="CW127" s="37">
        <v>2</v>
      </c>
      <c r="CX127" s="37">
        <v>0</v>
      </c>
      <c r="CY127" s="37">
        <v>0</v>
      </c>
      <c r="CZ127" s="37">
        <v>1</v>
      </c>
      <c r="DA127" s="37">
        <v>2</v>
      </c>
      <c r="DB127" s="37">
        <v>0</v>
      </c>
      <c r="DC127" s="37">
        <v>0</v>
      </c>
      <c r="DD127" s="37">
        <v>0</v>
      </c>
      <c r="DE127" s="37">
        <v>0</v>
      </c>
      <c r="DF127" s="37">
        <v>0</v>
      </c>
      <c r="DG127" s="37">
        <v>0</v>
      </c>
      <c r="DH127" s="37">
        <v>0</v>
      </c>
      <c r="DI127" s="25">
        <v>0</v>
      </c>
    </row>
    <row r="128" spans="1:113" x14ac:dyDescent="0.25">
      <c r="A128" s="228" t="s">
        <v>895</v>
      </c>
      <c r="B128" s="252" t="s">
        <v>362</v>
      </c>
      <c r="C128" s="322" t="s">
        <v>346</v>
      </c>
      <c r="D128" t="s">
        <v>348</v>
      </c>
      <c r="E128" t="s">
        <v>348</v>
      </c>
      <c r="F128" t="s">
        <v>348</v>
      </c>
      <c r="G128" t="s">
        <v>348</v>
      </c>
      <c r="H128" t="s">
        <v>348</v>
      </c>
      <c r="I128" t="s">
        <v>348</v>
      </c>
      <c r="J128" t="s">
        <v>348</v>
      </c>
      <c r="K128" t="s">
        <v>348</v>
      </c>
      <c r="L128" t="s">
        <v>348</v>
      </c>
      <c r="M128" t="s">
        <v>348</v>
      </c>
      <c r="N128" t="s">
        <v>348</v>
      </c>
      <c r="O128" t="s">
        <v>348</v>
      </c>
      <c r="P128" t="s">
        <v>348</v>
      </c>
      <c r="Q128" t="s">
        <v>348</v>
      </c>
      <c r="R128" t="s">
        <v>347</v>
      </c>
      <c r="S128" t="s">
        <v>348</v>
      </c>
      <c r="T128" t="s">
        <v>348</v>
      </c>
      <c r="U128" t="s">
        <v>347</v>
      </c>
      <c r="V128" t="s">
        <v>347</v>
      </c>
      <c r="W128" s="37" t="s">
        <v>896</v>
      </c>
      <c r="X128" t="s">
        <v>348</v>
      </c>
      <c r="Y128" t="s">
        <v>347</v>
      </c>
      <c r="Z128" s="169" t="s">
        <v>350</v>
      </c>
      <c r="AA128" s="113" t="s">
        <v>350</v>
      </c>
      <c r="AB128" s="189" t="s">
        <v>350</v>
      </c>
      <c r="AC128" s="169" t="s">
        <v>449</v>
      </c>
      <c r="AD128" s="113">
        <v>3.0299999999999999E-4</v>
      </c>
      <c r="AE128" s="189">
        <v>1.03E-4</v>
      </c>
      <c r="AF128" s="169" t="s">
        <v>350</v>
      </c>
      <c r="AG128" s="113" t="s">
        <v>350</v>
      </c>
      <c r="AH128" s="189" t="s">
        <v>350</v>
      </c>
      <c r="AI128" s="169" t="s">
        <v>350</v>
      </c>
      <c r="AJ128" s="113" t="s">
        <v>350</v>
      </c>
      <c r="AK128" s="189" t="s">
        <v>350</v>
      </c>
      <c r="AL128" s="169">
        <v>4</v>
      </c>
      <c r="AM128" s="37">
        <v>7</v>
      </c>
      <c r="AO128" s="37">
        <v>4</v>
      </c>
      <c r="AP128" s="37">
        <v>7</v>
      </c>
      <c r="AQ128" s="37">
        <v>3</v>
      </c>
      <c r="AR128" s="37">
        <v>7</v>
      </c>
      <c r="AS128" s="37">
        <v>1</v>
      </c>
      <c r="AT128" s="37">
        <v>0</v>
      </c>
      <c r="AU128" s="37">
        <v>0</v>
      </c>
      <c r="AV128" s="37">
        <v>7</v>
      </c>
      <c r="AW128" s="37">
        <v>0</v>
      </c>
      <c r="AX128" s="37">
        <v>0</v>
      </c>
      <c r="AY128" s="37">
        <v>3</v>
      </c>
      <c r="AZ128" s="37">
        <v>0</v>
      </c>
      <c r="BA128" s="37">
        <v>1</v>
      </c>
      <c r="BB128" s="37">
        <v>0</v>
      </c>
      <c r="BC128" s="37">
        <v>0</v>
      </c>
      <c r="BD128" s="25">
        <v>0</v>
      </c>
      <c r="BE128" s="169">
        <v>141</v>
      </c>
      <c r="BF128" s="37">
        <v>27</v>
      </c>
      <c r="BG128" s="37" t="s">
        <v>897</v>
      </c>
      <c r="BH128" s="37">
        <v>154</v>
      </c>
      <c r="BI128" s="37">
        <v>72</v>
      </c>
      <c r="BJ128" s="37">
        <v>8</v>
      </c>
      <c r="BK128" s="37">
        <v>71</v>
      </c>
      <c r="BL128" s="37">
        <v>146</v>
      </c>
      <c r="BM128" s="37">
        <v>1</v>
      </c>
      <c r="BN128" s="37">
        <v>3</v>
      </c>
      <c r="BO128" s="37">
        <v>71</v>
      </c>
      <c r="BP128" s="37">
        <v>0</v>
      </c>
      <c r="BQ128" s="37">
        <v>0</v>
      </c>
      <c r="BR128" s="37">
        <v>5</v>
      </c>
      <c r="BS128" s="37">
        <v>0</v>
      </c>
      <c r="BT128" s="37">
        <v>146</v>
      </c>
      <c r="BU128" s="37">
        <v>0</v>
      </c>
      <c r="BV128" s="37">
        <v>0</v>
      </c>
      <c r="BW128" s="25">
        <v>1</v>
      </c>
      <c r="BX128" s="169">
        <v>1</v>
      </c>
      <c r="BY128" s="37">
        <v>9</v>
      </c>
      <c r="CA128" s="37">
        <v>1</v>
      </c>
      <c r="CB128" s="37">
        <v>11</v>
      </c>
      <c r="CC128" s="37">
        <v>1</v>
      </c>
      <c r="CD128" s="37">
        <v>11</v>
      </c>
      <c r="CE128" s="37">
        <v>0</v>
      </c>
      <c r="CF128" s="37">
        <v>0</v>
      </c>
      <c r="CG128" s="37">
        <v>0</v>
      </c>
      <c r="CH128" s="37">
        <v>11</v>
      </c>
      <c r="CI128" s="37">
        <v>0</v>
      </c>
      <c r="CJ128" s="37">
        <v>0</v>
      </c>
      <c r="CK128" s="37">
        <v>1</v>
      </c>
      <c r="CL128" s="37">
        <v>0</v>
      </c>
      <c r="CM128" s="37">
        <v>0</v>
      </c>
      <c r="CN128" s="37">
        <v>0</v>
      </c>
      <c r="CO128" s="37">
        <v>0</v>
      </c>
      <c r="CP128" s="25">
        <v>0</v>
      </c>
      <c r="CQ128" s="169">
        <v>0</v>
      </c>
      <c r="CR128" s="37">
        <v>1</v>
      </c>
      <c r="CT128" s="37">
        <v>0</v>
      </c>
      <c r="CU128" s="37">
        <v>1</v>
      </c>
      <c r="CV128" s="37">
        <v>0</v>
      </c>
      <c r="CW128" s="37">
        <v>1</v>
      </c>
      <c r="CX128" s="37">
        <v>0</v>
      </c>
      <c r="CY128" s="37">
        <v>0</v>
      </c>
      <c r="CZ128" s="37">
        <v>0</v>
      </c>
      <c r="DA128" s="37">
        <v>1</v>
      </c>
      <c r="DB128" s="37">
        <v>0</v>
      </c>
      <c r="DC128" s="37">
        <v>0</v>
      </c>
      <c r="DD128" s="37">
        <v>0</v>
      </c>
      <c r="DE128" s="37">
        <v>0</v>
      </c>
      <c r="DF128" s="37">
        <v>0</v>
      </c>
      <c r="DG128" s="37">
        <v>0</v>
      </c>
      <c r="DH128" s="37">
        <v>0</v>
      </c>
      <c r="DI128" s="25">
        <v>0</v>
      </c>
    </row>
    <row r="129" spans="1:113" x14ac:dyDescent="0.25">
      <c r="A129" s="228" t="s">
        <v>898</v>
      </c>
      <c r="B129" s="252" t="s">
        <v>370</v>
      </c>
      <c r="C129" s="322" t="s">
        <v>378</v>
      </c>
      <c r="D129" t="s">
        <v>348</v>
      </c>
      <c r="E129" t="s">
        <v>348</v>
      </c>
      <c r="F129" t="s">
        <v>348</v>
      </c>
      <c r="G129" t="s">
        <v>348</v>
      </c>
      <c r="H129" t="s">
        <v>348</v>
      </c>
      <c r="I129" t="s">
        <v>348</v>
      </c>
      <c r="J129" t="s">
        <v>348</v>
      </c>
      <c r="K129" t="s">
        <v>348</v>
      </c>
      <c r="L129" t="s">
        <v>348</v>
      </c>
      <c r="M129" t="s">
        <v>348</v>
      </c>
      <c r="N129" t="s">
        <v>348</v>
      </c>
      <c r="O129" t="s">
        <v>348</v>
      </c>
      <c r="P129" t="s">
        <v>348</v>
      </c>
      <c r="Q129" t="s">
        <v>348</v>
      </c>
      <c r="R129" t="s">
        <v>348</v>
      </c>
      <c r="S129" t="s">
        <v>348</v>
      </c>
      <c r="T129" t="s">
        <v>348</v>
      </c>
      <c r="U129" t="s">
        <v>348</v>
      </c>
      <c r="V129" t="s">
        <v>348</v>
      </c>
      <c r="W129" s="37" t="s">
        <v>349</v>
      </c>
      <c r="X129" t="s">
        <v>348</v>
      </c>
      <c r="Y129" t="s">
        <v>348</v>
      </c>
      <c r="Z129" s="169" t="s">
        <v>899</v>
      </c>
      <c r="AA129" s="113">
        <v>5.7899999999999996E-13</v>
      </c>
      <c r="AB129" s="189" t="s">
        <v>350</v>
      </c>
      <c r="AC129" s="169" t="s">
        <v>350</v>
      </c>
      <c r="AD129" s="113" t="s">
        <v>350</v>
      </c>
      <c r="AE129" s="189" t="s">
        <v>350</v>
      </c>
      <c r="AF129" s="169" t="s">
        <v>350</v>
      </c>
      <c r="AG129" s="113" t="s">
        <v>350</v>
      </c>
      <c r="AH129" s="189" t="s">
        <v>350</v>
      </c>
      <c r="AI129" s="169" t="s">
        <v>350</v>
      </c>
      <c r="AJ129" s="113" t="s">
        <v>350</v>
      </c>
      <c r="AK129" s="189" t="s">
        <v>350</v>
      </c>
      <c r="AL129" s="169">
        <v>11</v>
      </c>
      <c r="AM129" s="37">
        <v>5</v>
      </c>
      <c r="AN129" s="37" t="s">
        <v>900</v>
      </c>
      <c r="AO129" s="37">
        <v>11</v>
      </c>
      <c r="AP129" s="37">
        <v>5</v>
      </c>
      <c r="AQ129" s="37">
        <v>11</v>
      </c>
      <c r="AR129" s="37">
        <v>5</v>
      </c>
      <c r="AS129" s="37">
        <v>0</v>
      </c>
      <c r="AT129" s="37">
        <v>0</v>
      </c>
      <c r="AU129" s="37">
        <v>11</v>
      </c>
      <c r="AV129" s="37">
        <v>5</v>
      </c>
      <c r="AW129" s="37">
        <v>0</v>
      </c>
      <c r="AX129" s="37">
        <v>0</v>
      </c>
      <c r="AY129" s="37">
        <v>0</v>
      </c>
      <c r="AZ129" s="37">
        <v>0</v>
      </c>
      <c r="BA129" s="37">
        <v>0</v>
      </c>
      <c r="BB129" s="37">
        <v>0</v>
      </c>
      <c r="BC129" s="37">
        <v>0</v>
      </c>
      <c r="BD129" s="25">
        <v>0</v>
      </c>
      <c r="BE129" s="169">
        <v>0</v>
      </c>
      <c r="BF129" s="37">
        <v>22</v>
      </c>
      <c r="BG129" s="37" t="s">
        <v>901</v>
      </c>
      <c r="BH129" s="37">
        <v>0</v>
      </c>
      <c r="BI129" s="37">
        <v>24</v>
      </c>
      <c r="BJ129" s="37">
        <v>0</v>
      </c>
      <c r="BK129" s="37">
        <v>17</v>
      </c>
      <c r="BL129" s="37">
        <v>0</v>
      </c>
      <c r="BM129" s="37">
        <v>7</v>
      </c>
      <c r="BN129" s="37">
        <v>0</v>
      </c>
      <c r="BO129" s="37">
        <v>13</v>
      </c>
      <c r="BP129" s="37">
        <v>0</v>
      </c>
      <c r="BQ129" s="37">
        <v>3</v>
      </c>
      <c r="BR129" s="37">
        <v>0</v>
      </c>
      <c r="BS129" s="37">
        <v>1</v>
      </c>
      <c r="BT129" s="37">
        <v>0</v>
      </c>
      <c r="BU129" s="37">
        <v>7</v>
      </c>
      <c r="BV129" s="37">
        <v>0</v>
      </c>
      <c r="BW129" s="25">
        <v>0</v>
      </c>
      <c r="BX129" s="169">
        <v>0</v>
      </c>
      <c r="BY129" s="37">
        <v>3</v>
      </c>
      <c r="CA129" s="37">
        <v>0</v>
      </c>
      <c r="CB129" s="37">
        <v>4</v>
      </c>
      <c r="CC129" s="37">
        <v>0</v>
      </c>
      <c r="CD129" s="37">
        <v>4</v>
      </c>
      <c r="CE129" s="37">
        <v>0</v>
      </c>
      <c r="CF129" s="37">
        <v>0</v>
      </c>
      <c r="CG129" s="37">
        <v>0</v>
      </c>
      <c r="CH129" s="37">
        <v>4</v>
      </c>
      <c r="CI129" s="37">
        <v>0</v>
      </c>
      <c r="CJ129" s="37">
        <v>0</v>
      </c>
      <c r="CK129" s="37">
        <v>0</v>
      </c>
      <c r="CL129" s="37">
        <v>0</v>
      </c>
      <c r="CM129" s="37">
        <v>0</v>
      </c>
      <c r="CN129" s="37">
        <v>0</v>
      </c>
      <c r="CO129" s="37">
        <v>0</v>
      </c>
      <c r="CP129" s="25">
        <v>0</v>
      </c>
      <c r="CQ129" s="169">
        <v>0</v>
      </c>
      <c r="CR129" s="37">
        <v>1</v>
      </c>
      <c r="CT129" s="37">
        <v>0</v>
      </c>
      <c r="CU129" s="37">
        <v>1</v>
      </c>
      <c r="CV129" s="37">
        <v>0</v>
      </c>
      <c r="CW129" s="37">
        <v>1</v>
      </c>
      <c r="CX129" s="37">
        <v>0</v>
      </c>
      <c r="CY129" s="37">
        <v>0</v>
      </c>
      <c r="CZ129" s="37">
        <v>0</v>
      </c>
      <c r="DA129" s="37">
        <v>1</v>
      </c>
      <c r="DB129" s="37">
        <v>0</v>
      </c>
      <c r="DC129" s="37">
        <v>0</v>
      </c>
      <c r="DD129" s="37">
        <v>0</v>
      </c>
      <c r="DE129" s="37">
        <v>0</v>
      </c>
      <c r="DF129" s="37">
        <v>0</v>
      </c>
      <c r="DG129" s="37">
        <v>0</v>
      </c>
      <c r="DH129" s="37">
        <v>0</v>
      </c>
      <c r="DI129" s="25">
        <v>0</v>
      </c>
    </row>
    <row r="130" spans="1:113" x14ac:dyDescent="0.25">
      <c r="A130" s="228" t="s">
        <v>902</v>
      </c>
      <c r="B130" s="252" t="s">
        <v>903</v>
      </c>
      <c r="C130" s="322" t="s">
        <v>533</v>
      </c>
      <c r="D130" t="s">
        <v>348</v>
      </c>
      <c r="E130" t="s">
        <v>348</v>
      </c>
      <c r="F130" t="s">
        <v>348</v>
      </c>
      <c r="G130" t="s">
        <v>348</v>
      </c>
      <c r="H130" t="s">
        <v>348</v>
      </c>
      <c r="I130" t="s">
        <v>348</v>
      </c>
      <c r="J130" t="s">
        <v>348</v>
      </c>
      <c r="K130" t="s">
        <v>348</v>
      </c>
      <c r="L130" t="s">
        <v>348</v>
      </c>
      <c r="M130" t="s">
        <v>348</v>
      </c>
      <c r="N130" t="s">
        <v>348</v>
      </c>
      <c r="O130" t="s">
        <v>348</v>
      </c>
      <c r="P130" t="s">
        <v>348</v>
      </c>
      <c r="Q130" t="s">
        <v>348</v>
      </c>
      <c r="R130" t="s">
        <v>347</v>
      </c>
      <c r="S130" t="s">
        <v>348</v>
      </c>
      <c r="T130" t="s">
        <v>348</v>
      </c>
      <c r="U130" t="s">
        <v>347</v>
      </c>
      <c r="V130" t="s">
        <v>347</v>
      </c>
      <c r="W130" s="37" t="s">
        <v>904</v>
      </c>
      <c r="X130" t="s">
        <v>348</v>
      </c>
      <c r="Y130" t="s">
        <v>347</v>
      </c>
      <c r="Z130" s="169" t="s">
        <v>350</v>
      </c>
      <c r="AA130" s="113" t="s">
        <v>350</v>
      </c>
      <c r="AB130" s="189" t="s">
        <v>350</v>
      </c>
      <c r="AC130" s="169" t="s">
        <v>350</v>
      </c>
      <c r="AD130" s="113" t="s">
        <v>350</v>
      </c>
      <c r="AE130" s="189" t="s">
        <v>350</v>
      </c>
      <c r="AF130" s="169" t="s">
        <v>350</v>
      </c>
      <c r="AG130" s="113" t="s">
        <v>350</v>
      </c>
      <c r="AH130" s="189" t="s">
        <v>350</v>
      </c>
      <c r="AI130" s="169" t="s">
        <v>358</v>
      </c>
      <c r="AJ130" s="113">
        <v>2.8886999999999999E-2</v>
      </c>
      <c r="AK130" s="189">
        <v>1.9962000000000001E-2</v>
      </c>
      <c r="AL130" s="169">
        <v>6</v>
      </c>
      <c r="AM130" s="37">
        <v>17</v>
      </c>
      <c r="AN130" s="37" t="s">
        <v>905</v>
      </c>
      <c r="AO130" s="37">
        <v>6</v>
      </c>
      <c r="AP130" s="37">
        <v>17</v>
      </c>
      <c r="AQ130" s="37">
        <v>5</v>
      </c>
      <c r="AR130" s="37">
        <v>17</v>
      </c>
      <c r="AS130" s="37">
        <v>1</v>
      </c>
      <c r="AT130" s="37">
        <v>0</v>
      </c>
      <c r="AU130" s="37">
        <v>3</v>
      </c>
      <c r="AV130" s="37">
        <v>17</v>
      </c>
      <c r="AW130" s="37">
        <v>0</v>
      </c>
      <c r="AX130" s="37">
        <v>0</v>
      </c>
      <c r="AY130" s="37">
        <v>2</v>
      </c>
      <c r="AZ130" s="37">
        <v>0</v>
      </c>
      <c r="BA130" s="37">
        <v>1</v>
      </c>
      <c r="BB130" s="37">
        <v>0</v>
      </c>
      <c r="BC130" s="37">
        <v>0</v>
      </c>
      <c r="BD130" s="25">
        <v>0</v>
      </c>
      <c r="BE130" s="169">
        <v>9</v>
      </c>
      <c r="BF130" s="37">
        <v>33</v>
      </c>
      <c r="BG130" s="37" t="s">
        <v>906</v>
      </c>
      <c r="BH130" s="37">
        <v>9</v>
      </c>
      <c r="BI130" s="37">
        <v>35</v>
      </c>
      <c r="BJ130" s="37">
        <v>2</v>
      </c>
      <c r="BK130" s="37">
        <v>35</v>
      </c>
      <c r="BL130" s="37">
        <v>7</v>
      </c>
      <c r="BM130" s="37">
        <v>0</v>
      </c>
      <c r="BN130" s="37">
        <v>0</v>
      </c>
      <c r="BO130" s="37">
        <v>35</v>
      </c>
      <c r="BP130" s="37">
        <v>0</v>
      </c>
      <c r="BQ130" s="37">
        <v>0</v>
      </c>
      <c r="BR130" s="37">
        <v>2</v>
      </c>
      <c r="BS130" s="37">
        <v>0</v>
      </c>
      <c r="BT130" s="37">
        <v>7</v>
      </c>
      <c r="BU130" s="37">
        <v>0</v>
      </c>
      <c r="BV130" s="37">
        <v>0</v>
      </c>
      <c r="BW130" s="25">
        <v>0</v>
      </c>
      <c r="BX130" s="169">
        <v>1</v>
      </c>
      <c r="BY130" s="37">
        <v>7</v>
      </c>
      <c r="CA130" s="37">
        <v>1</v>
      </c>
      <c r="CB130" s="37">
        <v>9</v>
      </c>
      <c r="CC130" s="37">
        <v>1</v>
      </c>
      <c r="CD130" s="37">
        <v>9</v>
      </c>
      <c r="CE130" s="37">
        <v>0</v>
      </c>
      <c r="CF130" s="37">
        <v>0</v>
      </c>
      <c r="CG130" s="37">
        <v>0</v>
      </c>
      <c r="CH130" s="37">
        <v>9</v>
      </c>
      <c r="CI130" s="37">
        <v>0</v>
      </c>
      <c r="CJ130" s="37">
        <v>0</v>
      </c>
      <c r="CK130" s="37">
        <v>1</v>
      </c>
      <c r="CL130" s="37">
        <v>0</v>
      </c>
      <c r="CM130" s="37">
        <v>0</v>
      </c>
      <c r="CN130" s="37">
        <v>0</v>
      </c>
      <c r="CO130" s="37">
        <v>0</v>
      </c>
      <c r="CP130" s="25">
        <v>0</v>
      </c>
      <c r="CQ130" s="169">
        <v>1</v>
      </c>
      <c r="CR130" s="37">
        <v>3</v>
      </c>
      <c r="CS130" s="37" t="s">
        <v>906</v>
      </c>
      <c r="CT130" s="37">
        <v>1</v>
      </c>
      <c r="CU130" s="37">
        <v>3</v>
      </c>
      <c r="CV130" s="37">
        <v>1</v>
      </c>
      <c r="CW130" s="37">
        <v>3</v>
      </c>
      <c r="CX130" s="37">
        <v>0</v>
      </c>
      <c r="CY130" s="37">
        <v>0</v>
      </c>
      <c r="CZ130" s="37">
        <v>0</v>
      </c>
      <c r="DA130" s="37">
        <v>3</v>
      </c>
      <c r="DB130" s="37">
        <v>0</v>
      </c>
      <c r="DC130" s="37">
        <v>0</v>
      </c>
      <c r="DD130" s="37">
        <v>1</v>
      </c>
      <c r="DE130" s="37">
        <v>0</v>
      </c>
      <c r="DF130" s="37">
        <v>0</v>
      </c>
      <c r="DG130" s="37">
        <v>0</v>
      </c>
      <c r="DH130" s="37">
        <v>0</v>
      </c>
      <c r="DI130" s="25">
        <v>0</v>
      </c>
    </row>
    <row r="131" spans="1:113" x14ac:dyDescent="0.25">
      <c r="A131" s="228" t="s">
        <v>907</v>
      </c>
      <c r="B131" s="252" t="s">
        <v>370</v>
      </c>
      <c r="C131" s="322" t="s">
        <v>400</v>
      </c>
      <c r="D131" t="s">
        <v>347</v>
      </c>
      <c r="E131" t="s">
        <v>347</v>
      </c>
      <c r="F131" t="s">
        <v>347</v>
      </c>
      <c r="G131" t="s">
        <v>347</v>
      </c>
      <c r="H131" t="s">
        <v>347</v>
      </c>
      <c r="I131" t="s">
        <v>347</v>
      </c>
      <c r="J131" t="s">
        <v>347</v>
      </c>
      <c r="K131" t="s">
        <v>347</v>
      </c>
      <c r="L131" t="s">
        <v>348</v>
      </c>
      <c r="M131" t="s">
        <v>348</v>
      </c>
      <c r="N131" t="s">
        <v>348</v>
      </c>
      <c r="O131" t="s">
        <v>348</v>
      </c>
      <c r="P131" t="s">
        <v>347</v>
      </c>
      <c r="Q131" t="s">
        <v>347</v>
      </c>
      <c r="R131" t="s">
        <v>347</v>
      </c>
      <c r="S131" t="s">
        <v>347</v>
      </c>
      <c r="T131" t="s">
        <v>347</v>
      </c>
      <c r="U131" t="s">
        <v>347</v>
      </c>
      <c r="V131" t="s">
        <v>347</v>
      </c>
      <c r="W131" s="37" t="s">
        <v>908</v>
      </c>
      <c r="X131" t="s">
        <v>347</v>
      </c>
      <c r="Y131" t="s">
        <v>347</v>
      </c>
      <c r="Z131" s="169" t="s">
        <v>448</v>
      </c>
      <c r="AA131" s="113">
        <v>3.1999999999999998E-33</v>
      </c>
      <c r="AB131" s="189">
        <v>1.5499999999999999E-34</v>
      </c>
      <c r="AC131" s="169" t="s">
        <v>448</v>
      </c>
      <c r="AD131" s="113">
        <v>2.4E-36</v>
      </c>
      <c r="AE131" s="189">
        <v>1.05E-37</v>
      </c>
      <c r="AF131" s="169" t="s">
        <v>358</v>
      </c>
      <c r="AG131" s="113">
        <v>1.93E-4</v>
      </c>
      <c r="AH131" s="189">
        <v>3.4400000000000003E-5</v>
      </c>
      <c r="AI131" s="169" t="s">
        <v>358</v>
      </c>
      <c r="AJ131" s="113">
        <v>6.2469999999999999E-3</v>
      </c>
      <c r="AK131" s="189">
        <v>2.575E-3</v>
      </c>
      <c r="AL131" s="169">
        <v>47</v>
      </c>
      <c r="AM131" s="37">
        <v>11</v>
      </c>
      <c r="AN131" s="37" t="s">
        <v>909</v>
      </c>
      <c r="AO131" s="37">
        <v>51</v>
      </c>
      <c r="AP131" s="37">
        <v>11</v>
      </c>
      <c r="AQ131" s="37">
        <v>36</v>
      </c>
      <c r="AR131" s="37">
        <v>8</v>
      </c>
      <c r="AS131" s="37">
        <v>15</v>
      </c>
      <c r="AT131" s="37">
        <v>3</v>
      </c>
      <c r="AU131" s="37">
        <v>16</v>
      </c>
      <c r="AV131" s="37">
        <v>8</v>
      </c>
      <c r="AW131" s="37">
        <v>11</v>
      </c>
      <c r="AX131" s="37">
        <v>0</v>
      </c>
      <c r="AY131" s="37">
        <v>11</v>
      </c>
      <c r="AZ131" s="37">
        <v>0</v>
      </c>
      <c r="BA131" s="37">
        <v>13</v>
      </c>
      <c r="BB131" s="37">
        <v>0</v>
      </c>
      <c r="BC131" s="37">
        <v>0</v>
      </c>
      <c r="BD131" s="25">
        <v>3</v>
      </c>
      <c r="BE131" s="169">
        <v>86</v>
      </c>
      <c r="BF131" s="37">
        <v>13</v>
      </c>
      <c r="BG131" s="37" t="s">
        <v>910</v>
      </c>
      <c r="BH131" s="37">
        <v>128</v>
      </c>
      <c r="BI131" s="37">
        <v>26</v>
      </c>
      <c r="BJ131" s="37">
        <v>41</v>
      </c>
      <c r="BK131" s="37">
        <v>25</v>
      </c>
      <c r="BL131" s="37">
        <v>87</v>
      </c>
      <c r="BM131" s="37">
        <v>1</v>
      </c>
      <c r="BN131" s="37">
        <v>22</v>
      </c>
      <c r="BO131" s="37">
        <v>25</v>
      </c>
      <c r="BP131" s="37">
        <v>4</v>
      </c>
      <c r="BQ131" s="37">
        <v>0</v>
      </c>
      <c r="BR131" s="37">
        <v>16</v>
      </c>
      <c r="BS131" s="37">
        <v>0</v>
      </c>
      <c r="BT131" s="37">
        <v>86</v>
      </c>
      <c r="BU131" s="37">
        <v>0</v>
      </c>
      <c r="BV131" s="37">
        <v>0</v>
      </c>
      <c r="BW131" s="25">
        <v>1</v>
      </c>
      <c r="BX131" s="169">
        <v>10</v>
      </c>
      <c r="BY131" s="37">
        <v>0</v>
      </c>
      <c r="BZ131" s="37" t="s">
        <v>911</v>
      </c>
      <c r="CA131" s="37">
        <v>17</v>
      </c>
      <c r="CB131" s="37">
        <v>8</v>
      </c>
      <c r="CC131" s="37">
        <v>17</v>
      </c>
      <c r="CD131" s="37">
        <v>8</v>
      </c>
      <c r="CE131" s="37">
        <v>0</v>
      </c>
      <c r="CF131" s="37">
        <v>0</v>
      </c>
      <c r="CG131" s="37">
        <v>8</v>
      </c>
      <c r="CH131" s="37">
        <v>8</v>
      </c>
      <c r="CI131" s="37">
        <v>1</v>
      </c>
      <c r="CJ131" s="37">
        <v>0</v>
      </c>
      <c r="CK131" s="37">
        <v>8</v>
      </c>
      <c r="CL131" s="37">
        <v>0</v>
      </c>
      <c r="CM131" s="37">
        <v>0</v>
      </c>
      <c r="CN131" s="37">
        <v>0</v>
      </c>
      <c r="CO131" s="37">
        <v>0</v>
      </c>
      <c r="CP131" s="25">
        <v>0</v>
      </c>
      <c r="CQ131" s="169">
        <v>3</v>
      </c>
      <c r="CR131" s="37">
        <v>0</v>
      </c>
      <c r="CS131" s="37" t="s">
        <v>912</v>
      </c>
      <c r="CT131" s="37">
        <v>3</v>
      </c>
      <c r="CU131" s="37">
        <v>0</v>
      </c>
      <c r="CV131" s="37">
        <v>2</v>
      </c>
      <c r="CW131" s="37">
        <v>0</v>
      </c>
      <c r="CX131" s="37">
        <v>1</v>
      </c>
      <c r="CY131" s="37">
        <v>0</v>
      </c>
      <c r="CZ131" s="37">
        <v>0</v>
      </c>
      <c r="DA131" s="37">
        <v>0</v>
      </c>
      <c r="DB131" s="37">
        <v>0</v>
      </c>
      <c r="DC131" s="37">
        <v>0</v>
      </c>
      <c r="DD131" s="37">
        <v>2</v>
      </c>
      <c r="DE131" s="37">
        <v>0</v>
      </c>
      <c r="DF131" s="37">
        <v>1</v>
      </c>
      <c r="DG131" s="37">
        <v>0</v>
      </c>
      <c r="DH131" s="37">
        <v>0</v>
      </c>
      <c r="DI131" s="25">
        <v>0</v>
      </c>
    </row>
    <row r="132" spans="1:113" x14ac:dyDescent="0.25">
      <c r="A132" s="228" t="s">
        <v>913</v>
      </c>
      <c r="B132" s="252" t="s">
        <v>377</v>
      </c>
      <c r="C132" s="322" t="s">
        <v>627</v>
      </c>
      <c r="D132" t="s">
        <v>348</v>
      </c>
      <c r="E132" t="s">
        <v>347</v>
      </c>
      <c r="F132" t="s">
        <v>348</v>
      </c>
      <c r="G132" t="s">
        <v>348</v>
      </c>
      <c r="H132" t="s">
        <v>348</v>
      </c>
      <c r="I132" t="s">
        <v>348</v>
      </c>
      <c r="J132" t="s">
        <v>348</v>
      </c>
      <c r="K132" t="s">
        <v>348</v>
      </c>
      <c r="L132" t="s">
        <v>348</v>
      </c>
      <c r="M132" t="s">
        <v>348</v>
      </c>
      <c r="N132" t="s">
        <v>348</v>
      </c>
      <c r="O132" t="s">
        <v>348</v>
      </c>
      <c r="P132" t="s">
        <v>347</v>
      </c>
      <c r="Q132" t="s">
        <v>348</v>
      </c>
      <c r="R132" t="s">
        <v>347</v>
      </c>
      <c r="S132" t="s">
        <v>347</v>
      </c>
      <c r="T132" t="s">
        <v>348</v>
      </c>
      <c r="U132" t="s">
        <v>347</v>
      </c>
      <c r="V132" t="s">
        <v>347</v>
      </c>
      <c r="W132" s="37" t="s">
        <v>914</v>
      </c>
      <c r="X132" t="s">
        <v>347</v>
      </c>
      <c r="Y132" t="s">
        <v>347</v>
      </c>
      <c r="Z132" s="169" t="s">
        <v>350</v>
      </c>
      <c r="AA132" s="113" t="s">
        <v>350</v>
      </c>
      <c r="AB132" s="189" t="s">
        <v>350</v>
      </c>
      <c r="AC132" s="169" t="s">
        <v>397</v>
      </c>
      <c r="AD132" s="113">
        <v>4.6422999999999999E-2</v>
      </c>
      <c r="AE132" s="189">
        <v>2.0147999999999999E-2</v>
      </c>
      <c r="AF132" s="169" t="s">
        <v>350</v>
      </c>
      <c r="AG132" s="113" t="s">
        <v>350</v>
      </c>
      <c r="AH132" s="189" t="s">
        <v>350</v>
      </c>
      <c r="AI132" s="169" t="s">
        <v>358</v>
      </c>
      <c r="AJ132" s="113">
        <v>2.2499999999999999E-4</v>
      </c>
      <c r="AK132" s="189">
        <v>5.0399999999999999E-5</v>
      </c>
      <c r="AL132" s="169">
        <v>5</v>
      </c>
      <c r="AM132" s="37">
        <v>6</v>
      </c>
      <c r="AN132" s="37" t="s">
        <v>915</v>
      </c>
      <c r="AO132" s="37">
        <v>5</v>
      </c>
      <c r="AP132" s="37">
        <v>6</v>
      </c>
      <c r="AQ132" s="37">
        <v>5</v>
      </c>
      <c r="AR132" s="37">
        <v>5</v>
      </c>
      <c r="AS132" s="37">
        <v>0</v>
      </c>
      <c r="AT132" s="37">
        <v>1</v>
      </c>
      <c r="AU132" s="37">
        <v>5</v>
      </c>
      <c r="AV132" s="37">
        <v>5</v>
      </c>
      <c r="AW132" s="37">
        <v>0</v>
      </c>
      <c r="AX132" s="37">
        <v>0</v>
      </c>
      <c r="AY132" s="37">
        <v>0</v>
      </c>
      <c r="AZ132" s="37">
        <v>0</v>
      </c>
      <c r="BA132" s="37">
        <v>0</v>
      </c>
      <c r="BB132" s="37">
        <v>1</v>
      </c>
      <c r="BC132" s="37">
        <v>0</v>
      </c>
      <c r="BD132" s="25">
        <v>0</v>
      </c>
      <c r="BE132" s="169">
        <v>4</v>
      </c>
      <c r="BF132" s="37">
        <v>21</v>
      </c>
      <c r="BG132" s="37" t="s">
        <v>916</v>
      </c>
      <c r="BH132" s="37">
        <v>4</v>
      </c>
      <c r="BI132" s="37">
        <v>24</v>
      </c>
      <c r="BJ132" s="37">
        <v>4</v>
      </c>
      <c r="BK132" s="37">
        <v>15</v>
      </c>
      <c r="BL132" s="37">
        <v>0</v>
      </c>
      <c r="BM132" s="37">
        <v>9</v>
      </c>
      <c r="BN132" s="37">
        <v>4</v>
      </c>
      <c r="BO132" s="37">
        <v>14</v>
      </c>
      <c r="BP132" s="37">
        <v>0</v>
      </c>
      <c r="BQ132" s="37">
        <v>0</v>
      </c>
      <c r="BR132" s="37">
        <v>0</v>
      </c>
      <c r="BS132" s="37">
        <v>1</v>
      </c>
      <c r="BT132" s="37">
        <v>0</v>
      </c>
      <c r="BU132" s="37">
        <v>9</v>
      </c>
      <c r="BV132" s="37">
        <v>0</v>
      </c>
      <c r="BW132" s="25">
        <v>0</v>
      </c>
      <c r="BX132" s="169">
        <v>0</v>
      </c>
      <c r="BY132" s="37">
        <v>2</v>
      </c>
      <c r="CA132" s="37">
        <v>0</v>
      </c>
      <c r="CB132" s="37">
        <v>2</v>
      </c>
      <c r="CC132" s="37">
        <v>0</v>
      </c>
      <c r="CD132" s="37">
        <v>2</v>
      </c>
      <c r="CE132" s="37">
        <v>0</v>
      </c>
      <c r="CF132" s="37">
        <v>0</v>
      </c>
      <c r="CG132" s="37">
        <v>0</v>
      </c>
      <c r="CH132" s="37">
        <v>2</v>
      </c>
      <c r="CI132" s="37">
        <v>0</v>
      </c>
      <c r="CJ132" s="37">
        <v>0</v>
      </c>
      <c r="CK132" s="37">
        <v>0</v>
      </c>
      <c r="CL132" s="37">
        <v>0</v>
      </c>
      <c r="CM132" s="37">
        <v>0</v>
      </c>
      <c r="CN132" s="37">
        <v>0</v>
      </c>
      <c r="CO132" s="37">
        <v>0</v>
      </c>
      <c r="CP132" s="25">
        <v>0</v>
      </c>
      <c r="CQ132" s="169">
        <v>3</v>
      </c>
      <c r="CR132" s="37">
        <v>0</v>
      </c>
      <c r="CS132" s="37" t="s">
        <v>917</v>
      </c>
      <c r="CT132" s="37">
        <v>3</v>
      </c>
      <c r="CU132" s="37">
        <v>0</v>
      </c>
      <c r="CV132" s="37">
        <v>3</v>
      </c>
      <c r="CW132" s="37">
        <v>0</v>
      </c>
      <c r="CX132" s="37">
        <v>0</v>
      </c>
      <c r="CY132" s="37">
        <v>0</v>
      </c>
      <c r="CZ132" s="37">
        <v>3</v>
      </c>
      <c r="DA132" s="37">
        <v>0</v>
      </c>
      <c r="DB132" s="37">
        <v>0</v>
      </c>
      <c r="DC132" s="37">
        <v>0</v>
      </c>
      <c r="DD132" s="37">
        <v>0</v>
      </c>
      <c r="DE132" s="37">
        <v>0</v>
      </c>
      <c r="DF132" s="37">
        <v>0</v>
      </c>
      <c r="DG132" s="37">
        <v>0</v>
      </c>
      <c r="DH132" s="37">
        <v>0</v>
      </c>
      <c r="DI132" s="25">
        <v>0</v>
      </c>
    </row>
    <row r="133" spans="1:113" x14ac:dyDescent="0.25">
      <c r="A133" s="228" t="s">
        <v>918</v>
      </c>
      <c r="B133" s="252" t="s">
        <v>392</v>
      </c>
      <c r="C133" s="322" t="s">
        <v>346</v>
      </c>
      <c r="D133" t="s">
        <v>348</v>
      </c>
      <c r="E133" t="s">
        <v>348</v>
      </c>
      <c r="F133" t="s">
        <v>348</v>
      </c>
      <c r="G133" t="s">
        <v>348</v>
      </c>
      <c r="H133" t="s">
        <v>348</v>
      </c>
      <c r="I133" t="s">
        <v>348</v>
      </c>
      <c r="J133" t="s">
        <v>348</v>
      </c>
      <c r="K133" t="s">
        <v>348</v>
      </c>
      <c r="L133" t="s">
        <v>348</v>
      </c>
      <c r="M133" t="s">
        <v>348</v>
      </c>
      <c r="N133" t="s">
        <v>348</v>
      </c>
      <c r="O133" t="s">
        <v>348</v>
      </c>
      <c r="P133" t="s">
        <v>348</v>
      </c>
      <c r="Q133" t="s">
        <v>348</v>
      </c>
      <c r="R133" t="s">
        <v>348</v>
      </c>
      <c r="S133" t="s">
        <v>348</v>
      </c>
      <c r="T133" t="s">
        <v>348</v>
      </c>
      <c r="U133" t="s">
        <v>347</v>
      </c>
      <c r="V133" t="s">
        <v>348</v>
      </c>
      <c r="W133" s="37" t="s">
        <v>349</v>
      </c>
      <c r="X133" t="s">
        <v>348</v>
      </c>
      <c r="Y133" t="s">
        <v>347</v>
      </c>
      <c r="Z133" s="169" t="s">
        <v>350</v>
      </c>
      <c r="AA133" s="113" t="s">
        <v>350</v>
      </c>
      <c r="AB133" s="189" t="s">
        <v>350</v>
      </c>
      <c r="AC133" s="169" t="s">
        <v>522</v>
      </c>
      <c r="AD133" s="113">
        <v>0.217449</v>
      </c>
      <c r="AE133" s="189">
        <v>0.120851</v>
      </c>
      <c r="AF133" s="169" t="s">
        <v>350</v>
      </c>
      <c r="AG133" s="113" t="s">
        <v>350</v>
      </c>
      <c r="AH133" s="189" t="s">
        <v>350</v>
      </c>
      <c r="AI133" s="169" t="s">
        <v>350</v>
      </c>
      <c r="AJ133" s="113" t="s">
        <v>350</v>
      </c>
      <c r="AK133" s="189" t="s">
        <v>350</v>
      </c>
      <c r="AL133" s="169">
        <v>2</v>
      </c>
      <c r="AM133" s="37">
        <v>6</v>
      </c>
      <c r="AN133" s="37" t="s">
        <v>919</v>
      </c>
      <c r="AO133" s="37">
        <v>2</v>
      </c>
      <c r="AP133" s="37">
        <v>6</v>
      </c>
      <c r="AQ133" s="37">
        <v>1</v>
      </c>
      <c r="AR133" s="37">
        <v>6</v>
      </c>
      <c r="AS133" s="37">
        <v>1</v>
      </c>
      <c r="AT133" s="37">
        <v>0</v>
      </c>
      <c r="AU133" s="37">
        <v>1</v>
      </c>
      <c r="AV133" s="37">
        <v>6</v>
      </c>
      <c r="AW133" s="37">
        <v>0</v>
      </c>
      <c r="AX133" s="37">
        <v>0</v>
      </c>
      <c r="AY133" s="37">
        <v>0</v>
      </c>
      <c r="AZ133" s="37">
        <v>0</v>
      </c>
      <c r="BA133" s="37">
        <v>1</v>
      </c>
      <c r="BB133" s="37">
        <v>0</v>
      </c>
      <c r="BC133" s="37">
        <v>0</v>
      </c>
      <c r="BD133" s="25">
        <v>0</v>
      </c>
      <c r="BE133" s="169">
        <v>22</v>
      </c>
      <c r="BF133" s="37">
        <v>13</v>
      </c>
      <c r="BG133" s="37" t="s">
        <v>920</v>
      </c>
      <c r="BH133" s="37">
        <v>22</v>
      </c>
      <c r="BI133" s="37">
        <v>16</v>
      </c>
      <c r="BJ133" s="37">
        <v>3</v>
      </c>
      <c r="BK133" s="37">
        <v>16</v>
      </c>
      <c r="BL133" s="37">
        <v>19</v>
      </c>
      <c r="BM133" s="37">
        <v>0</v>
      </c>
      <c r="BN133" s="37">
        <v>2</v>
      </c>
      <c r="BO133" s="37">
        <v>16</v>
      </c>
      <c r="BP133" s="37">
        <v>0</v>
      </c>
      <c r="BQ133" s="37">
        <v>0</v>
      </c>
      <c r="BR133" s="37">
        <v>1</v>
      </c>
      <c r="BS133" s="37">
        <v>0</v>
      </c>
      <c r="BT133" s="37">
        <v>19</v>
      </c>
      <c r="BU133" s="37">
        <v>0</v>
      </c>
      <c r="BV133" s="37">
        <v>0</v>
      </c>
      <c r="BW133" s="25">
        <v>0</v>
      </c>
      <c r="BX133" s="169">
        <v>0</v>
      </c>
      <c r="BY133" s="37">
        <v>4</v>
      </c>
      <c r="CA133" s="37">
        <v>0</v>
      </c>
      <c r="CB133" s="37">
        <v>4</v>
      </c>
      <c r="CC133" s="37">
        <v>0</v>
      </c>
      <c r="CD133" s="37">
        <v>4</v>
      </c>
      <c r="CE133" s="37">
        <v>0</v>
      </c>
      <c r="CF133" s="37">
        <v>0</v>
      </c>
      <c r="CG133" s="37">
        <v>0</v>
      </c>
      <c r="CH133" s="37">
        <v>4</v>
      </c>
      <c r="CI133" s="37">
        <v>0</v>
      </c>
      <c r="CJ133" s="37">
        <v>0</v>
      </c>
      <c r="CK133" s="37">
        <v>0</v>
      </c>
      <c r="CL133" s="37">
        <v>0</v>
      </c>
      <c r="CM133" s="37">
        <v>0</v>
      </c>
      <c r="CN133" s="37">
        <v>0</v>
      </c>
      <c r="CO133" s="37">
        <v>0</v>
      </c>
      <c r="CP133" s="25">
        <v>0</v>
      </c>
      <c r="CQ133" s="169">
        <v>0</v>
      </c>
      <c r="CR133" s="37">
        <v>0</v>
      </c>
      <c r="CT133" s="37">
        <v>0</v>
      </c>
      <c r="CU133" s="37">
        <v>0</v>
      </c>
      <c r="CV133" s="37">
        <v>0</v>
      </c>
      <c r="CW133" s="37">
        <v>0</v>
      </c>
      <c r="CX133" s="37">
        <v>0</v>
      </c>
      <c r="CY133" s="37">
        <v>0</v>
      </c>
      <c r="CZ133" s="37">
        <v>0</v>
      </c>
      <c r="DA133" s="37">
        <v>0</v>
      </c>
      <c r="DB133" s="37">
        <v>0</v>
      </c>
      <c r="DC133" s="37">
        <v>0</v>
      </c>
      <c r="DD133" s="37">
        <v>0</v>
      </c>
      <c r="DE133" s="37">
        <v>0</v>
      </c>
      <c r="DF133" s="37">
        <v>0</v>
      </c>
      <c r="DG133" s="37">
        <v>0</v>
      </c>
      <c r="DH133" s="37">
        <v>0</v>
      </c>
      <c r="DI133" s="25">
        <v>0</v>
      </c>
    </row>
    <row r="134" spans="1:113" x14ac:dyDescent="0.25">
      <c r="A134" s="228" t="s">
        <v>921</v>
      </c>
      <c r="B134" s="252" t="s">
        <v>500</v>
      </c>
      <c r="C134" s="322" t="s">
        <v>378</v>
      </c>
      <c r="D134" t="s">
        <v>348</v>
      </c>
      <c r="E134" t="s">
        <v>348</v>
      </c>
      <c r="F134" t="s">
        <v>348</v>
      </c>
      <c r="G134" t="s">
        <v>348</v>
      </c>
      <c r="H134" t="s">
        <v>348</v>
      </c>
      <c r="I134" t="s">
        <v>348</v>
      </c>
      <c r="J134" t="s">
        <v>348</v>
      </c>
      <c r="K134" t="s">
        <v>348</v>
      </c>
      <c r="L134" t="s">
        <v>348</v>
      </c>
      <c r="M134" t="s">
        <v>348</v>
      </c>
      <c r="N134" t="s">
        <v>348</v>
      </c>
      <c r="O134" t="s">
        <v>348</v>
      </c>
      <c r="P134" t="s">
        <v>348</v>
      </c>
      <c r="Q134" t="s">
        <v>348</v>
      </c>
      <c r="R134" t="s">
        <v>347</v>
      </c>
      <c r="S134" t="s">
        <v>347</v>
      </c>
      <c r="T134" t="s">
        <v>348</v>
      </c>
      <c r="U134" t="s">
        <v>347</v>
      </c>
      <c r="V134" t="s">
        <v>347</v>
      </c>
      <c r="W134" s="37" t="s">
        <v>922</v>
      </c>
      <c r="X134" t="s">
        <v>348</v>
      </c>
      <c r="Y134" t="s">
        <v>347</v>
      </c>
      <c r="Z134" s="169" t="s">
        <v>365</v>
      </c>
      <c r="AA134" s="113">
        <v>1.0446E-2</v>
      </c>
      <c r="AB134" s="189">
        <v>2.696E-3</v>
      </c>
      <c r="AC134" s="169" t="s">
        <v>350</v>
      </c>
      <c r="AD134" s="113" t="s">
        <v>350</v>
      </c>
      <c r="AE134" s="189" t="s">
        <v>350</v>
      </c>
      <c r="AF134" s="169" t="s">
        <v>350</v>
      </c>
      <c r="AG134" s="113" t="s">
        <v>350</v>
      </c>
      <c r="AH134" s="189" t="s">
        <v>350</v>
      </c>
      <c r="AI134" s="169" t="s">
        <v>350</v>
      </c>
      <c r="AJ134" s="113" t="s">
        <v>350</v>
      </c>
      <c r="AK134" s="189" t="s">
        <v>350</v>
      </c>
      <c r="AL134" s="169">
        <v>7</v>
      </c>
      <c r="AM134" s="37">
        <v>8</v>
      </c>
      <c r="AN134" s="37" t="s">
        <v>923</v>
      </c>
      <c r="AO134" s="37">
        <v>7</v>
      </c>
      <c r="AP134" s="37">
        <v>8</v>
      </c>
      <c r="AQ134" s="37">
        <v>7</v>
      </c>
      <c r="AR134" s="37">
        <v>7</v>
      </c>
      <c r="AS134" s="37">
        <v>0</v>
      </c>
      <c r="AT134" s="37">
        <v>1</v>
      </c>
      <c r="AU134" s="37">
        <v>7</v>
      </c>
      <c r="AV134" s="37">
        <v>7</v>
      </c>
      <c r="AW134" s="37">
        <v>0</v>
      </c>
      <c r="AX134" s="37">
        <v>0</v>
      </c>
      <c r="AY134" s="37">
        <v>0</v>
      </c>
      <c r="AZ134" s="37">
        <v>0</v>
      </c>
      <c r="BA134" s="37">
        <v>0</v>
      </c>
      <c r="BB134" s="37">
        <v>1</v>
      </c>
      <c r="BC134" s="37">
        <v>0</v>
      </c>
      <c r="BD134" s="25">
        <v>0</v>
      </c>
      <c r="BE134" s="169">
        <v>1</v>
      </c>
      <c r="BF134" s="37">
        <v>27</v>
      </c>
      <c r="BG134" s="37" t="s">
        <v>924</v>
      </c>
      <c r="BH134" s="37">
        <v>1</v>
      </c>
      <c r="BI134" s="37">
        <v>30</v>
      </c>
      <c r="BJ134" s="37">
        <v>1</v>
      </c>
      <c r="BK134" s="37">
        <v>25</v>
      </c>
      <c r="BL134" s="37">
        <v>0</v>
      </c>
      <c r="BM134" s="37">
        <v>5</v>
      </c>
      <c r="BN134" s="37">
        <v>1</v>
      </c>
      <c r="BO134" s="37">
        <v>19</v>
      </c>
      <c r="BP134" s="37">
        <v>0</v>
      </c>
      <c r="BQ134" s="37">
        <v>3</v>
      </c>
      <c r="BR134" s="37">
        <v>0</v>
      </c>
      <c r="BS134" s="37">
        <v>3</v>
      </c>
      <c r="BT134" s="37">
        <v>0</v>
      </c>
      <c r="BU134" s="37">
        <v>4</v>
      </c>
      <c r="BV134" s="37">
        <v>0</v>
      </c>
      <c r="BW134" s="25">
        <v>1</v>
      </c>
      <c r="BX134" s="169">
        <v>2</v>
      </c>
      <c r="BY134" s="37">
        <v>2</v>
      </c>
      <c r="BZ134" s="37" t="s">
        <v>924</v>
      </c>
      <c r="CA134" s="37">
        <v>2</v>
      </c>
      <c r="CB134" s="37">
        <v>2</v>
      </c>
      <c r="CC134" s="37">
        <v>2</v>
      </c>
      <c r="CD134" s="37">
        <v>2</v>
      </c>
      <c r="CE134" s="37">
        <v>0</v>
      </c>
      <c r="CF134" s="37">
        <v>0</v>
      </c>
      <c r="CG134" s="37">
        <v>2</v>
      </c>
      <c r="CH134" s="37">
        <v>2</v>
      </c>
      <c r="CI134" s="37">
        <v>0</v>
      </c>
      <c r="CJ134" s="37">
        <v>0</v>
      </c>
      <c r="CK134" s="37">
        <v>0</v>
      </c>
      <c r="CL134" s="37">
        <v>0</v>
      </c>
      <c r="CM134" s="37">
        <v>0</v>
      </c>
      <c r="CN134" s="37">
        <v>0</v>
      </c>
      <c r="CO134" s="37">
        <v>0</v>
      </c>
      <c r="CP134" s="25">
        <v>0</v>
      </c>
      <c r="CQ134" s="169">
        <v>0</v>
      </c>
      <c r="CR134" s="37">
        <v>1</v>
      </c>
      <c r="CT134" s="37">
        <v>0</v>
      </c>
      <c r="CU134" s="37">
        <v>1</v>
      </c>
      <c r="CV134" s="37">
        <v>0</v>
      </c>
      <c r="CW134" s="37">
        <v>1</v>
      </c>
      <c r="CX134" s="37">
        <v>0</v>
      </c>
      <c r="CY134" s="37">
        <v>0</v>
      </c>
      <c r="CZ134" s="37">
        <v>0</v>
      </c>
      <c r="DA134" s="37">
        <v>1</v>
      </c>
      <c r="DB134" s="37">
        <v>0</v>
      </c>
      <c r="DC134" s="37">
        <v>0</v>
      </c>
      <c r="DD134" s="37">
        <v>0</v>
      </c>
      <c r="DE134" s="37">
        <v>0</v>
      </c>
      <c r="DF134" s="37">
        <v>0</v>
      </c>
      <c r="DG134" s="37">
        <v>0</v>
      </c>
      <c r="DH134" s="37">
        <v>0</v>
      </c>
      <c r="DI134" s="25">
        <v>0</v>
      </c>
    </row>
    <row r="135" spans="1:113" x14ac:dyDescent="0.25">
      <c r="A135" s="228" t="s">
        <v>925</v>
      </c>
      <c r="B135" s="252" t="s">
        <v>500</v>
      </c>
      <c r="C135" s="322" t="s">
        <v>378</v>
      </c>
      <c r="D135" t="s">
        <v>348</v>
      </c>
      <c r="E135" t="s">
        <v>348</v>
      </c>
      <c r="F135" t="s">
        <v>348</v>
      </c>
      <c r="G135" t="s">
        <v>348</v>
      </c>
      <c r="H135" t="s">
        <v>348</v>
      </c>
      <c r="I135" t="s">
        <v>348</v>
      </c>
      <c r="J135" t="s">
        <v>348</v>
      </c>
      <c r="K135" t="s">
        <v>348</v>
      </c>
      <c r="L135" t="s">
        <v>348</v>
      </c>
      <c r="M135" t="s">
        <v>348</v>
      </c>
      <c r="N135" t="s">
        <v>348</v>
      </c>
      <c r="O135" t="s">
        <v>348</v>
      </c>
      <c r="P135" t="s">
        <v>348</v>
      </c>
      <c r="Q135" t="s">
        <v>347</v>
      </c>
      <c r="R135" t="s">
        <v>347</v>
      </c>
      <c r="S135" t="s">
        <v>347</v>
      </c>
      <c r="T135" t="s">
        <v>347</v>
      </c>
      <c r="U135" t="s">
        <v>348</v>
      </c>
      <c r="V135" t="s">
        <v>347</v>
      </c>
      <c r="W135" s="37" t="s">
        <v>926</v>
      </c>
      <c r="X135" t="s">
        <v>348</v>
      </c>
      <c r="Y135" t="s">
        <v>347</v>
      </c>
      <c r="Z135" s="169" t="s">
        <v>427</v>
      </c>
      <c r="AA135" s="113">
        <v>5.91E-8</v>
      </c>
      <c r="AB135" s="189" t="s">
        <v>350</v>
      </c>
      <c r="AC135" s="169" t="s">
        <v>350</v>
      </c>
      <c r="AD135" s="113" t="s">
        <v>350</v>
      </c>
      <c r="AE135" s="189" t="s">
        <v>350</v>
      </c>
      <c r="AF135" s="169" t="s">
        <v>350</v>
      </c>
      <c r="AG135" s="113" t="s">
        <v>350</v>
      </c>
      <c r="AH135" s="189" t="s">
        <v>350</v>
      </c>
      <c r="AI135" s="169" t="s">
        <v>350</v>
      </c>
      <c r="AJ135" s="113" t="s">
        <v>350</v>
      </c>
      <c r="AK135" s="189" t="s">
        <v>350</v>
      </c>
      <c r="AL135" s="169">
        <v>11</v>
      </c>
      <c r="AM135" s="37">
        <v>8</v>
      </c>
      <c r="AO135" s="37">
        <v>11</v>
      </c>
      <c r="AP135" s="37">
        <v>8</v>
      </c>
      <c r="AQ135" s="37">
        <v>9</v>
      </c>
      <c r="AR135" s="37">
        <v>7</v>
      </c>
      <c r="AS135" s="37">
        <v>2</v>
      </c>
      <c r="AT135" s="37">
        <v>1</v>
      </c>
      <c r="AU135" s="37">
        <v>0</v>
      </c>
      <c r="AV135" s="37">
        <v>7</v>
      </c>
      <c r="AW135" s="37">
        <v>4</v>
      </c>
      <c r="AX135" s="37">
        <v>0</v>
      </c>
      <c r="AY135" s="37">
        <v>5</v>
      </c>
      <c r="AZ135" s="37">
        <v>0</v>
      </c>
      <c r="BA135" s="37">
        <v>2</v>
      </c>
      <c r="BB135" s="37">
        <v>0</v>
      </c>
      <c r="BC135" s="37">
        <v>0</v>
      </c>
      <c r="BD135" s="25">
        <v>1</v>
      </c>
      <c r="BE135" s="169">
        <v>25</v>
      </c>
      <c r="BF135" s="37">
        <v>27</v>
      </c>
      <c r="BG135" s="37" t="s">
        <v>927</v>
      </c>
      <c r="BH135" s="37">
        <v>27</v>
      </c>
      <c r="BI135" s="37">
        <v>34</v>
      </c>
      <c r="BJ135" s="37">
        <v>5</v>
      </c>
      <c r="BK135" s="37">
        <v>33</v>
      </c>
      <c r="BL135" s="37">
        <v>22</v>
      </c>
      <c r="BM135" s="37">
        <v>1</v>
      </c>
      <c r="BN135" s="37">
        <v>0</v>
      </c>
      <c r="BO135" s="37">
        <v>33</v>
      </c>
      <c r="BP135" s="37">
        <v>3</v>
      </c>
      <c r="BQ135" s="37">
        <v>0</v>
      </c>
      <c r="BR135" s="37">
        <v>2</v>
      </c>
      <c r="BS135" s="37">
        <v>0</v>
      </c>
      <c r="BT135" s="37">
        <v>22</v>
      </c>
      <c r="BU135" s="37">
        <v>0</v>
      </c>
      <c r="BV135" s="37">
        <v>0</v>
      </c>
      <c r="BW135" s="25">
        <v>1</v>
      </c>
      <c r="BX135" s="169">
        <v>6</v>
      </c>
      <c r="BY135" s="37">
        <v>6</v>
      </c>
      <c r="BZ135" s="37" t="s">
        <v>928</v>
      </c>
      <c r="CA135" s="37">
        <v>8</v>
      </c>
      <c r="CB135" s="37">
        <v>17</v>
      </c>
      <c r="CC135" s="37">
        <v>8</v>
      </c>
      <c r="CD135" s="37">
        <v>17</v>
      </c>
      <c r="CE135" s="37">
        <v>0</v>
      </c>
      <c r="CF135" s="37">
        <v>0</v>
      </c>
      <c r="CG135" s="37">
        <v>0</v>
      </c>
      <c r="CH135" s="37">
        <v>17</v>
      </c>
      <c r="CI135" s="37">
        <v>0</v>
      </c>
      <c r="CJ135" s="37">
        <v>0</v>
      </c>
      <c r="CK135" s="37">
        <v>8</v>
      </c>
      <c r="CL135" s="37">
        <v>0</v>
      </c>
      <c r="CM135" s="37">
        <v>0</v>
      </c>
      <c r="CN135" s="37">
        <v>0</v>
      </c>
      <c r="CO135" s="37">
        <v>0</v>
      </c>
      <c r="CP135" s="25">
        <v>0</v>
      </c>
      <c r="CQ135" s="169">
        <v>0</v>
      </c>
      <c r="CR135" s="37">
        <v>2</v>
      </c>
      <c r="CT135" s="37">
        <v>0</v>
      </c>
      <c r="CU135" s="37">
        <v>2</v>
      </c>
      <c r="CV135" s="37">
        <v>0</v>
      </c>
      <c r="CW135" s="37">
        <v>2</v>
      </c>
      <c r="CX135" s="37">
        <v>0</v>
      </c>
      <c r="CY135" s="37">
        <v>0</v>
      </c>
      <c r="CZ135" s="37">
        <v>0</v>
      </c>
      <c r="DA135" s="37">
        <v>2</v>
      </c>
      <c r="DB135" s="37">
        <v>0</v>
      </c>
      <c r="DC135" s="37">
        <v>0</v>
      </c>
      <c r="DD135" s="37">
        <v>0</v>
      </c>
      <c r="DE135" s="37">
        <v>0</v>
      </c>
      <c r="DF135" s="37">
        <v>0</v>
      </c>
      <c r="DG135" s="37">
        <v>0</v>
      </c>
      <c r="DH135" s="37">
        <v>0</v>
      </c>
      <c r="DI135" s="25">
        <v>0</v>
      </c>
    </row>
    <row r="136" spans="1:113" x14ac:dyDescent="0.25">
      <c r="A136" s="228" t="s">
        <v>929</v>
      </c>
      <c r="B136" s="252" t="s">
        <v>500</v>
      </c>
      <c r="C136" s="322" t="s">
        <v>378</v>
      </c>
      <c r="D136" t="s">
        <v>348</v>
      </c>
      <c r="E136" t="s">
        <v>348</v>
      </c>
      <c r="F136" t="s">
        <v>348</v>
      </c>
      <c r="G136" t="s">
        <v>348</v>
      </c>
      <c r="H136" t="s">
        <v>348</v>
      </c>
      <c r="I136" t="s">
        <v>348</v>
      </c>
      <c r="J136" t="s">
        <v>348</v>
      </c>
      <c r="K136" t="s">
        <v>348</v>
      </c>
      <c r="L136" t="s">
        <v>348</v>
      </c>
      <c r="M136" t="s">
        <v>348</v>
      </c>
      <c r="N136" t="s">
        <v>348</v>
      </c>
      <c r="O136" t="s">
        <v>348</v>
      </c>
      <c r="P136" t="s">
        <v>348</v>
      </c>
      <c r="Q136" t="s">
        <v>348</v>
      </c>
      <c r="R136" t="s">
        <v>348</v>
      </c>
      <c r="S136" t="s">
        <v>348</v>
      </c>
      <c r="T136" t="s">
        <v>348</v>
      </c>
      <c r="U136" t="s">
        <v>348</v>
      </c>
      <c r="V136" t="s">
        <v>348</v>
      </c>
      <c r="W136" s="37" t="s">
        <v>349</v>
      </c>
      <c r="X136" t="s">
        <v>348</v>
      </c>
      <c r="Y136" t="s">
        <v>348</v>
      </c>
      <c r="Z136" s="169" t="s">
        <v>397</v>
      </c>
      <c r="AA136" s="113">
        <v>3.2315999999999998E-2</v>
      </c>
      <c r="AB136" s="189" t="s">
        <v>350</v>
      </c>
      <c r="AC136" s="169" t="s">
        <v>350</v>
      </c>
      <c r="AD136" s="113" t="s">
        <v>350</v>
      </c>
      <c r="AE136" s="189" t="s">
        <v>350</v>
      </c>
      <c r="AF136" s="169" t="s">
        <v>350</v>
      </c>
      <c r="AG136" s="113" t="s">
        <v>350</v>
      </c>
      <c r="AH136" s="189" t="s">
        <v>350</v>
      </c>
      <c r="AI136" s="169" t="s">
        <v>350</v>
      </c>
      <c r="AJ136" s="113" t="s">
        <v>350</v>
      </c>
      <c r="AK136" s="189" t="s">
        <v>350</v>
      </c>
      <c r="AL136" s="169">
        <v>7</v>
      </c>
      <c r="AM136" s="37">
        <v>23</v>
      </c>
      <c r="AN136" s="37" t="s">
        <v>930</v>
      </c>
      <c r="AO136" s="37">
        <v>7</v>
      </c>
      <c r="AP136" s="37">
        <v>23</v>
      </c>
      <c r="AQ136" s="37">
        <v>7</v>
      </c>
      <c r="AR136" s="37">
        <v>23</v>
      </c>
      <c r="AS136" s="37">
        <v>0</v>
      </c>
      <c r="AT136" s="37">
        <v>0</v>
      </c>
      <c r="AU136" s="37">
        <v>6</v>
      </c>
      <c r="AV136" s="37">
        <v>23</v>
      </c>
      <c r="AW136" s="37">
        <v>0</v>
      </c>
      <c r="AX136" s="37">
        <v>0</v>
      </c>
      <c r="AY136" s="37">
        <v>1</v>
      </c>
      <c r="AZ136" s="37">
        <v>0</v>
      </c>
      <c r="BA136" s="37">
        <v>0</v>
      </c>
      <c r="BB136" s="37">
        <v>0</v>
      </c>
      <c r="BC136" s="37">
        <v>0</v>
      </c>
      <c r="BD136" s="25">
        <v>0</v>
      </c>
      <c r="BE136" s="169">
        <v>16</v>
      </c>
      <c r="BF136" s="37">
        <v>50</v>
      </c>
      <c r="BG136" s="37" t="s">
        <v>931</v>
      </c>
      <c r="BH136" s="37">
        <v>17</v>
      </c>
      <c r="BI136" s="37">
        <v>60</v>
      </c>
      <c r="BJ136" s="37">
        <v>6</v>
      </c>
      <c r="BK136" s="37">
        <v>59</v>
      </c>
      <c r="BL136" s="37">
        <v>11</v>
      </c>
      <c r="BM136" s="37">
        <v>1</v>
      </c>
      <c r="BN136" s="37">
        <v>1</v>
      </c>
      <c r="BO136" s="37">
        <v>59</v>
      </c>
      <c r="BP136" s="37">
        <v>2</v>
      </c>
      <c r="BQ136" s="37">
        <v>0</v>
      </c>
      <c r="BR136" s="37">
        <v>3</v>
      </c>
      <c r="BS136" s="37">
        <v>0</v>
      </c>
      <c r="BT136" s="37">
        <v>11</v>
      </c>
      <c r="BU136" s="37">
        <v>0</v>
      </c>
      <c r="BV136" s="37">
        <v>0</v>
      </c>
      <c r="BW136" s="25">
        <v>1</v>
      </c>
      <c r="BX136" s="169">
        <v>2</v>
      </c>
      <c r="BY136" s="37">
        <v>6</v>
      </c>
      <c r="BZ136" s="37" t="s">
        <v>931</v>
      </c>
      <c r="CA136" s="37">
        <v>2</v>
      </c>
      <c r="CB136" s="37">
        <v>11</v>
      </c>
      <c r="CC136" s="37">
        <v>2</v>
      </c>
      <c r="CD136" s="37">
        <v>11</v>
      </c>
      <c r="CE136" s="37">
        <v>0</v>
      </c>
      <c r="CF136" s="37">
        <v>0</v>
      </c>
      <c r="CG136" s="37">
        <v>1</v>
      </c>
      <c r="CH136" s="37">
        <v>11</v>
      </c>
      <c r="CI136" s="37">
        <v>0</v>
      </c>
      <c r="CJ136" s="37">
        <v>0</v>
      </c>
      <c r="CK136" s="37">
        <v>1</v>
      </c>
      <c r="CL136" s="37">
        <v>0</v>
      </c>
      <c r="CM136" s="37">
        <v>0</v>
      </c>
      <c r="CN136" s="37">
        <v>0</v>
      </c>
      <c r="CO136" s="37">
        <v>0</v>
      </c>
      <c r="CP136" s="25">
        <v>0</v>
      </c>
      <c r="CQ136" s="169">
        <v>1</v>
      </c>
      <c r="CR136" s="37">
        <v>3</v>
      </c>
      <c r="CS136" s="37" t="s">
        <v>932</v>
      </c>
      <c r="CT136" s="37">
        <v>1</v>
      </c>
      <c r="CU136" s="37">
        <v>3</v>
      </c>
      <c r="CV136" s="37">
        <v>1</v>
      </c>
      <c r="CW136" s="37">
        <v>3</v>
      </c>
      <c r="CX136" s="37">
        <v>0</v>
      </c>
      <c r="CY136" s="37">
        <v>0</v>
      </c>
      <c r="CZ136" s="37">
        <v>1</v>
      </c>
      <c r="DA136" s="37">
        <v>3</v>
      </c>
      <c r="DB136" s="37">
        <v>0</v>
      </c>
      <c r="DC136" s="37">
        <v>0</v>
      </c>
      <c r="DD136" s="37">
        <v>0</v>
      </c>
      <c r="DE136" s="37">
        <v>0</v>
      </c>
      <c r="DF136" s="37">
        <v>0</v>
      </c>
      <c r="DG136" s="37">
        <v>0</v>
      </c>
      <c r="DH136" s="37">
        <v>0</v>
      </c>
      <c r="DI136" s="25">
        <v>0</v>
      </c>
    </row>
    <row r="137" spans="1:113" x14ac:dyDescent="0.25">
      <c r="A137" s="228" t="s">
        <v>933</v>
      </c>
      <c r="B137" s="252" t="s">
        <v>362</v>
      </c>
      <c r="C137" s="322" t="s">
        <v>440</v>
      </c>
      <c r="D137" t="s">
        <v>348</v>
      </c>
      <c r="E137" t="s">
        <v>348</v>
      </c>
      <c r="F137" t="s">
        <v>348</v>
      </c>
      <c r="G137" t="s">
        <v>348</v>
      </c>
      <c r="H137" t="s">
        <v>347</v>
      </c>
      <c r="I137" t="s">
        <v>348</v>
      </c>
      <c r="J137" t="s">
        <v>348</v>
      </c>
      <c r="K137" t="s">
        <v>348</v>
      </c>
      <c r="L137" t="s">
        <v>348</v>
      </c>
      <c r="M137" t="s">
        <v>348</v>
      </c>
      <c r="N137" t="s">
        <v>348</v>
      </c>
      <c r="O137" t="s">
        <v>348</v>
      </c>
      <c r="P137" t="s">
        <v>348</v>
      </c>
      <c r="Q137" t="s">
        <v>347</v>
      </c>
      <c r="R137" t="s">
        <v>347</v>
      </c>
      <c r="S137" t="s">
        <v>347</v>
      </c>
      <c r="T137" t="s">
        <v>347</v>
      </c>
      <c r="U137" t="s">
        <v>347</v>
      </c>
      <c r="V137" t="s">
        <v>347</v>
      </c>
      <c r="W137" s="37" t="s">
        <v>934</v>
      </c>
      <c r="X137" t="s">
        <v>347</v>
      </c>
      <c r="Y137" t="s">
        <v>347</v>
      </c>
      <c r="Z137" s="169" t="s">
        <v>350</v>
      </c>
      <c r="AA137" s="113" t="s">
        <v>350</v>
      </c>
      <c r="AB137" s="189" t="s">
        <v>350</v>
      </c>
      <c r="AC137" s="169" t="s">
        <v>350</v>
      </c>
      <c r="AD137" s="113" t="s">
        <v>350</v>
      </c>
      <c r="AE137" s="189" t="s">
        <v>350</v>
      </c>
      <c r="AF137" s="169" t="s">
        <v>364</v>
      </c>
      <c r="AG137" s="113">
        <v>8.8699999999999998E-4</v>
      </c>
      <c r="AH137" s="189">
        <v>2.9700000000000001E-4</v>
      </c>
      <c r="AI137" s="169" t="s">
        <v>350</v>
      </c>
      <c r="AJ137" s="113" t="s">
        <v>350</v>
      </c>
      <c r="AK137" s="189" t="s">
        <v>350</v>
      </c>
      <c r="AL137" s="169">
        <v>1</v>
      </c>
      <c r="AM137" s="37">
        <v>10</v>
      </c>
      <c r="AO137" s="37">
        <v>2</v>
      </c>
      <c r="AP137" s="37">
        <v>11</v>
      </c>
      <c r="AQ137" s="37">
        <v>1</v>
      </c>
      <c r="AR137" s="37">
        <v>10</v>
      </c>
      <c r="AS137" s="37">
        <v>1</v>
      </c>
      <c r="AT137" s="37">
        <v>1</v>
      </c>
      <c r="AU137" s="37">
        <v>0</v>
      </c>
      <c r="AV137" s="37">
        <v>10</v>
      </c>
      <c r="AW137" s="37">
        <v>0</v>
      </c>
      <c r="AX137" s="37">
        <v>0</v>
      </c>
      <c r="AY137" s="37">
        <v>1</v>
      </c>
      <c r="AZ137" s="37">
        <v>0</v>
      </c>
      <c r="BA137" s="37">
        <v>1</v>
      </c>
      <c r="BB137" s="37">
        <v>0</v>
      </c>
      <c r="BC137" s="37">
        <v>0</v>
      </c>
      <c r="BD137" s="25">
        <v>1</v>
      </c>
      <c r="BE137" s="169">
        <v>17</v>
      </c>
      <c r="BF137" s="37">
        <v>21</v>
      </c>
      <c r="BG137" s="37" t="s">
        <v>935</v>
      </c>
      <c r="BH137" s="37">
        <v>21</v>
      </c>
      <c r="BI137" s="37">
        <v>23</v>
      </c>
      <c r="BJ137" s="37">
        <v>8</v>
      </c>
      <c r="BK137" s="37">
        <v>21</v>
      </c>
      <c r="BL137" s="37">
        <v>13</v>
      </c>
      <c r="BM137" s="37">
        <v>2</v>
      </c>
      <c r="BN137" s="37">
        <v>2</v>
      </c>
      <c r="BO137" s="37">
        <v>21</v>
      </c>
      <c r="BP137" s="37">
        <v>3</v>
      </c>
      <c r="BQ137" s="37">
        <v>0</v>
      </c>
      <c r="BR137" s="37">
        <v>3</v>
      </c>
      <c r="BS137" s="37">
        <v>0</v>
      </c>
      <c r="BT137" s="37">
        <v>13</v>
      </c>
      <c r="BU137" s="37">
        <v>0</v>
      </c>
      <c r="BV137" s="37">
        <v>0</v>
      </c>
      <c r="BW137" s="25">
        <v>2</v>
      </c>
      <c r="BX137" s="169">
        <v>6</v>
      </c>
      <c r="BY137" s="37">
        <v>6</v>
      </c>
      <c r="BZ137" s="37" t="s">
        <v>936</v>
      </c>
      <c r="CA137" s="37">
        <v>7</v>
      </c>
      <c r="CB137" s="37">
        <v>13</v>
      </c>
      <c r="CC137" s="37">
        <v>7</v>
      </c>
      <c r="CD137" s="37">
        <v>13</v>
      </c>
      <c r="CE137" s="37">
        <v>0</v>
      </c>
      <c r="CF137" s="37">
        <v>0</v>
      </c>
      <c r="CG137" s="37">
        <v>0</v>
      </c>
      <c r="CH137" s="37">
        <v>13</v>
      </c>
      <c r="CI137" s="37">
        <v>1</v>
      </c>
      <c r="CJ137" s="37">
        <v>0</v>
      </c>
      <c r="CK137" s="37">
        <v>6</v>
      </c>
      <c r="CL137" s="37">
        <v>0</v>
      </c>
      <c r="CM137" s="37">
        <v>0</v>
      </c>
      <c r="CN137" s="37">
        <v>0</v>
      </c>
      <c r="CO137" s="37">
        <v>0</v>
      </c>
      <c r="CP137" s="25">
        <v>0</v>
      </c>
      <c r="CQ137" s="169">
        <v>0</v>
      </c>
      <c r="CR137" s="37">
        <v>1</v>
      </c>
      <c r="CT137" s="37">
        <v>0</v>
      </c>
      <c r="CU137" s="37">
        <v>1</v>
      </c>
      <c r="CV137" s="37">
        <v>0</v>
      </c>
      <c r="CW137" s="37">
        <v>1</v>
      </c>
      <c r="CX137" s="37">
        <v>0</v>
      </c>
      <c r="CY137" s="37">
        <v>0</v>
      </c>
      <c r="CZ137" s="37">
        <v>0</v>
      </c>
      <c r="DA137" s="37">
        <v>1</v>
      </c>
      <c r="DB137" s="37">
        <v>0</v>
      </c>
      <c r="DC137" s="37">
        <v>0</v>
      </c>
      <c r="DD137" s="37">
        <v>0</v>
      </c>
      <c r="DE137" s="37">
        <v>0</v>
      </c>
      <c r="DF137" s="37">
        <v>0</v>
      </c>
      <c r="DG137" s="37">
        <v>0</v>
      </c>
      <c r="DH137" s="37">
        <v>0</v>
      </c>
      <c r="DI137" s="25">
        <v>0</v>
      </c>
    </row>
    <row r="138" spans="1:113" x14ac:dyDescent="0.25">
      <c r="A138" s="228" t="s">
        <v>937</v>
      </c>
      <c r="B138" s="252" t="s">
        <v>847</v>
      </c>
      <c r="C138" s="322" t="s">
        <v>384</v>
      </c>
      <c r="D138" t="s">
        <v>347</v>
      </c>
      <c r="E138" t="s">
        <v>347</v>
      </c>
      <c r="F138" t="s">
        <v>348</v>
      </c>
      <c r="G138" t="s">
        <v>348</v>
      </c>
      <c r="H138" t="s">
        <v>347</v>
      </c>
      <c r="I138" t="s">
        <v>348</v>
      </c>
      <c r="J138" t="s">
        <v>347</v>
      </c>
      <c r="K138" t="s">
        <v>348</v>
      </c>
      <c r="L138" t="s">
        <v>348</v>
      </c>
      <c r="M138" t="s">
        <v>348</v>
      </c>
      <c r="N138" t="s">
        <v>348</v>
      </c>
      <c r="O138" t="s">
        <v>348</v>
      </c>
      <c r="P138" t="s">
        <v>347</v>
      </c>
      <c r="Q138" t="s">
        <v>347</v>
      </c>
      <c r="R138" t="s">
        <v>347</v>
      </c>
      <c r="S138" t="s">
        <v>347</v>
      </c>
      <c r="T138" t="s">
        <v>347</v>
      </c>
      <c r="U138" t="s">
        <v>347</v>
      </c>
      <c r="V138" t="s">
        <v>347</v>
      </c>
      <c r="W138" s="37" t="s">
        <v>938</v>
      </c>
      <c r="X138" t="s">
        <v>347</v>
      </c>
      <c r="Y138" t="s">
        <v>347</v>
      </c>
      <c r="Z138" s="169" t="s">
        <v>422</v>
      </c>
      <c r="AA138" s="113">
        <v>2.4100000000000002E-9</v>
      </c>
      <c r="AB138" s="189">
        <v>1.3200000000000001E-10</v>
      </c>
      <c r="AC138" s="169" t="s">
        <v>350</v>
      </c>
      <c r="AD138" s="113" t="s">
        <v>350</v>
      </c>
      <c r="AE138" s="189" t="s">
        <v>350</v>
      </c>
      <c r="AF138" s="169" t="s">
        <v>350</v>
      </c>
      <c r="AG138" s="113" t="s">
        <v>350</v>
      </c>
      <c r="AH138" s="189" t="s">
        <v>350</v>
      </c>
      <c r="AI138" s="169" t="s">
        <v>939</v>
      </c>
      <c r="AJ138" s="113">
        <v>1.2500000000000001E-6</v>
      </c>
      <c r="AK138" s="189">
        <v>2.7300000000000002E-7</v>
      </c>
      <c r="AL138" s="169">
        <v>17</v>
      </c>
      <c r="AM138" s="37">
        <v>13</v>
      </c>
      <c r="AN138" s="37" t="s">
        <v>940</v>
      </c>
      <c r="AO138" s="37">
        <v>17</v>
      </c>
      <c r="AP138" s="37">
        <v>13</v>
      </c>
      <c r="AQ138" s="37">
        <v>11</v>
      </c>
      <c r="AR138" s="37">
        <v>12</v>
      </c>
      <c r="AS138" s="37">
        <v>6</v>
      </c>
      <c r="AT138" s="37">
        <v>1</v>
      </c>
      <c r="AU138" s="37">
        <v>0</v>
      </c>
      <c r="AV138" s="37">
        <v>12</v>
      </c>
      <c r="AW138" s="37">
        <v>3</v>
      </c>
      <c r="AX138" s="37">
        <v>0</v>
      </c>
      <c r="AY138" s="37">
        <v>8</v>
      </c>
      <c r="AZ138" s="37">
        <v>0</v>
      </c>
      <c r="BA138" s="37">
        <v>6</v>
      </c>
      <c r="BB138" s="37">
        <v>0</v>
      </c>
      <c r="BC138" s="37">
        <v>0</v>
      </c>
      <c r="BD138" s="25">
        <v>1</v>
      </c>
      <c r="BE138" s="169">
        <v>8</v>
      </c>
      <c r="BF138" s="37">
        <v>55</v>
      </c>
      <c r="BG138" s="37" t="s">
        <v>941</v>
      </c>
      <c r="BH138" s="37">
        <v>8</v>
      </c>
      <c r="BI138" s="37">
        <v>63</v>
      </c>
      <c r="BJ138" s="37">
        <v>4</v>
      </c>
      <c r="BK138" s="37">
        <v>58</v>
      </c>
      <c r="BL138" s="37">
        <v>4</v>
      </c>
      <c r="BM138" s="37">
        <v>5</v>
      </c>
      <c r="BN138" s="37">
        <v>0</v>
      </c>
      <c r="BO138" s="37">
        <v>58</v>
      </c>
      <c r="BP138" s="37">
        <v>3</v>
      </c>
      <c r="BQ138" s="37">
        <v>0</v>
      </c>
      <c r="BR138" s="37">
        <v>1</v>
      </c>
      <c r="BS138" s="37">
        <v>0</v>
      </c>
      <c r="BT138" s="37">
        <v>4</v>
      </c>
      <c r="BU138" s="37">
        <v>0</v>
      </c>
      <c r="BV138" s="37">
        <v>0</v>
      </c>
      <c r="BW138" s="25">
        <v>5</v>
      </c>
      <c r="BX138" s="169">
        <v>1</v>
      </c>
      <c r="BY138" s="37">
        <v>0</v>
      </c>
      <c r="CA138" s="37">
        <v>1</v>
      </c>
      <c r="CB138" s="37">
        <v>0</v>
      </c>
      <c r="CC138" s="37">
        <v>1</v>
      </c>
      <c r="CD138" s="37">
        <v>0</v>
      </c>
      <c r="CE138" s="37">
        <v>0</v>
      </c>
      <c r="CF138" s="37">
        <v>0</v>
      </c>
      <c r="CG138" s="37">
        <v>0</v>
      </c>
      <c r="CH138" s="37">
        <v>0</v>
      </c>
      <c r="CI138" s="37">
        <v>0</v>
      </c>
      <c r="CJ138" s="37">
        <v>0</v>
      </c>
      <c r="CK138" s="37">
        <v>1</v>
      </c>
      <c r="CL138" s="37">
        <v>0</v>
      </c>
      <c r="CM138" s="37">
        <v>0</v>
      </c>
      <c r="CN138" s="37">
        <v>0</v>
      </c>
      <c r="CO138" s="37">
        <v>0</v>
      </c>
      <c r="CP138" s="25">
        <v>0</v>
      </c>
      <c r="CQ138" s="169">
        <v>4</v>
      </c>
      <c r="CR138" s="37">
        <v>0</v>
      </c>
      <c r="CT138" s="37">
        <v>4</v>
      </c>
      <c r="CU138" s="37">
        <v>0</v>
      </c>
      <c r="CV138" s="37">
        <v>4</v>
      </c>
      <c r="CW138" s="37">
        <v>0</v>
      </c>
      <c r="CX138" s="37">
        <v>0</v>
      </c>
      <c r="CY138" s="37">
        <v>0</v>
      </c>
      <c r="CZ138" s="37">
        <v>0</v>
      </c>
      <c r="DA138" s="37">
        <v>0</v>
      </c>
      <c r="DB138" s="37">
        <v>2</v>
      </c>
      <c r="DC138" s="37">
        <v>0</v>
      </c>
      <c r="DD138" s="37">
        <v>2</v>
      </c>
      <c r="DE138" s="37">
        <v>0</v>
      </c>
      <c r="DF138" s="37">
        <v>0</v>
      </c>
      <c r="DG138" s="37">
        <v>0</v>
      </c>
      <c r="DH138" s="37">
        <v>0</v>
      </c>
      <c r="DI138" s="25">
        <v>0</v>
      </c>
    </row>
    <row r="139" spans="1:113" x14ac:dyDescent="0.25">
      <c r="A139" s="228" t="s">
        <v>942</v>
      </c>
      <c r="B139" s="252" t="s">
        <v>377</v>
      </c>
      <c r="C139" s="322" t="s">
        <v>378</v>
      </c>
      <c r="D139" t="s">
        <v>348</v>
      </c>
      <c r="E139" t="s">
        <v>348</v>
      </c>
      <c r="F139" t="s">
        <v>348</v>
      </c>
      <c r="G139" t="s">
        <v>348</v>
      </c>
      <c r="H139" t="s">
        <v>348</v>
      </c>
      <c r="I139" t="s">
        <v>348</v>
      </c>
      <c r="J139" t="s">
        <v>348</v>
      </c>
      <c r="K139" t="s">
        <v>348</v>
      </c>
      <c r="L139" t="s">
        <v>348</v>
      </c>
      <c r="M139" t="s">
        <v>348</v>
      </c>
      <c r="N139" t="s">
        <v>348</v>
      </c>
      <c r="O139" t="s">
        <v>348</v>
      </c>
      <c r="P139" t="s">
        <v>348</v>
      </c>
      <c r="Q139" t="s">
        <v>348</v>
      </c>
      <c r="R139" t="s">
        <v>347</v>
      </c>
      <c r="S139" t="s">
        <v>347</v>
      </c>
      <c r="T139" t="s">
        <v>348</v>
      </c>
      <c r="U139" t="s">
        <v>347</v>
      </c>
      <c r="V139" t="s">
        <v>347</v>
      </c>
      <c r="W139" s="37" t="s">
        <v>943</v>
      </c>
      <c r="X139" t="s">
        <v>348</v>
      </c>
      <c r="Y139" t="s">
        <v>347</v>
      </c>
      <c r="Z139" s="169" t="s">
        <v>365</v>
      </c>
      <c r="AA139" s="113">
        <v>0.13279099999999999</v>
      </c>
      <c r="AB139" s="189">
        <v>6.9066000000000002E-2</v>
      </c>
      <c r="AC139" s="169" t="s">
        <v>350</v>
      </c>
      <c r="AD139" s="113" t="s">
        <v>350</v>
      </c>
      <c r="AE139" s="189" t="s">
        <v>350</v>
      </c>
      <c r="AF139" s="169" t="s">
        <v>350</v>
      </c>
      <c r="AG139" s="113" t="s">
        <v>350</v>
      </c>
      <c r="AH139" s="189" t="s">
        <v>350</v>
      </c>
      <c r="AI139" s="169" t="s">
        <v>350</v>
      </c>
      <c r="AJ139" s="113" t="s">
        <v>350</v>
      </c>
      <c r="AK139" s="189" t="s">
        <v>350</v>
      </c>
      <c r="AL139" s="169">
        <v>0</v>
      </c>
      <c r="AM139" s="37">
        <v>22</v>
      </c>
      <c r="AO139" s="37">
        <v>0</v>
      </c>
      <c r="AP139" s="37">
        <v>22</v>
      </c>
      <c r="AQ139" s="37">
        <v>0</v>
      </c>
      <c r="AR139" s="37">
        <v>22</v>
      </c>
      <c r="AS139" s="37">
        <v>0</v>
      </c>
      <c r="AT139" s="37">
        <v>0</v>
      </c>
      <c r="AU139" s="37">
        <v>0</v>
      </c>
      <c r="AV139" s="37">
        <v>22</v>
      </c>
      <c r="AW139" s="37">
        <v>0</v>
      </c>
      <c r="AX139" s="37">
        <v>0</v>
      </c>
      <c r="AY139" s="37">
        <v>0</v>
      </c>
      <c r="AZ139" s="37">
        <v>0</v>
      </c>
      <c r="BA139" s="37">
        <v>0</v>
      </c>
      <c r="BB139" s="37">
        <v>0</v>
      </c>
      <c r="BC139" s="37">
        <v>0</v>
      </c>
      <c r="BD139" s="25">
        <v>0</v>
      </c>
      <c r="BE139" s="169">
        <v>8</v>
      </c>
      <c r="BF139" s="37">
        <v>70</v>
      </c>
      <c r="BG139" s="37" t="s">
        <v>944</v>
      </c>
      <c r="BH139" s="37">
        <v>8</v>
      </c>
      <c r="BI139" s="37">
        <v>79</v>
      </c>
      <c r="BJ139" s="37">
        <v>8</v>
      </c>
      <c r="BK139" s="37">
        <v>71</v>
      </c>
      <c r="BL139" s="37">
        <v>0</v>
      </c>
      <c r="BM139" s="37">
        <v>8</v>
      </c>
      <c r="BN139" s="37">
        <v>8</v>
      </c>
      <c r="BO139" s="37">
        <v>66</v>
      </c>
      <c r="BP139" s="37">
        <v>0</v>
      </c>
      <c r="BQ139" s="37">
        <v>3</v>
      </c>
      <c r="BR139" s="37">
        <v>0</v>
      </c>
      <c r="BS139" s="37">
        <v>4</v>
      </c>
      <c r="BT139" s="37">
        <v>0</v>
      </c>
      <c r="BU139" s="37">
        <v>6</v>
      </c>
      <c r="BV139" s="37">
        <v>0</v>
      </c>
      <c r="BW139" s="25">
        <v>0</v>
      </c>
      <c r="BX139" s="169">
        <v>1</v>
      </c>
      <c r="BY139" s="37">
        <v>6</v>
      </c>
      <c r="CA139" s="37">
        <v>1</v>
      </c>
      <c r="CB139" s="37">
        <v>6</v>
      </c>
      <c r="CC139" s="37">
        <v>1</v>
      </c>
      <c r="CD139" s="37">
        <v>6</v>
      </c>
      <c r="CE139" s="37">
        <v>0</v>
      </c>
      <c r="CF139" s="37">
        <v>0</v>
      </c>
      <c r="CG139" s="37">
        <v>1</v>
      </c>
      <c r="CH139" s="37">
        <v>6</v>
      </c>
      <c r="CI139" s="37">
        <v>0</v>
      </c>
      <c r="CJ139" s="37">
        <v>0</v>
      </c>
      <c r="CK139" s="37">
        <v>0</v>
      </c>
      <c r="CL139" s="37">
        <v>0</v>
      </c>
      <c r="CM139" s="37">
        <v>0</v>
      </c>
      <c r="CN139" s="37">
        <v>0</v>
      </c>
      <c r="CO139" s="37">
        <v>0</v>
      </c>
      <c r="CP139" s="25">
        <v>0</v>
      </c>
      <c r="CQ139" s="169">
        <v>0</v>
      </c>
      <c r="CR139" s="37">
        <v>3</v>
      </c>
      <c r="CT139" s="37">
        <v>0</v>
      </c>
      <c r="CU139" s="37">
        <v>3</v>
      </c>
      <c r="CV139" s="37">
        <v>0</v>
      </c>
      <c r="CW139" s="37">
        <v>3</v>
      </c>
      <c r="CX139" s="37">
        <v>0</v>
      </c>
      <c r="CY139" s="37">
        <v>0</v>
      </c>
      <c r="CZ139" s="37">
        <v>0</v>
      </c>
      <c r="DA139" s="37">
        <v>2</v>
      </c>
      <c r="DB139" s="37">
        <v>0</v>
      </c>
      <c r="DC139" s="37">
        <v>0</v>
      </c>
      <c r="DD139" s="37">
        <v>0</v>
      </c>
      <c r="DE139" s="37">
        <v>1</v>
      </c>
      <c r="DF139" s="37">
        <v>0</v>
      </c>
      <c r="DG139" s="37">
        <v>0</v>
      </c>
      <c r="DH139" s="37">
        <v>0</v>
      </c>
      <c r="DI139" s="25">
        <v>0</v>
      </c>
    </row>
    <row r="140" spans="1:113" x14ac:dyDescent="0.25">
      <c r="A140" s="228" t="s">
        <v>945</v>
      </c>
      <c r="B140" s="252" t="s">
        <v>946</v>
      </c>
      <c r="C140" s="322" t="s">
        <v>346</v>
      </c>
      <c r="D140" t="s">
        <v>348</v>
      </c>
      <c r="E140" t="s">
        <v>348</v>
      </c>
      <c r="F140" t="s">
        <v>348</v>
      </c>
      <c r="G140" t="s">
        <v>348</v>
      </c>
      <c r="H140" t="s">
        <v>348</v>
      </c>
      <c r="I140" t="s">
        <v>348</v>
      </c>
      <c r="J140" t="s">
        <v>348</v>
      </c>
      <c r="K140" t="s">
        <v>348</v>
      </c>
      <c r="L140" t="s">
        <v>348</v>
      </c>
      <c r="M140" t="s">
        <v>348</v>
      </c>
      <c r="N140" t="s">
        <v>348</v>
      </c>
      <c r="O140" t="s">
        <v>348</v>
      </c>
      <c r="P140" t="s">
        <v>348</v>
      </c>
      <c r="Q140" t="s">
        <v>348</v>
      </c>
      <c r="R140" t="s">
        <v>348</v>
      </c>
      <c r="S140" t="s">
        <v>348</v>
      </c>
      <c r="T140" t="s">
        <v>348</v>
      </c>
      <c r="U140" t="s">
        <v>348</v>
      </c>
      <c r="V140" t="s">
        <v>348</v>
      </c>
      <c r="W140" s="37" t="s">
        <v>349</v>
      </c>
      <c r="X140" t="s">
        <v>348</v>
      </c>
      <c r="Y140" t="s">
        <v>348</v>
      </c>
      <c r="Z140" s="169" t="s">
        <v>350</v>
      </c>
      <c r="AA140" s="113" t="s">
        <v>350</v>
      </c>
      <c r="AB140" s="189" t="s">
        <v>350</v>
      </c>
      <c r="AC140" s="169" t="s">
        <v>745</v>
      </c>
      <c r="AD140" s="113">
        <v>2.8599999999999999E-12</v>
      </c>
      <c r="AE140" s="189" t="s">
        <v>350</v>
      </c>
      <c r="AF140" s="169" t="s">
        <v>350</v>
      </c>
      <c r="AG140" s="113" t="s">
        <v>350</v>
      </c>
      <c r="AH140" s="189" t="s">
        <v>350</v>
      </c>
      <c r="AI140" s="169" t="s">
        <v>350</v>
      </c>
      <c r="AJ140" s="113" t="s">
        <v>350</v>
      </c>
      <c r="AK140" s="189" t="s">
        <v>350</v>
      </c>
      <c r="AL140" s="169">
        <v>0</v>
      </c>
      <c r="AM140" s="37">
        <v>19</v>
      </c>
      <c r="AN140" s="37" t="s">
        <v>947</v>
      </c>
      <c r="AO140" s="37">
        <v>0</v>
      </c>
      <c r="AP140" s="37">
        <v>19</v>
      </c>
      <c r="AQ140" s="37">
        <v>0</v>
      </c>
      <c r="AR140" s="37">
        <v>16</v>
      </c>
      <c r="AS140" s="37">
        <v>0</v>
      </c>
      <c r="AT140" s="37">
        <v>3</v>
      </c>
      <c r="AU140" s="37">
        <v>0</v>
      </c>
      <c r="AV140" s="37">
        <v>15</v>
      </c>
      <c r="AW140" s="37">
        <v>0</v>
      </c>
      <c r="AX140" s="37">
        <v>0</v>
      </c>
      <c r="AY140" s="37">
        <v>0</v>
      </c>
      <c r="AZ140" s="37">
        <v>1</v>
      </c>
      <c r="BA140" s="37">
        <v>0</v>
      </c>
      <c r="BB140" s="37">
        <v>2</v>
      </c>
      <c r="BC140" s="37">
        <v>0</v>
      </c>
      <c r="BD140" s="25">
        <v>1</v>
      </c>
      <c r="BE140" s="169">
        <v>20</v>
      </c>
      <c r="BF140" s="37">
        <v>206</v>
      </c>
      <c r="BG140" s="37" t="s">
        <v>948</v>
      </c>
      <c r="BH140" s="37">
        <v>20</v>
      </c>
      <c r="BI140" s="37">
        <v>335</v>
      </c>
      <c r="BJ140" s="37">
        <v>20</v>
      </c>
      <c r="BK140" s="37">
        <v>87</v>
      </c>
      <c r="BL140" s="37">
        <v>0</v>
      </c>
      <c r="BM140" s="37">
        <v>248</v>
      </c>
      <c r="BN140" s="37">
        <v>20</v>
      </c>
      <c r="BO140" s="37">
        <v>84</v>
      </c>
      <c r="BP140" s="37">
        <v>0</v>
      </c>
      <c r="BQ140" s="37">
        <v>1</v>
      </c>
      <c r="BR140" s="37">
        <v>0</v>
      </c>
      <c r="BS140" s="37">
        <v>2</v>
      </c>
      <c r="BT140" s="37">
        <v>0</v>
      </c>
      <c r="BU140" s="37">
        <v>248</v>
      </c>
      <c r="BV140" s="37">
        <v>0</v>
      </c>
      <c r="BW140" s="25">
        <v>0</v>
      </c>
      <c r="BX140" s="169">
        <v>0</v>
      </c>
      <c r="BY140" s="37">
        <v>3</v>
      </c>
      <c r="CA140" s="37">
        <v>0</v>
      </c>
      <c r="CB140" s="37">
        <v>3</v>
      </c>
      <c r="CC140" s="37">
        <v>0</v>
      </c>
      <c r="CD140" s="37">
        <v>3</v>
      </c>
      <c r="CE140" s="37">
        <v>0</v>
      </c>
      <c r="CF140" s="37">
        <v>0</v>
      </c>
      <c r="CG140" s="37">
        <v>0</v>
      </c>
      <c r="CH140" s="37">
        <v>3</v>
      </c>
      <c r="CI140" s="37">
        <v>0</v>
      </c>
      <c r="CJ140" s="37">
        <v>0</v>
      </c>
      <c r="CK140" s="37">
        <v>0</v>
      </c>
      <c r="CL140" s="37">
        <v>0</v>
      </c>
      <c r="CM140" s="37">
        <v>0</v>
      </c>
      <c r="CN140" s="37">
        <v>0</v>
      </c>
      <c r="CO140" s="37">
        <v>0</v>
      </c>
      <c r="CP140" s="25">
        <v>0</v>
      </c>
      <c r="CQ140" s="169">
        <v>0</v>
      </c>
      <c r="CR140" s="37">
        <v>2</v>
      </c>
      <c r="CS140" s="37" t="s">
        <v>949</v>
      </c>
      <c r="CT140" s="37">
        <v>0</v>
      </c>
      <c r="CU140" s="37">
        <v>2</v>
      </c>
      <c r="CV140" s="37">
        <v>0</v>
      </c>
      <c r="CW140" s="37">
        <v>1</v>
      </c>
      <c r="CX140" s="37">
        <v>0</v>
      </c>
      <c r="CY140" s="37">
        <v>1</v>
      </c>
      <c r="CZ140" s="37">
        <v>0</v>
      </c>
      <c r="DA140" s="37">
        <v>1</v>
      </c>
      <c r="DB140" s="37">
        <v>0</v>
      </c>
      <c r="DC140" s="37">
        <v>0</v>
      </c>
      <c r="DD140" s="37">
        <v>0</v>
      </c>
      <c r="DE140" s="37">
        <v>0</v>
      </c>
      <c r="DF140" s="37">
        <v>0</v>
      </c>
      <c r="DG140" s="37">
        <v>1</v>
      </c>
      <c r="DH140" s="37">
        <v>0</v>
      </c>
      <c r="DI140" s="25">
        <v>0</v>
      </c>
    </row>
    <row r="141" spans="1:113" x14ac:dyDescent="0.25">
      <c r="A141" s="228" t="s">
        <v>950</v>
      </c>
      <c r="B141" s="252" t="s">
        <v>946</v>
      </c>
      <c r="C141" s="322" t="s">
        <v>440</v>
      </c>
      <c r="D141" t="s">
        <v>348</v>
      </c>
      <c r="E141" t="s">
        <v>348</v>
      </c>
      <c r="F141" t="s">
        <v>348</v>
      </c>
      <c r="G141" t="s">
        <v>348</v>
      </c>
      <c r="H141" t="s">
        <v>348</v>
      </c>
      <c r="I141" t="s">
        <v>348</v>
      </c>
      <c r="J141" t="s">
        <v>348</v>
      </c>
      <c r="K141" t="s">
        <v>348</v>
      </c>
      <c r="L141" t="s">
        <v>348</v>
      </c>
      <c r="M141" t="s">
        <v>348</v>
      </c>
      <c r="N141" t="s">
        <v>348</v>
      </c>
      <c r="O141" t="s">
        <v>348</v>
      </c>
      <c r="P141" t="s">
        <v>348</v>
      </c>
      <c r="Q141" t="s">
        <v>348</v>
      </c>
      <c r="R141" t="s">
        <v>347</v>
      </c>
      <c r="S141" t="s">
        <v>348</v>
      </c>
      <c r="T141" t="s">
        <v>348</v>
      </c>
      <c r="U141" t="s">
        <v>347</v>
      </c>
      <c r="V141" t="s">
        <v>347</v>
      </c>
      <c r="W141" s="37" t="s">
        <v>951</v>
      </c>
      <c r="X141" t="s">
        <v>348</v>
      </c>
      <c r="Y141" t="s">
        <v>347</v>
      </c>
      <c r="Z141" s="169" t="s">
        <v>350</v>
      </c>
      <c r="AA141" s="113" t="s">
        <v>350</v>
      </c>
      <c r="AB141" s="189" t="s">
        <v>350</v>
      </c>
      <c r="AC141" s="169" t="s">
        <v>350</v>
      </c>
      <c r="AD141" s="113" t="s">
        <v>350</v>
      </c>
      <c r="AE141" s="189" t="s">
        <v>350</v>
      </c>
      <c r="AF141" s="169" t="s">
        <v>358</v>
      </c>
      <c r="AG141" s="113">
        <v>1.6985E-2</v>
      </c>
      <c r="AH141" s="189">
        <v>9.9500000000000005E-3</v>
      </c>
      <c r="AI141" s="169" t="s">
        <v>350</v>
      </c>
      <c r="AJ141" s="113" t="s">
        <v>350</v>
      </c>
      <c r="AK141" s="189" t="s">
        <v>350</v>
      </c>
      <c r="AL141" s="169">
        <v>1</v>
      </c>
      <c r="AM141" s="37">
        <v>18</v>
      </c>
      <c r="AN141" s="37" t="s">
        <v>952</v>
      </c>
      <c r="AO141" s="37">
        <v>1</v>
      </c>
      <c r="AP141" s="37">
        <v>18</v>
      </c>
      <c r="AQ141" s="37">
        <v>1</v>
      </c>
      <c r="AR141" s="37">
        <v>18</v>
      </c>
      <c r="AS141" s="37">
        <v>0</v>
      </c>
      <c r="AT141" s="37">
        <v>0</v>
      </c>
      <c r="AU141" s="37">
        <v>1</v>
      </c>
      <c r="AV141" s="37">
        <v>18</v>
      </c>
      <c r="AW141" s="37">
        <v>0</v>
      </c>
      <c r="AX141" s="37">
        <v>0</v>
      </c>
      <c r="AY141" s="37">
        <v>0</v>
      </c>
      <c r="AZ141" s="37">
        <v>0</v>
      </c>
      <c r="BA141" s="37">
        <v>0</v>
      </c>
      <c r="BB141" s="37">
        <v>0</v>
      </c>
      <c r="BC141" s="37">
        <v>0</v>
      </c>
      <c r="BD141" s="25">
        <v>0</v>
      </c>
      <c r="BE141" s="169">
        <v>14</v>
      </c>
      <c r="BF141" s="37">
        <v>12</v>
      </c>
      <c r="BG141" s="37" t="s">
        <v>953</v>
      </c>
      <c r="BH141" s="37">
        <v>14</v>
      </c>
      <c r="BI141" s="37">
        <v>12</v>
      </c>
      <c r="BJ141" s="37">
        <v>6</v>
      </c>
      <c r="BK141" s="37">
        <v>12</v>
      </c>
      <c r="BL141" s="37">
        <v>8</v>
      </c>
      <c r="BM141" s="37">
        <v>0</v>
      </c>
      <c r="BN141" s="37">
        <v>2</v>
      </c>
      <c r="BO141" s="37">
        <v>12</v>
      </c>
      <c r="BP141" s="37">
        <v>1</v>
      </c>
      <c r="BQ141" s="37">
        <v>0</v>
      </c>
      <c r="BR141" s="37">
        <v>3</v>
      </c>
      <c r="BS141" s="37">
        <v>0</v>
      </c>
      <c r="BT141" s="37">
        <v>8</v>
      </c>
      <c r="BU141" s="37">
        <v>0</v>
      </c>
      <c r="BV141" s="37">
        <v>0</v>
      </c>
      <c r="BW141" s="25">
        <v>0</v>
      </c>
      <c r="BX141" s="169">
        <v>1</v>
      </c>
      <c r="BY141" s="37">
        <v>3</v>
      </c>
      <c r="CA141" s="37">
        <v>2</v>
      </c>
      <c r="CB141" s="37">
        <v>5</v>
      </c>
      <c r="CC141" s="37">
        <v>2</v>
      </c>
      <c r="CD141" s="37">
        <v>5</v>
      </c>
      <c r="CE141" s="37">
        <v>0</v>
      </c>
      <c r="CF141" s="37">
        <v>0</v>
      </c>
      <c r="CG141" s="37">
        <v>0</v>
      </c>
      <c r="CH141" s="37">
        <v>5</v>
      </c>
      <c r="CI141" s="37">
        <v>0</v>
      </c>
      <c r="CJ141" s="37">
        <v>0</v>
      </c>
      <c r="CK141" s="37">
        <v>2</v>
      </c>
      <c r="CL141" s="37">
        <v>0</v>
      </c>
      <c r="CM141" s="37">
        <v>0</v>
      </c>
      <c r="CN141" s="37">
        <v>0</v>
      </c>
      <c r="CO141" s="37">
        <v>0</v>
      </c>
      <c r="CP141" s="25">
        <v>0</v>
      </c>
      <c r="CQ141" s="169">
        <v>0</v>
      </c>
      <c r="CR141" s="37">
        <v>1</v>
      </c>
      <c r="CT141" s="37">
        <v>0</v>
      </c>
      <c r="CU141" s="37">
        <v>1</v>
      </c>
      <c r="CV141" s="37">
        <v>0</v>
      </c>
      <c r="CW141" s="37">
        <v>1</v>
      </c>
      <c r="CX141" s="37">
        <v>0</v>
      </c>
      <c r="CY141" s="37">
        <v>0</v>
      </c>
      <c r="CZ141" s="37">
        <v>0</v>
      </c>
      <c r="DA141" s="37">
        <v>1</v>
      </c>
      <c r="DB141" s="37">
        <v>0</v>
      </c>
      <c r="DC141" s="37">
        <v>0</v>
      </c>
      <c r="DD141" s="37">
        <v>0</v>
      </c>
      <c r="DE141" s="37">
        <v>0</v>
      </c>
      <c r="DF141" s="37">
        <v>0</v>
      </c>
      <c r="DG141" s="37">
        <v>0</v>
      </c>
      <c r="DH141" s="37">
        <v>0</v>
      </c>
      <c r="DI141" s="25">
        <v>0</v>
      </c>
    </row>
    <row r="142" spans="1:113" x14ac:dyDescent="0.25">
      <c r="A142" s="228" t="s">
        <v>954</v>
      </c>
      <c r="B142" s="252" t="s">
        <v>383</v>
      </c>
      <c r="C142" s="322" t="s">
        <v>371</v>
      </c>
      <c r="D142" t="s">
        <v>348</v>
      </c>
      <c r="E142" t="s">
        <v>347</v>
      </c>
      <c r="F142" t="s">
        <v>348</v>
      </c>
      <c r="G142" t="s">
        <v>347</v>
      </c>
      <c r="H142" t="s">
        <v>347</v>
      </c>
      <c r="I142" t="s">
        <v>347</v>
      </c>
      <c r="J142" t="s">
        <v>347</v>
      </c>
      <c r="K142" t="s">
        <v>347</v>
      </c>
      <c r="L142" t="s">
        <v>348</v>
      </c>
      <c r="M142" t="s">
        <v>348</v>
      </c>
      <c r="N142" t="s">
        <v>348</v>
      </c>
      <c r="O142" t="s">
        <v>348</v>
      </c>
      <c r="P142" t="s">
        <v>347</v>
      </c>
      <c r="Q142" t="s">
        <v>347</v>
      </c>
      <c r="R142" t="s">
        <v>347</v>
      </c>
      <c r="S142" t="s">
        <v>347</v>
      </c>
      <c r="T142" t="s">
        <v>347</v>
      </c>
      <c r="U142" t="s">
        <v>347</v>
      </c>
      <c r="V142" t="s">
        <v>347</v>
      </c>
      <c r="W142" s="37" t="s">
        <v>955</v>
      </c>
      <c r="X142" t="s">
        <v>347</v>
      </c>
      <c r="Y142" t="s">
        <v>347</v>
      </c>
      <c r="Z142" s="169" t="s">
        <v>357</v>
      </c>
      <c r="AA142" s="113">
        <v>2.2800000000000001E-14</v>
      </c>
      <c r="AB142" s="189">
        <v>1.1700000000000001E-15</v>
      </c>
      <c r="AC142" s="169" t="s">
        <v>403</v>
      </c>
      <c r="AD142" s="113">
        <v>3.1300000000000001E-34</v>
      </c>
      <c r="AE142" s="189">
        <v>1.3299999999999999E-35</v>
      </c>
      <c r="AF142" s="169" t="s">
        <v>350</v>
      </c>
      <c r="AG142" s="113" t="s">
        <v>350</v>
      </c>
      <c r="AH142" s="189" t="s">
        <v>350</v>
      </c>
      <c r="AI142" s="169" t="s">
        <v>350</v>
      </c>
      <c r="AJ142" s="113" t="s">
        <v>350</v>
      </c>
      <c r="AK142" s="189" t="s">
        <v>350</v>
      </c>
      <c r="AL142" s="169">
        <v>35</v>
      </c>
      <c r="AM142" s="37">
        <v>5</v>
      </c>
      <c r="AN142" s="37" t="s">
        <v>956</v>
      </c>
      <c r="AO142" s="37">
        <v>37</v>
      </c>
      <c r="AP142" s="37">
        <v>5</v>
      </c>
      <c r="AQ142" s="37">
        <v>22</v>
      </c>
      <c r="AR142" s="37">
        <v>4</v>
      </c>
      <c r="AS142" s="37">
        <v>15</v>
      </c>
      <c r="AT142" s="37">
        <v>1</v>
      </c>
      <c r="AU142" s="37">
        <v>0</v>
      </c>
      <c r="AV142" s="37">
        <v>4</v>
      </c>
      <c r="AW142" s="37">
        <v>7</v>
      </c>
      <c r="AX142" s="37">
        <v>0</v>
      </c>
      <c r="AY142" s="37">
        <v>16</v>
      </c>
      <c r="AZ142" s="37">
        <v>0</v>
      </c>
      <c r="BA142" s="37">
        <v>14</v>
      </c>
      <c r="BB142" s="37">
        <v>0</v>
      </c>
      <c r="BC142" s="37">
        <v>0</v>
      </c>
      <c r="BD142" s="25">
        <v>1</v>
      </c>
      <c r="BE142" s="169">
        <v>258</v>
      </c>
      <c r="BF142" s="37">
        <v>10</v>
      </c>
      <c r="BG142" s="37" t="s">
        <v>957</v>
      </c>
      <c r="BH142" s="37">
        <v>376</v>
      </c>
      <c r="BI142" s="37">
        <v>44</v>
      </c>
      <c r="BJ142" s="37">
        <v>42</v>
      </c>
      <c r="BK142" s="37">
        <v>43</v>
      </c>
      <c r="BL142" s="37">
        <v>334</v>
      </c>
      <c r="BM142" s="37">
        <v>1</v>
      </c>
      <c r="BN142" s="37">
        <v>12</v>
      </c>
      <c r="BO142" s="37">
        <v>43</v>
      </c>
      <c r="BP142" s="37">
        <v>8</v>
      </c>
      <c r="BQ142" s="37">
        <v>0</v>
      </c>
      <c r="BR142" s="37">
        <v>23</v>
      </c>
      <c r="BS142" s="37">
        <v>0</v>
      </c>
      <c r="BT142" s="37">
        <v>333</v>
      </c>
      <c r="BU142" s="37">
        <v>0</v>
      </c>
      <c r="BV142" s="37">
        <v>0</v>
      </c>
      <c r="BW142" s="25">
        <v>1</v>
      </c>
      <c r="BX142" s="169">
        <v>1</v>
      </c>
      <c r="BY142" s="37">
        <v>3</v>
      </c>
      <c r="CA142" s="37">
        <v>1</v>
      </c>
      <c r="CB142" s="37">
        <v>3</v>
      </c>
      <c r="CC142" s="37">
        <v>1</v>
      </c>
      <c r="CD142" s="37">
        <v>3</v>
      </c>
      <c r="CE142" s="37">
        <v>0</v>
      </c>
      <c r="CF142" s="37">
        <v>0</v>
      </c>
      <c r="CG142" s="37">
        <v>0</v>
      </c>
      <c r="CH142" s="37">
        <v>3</v>
      </c>
      <c r="CI142" s="37">
        <v>0</v>
      </c>
      <c r="CJ142" s="37">
        <v>0</v>
      </c>
      <c r="CK142" s="37">
        <v>1</v>
      </c>
      <c r="CL142" s="37">
        <v>0</v>
      </c>
      <c r="CM142" s="37">
        <v>0</v>
      </c>
      <c r="CN142" s="37">
        <v>0</v>
      </c>
      <c r="CO142" s="37">
        <v>0</v>
      </c>
      <c r="CP142" s="25">
        <v>0</v>
      </c>
      <c r="CQ142" s="169">
        <v>1</v>
      </c>
      <c r="CR142" s="37">
        <v>0</v>
      </c>
      <c r="CT142" s="37">
        <v>1</v>
      </c>
      <c r="CU142" s="37">
        <v>0</v>
      </c>
      <c r="CV142" s="37">
        <v>0</v>
      </c>
      <c r="CW142" s="37">
        <v>0</v>
      </c>
      <c r="CX142" s="37">
        <v>1</v>
      </c>
      <c r="CY142" s="37">
        <v>0</v>
      </c>
      <c r="CZ142" s="37">
        <v>0</v>
      </c>
      <c r="DA142" s="37">
        <v>0</v>
      </c>
      <c r="DB142" s="37">
        <v>0</v>
      </c>
      <c r="DC142" s="37">
        <v>0</v>
      </c>
      <c r="DD142" s="37">
        <v>0</v>
      </c>
      <c r="DE142" s="37">
        <v>0</v>
      </c>
      <c r="DF142" s="37">
        <v>1</v>
      </c>
      <c r="DG142" s="37">
        <v>0</v>
      </c>
      <c r="DH142" s="37">
        <v>0</v>
      </c>
      <c r="DI142" s="25">
        <v>0</v>
      </c>
    </row>
    <row r="143" spans="1:113" x14ac:dyDescent="0.25">
      <c r="A143" s="228" t="s">
        <v>958</v>
      </c>
      <c r="B143" s="252" t="s">
        <v>600</v>
      </c>
      <c r="C143" s="322" t="s">
        <v>440</v>
      </c>
      <c r="D143" t="s">
        <v>348</v>
      </c>
      <c r="E143" t="s">
        <v>348</v>
      </c>
      <c r="F143" t="s">
        <v>348</v>
      </c>
      <c r="G143" t="s">
        <v>348</v>
      </c>
      <c r="H143" t="s">
        <v>348</v>
      </c>
      <c r="I143" t="s">
        <v>348</v>
      </c>
      <c r="J143" t="s">
        <v>348</v>
      </c>
      <c r="K143" t="s">
        <v>348</v>
      </c>
      <c r="L143" t="s">
        <v>348</v>
      </c>
      <c r="M143" t="s">
        <v>348</v>
      </c>
      <c r="N143" t="s">
        <v>348</v>
      </c>
      <c r="O143" t="s">
        <v>348</v>
      </c>
      <c r="P143" t="s">
        <v>348</v>
      </c>
      <c r="Q143" t="s">
        <v>348</v>
      </c>
      <c r="R143" t="s">
        <v>348</v>
      </c>
      <c r="S143" t="s">
        <v>348</v>
      </c>
      <c r="T143" t="s">
        <v>348</v>
      </c>
      <c r="U143" t="s">
        <v>347</v>
      </c>
      <c r="V143" t="s">
        <v>348</v>
      </c>
      <c r="W143" s="37" t="s">
        <v>349</v>
      </c>
      <c r="X143" t="s">
        <v>348</v>
      </c>
      <c r="Y143" t="s">
        <v>347</v>
      </c>
      <c r="Z143" s="169" t="s">
        <v>350</v>
      </c>
      <c r="AA143" s="113" t="s">
        <v>350</v>
      </c>
      <c r="AB143" s="189" t="s">
        <v>350</v>
      </c>
      <c r="AC143" s="169" t="s">
        <v>350</v>
      </c>
      <c r="AD143" s="113" t="s">
        <v>350</v>
      </c>
      <c r="AE143" s="189" t="s">
        <v>350</v>
      </c>
      <c r="AF143" s="169" t="s">
        <v>364</v>
      </c>
      <c r="AG143" s="113">
        <v>3.4350000000000001E-3</v>
      </c>
      <c r="AH143" s="189">
        <v>1.4250000000000001E-3</v>
      </c>
      <c r="AI143" s="169" t="s">
        <v>350</v>
      </c>
      <c r="AJ143" s="113" t="s">
        <v>350</v>
      </c>
      <c r="AK143" s="189" t="s">
        <v>350</v>
      </c>
      <c r="AL143" s="169">
        <v>27</v>
      </c>
      <c r="AM143" s="37">
        <v>63</v>
      </c>
      <c r="AN143" s="37" t="s">
        <v>959</v>
      </c>
      <c r="AO143" s="37">
        <v>27</v>
      </c>
      <c r="AP143" s="37">
        <v>68</v>
      </c>
      <c r="AQ143" s="37">
        <v>21</v>
      </c>
      <c r="AR143" s="37">
        <v>68</v>
      </c>
      <c r="AS143" s="37">
        <v>6</v>
      </c>
      <c r="AT143" s="37">
        <v>0</v>
      </c>
      <c r="AU143" s="37">
        <v>14</v>
      </c>
      <c r="AV143" s="37">
        <v>68</v>
      </c>
      <c r="AW143" s="37">
        <v>1</v>
      </c>
      <c r="AX143" s="37">
        <v>0</v>
      </c>
      <c r="AY143" s="37">
        <v>6</v>
      </c>
      <c r="AZ143" s="37">
        <v>0</v>
      </c>
      <c r="BA143" s="37">
        <v>6</v>
      </c>
      <c r="BB143" s="37">
        <v>0</v>
      </c>
      <c r="BC143" s="37">
        <v>0</v>
      </c>
      <c r="BD143" s="25">
        <v>0</v>
      </c>
      <c r="BE143" s="169">
        <v>108</v>
      </c>
      <c r="BF143" s="37">
        <v>44</v>
      </c>
      <c r="BG143" s="37" t="s">
        <v>960</v>
      </c>
      <c r="BH143" s="37">
        <v>115</v>
      </c>
      <c r="BI143" s="37">
        <v>82</v>
      </c>
      <c r="BJ143" s="37">
        <v>23</v>
      </c>
      <c r="BK143" s="37">
        <v>81</v>
      </c>
      <c r="BL143" s="37">
        <v>92</v>
      </c>
      <c r="BM143" s="37">
        <v>1</v>
      </c>
      <c r="BN143" s="37">
        <v>13</v>
      </c>
      <c r="BO143" s="37">
        <v>81</v>
      </c>
      <c r="BP143" s="37">
        <v>1</v>
      </c>
      <c r="BQ143" s="37">
        <v>0</v>
      </c>
      <c r="BR143" s="37">
        <v>9</v>
      </c>
      <c r="BS143" s="37">
        <v>0</v>
      </c>
      <c r="BT143" s="37">
        <v>92</v>
      </c>
      <c r="BU143" s="37">
        <v>0</v>
      </c>
      <c r="BV143" s="37">
        <v>0</v>
      </c>
      <c r="BW143" s="25">
        <v>1</v>
      </c>
      <c r="BX143" s="169">
        <v>6</v>
      </c>
      <c r="BY143" s="37">
        <v>5</v>
      </c>
      <c r="CA143" s="37">
        <v>6</v>
      </c>
      <c r="CB143" s="37">
        <v>15</v>
      </c>
      <c r="CC143" s="37">
        <v>6</v>
      </c>
      <c r="CD143" s="37">
        <v>15</v>
      </c>
      <c r="CE143" s="37">
        <v>0</v>
      </c>
      <c r="CF143" s="37">
        <v>0</v>
      </c>
      <c r="CG143" s="37">
        <v>0</v>
      </c>
      <c r="CH143" s="37">
        <v>15</v>
      </c>
      <c r="CI143" s="37">
        <v>1</v>
      </c>
      <c r="CJ143" s="37">
        <v>0</v>
      </c>
      <c r="CK143" s="37">
        <v>5</v>
      </c>
      <c r="CL143" s="37">
        <v>0</v>
      </c>
      <c r="CM143" s="37">
        <v>0</v>
      </c>
      <c r="CN143" s="37">
        <v>0</v>
      </c>
      <c r="CO143" s="37">
        <v>0</v>
      </c>
      <c r="CP143" s="25">
        <v>0</v>
      </c>
      <c r="CQ143" s="169">
        <v>1</v>
      </c>
      <c r="CR143" s="37">
        <v>4</v>
      </c>
      <c r="CS143" s="37" t="s">
        <v>961</v>
      </c>
      <c r="CT143" s="37">
        <v>1</v>
      </c>
      <c r="CU143" s="37">
        <v>4</v>
      </c>
      <c r="CV143" s="37">
        <v>1</v>
      </c>
      <c r="CW143" s="37">
        <v>4</v>
      </c>
      <c r="CX143" s="37">
        <v>0</v>
      </c>
      <c r="CY143" s="37">
        <v>0</v>
      </c>
      <c r="CZ143" s="37">
        <v>1</v>
      </c>
      <c r="DA143" s="37">
        <v>4</v>
      </c>
      <c r="DB143" s="37">
        <v>0</v>
      </c>
      <c r="DC143" s="37">
        <v>0</v>
      </c>
      <c r="DD143" s="37">
        <v>0</v>
      </c>
      <c r="DE143" s="37">
        <v>0</v>
      </c>
      <c r="DF143" s="37">
        <v>0</v>
      </c>
      <c r="DG143" s="37">
        <v>0</v>
      </c>
      <c r="DH143" s="37">
        <v>0</v>
      </c>
      <c r="DI143" s="25">
        <v>0</v>
      </c>
    </row>
    <row r="144" spans="1:113" x14ac:dyDescent="0.25">
      <c r="A144" s="228" t="s">
        <v>962</v>
      </c>
      <c r="B144" s="252" t="s">
        <v>963</v>
      </c>
      <c r="C144" s="322" t="s">
        <v>346</v>
      </c>
      <c r="D144" t="s">
        <v>348</v>
      </c>
      <c r="E144" t="s">
        <v>348</v>
      </c>
      <c r="F144" t="s">
        <v>348</v>
      </c>
      <c r="G144" t="s">
        <v>348</v>
      </c>
      <c r="H144" t="s">
        <v>348</v>
      </c>
      <c r="I144" t="s">
        <v>348</v>
      </c>
      <c r="J144" t="s">
        <v>348</v>
      </c>
      <c r="K144" t="s">
        <v>348</v>
      </c>
      <c r="L144" t="s">
        <v>348</v>
      </c>
      <c r="M144" t="s">
        <v>348</v>
      </c>
      <c r="N144" t="s">
        <v>348</v>
      </c>
      <c r="O144" t="s">
        <v>348</v>
      </c>
      <c r="P144" t="s">
        <v>348</v>
      </c>
      <c r="Q144" t="s">
        <v>348</v>
      </c>
      <c r="R144" t="s">
        <v>348</v>
      </c>
      <c r="S144" t="s">
        <v>347</v>
      </c>
      <c r="T144" t="s">
        <v>348</v>
      </c>
      <c r="U144" t="s">
        <v>347</v>
      </c>
      <c r="V144" t="s">
        <v>348</v>
      </c>
      <c r="W144" s="37" t="s">
        <v>349</v>
      </c>
      <c r="X144" t="s">
        <v>348</v>
      </c>
      <c r="Y144" t="s">
        <v>347</v>
      </c>
      <c r="Z144" s="169" t="s">
        <v>350</v>
      </c>
      <c r="AA144" s="113" t="s">
        <v>350</v>
      </c>
      <c r="AB144" s="189" t="s">
        <v>350</v>
      </c>
      <c r="AC144" s="169" t="s">
        <v>365</v>
      </c>
      <c r="AD144" s="113">
        <v>6.4450000000000002E-3</v>
      </c>
      <c r="AE144" s="189">
        <v>2.4190000000000001E-3</v>
      </c>
      <c r="AF144" s="169" t="s">
        <v>350</v>
      </c>
      <c r="AG144" s="113" t="s">
        <v>350</v>
      </c>
      <c r="AH144" s="189" t="s">
        <v>350</v>
      </c>
      <c r="AI144" s="169" t="s">
        <v>350</v>
      </c>
      <c r="AJ144" s="113" t="s">
        <v>350</v>
      </c>
      <c r="AK144" s="189" t="s">
        <v>350</v>
      </c>
      <c r="AL144" s="169">
        <v>0</v>
      </c>
      <c r="AM144" s="37">
        <v>4</v>
      </c>
      <c r="AO144" s="37">
        <v>0</v>
      </c>
      <c r="AP144" s="37">
        <v>4</v>
      </c>
      <c r="AQ144" s="37">
        <v>0</v>
      </c>
      <c r="AR144" s="37">
        <v>4</v>
      </c>
      <c r="AS144" s="37">
        <v>0</v>
      </c>
      <c r="AT144" s="37">
        <v>0</v>
      </c>
      <c r="AU144" s="37">
        <v>0</v>
      </c>
      <c r="AV144" s="37">
        <v>4</v>
      </c>
      <c r="AW144" s="37">
        <v>0</v>
      </c>
      <c r="AX144" s="37">
        <v>0</v>
      </c>
      <c r="AY144" s="37">
        <v>0</v>
      </c>
      <c r="AZ144" s="37">
        <v>0</v>
      </c>
      <c r="BA144" s="37">
        <v>0</v>
      </c>
      <c r="BB144" s="37">
        <v>0</v>
      </c>
      <c r="BC144" s="37">
        <v>0</v>
      </c>
      <c r="BD144" s="25">
        <v>0</v>
      </c>
      <c r="BE144" s="169">
        <v>0</v>
      </c>
      <c r="BF144" s="37">
        <v>15</v>
      </c>
      <c r="BH144" s="37">
        <v>0</v>
      </c>
      <c r="BI144" s="37">
        <v>15</v>
      </c>
      <c r="BJ144" s="37">
        <v>0</v>
      </c>
      <c r="BK144" s="37">
        <v>15</v>
      </c>
      <c r="BL144" s="37">
        <v>0</v>
      </c>
      <c r="BM144" s="37">
        <v>0</v>
      </c>
      <c r="BN144" s="37">
        <v>0</v>
      </c>
      <c r="BO144" s="37">
        <v>15</v>
      </c>
      <c r="BP144" s="37">
        <v>0</v>
      </c>
      <c r="BQ144" s="37">
        <v>0</v>
      </c>
      <c r="BR144" s="37">
        <v>0</v>
      </c>
      <c r="BS144" s="37">
        <v>0</v>
      </c>
      <c r="BT144" s="37">
        <v>0</v>
      </c>
      <c r="BU144" s="37">
        <v>0</v>
      </c>
      <c r="BV144" s="37">
        <v>0</v>
      </c>
      <c r="BW144" s="25">
        <v>0</v>
      </c>
      <c r="BX144" s="169">
        <v>0</v>
      </c>
      <c r="BY144" s="37">
        <v>3</v>
      </c>
      <c r="CA144" s="37">
        <v>0</v>
      </c>
      <c r="CB144" s="37">
        <v>3</v>
      </c>
      <c r="CC144" s="37">
        <v>0</v>
      </c>
      <c r="CD144" s="37">
        <v>3</v>
      </c>
      <c r="CE144" s="37">
        <v>0</v>
      </c>
      <c r="CF144" s="37">
        <v>0</v>
      </c>
      <c r="CG144" s="37">
        <v>0</v>
      </c>
      <c r="CH144" s="37">
        <v>3</v>
      </c>
      <c r="CI144" s="37">
        <v>0</v>
      </c>
      <c r="CJ144" s="37">
        <v>0</v>
      </c>
      <c r="CK144" s="37">
        <v>0</v>
      </c>
      <c r="CL144" s="37">
        <v>0</v>
      </c>
      <c r="CM144" s="37">
        <v>0</v>
      </c>
      <c r="CN144" s="37">
        <v>0</v>
      </c>
      <c r="CO144" s="37">
        <v>0</v>
      </c>
      <c r="CP144" s="25">
        <v>0</v>
      </c>
      <c r="CQ144" s="169">
        <v>0</v>
      </c>
      <c r="CR144" s="37">
        <v>0</v>
      </c>
      <c r="CT144" s="37">
        <v>0</v>
      </c>
      <c r="CU144" s="37">
        <v>0</v>
      </c>
      <c r="CV144" s="37">
        <v>0</v>
      </c>
      <c r="CW144" s="37">
        <v>0</v>
      </c>
      <c r="CX144" s="37">
        <v>0</v>
      </c>
      <c r="CY144" s="37">
        <v>0</v>
      </c>
      <c r="CZ144" s="37">
        <v>0</v>
      </c>
      <c r="DA144" s="37">
        <v>0</v>
      </c>
      <c r="DB144" s="37">
        <v>0</v>
      </c>
      <c r="DC144" s="37">
        <v>0</v>
      </c>
      <c r="DD144" s="37">
        <v>0</v>
      </c>
      <c r="DE144" s="37">
        <v>0</v>
      </c>
      <c r="DF144" s="37">
        <v>0</v>
      </c>
      <c r="DG144" s="37">
        <v>0</v>
      </c>
      <c r="DH144" s="37">
        <v>0</v>
      </c>
      <c r="DI144" s="25">
        <v>0</v>
      </c>
    </row>
    <row r="145" spans="1:113" x14ac:dyDescent="0.25">
      <c r="A145" s="228" t="s">
        <v>964</v>
      </c>
      <c r="B145" s="252" t="s">
        <v>684</v>
      </c>
      <c r="C145" s="322" t="s">
        <v>378</v>
      </c>
      <c r="D145" t="s">
        <v>348</v>
      </c>
      <c r="E145" t="s">
        <v>348</v>
      </c>
      <c r="F145" t="s">
        <v>348</v>
      </c>
      <c r="G145" t="s">
        <v>348</v>
      </c>
      <c r="H145" t="s">
        <v>348</v>
      </c>
      <c r="I145" t="s">
        <v>348</v>
      </c>
      <c r="J145" t="s">
        <v>348</v>
      </c>
      <c r="K145" t="s">
        <v>348</v>
      </c>
      <c r="L145" t="s">
        <v>348</v>
      </c>
      <c r="M145" t="s">
        <v>348</v>
      </c>
      <c r="N145" t="s">
        <v>348</v>
      </c>
      <c r="O145" t="s">
        <v>348</v>
      </c>
      <c r="P145" t="s">
        <v>348</v>
      </c>
      <c r="Q145" t="s">
        <v>348</v>
      </c>
      <c r="R145" t="s">
        <v>347</v>
      </c>
      <c r="S145" t="s">
        <v>347</v>
      </c>
      <c r="T145" t="s">
        <v>347</v>
      </c>
      <c r="U145" t="s">
        <v>347</v>
      </c>
      <c r="V145" t="s">
        <v>347</v>
      </c>
      <c r="W145" s="37" t="s">
        <v>965</v>
      </c>
      <c r="X145" t="s">
        <v>348</v>
      </c>
      <c r="Y145" t="s">
        <v>347</v>
      </c>
      <c r="Z145" s="169" t="s">
        <v>541</v>
      </c>
      <c r="AA145" s="113">
        <v>8.8300000000000003E-8</v>
      </c>
      <c r="AB145" s="189">
        <v>5.4000000000000004E-9</v>
      </c>
      <c r="AC145" s="169" t="s">
        <v>350</v>
      </c>
      <c r="AD145" s="113" t="s">
        <v>350</v>
      </c>
      <c r="AE145" s="189" t="s">
        <v>350</v>
      </c>
      <c r="AF145" s="169" t="s">
        <v>350</v>
      </c>
      <c r="AG145" s="113" t="s">
        <v>350</v>
      </c>
      <c r="AH145" s="189" t="s">
        <v>350</v>
      </c>
      <c r="AI145" s="169" t="s">
        <v>350</v>
      </c>
      <c r="AJ145" s="113" t="s">
        <v>350</v>
      </c>
      <c r="AK145" s="189" t="s">
        <v>350</v>
      </c>
      <c r="AL145" s="169">
        <v>9</v>
      </c>
      <c r="AM145" s="37">
        <v>6</v>
      </c>
      <c r="AO145" s="37">
        <v>9</v>
      </c>
      <c r="AP145" s="37">
        <v>8</v>
      </c>
      <c r="AQ145" s="37">
        <v>7</v>
      </c>
      <c r="AR145" s="37">
        <v>8</v>
      </c>
      <c r="AS145" s="37">
        <v>2</v>
      </c>
      <c r="AT145" s="37">
        <v>0</v>
      </c>
      <c r="AU145" s="37">
        <v>1</v>
      </c>
      <c r="AV145" s="37">
        <v>8</v>
      </c>
      <c r="AW145" s="37">
        <v>1</v>
      </c>
      <c r="AX145" s="37">
        <v>0</v>
      </c>
      <c r="AY145" s="37">
        <v>5</v>
      </c>
      <c r="AZ145" s="37">
        <v>0</v>
      </c>
      <c r="BA145" s="37">
        <v>2</v>
      </c>
      <c r="BB145" s="37">
        <v>0</v>
      </c>
      <c r="BC145" s="37">
        <v>0</v>
      </c>
      <c r="BD145" s="25">
        <v>0</v>
      </c>
      <c r="BE145" s="169">
        <v>14</v>
      </c>
      <c r="BF145" s="37">
        <v>22</v>
      </c>
      <c r="BH145" s="37">
        <v>14</v>
      </c>
      <c r="BI145" s="37">
        <v>23</v>
      </c>
      <c r="BJ145" s="37">
        <v>6</v>
      </c>
      <c r="BK145" s="37">
        <v>23</v>
      </c>
      <c r="BL145" s="37">
        <v>8</v>
      </c>
      <c r="BM145" s="37">
        <v>0</v>
      </c>
      <c r="BN145" s="37">
        <v>1</v>
      </c>
      <c r="BO145" s="37">
        <v>23</v>
      </c>
      <c r="BP145" s="37">
        <v>1</v>
      </c>
      <c r="BQ145" s="37">
        <v>0</v>
      </c>
      <c r="BR145" s="37">
        <v>4</v>
      </c>
      <c r="BS145" s="37">
        <v>0</v>
      </c>
      <c r="BT145" s="37">
        <v>8</v>
      </c>
      <c r="BU145" s="37">
        <v>0</v>
      </c>
      <c r="BV145" s="37">
        <v>0</v>
      </c>
      <c r="BW145" s="25">
        <v>0</v>
      </c>
      <c r="BX145" s="169">
        <v>2</v>
      </c>
      <c r="BY145" s="37">
        <v>1</v>
      </c>
      <c r="CA145" s="37">
        <v>2</v>
      </c>
      <c r="CB145" s="37">
        <v>1</v>
      </c>
      <c r="CC145" s="37">
        <v>2</v>
      </c>
      <c r="CD145" s="37">
        <v>1</v>
      </c>
      <c r="CE145" s="37">
        <v>0</v>
      </c>
      <c r="CF145" s="37">
        <v>0</v>
      </c>
      <c r="CG145" s="37">
        <v>2</v>
      </c>
      <c r="CH145" s="37">
        <v>1</v>
      </c>
      <c r="CI145" s="37">
        <v>0</v>
      </c>
      <c r="CJ145" s="37">
        <v>0</v>
      </c>
      <c r="CK145" s="37">
        <v>0</v>
      </c>
      <c r="CL145" s="37">
        <v>0</v>
      </c>
      <c r="CM145" s="37">
        <v>0</v>
      </c>
      <c r="CN145" s="37">
        <v>0</v>
      </c>
      <c r="CO145" s="37">
        <v>0</v>
      </c>
      <c r="CP145" s="25">
        <v>0</v>
      </c>
      <c r="CQ145" s="169">
        <v>0</v>
      </c>
      <c r="CR145" s="37">
        <v>1</v>
      </c>
      <c r="CT145" s="37">
        <v>0</v>
      </c>
      <c r="CU145" s="37">
        <v>1</v>
      </c>
      <c r="CV145" s="37">
        <v>0</v>
      </c>
      <c r="CW145" s="37">
        <v>1</v>
      </c>
      <c r="CX145" s="37">
        <v>0</v>
      </c>
      <c r="CY145" s="37">
        <v>0</v>
      </c>
      <c r="CZ145" s="37">
        <v>0</v>
      </c>
      <c r="DA145" s="37">
        <v>1</v>
      </c>
      <c r="DB145" s="37">
        <v>0</v>
      </c>
      <c r="DC145" s="37">
        <v>0</v>
      </c>
      <c r="DD145" s="37">
        <v>0</v>
      </c>
      <c r="DE145" s="37">
        <v>0</v>
      </c>
      <c r="DF145" s="37">
        <v>0</v>
      </c>
      <c r="DG145" s="37">
        <v>0</v>
      </c>
      <c r="DH145" s="37">
        <v>0</v>
      </c>
      <c r="DI145" s="25">
        <v>0</v>
      </c>
    </row>
    <row r="146" spans="1:113" x14ac:dyDescent="0.25">
      <c r="A146" s="228" t="s">
        <v>966</v>
      </c>
      <c r="B146" s="252" t="s">
        <v>684</v>
      </c>
      <c r="C146" s="322" t="s">
        <v>440</v>
      </c>
      <c r="D146" t="s">
        <v>348</v>
      </c>
      <c r="E146" t="s">
        <v>348</v>
      </c>
      <c r="F146" t="s">
        <v>348</v>
      </c>
      <c r="G146" t="s">
        <v>348</v>
      </c>
      <c r="H146" t="s">
        <v>348</v>
      </c>
      <c r="I146" t="s">
        <v>348</v>
      </c>
      <c r="J146" t="s">
        <v>348</v>
      </c>
      <c r="K146" t="s">
        <v>348</v>
      </c>
      <c r="L146" t="s">
        <v>348</v>
      </c>
      <c r="M146" t="s">
        <v>348</v>
      </c>
      <c r="N146" t="s">
        <v>348</v>
      </c>
      <c r="O146" t="s">
        <v>348</v>
      </c>
      <c r="P146" t="s">
        <v>348</v>
      </c>
      <c r="Q146" t="s">
        <v>348</v>
      </c>
      <c r="R146" t="s">
        <v>347</v>
      </c>
      <c r="S146" t="s">
        <v>348</v>
      </c>
      <c r="T146" t="s">
        <v>348</v>
      </c>
      <c r="U146" t="s">
        <v>347</v>
      </c>
      <c r="V146" t="s">
        <v>347</v>
      </c>
      <c r="W146" s="37" t="s">
        <v>967</v>
      </c>
      <c r="X146" t="s">
        <v>348</v>
      </c>
      <c r="Y146" t="s">
        <v>347</v>
      </c>
      <c r="Z146" s="169" t="s">
        <v>350</v>
      </c>
      <c r="AA146" s="113" t="s">
        <v>350</v>
      </c>
      <c r="AB146" s="189" t="s">
        <v>350</v>
      </c>
      <c r="AC146" s="169" t="s">
        <v>350</v>
      </c>
      <c r="AD146" s="113" t="s">
        <v>350</v>
      </c>
      <c r="AE146" s="189" t="s">
        <v>350</v>
      </c>
      <c r="AF146" s="169" t="s">
        <v>358</v>
      </c>
      <c r="AG146" s="113">
        <v>7.3645000000000002E-2</v>
      </c>
      <c r="AH146" s="189">
        <v>5.5511999999999999E-2</v>
      </c>
      <c r="AI146" s="169" t="s">
        <v>350</v>
      </c>
      <c r="AJ146" s="113" t="s">
        <v>350</v>
      </c>
      <c r="AK146" s="189" t="s">
        <v>350</v>
      </c>
      <c r="AL146" s="169">
        <v>3</v>
      </c>
      <c r="AM146" s="37">
        <v>33</v>
      </c>
      <c r="AN146" s="37" t="s">
        <v>968</v>
      </c>
      <c r="AO146" s="37">
        <v>3</v>
      </c>
      <c r="AP146" s="37">
        <v>33</v>
      </c>
      <c r="AQ146" s="37">
        <v>3</v>
      </c>
      <c r="AR146" s="37">
        <v>32</v>
      </c>
      <c r="AS146" s="37">
        <v>0</v>
      </c>
      <c r="AT146" s="37">
        <v>1</v>
      </c>
      <c r="AU146" s="37">
        <v>3</v>
      </c>
      <c r="AV146" s="37">
        <v>30</v>
      </c>
      <c r="AW146" s="37">
        <v>0</v>
      </c>
      <c r="AX146" s="37">
        <v>0</v>
      </c>
      <c r="AY146" s="37">
        <v>0</v>
      </c>
      <c r="AZ146" s="37">
        <v>2</v>
      </c>
      <c r="BA146" s="37">
        <v>0</v>
      </c>
      <c r="BB146" s="37">
        <v>1</v>
      </c>
      <c r="BC146" s="37">
        <v>0</v>
      </c>
      <c r="BD146" s="25">
        <v>0</v>
      </c>
      <c r="BE146" s="169">
        <v>3</v>
      </c>
      <c r="BF146" s="37">
        <v>62</v>
      </c>
      <c r="BG146" s="37" t="s">
        <v>969</v>
      </c>
      <c r="BH146" s="37">
        <v>3</v>
      </c>
      <c r="BI146" s="37">
        <v>70</v>
      </c>
      <c r="BJ146" s="37">
        <v>3</v>
      </c>
      <c r="BK146" s="37">
        <v>49</v>
      </c>
      <c r="BL146" s="37">
        <v>0</v>
      </c>
      <c r="BM146" s="37">
        <v>21</v>
      </c>
      <c r="BN146" s="37">
        <v>3</v>
      </c>
      <c r="BO146" s="37">
        <v>44</v>
      </c>
      <c r="BP146" s="37">
        <v>0</v>
      </c>
      <c r="BQ146" s="37">
        <v>1</v>
      </c>
      <c r="BR146" s="37">
        <v>0</v>
      </c>
      <c r="BS146" s="37">
        <v>4</v>
      </c>
      <c r="BT146" s="37">
        <v>0</v>
      </c>
      <c r="BU146" s="37">
        <v>21</v>
      </c>
      <c r="BV146" s="37">
        <v>0</v>
      </c>
      <c r="BW146" s="25">
        <v>0</v>
      </c>
      <c r="BX146" s="169">
        <v>1</v>
      </c>
      <c r="BY146" s="37">
        <v>6</v>
      </c>
      <c r="BZ146" s="37" t="s">
        <v>970</v>
      </c>
      <c r="CA146" s="37">
        <v>1</v>
      </c>
      <c r="CB146" s="37">
        <v>7</v>
      </c>
      <c r="CC146" s="37">
        <v>1</v>
      </c>
      <c r="CD146" s="37">
        <v>7</v>
      </c>
      <c r="CE146" s="37">
        <v>0</v>
      </c>
      <c r="CF146" s="37">
        <v>0</v>
      </c>
      <c r="CG146" s="37">
        <v>1</v>
      </c>
      <c r="CH146" s="37">
        <v>6</v>
      </c>
      <c r="CI146" s="37">
        <v>0</v>
      </c>
      <c r="CJ146" s="37">
        <v>0</v>
      </c>
      <c r="CK146" s="37">
        <v>0</v>
      </c>
      <c r="CL146" s="37">
        <v>1</v>
      </c>
      <c r="CM146" s="37">
        <v>0</v>
      </c>
      <c r="CN146" s="37">
        <v>0</v>
      </c>
      <c r="CO146" s="37">
        <v>0</v>
      </c>
      <c r="CP146" s="25">
        <v>0</v>
      </c>
      <c r="CQ146" s="169">
        <v>0</v>
      </c>
      <c r="CR146" s="37">
        <v>2</v>
      </c>
      <c r="CT146" s="37">
        <v>0</v>
      </c>
      <c r="CU146" s="37">
        <v>2</v>
      </c>
      <c r="CV146" s="37">
        <v>0</v>
      </c>
      <c r="CW146" s="37">
        <v>2</v>
      </c>
      <c r="CX146" s="37">
        <v>0</v>
      </c>
      <c r="CY146" s="37">
        <v>0</v>
      </c>
      <c r="CZ146" s="37">
        <v>0</v>
      </c>
      <c r="DA146" s="37">
        <v>2</v>
      </c>
      <c r="DB146" s="37">
        <v>0</v>
      </c>
      <c r="DC146" s="37">
        <v>0</v>
      </c>
      <c r="DD146" s="37">
        <v>0</v>
      </c>
      <c r="DE146" s="37">
        <v>0</v>
      </c>
      <c r="DF146" s="37">
        <v>0</v>
      </c>
      <c r="DG146" s="37">
        <v>0</v>
      </c>
      <c r="DH146" s="37">
        <v>0</v>
      </c>
      <c r="DI146" s="25">
        <v>0</v>
      </c>
    </row>
    <row r="147" spans="1:113" x14ac:dyDescent="0.25">
      <c r="A147" s="228" t="s">
        <v>971</v>
      </c>
      <c r="B147" s="252" t="s">
        <v>392</v>
      </c>
      <c r="C147" s="322" t="s">
        <v>378</v>
      </c>
      <c r="D147" t="s">
        <v>348</v>
      </c>
      <c r="E147" t="s">
        <v>348</v>
      </c>
      <c r="F147" t="s">
        <v>348</v>
      </c>
      <c r="G147" t="s">
        <v>348</v>
      </c>
      <c r="H147" t="s">
        <v>348</v>
      </c>
      <c r="I147" t="s">
        <v>348</v>
      </c>
      <c r="J147" t="s">
        <v>348</v>
      </c>
      <c r="K147" t="s">
        <v>348</v>
      </c>
      <c r="L147" t="s">
        <v>348</v>
      </c>
      <c r="M147" t="s">
        <v>348</v>
      </c>
      <c r="N147" t="s">
        <v>348</v>
      </c>
      <c r="O147" t="s">
        <v>348</v>
      </c>
      <c r="P147" t="s">
        <v>348</v>
      </c>
      <c r="Q147" t="s">
        <v>348</v>
      </c>
      <c r="R147" t="s">
        <v>348</v>
      </c>
      <c r="S147" t="s">
        <v>348</v>
      </c>
      <c r="T147" t="s">
        <v>348</v>
      </c>
      <c r="U147" t="s">
        <v>348</v>
      </c>
      <c r="V147" t="s">
        <v>348</v>
      </c>
      <c r="W147" s="37" t="s">
        <v>349</v>
      </c>
      <c r="X147" t="s">
        <v>348</v>
      </c>
      <c r="Y147" t="s">
        <v>348</v>
      </c>
      <c r="Z147" s="169" t="s">
        <v>541</v>
      </c>
      <c r="AA147" s="113">
        <v>1.7200000000000001E-4</v>
      </c>
      <c r="AB147" s="189" t="s">
        <v>350</v>
      </c>
      <c r="AC147" s="169" t="s">
        <v>350</v>
      </c>
      <c r="AD147" s="113" t="s">
        <v>350</v>
      </c>
      <c r="AE147" s="189" t="s">
        <v>350</v>
      </c>
      <c r="AF147" s="169" t="s">
        <v>350</v>
      </c>
      <c r="AG147" s="113" t="s">
        <v>350</v>
      </c>
      <c r="AH147" s="189" t="s">
        <v>350</v>
      </c>
      <c r="AI147" s="169" t="s">
        <v>350</v>
      </c>
      <c r="AJ147" s="113" t="s">
        <v>350</v>
      </c>
      <c r="AK147" s="189" t="s">
        <v>350</v>
      </c>
      <c r="AL147" s="169">
        <v>5</v>
      </c>
      <c r="AM147" s="37">
        <v>9</v>
      </c>
      <c r="AO147" s="37">
        <v>5</v>
      </c>
      <c r="AP147" s="37">
        <v>9</v>
      </c>
      <c r="AQ147" s="37">
        <v>4</v>
      </c>
      <c r="AR147" s="37">
        <v>9</v>
      </c>
      <c r="AS147" s="37">
        <v>1</v>
      </c>
      <c r="AT147" s="37">
        <v>0</v>
      </c>
      <c r="AU147" s="37">
        <v>0</v>
      </c>
      <c r="AV147" s="37">
        <v>9</v>
      </c>
      <c r="AW147" s="37">
        <v>0</v>
      </c>
      <c r="AX147" s="37">
        <v>0</v>
      </c>
      <c r="AY147" s="37">
        <v>4</v>
      </c>
      <c r="AZ147" s="37">
        <v>0</v>
      </c>
      <c r="BA147" s="37">
        <v>1</v>
      </c>
      <c r="BB147" s="37">
        <v>0</v>
      </c>
      <c r="BC147" s="37">
        <v>0</v>
      </c>
      <c r="BD147" s="25">
        <v>0</v>
      </c>
      <c r="BE147" s="169">
        <v>17</v>
      </c>
      <c r="BF147" s="37">
        <v>30</v>
      </c>
      <c r="BG147" s="37" t="s">
        <v>972</v>
      </c>
      <c r="BH147" s="37">
        <v>18</v>
      </c>
      <c r="BI147" s="37">
        <v>36</v>
      </c>
      <c r="BJ147" s="37">
        <v>3</v>
      </c>
      <c r="BK147" s="37">
        <v>36</v>
      </c>
      <c r="BL147" s="37">
        <v>15</v>
      </c>
      <c r="BM147" s="37">
        <v>0</v>
      </c>
      <c r="BN147" s="37">
        <v>0</v>
      </c>
      <c r="BO147" s="37">
        <v>36</v>
      </c>
      <c r="BP147" s="37">
        <v>1</v>
      </c>
      <c r="BQ147" s="37">
        <v>0</v>
      </c>
      <c r="BR147" s="37">
        <v>2</v>
      </c>
      <c r="BS147" s="37">
        <v>0</v>
      </c>
      <c r="BT147" s="37">
        <v>15</v>
      </c>
      <c r="BU147" s="37">
        <v>0</v>
      </c>
      <c r="BV147" s="37">
        <v>0</v>
      </c>
      <c r="BW147" s="25">
        <v>0</v>
      </c>
      <c r="BX147" s="169">
        <v>2</v>
      </c>
      <c r="BY147" s="37">
        <v>2</v>
      </c>
      <c r="CA147" s="37">
        <v>2</v>
      </c>
      <c r="CB147" s="37">
        <v>2</v>
      </c>
      <c r="CC147" s="37">
        <v>2</v>
      </c>
      <c r="CD147" s="37">
        <v>2</v>
      </c>
      <c r="CE147" s="37">
        <v>0</v>
      </c>
      <c r="CF147" s="37">
        <v>0</v>
      </c>
      <c r="CG147" s="37">
        <v>0</v>
      </c>
      <c r="CH147" s="37">
        <v>2</v>
      </c>
      <c r="CI147" s="37">
        <v>1</v>
      </c>
      <c r="CJ147" s="37">
        <v>0</v>
      </c>
      <c r="CK147" s="37">
        <v>1</v>
      </c>
      <c r="CL147" s="37">
        <v>0</v>
      </c>
      <c r="CM147" s="37">
        <v>0</v>
      </c>
      <c r="CN147" s="37">
        <v>0</v>
      </c>
      <c r="CO147" s="37">
        <v>0</v>
      </c>
      <c r="CP147" s="25">
        <v>0</v>
      </c>
      <c r="CQ147" s="169">
        <v>0</v>
      </c>
      <c r="CR147" s="37">
        <v>1</v>
      </c>
      <c r="CT147" s="37">
        <v>0</v>
      </c>
      <c r="CU147" s="37">
        <v>1</v>
      </c>
      <c r="CV147" s="37">
        <v>0</v>
      </c>
      <c r="CW147" s="37">
        <v>1</v>
      </c>
      <c r="CX147" s="37">
        <v>0</v>
      </c>
      <c r="CY147" s="37">
        <v>0</v>
      </c>
      <c r="CZ147" s="37">
        <v>0</v>
      </c>
      <c r="DA147" s="37">
        <v>1</v>
      </c>
      <c r="DB147" s="37">
        <v>0</v>
      </c>
      <c r="DC147" s="37">
        <v>0</v>
      </c>
      <c r="DD147" s="37">
        <v>0</v>
      </c>
      <c r="DE147" s="37">
        <v>0</v>
      </c>
      <c r="DF147" s="37">
        <v>0</v>
      </c>
      <c r="DG147" s="37">
        <v>0</v>
      </c>
      <c r="DH147" s="37">
        <v>0</v>
      </c>
      <c r="DI147" s="25">
        <v>0</v>
      </c>
    </row>
    <row r="148" spans="1:113" x14ac:dyDescent="0.25">
      <c r="A148" s="228" t="s">
        <v>973</v>
      </c>
      <c r="B148" s="252" t="s">
        <v>392</v>
      </c>
      <c r="C148" s="322" t="s">
        <v>831</v>
      </c>
      <c r="D148" t="s">
        <v>348</v>
      </c>
      <c r="E148" t="s">
        <v>348</v>
      </c>
      <c r="F148" t="s">
        <v>348</v>
      </c>
      <c r="G148" t="s">
        <v>348</v>
      </c>
      <c r="H148" t="s">
        <v>348</v>
      </c>
      <c r="I148" t="s">
        <v>348</v>
      </c>
      <c r="J148" t="s">
        <v>348</v>
      </c>
      <c r="K148" t="s">
        <v>348</v>
      </c>
      <c r="L148" t="s">
        <v>348</v>
      </c>
      <c r="M148" t="s">
        <v>348</v>
      </c>
      <c r="N148" t="s">
        <v>348</v>
      </c>
      <c r="O148" t="s">
        <v>348</v>
      </c>
      <c r="P148" t="s">
        <v>348</v>
      </c>
      <c r="Q148" t="s">
        <v>348</v>
      </c>
      <c r="R148" t="s">
        <v>347</v>
      </c>
      <c r="S148" t="s">
        <v>348</v>
      </c>
      <c r="T148" t="s">
        <v>348</v>
      </c>
      <c r="U148" t="s">
        <v>347</v>
      </c>
      <c r="V148" t="s">
        <v>347</v>
      </c>
      <c r="W148" s="37" t="s">
        <v>974</v>
      </c>
      <c r="X148" t="s">
        <v>348</v>
      </c>
      <c r="Y148" t="s">
        <v>347</v>
      </c>
      <c r="Z148" s="169" t="s">
        <v>350</v>
      </c>
      <c r="AA148" s="113" t="s">
        <v>350</v>
      </c>
      <c r="AB148" s="189" t="s">
        <v>350</v>
      </c>
      <c r="AC148" s="169" t="s">
        <v>449</v>
      </c>
      <c r="AD148" s="113">
        <v>8.5400000000000002E-5</v>
      </c>
      <c r="AE148" s="189">
        <v>2.58E-5</v>
      </c>
      <c r="AF148" s="169" t="s">
        <v>358</v>
      </c>
      <c r="AG148" s="113">
        <v>1.668E-3</v>
      </c>
      <c r="AH148" s="189">
        <v>6.3500000000000004E-4</v>
      </c>
      <c r="AI148" s="169" t="s">
        <v>350</v>
      </c>
      <c r="AJ148" s="113" t="s">
        <v>350</v>
      </c>
      <c r="AK148" s="189" t="s">
        <v>350</v>
      </c>
      <c r="AL148" s="169">
        <v>3</v>
      </c>
      <c r="AM148" s="37">
        <v>20</v>
      </c>
      <c r="AN148" s="37" t="s">
        <v>975</v>
      </c>
      <c r="AO148" s="37">
        <v>3</v>
      </c>
      <c r="AP148" s="37">
        <v>21</v>
      </c>
      <c r="AQ148" s="37">
        <v>2</v>
      </c>
      <c r="AR148" s="37">
        <v>21</v>
      </c>
      <c r="AS148" s="37">
        <v>1</v>
      </c>
      <c r="AT148" s="37">
        <v>0</v>
      </c>
      <c r="AU148" s="37">
        <v>0</v>
      </c>
      <c r="AV148" s="37">
        <v>21</v>
      </c>
      <c r="AW148" s="37">
        <v>0</v>
      </c>
      <c r="AX148" s="37">
        <v>0</v>
      </c>
      <c r="AY148" s="37">
        <v>2</v>
      </c>
      <c r="AZ148" s="37">
        <v>0</v>
      </c>
      <c r="BA148" s="37">
        <v>1</v>
      </c>
      <c r="BB148" s="37">
        <v>0</v>
      </c>
      <c r="BC148" s="37">
        <v>0</v>
      </c>
      <c r="BD148" s="25">
        <v>0</v>
      </c>
      <c r="BE148" s="169">
        <v>228</v>
      </c>
      <c r="BF148" s="37">
        <v>34</v>
      </c>
      <c r="BG148" s="37" t="s">
        <v>976</v>
      </c>
      <c r="BH148" s="37">
        <v>260</v>
      </c>
      <c r="BI148" s="37">
        <v>118</v>
      </c>
      <c r="BJ148" s="37">
        <v>7</v>
      </c>
      <c r="BK148" s="37">
        <v>114</v>
      </c>
      <c r="BL148" s="37">
        <v>253</v>
      </c>
      <c r="BM148" s="37">
        <v>4</v>
      </c>
      <c r="BN148" s="37">
        <v>3</v>
      </c>
      <c r="BO148" s="37">
        <v>114</v>
      </c>
      <c r="BP148" s="37">
        <v>1</v>
      </c>
      <c r="BQ148" s="37">
        <v>0</v>
      </c>
      <c r="BR148" s="37">
        <v>3</v>
      </c>
      <c r="BS148" s="37">
        <v>0</v>
      </c>
      <c r="BT148" s="37">
        <v>253</v>
      </c>
      <c r="BU148" s="37">
        <v>0</v>
      </c>
      <c r="BV148" s="37">
        <v>0</v>
      </c>
      <c r="BW148" s="25">
        <v>4</v>
      </c>
      <c r="BX148" s="169">
        <v>2</v>
      </c>
      <c r="BY148" s="37">
        <v>1</v>
      </c>
      <c r="CA148" s="37">
        <v>2</v>
      </c>
      <c r="CB148" s="37">
        <v>1</v>
      </c>
      <c r="CC148" s="37">
        <v>2</v>
      </c>
      <c r="CD148" s="37">
        <v>1</v>
      </c>
      <c r="CE148" s="37">
        <v>0</v>
      </c>
      <c r="CF148" s="37">
        <v>0</v>
      </c>
      <c r="CG148" s="37">
        <v>0</v>
      </c>
      <c r="CH148" s="37">
        <v>1</v>
      </c>
      <c r="CI148" s="37">
        <v>0</v>
      </c>
      <c r="CJ148" s="37">
        <v>0</v>
      </c>
      <c r="CK148" s="37">
        <v>2</v>
      </c>
      <c r="CL148" s="37">
        <v>0</v>
      </c>
      <c r="CM148" s="37">
        <v>0</v>
      </c>
      <c r="CN148" s="37">
        <v>0</v>
      </c>
      <c r="CO148" s="37">
        <v>0</v>
      </c>
      <c r="CP148" s="25">
        <v>0</v>
      </c>
      <c r="CQ148" s="169">
        <v>2</v>
      </c>
      <c r="CR148" s="37">
        <v>1</v>
      </c>
      <c r="CT148" s="37">
        <v>2</v>
      </c>
      <c r="CU148" s="37">
        <v>2</v>
      </c>
      <c r="CV148" s="37">
        <v>2</v>
      </c>
      <c r="CW148" s="37">
        <v>2</v>
      </c>
      <c r="CX148" s="37">
        <v>0</v>
      </c>
      <c r="CY148" s="37">
        <v>0</v>
      </c>
      <c r="CZ148" s="37">
        <v>0</v>
      </c>
      <c r="DA148" s="37">
        <v>2</v>
      </c>
      <c r="DB148" s="37">
        <v>1</v>
      </c>
      <c r="DC148" s="37">
        <v>0</v>
      </c>
      <c r="DD148" s="37">
        <v>1</v>
      </c>
      <c r="DE148" s="37">
        <v>0</v>
      </c>
      <c r="DF148" s="37">
        <v>0</v>
      </c>
      <c r="DG148" s="37">
        <v>0</v>
      </c>
      <c r="DH148" s="37">
        <v>0</v>
      </c>
      <c r="DI148" s="25">
        <v>0</v>
      </c>
    </row>
    <row r="149" spans="1:113" x14ac:dyDescent="0.25">
      <c r="A149" s="228" t="s">
        <v>977</v>
      </c>
      <c r="B149" s="252" t="s">
        <v>392</v>
      </c>
      <c r="C149" s="322" t="s">
        <v>378</v>
      </c>
      <c r="D149" t="s">
        <v>348</v>
      </c>
      <c r="E149" t="s">
        <v>348</v>
      </c>
      <c r="F149" t="s">
        <v>348</v>
      </c>
      <c r="G149" t="s">
        <v>348</v>
      </c>
      <c r="H149" t="s">
        <v>347</v>
      </c>
      <c r="I149" t="s">
        <v>348</v>
      </c>
      <c r="J149" t="s">
        <v>348</v>
      </c>
      <c r="K149" t="s">
        <v>348</v>
      </c>
      <c r="L149" t="s">
        <v>348</v>
      </c>
      <c r="M149" t="s">
        <v>348</v>
      </c>
      <c r="N149" t="s">
        <v>348</v>
      </c>
      <c r="O149" t="s">
        <v>348</v>
      </c>
      <c r="P149" t="s">
        <v>348</v>
      </c>
      <c r="Q149" t="s">
        <v>348</v>
      </c>
      <c r="R149" t="s">
        <v>347</v>
      </c>
      <c r="S149" t="s">
        <v>347</v>
      </c>
      <c r="T149" t="s">
        <v>348</v>
      </c>
      <c r="U149" t="s">
        <v>348</v>
      </c>
      <c r="V149" t="s">
        <v>347</v>
      </c>
      <c r="W149" s="37" t="s">
        <v>978</v>
      </c>
      <c r="X149" t="s">
        <v>347</v>
      </c>
      <c r="Y149" t="s">
        <v>347</v>
      </c>
      <c r="Z149" s="169" t="s">
        <v>357</v>
      </c>
      <c r="AA149" s="113">
        <v>2.7099999999999999E-11</v>
      </c>
      <c r="AB149" s="189" t="s">
        <v>350</v>
      </c>
      <c r="AC149" s="169" t="s">
        <v>350</v>
      </c>
      <c r="AD149" s="113" t="s">
        <v>350</v>
      </c>
      <c r="AE149" s="189" t="s">
        <v>350</v>
      </c>
      <c r="AF149" s="169" t="s">
        <v>350</v>
      </c>
      <c r="AG149" s="113" t="s">
        <v>350</v>
      </c>
      <c r="AH149" s="189" t="s">
        <v>350</v>
      </c>
      <c r="AI149" s="169" t="s">
        <v>350</v>
      </c>
      <c r="AJ149" s="113" t="s">
        <v>350</v>
      </c>
      <c r="AK149" s="189" t="s">
        <v>350</v>
      </c>
      <c r="AL149" s="169">
        <v>23</v>
      </c>
      <c r="AM149" s="37">
        <v>7</v>
      </c>
      <c r="AN149" s="37" t="s">
        <v>979</v>
      </c>
      <c r="AO149" s="37">
        <v>24</v>
      </c>
      <c r="AP149" s="37">
        <v>10</v>
      </c>
      <c r="AQ149" s="37">
        <v>17</v>
      </c>
      <c r="AR149" s="37">
        <v>9</v>
      </c>
      <c r="AS149" s="37">
        <v>7</v>
      </c>
      <c r="AT149" s="37">
        <v>1</v>
      </c>
      <c r="AU149" s="37">
        <v>5</v>
      </c>
      <c r="AV149" s="37">
        <v>9</v>
      </c>
      <c r="AW149" s="37">
        <v>2</v>
      </c>
      <c r="AX149" s="37">
        <v>0</v>
      </c>
      <c r="AY149" s="37">
        <v>10</v>
      </c>
      <c r="AZ149" s="37">
        <v>0</v>
      </c>
      <c r="BA149" s="37">
        <v>7</v>
      </c>
      <c r="BB149" s="37">
        <v>0</v>
      </c>
      <c r="BC149" s="37">
        <v>0</v>
      </c>
      <c r="BD149" s="25">
        <v>1</v>
      </c>
      <c r="BE149" s="169">
        <v>24</v>
      </c>
      <c r="BF149" s="37">
        <v>35</v>
      </c>
      <c r="BG149" s="37" t="s">
        <v>980</v>
      </c>
      <c r="BH149" s="37">
        <v>24</v>
      </c>
      <c r="BI149" s="37">
        <v>38</v>
      </c>
      <c r="BJ149" s="37">
        <v>13</v>
      </c>
      <c r="BK149" s="37">
        <v>37</v>
      </c>
      <c r="BL149" s="37">
        <v>11</v>
      </c>
      <c r="BM149" s="37">
        <v>1</v>
      </c>
      <c r="BN149" s="37">
        <v>5</v>
      </c>
      <c r="BO149" s="37">
        <v>37</v>
      </c>
      <c r="BP149" s="37">
        <v>1</v>
      </c>
      <c r="BQ149" s="37">
        <v>0</v>
      </c>
      <c r="BR149" s="37">
        <v>7</v>
      </c>
      <c r="BS149" s="37">
        <v>0</v>
      </c>
      <c r="BT149" s="37">
        <v>11</v>
      </c>
      <c r="BU149" s="37">
        <v>0</v>
      </c>
      <c r="BV149" s="37">
        <v>0</v>
      </c>
      <c r="BW149" s="25">
        <v>1</v>
      </c>
      <c r="BX149" s="169">
        <v>3</v>
      </c>
      <c r="BY149" s="37">
        <v>5</v>
      </c>
      <c r="BZ149" s="37" t="s">
        <v>981</v>
      </c>
      <c r="CA149" s="37">
        <v>3</v>
      </c>
      <c r="CB149" s="37">
        <v>9</v>
      </c>
      <c r="CC149" s="37">
        <v>3</v>
      </c>
      <c r="CD149" s="37">
        <v>9</v>
      </c>
      <c r="CE149" s="37">
        <v>0</v>
      </c>
      <c r="CF149" s="37">
        <v>0</v>
      </c>
      <c r="CG149" s="37">
        <v>0</v>
      </c>
      <c r="CH149" s="37">
        <v>9</v>
      </c>
      <c r="CI149" s="37">
        <v>0</v>
      </c>
      <c r="CJ149" s="37">
        <v>0</v>
      </c>
      <c r="CK149" s="37">
        <v>3</v>
      </c>
      <c r="CL149" s="37">
        <v>0</v>
      </c>
      <c r="CM149" s="37">
        <v>0</v>
      </c>
      <c r="CN149" s="37">
        <v>0</v>
      </c>
      <c r="CO149" s="37">
        <v>0</v>
      </c>
      <c r="CP149" s="25">
        <v>0</v>
      </c>
      <c r="CQ149" s="169">
        <v>0</v>
      </c>
      <c r="CR149" s="37">
        <v>3</v>
      </c>
      <c r="CT149" s="37">
        <v>0</v>
      </c>
      <c r="CU149" s="37">
        <v>3</v>
      </c>
      <c r="CV149" s="37">
        <v>0</v>
      </c>
      <c r="CW149" s="37">
        <v>2</v>
      </c>
      <c r="CX149" s="37">
        <v>0</v>
      </c>
      <c r="CY149" s="37">
        <v>1</v>
      </c>
      <c r="CZ149" s="37">
        <v>0</v>
      </c>
      <c r="DA149" s="37">
        <v>2</v>
      </c>
      <c r="DB149" s="37">
        <v>0</v>
      </c>
      <c r="DC149" s="37">
        <v>0</v>
      </c>
      <c r="DD149" s="37">
        <v>0</v>
      </c>
      <c r="DE149" s="37">
        <v>0</v>
      </c>
      <c r="DF149" s="37">
        <v>0</v>
      </c>
      <c r="DG149" s="37">
        <v>0</v>
      </c>
      <c r="DH149" s="37">
        <v>0</v>
      </c>
      <c r="DI149" s="25">
        <v>1</v>
      </c>
    </row>
    <row r="150" spans="1:113" x14ac:dyDescent="0.25">
      <c r="A150" s="228" t="s">
        <v>982</v>
      </c>
      <c r="B150" s="252" t="s">
        <v>983</v>
      </c>
      <c r="C150" s="322" t="s">
        <v>440</v>
      </c>
      <c r="D150" t="s">
        <v>348</v>
      </c>
      <c r="E150" t="s">
        <v>348</v>
      </c>
      <c r="F150" t="s">
        <v>348</v>
      </c>
      <c r="G150" t="s">
        <v>348</v>
      </c>
      <c r="H150" t="s">
        <v>348</v>
      </c>
      <c r="I150" t="s">
        <v>348</v>
      </c>
      <c r="J150" t="s">
        <v>348</v>
      </c>
      <c r="K150" t="s">
        <v>348</v>
      </c>
      <c r="L150" t="s">
        <v>348</v>
      </c>
      <c r="M150" t="s">
        <v>348</v>
      </c>
      <c r="N150" t="s">
        <v>348</v>
      </c>
      <c r="O150" t="s">
        <v>348</v>
      </c>
      <c r="P150" t="s">
        <v>348</v>
      </c>
      <c r="Q150" t="s">
        <v>348</v>
      </c>
      <c r="R150" t="s">
        <v>348</v>
      </c>
      <c r="S150" t="s">
        <v>348</v>
      </c>
      <c r="T150" t="s">
        <v>348</v>
      </c>
      <c r="U150" t="s">
        <v>348</v>
      </c>
      <c r="V150" t="s">
        <v>348</v>
      </c>
      <c r="W150" s="37" t="s">
        <v>349</v>
      </c>
      <c r="X150" t="s">
        <v>348</v>
      </c>
      <c r="Y150" t="s">
        <v>348</v>
      </c>
      <c r="Z150" s="169" t="s">
        <v>350</v>
      </c>
      <c r="AA150" s="113" t="s">
        <v>350</v>
      </c>
      <c r="AB150" s="189" t="s">
        <v>350</v>
      </c>
      <c r="AC150" s="169" t="s">
        <v>350</v>
      </c>
      <c r="AD150" s="113" t="s">
        <v>350</v>
      </c>
      <c r="AE150" s="189" t="s">
        <v>350</v>
      </c>
      <c r="AF150" s="169" t="s">
        <v>541</v>
      </c>
      <c r="AG150" s="113">
        <v>9.0299999999999999E-5</v>
      </c>
      <c r="AH150" s="189" t="s">
        <v>350</v>
      </c>
      <c r="AI150" s="169" t="s">
        <v>350</v>
      </c>
      <c r="AJ150" s="113" t="s">
        <v>350</v>
      </c>
      <c r="AK150" s="189" t="s">
        <v>350</v>
      </c>
      <c r="AL150" s="169">
        <v>1</v>
      </c>
      <c r="AM150" s="37">
        <v>8</v>
      </c>
      <c r="AO150" s="37">
        <v>1</v>
      </c>
      <c r="AP150" s="37">
        <v>8</v>
      </c>
      <c r="AQ150" s="37">
        <v>1</v>
      </c>
      <c r="AR150" s="37">
        <v>8</v>
      </c>
      <c r="AS150" s="37">
        <v>0</v>
      </c>
      <c r="AT150" s="37">
        <v>0</v>
      </c>
      <c r="AU150" s="37">
        <v>0</v>
      </c>
      <c r="AV150" s="37">
        <v>8</v>
      </c>
      <c r="AW150" s="37">
        <v>1</v>
      </c>
      <c r="AX150" s="37">
        <v>0</v>
      </c>
      <c r="AY150" s="37">
        <v>0</v>
      </c>
      <c r="AZ150" s="37">
        <v>0</v>
      </c>
      <c r="BA150" s="37">
        <v>0</v>
      </c>
      <c r="BB150" s="37">
        <v>0</v>
      </c>
      <c r="BC150" s="37">
        <v>0</v>
      </c>
      <c r="BD150" s="25">
        <v>0</v>
      </c>
      <c r="BE150" s="169">
        <v>3</v>
      </c>
      <c r="BF150" s="37">
        <v>19</v>
      </c>
      <c r="BG150" s="37" t="s">
        <v>984</v>
      </c>
      <c r="BH150" s="37">
        <v>3</v>
      </c>
      <c r="BI150" s="37">
        <v>21</v>
      </c>
      <c r="BJ150" s="37">
        <v>2</v>
      </c>
      <c r="BK150" s="37">
        <v>21</v>
      </c>
      <c r="BL150" s="37">
        <v>1</v>
      </c>
      <c r="BM150" s="37">
        <v>0</v>
      </c>
      <c r="BN150" s="37">
        <v>2</v>
      </c>
      <c r="BO150" s="37">
        <v>21</v>
      </c>
      <c r="BP150" s="37">
        <v>0</v>
      </c>
      <c r="BQ150" s="37">
        <v>0</v>
      </c>
      <c r="BR150" s="37">
        <v>0</v>
      </c>
      <c r="BS150" s="37">
        <v>0</v>
      </c>
      <c r="BT150" s="37">
        <v>1</v>
      </c>
      <c r="BU150" s="37">
        <v>0</v>
      </c>
      <c r="BV150" s="37">
        <v>0</v>
      </c>
      <c r="BW150" s="25">
        <v>0</v>
      </c>
      <c r="BX150" s="169">
        <v>5</v>
      </c>
      <c r="BY150" s="37">
        <v>2</v>
      </c>
      <c r="BZ150" s="37" t="s">
        <v>985</v>
      </c>
      <c r="CA150" s="37">
        <v>5</v>
      </c>
      <c r="CB150" s="37">
        <v>5</v>
      </c>
      <c r="CC150" s="37">
        <v>5</v>
      </c>
      <c r="CD150" s="37">
        <v>5</v>
      </c>
      <c r="CE150" s="37">
        <v>0</v>
      </c>
      <c r="CF150" s="37">
        <v>0</v>
      </c>
      <c r="CG150" s="37">
        <v>1</v>
      </c>
      <c r="CH150" s="37">
        <v>5</v>
      </c>
      <c r="CI150" s="37">
        <v>1</v>
      </c>
      <c r="CJ150" s="37">
        <v>0</v>
      </c>
      <c r="CK150" s="37">
        <v>3</v>
      </c>
      <c r="CL150" s="37">
        <v>0</v>
      </c>
      <c r="CM150" s="37">
        <v>0</v>
      </c>
      <c r="CN150" s="37">
        <v>0</v>
      </c>
      <c r="CO150" s="37">
        <v>0</v>
      </c>
      <c r="CP150" s="25">
        <v>0</v>
      </c>
      <c r="CQ150" s="169">
        <v>0</v>
      </c>
      <c r="CR150" s="37">
        <v>1</v>
      </c>
      <c r="CT150" s="37">
        <v>0</v>
      </c>
      <c r="CU150" s="37">
        <v>1</v>
      </c>
      <c r="CV150" s="37">
        <v>0</v>
      </c>
      <c r="CW150" s="37">
        <v>1</v>
      </c>
      <c r="CX150" s="37">
        <v>0</v>
      </c>
      <c r="CY150" s="37">
        <v>0</v>
      </c>
      <c r="CZ150" s="37">
        <v>0</v>
      </c>
      <c r="DA150" s="37">
        <v>1</v>
      </c>
      <c r="DB150" s="37">
        <v>0</v>
      </c>
      <c r="DC150" s="37">
        <v>0</v>
      </c>
      <c r="DD150" s="37">
        <v>0</v>
      </c>
      <c r="DE150" s="37">
        <v>0</v>
      </c>
      <c r="DF150" s="37">
        <v>0</v>
      </c>
      <c r="DG150" s="37">
        <v>0</v>
      </c>
      <c r="DH150" s="37">
        <v>0</v>
      </c>
      <c r="DI150" s="25">
        <v>0</v>
      </c>
    </row>
    <row r="151" spans="1:113" x14ac:dyDescent="0.25">
      <c r="A151" s="228" t="s">
        <v>986</v>
      </c>
      <c r="B151" s="252" t="s">
        <v>345</v>
      </c>
      <c r="C151" s="322" t="s">
        <v>378</v>
      </c>
      <c r="D151" t="s">
        <v>347</v>
      </c>
      <c r="E151" t="s">
        <v>347</v>
      </c>
      <c r="F151" t="s">
        <v>347</v>
      </c>
      <c r="G151" t="s">
        <v>348</v>
      </c>
      <c r="H151" t="s">
        <v>347</v>
      </c>
      <c r="I151" t="s">
        <v>348</v>
      </c>
      <c r="J151" t="s">
        <v>347</v>
      </c>
      <c r="K151" t="s">
        <v>348</v>
      </c>
      <c r="L151" t="s">
        <v>348</v>
      </c>
      <c r="M151" t="s">
        <v>347</v>
      </c>
      <c r="N151" t="s">
        <v>348</v>
      </c>
      <c r="O151" t="s">
        <v>347</v>
      </c>
      <c r="P151" t="s">
        <v>347</v>
      </c>
      <c r="Q151" t="s">
        <v>347</v>
      </c>
      <c r="R151" t="s">
        <v>347</v>
      </c>
      <c r="S151" t="s">
        <v>347</v>
      </c>
      <c r="T151" t="s">
        <v>347</v>
      </c>
      <c r="U151" t="s">
        <v>347</v>
      </c>
      <c r="V151" t="s">
        <v>347</v>
      </c>
      <c r="W151" s="37" t="s">
        <v>987</v>
      </c>
      <c r="X151" t="s">
        <v>347</v>
      </c>
      <c r="Y151" t="s">
        <v>347</v>
      </c>
      <c r="Z151" s="169" t="s">
        <v>448</v>
      </c>
      <c r="AA151" s="113">
        <v>3.1999999999999998E-33</v>
      </c>
      <c r="AB151" s="189">
        <v>1.5499999999999999E-34</v>
      </c>
      <c r="AC151" s="169" t="s">
        <v>350</v>
      </c>
      <c r="AD151" s="113" t="s">
        <v>350</v>
      </c>
      <c r="AE151" s="189" t="s">
        <v>350</v>
      </c>
      <c r="AF151" s="169" t="s">
        <v>350</v>
      </c>
      <c r="AG151" s="113" t="s">
        <v>350</v>
      </c>
      <c r="AH151" s="189" t="s">
        <v>350</v>
      </c>
      <c r="AI151" s="169" t="s">
        <v>350</v>
      </c>
      <c r="AJ151" s="113" t="s">
        <v>350</v>
      </c>
      <c r="AK151" s="189" t="s">
        <v>350</v>
      </c>
      <c r="AL151" s="169">
        <v>41</v>
      </c>
      <c r="AM151" s="37">
        <v>15</v>
      </c>
      <c r="AN151" s="37" t="s">
        <v>988</v>
      </c>
      <c r="AO151" s="37">
        <v>44</v>
      </c>
      <c r="AP151" s="37">
        <v>16</v>
      </c>
      <c r="AQ151" s="37">
        <v>36</v>
      </c>
      <c r="AR151" s="37">
        <v>15</v>
      </c>
      <c r="AS151" s="37">
        <v>8</v>
      </c>
      <c r="AT151" s="37">
        <v>1</v>
      </c>
      <c r="AU151" s="37">
        <v>9</v>
      </c>
      <c r="AV151" s="37">
        <v>15</v>
      </c>
      <c r="AW151" s="37">
        <v>3</v>
      </c>
      <c r="AX151" s="37">
        <v>0</v>
      </c>
      <c r="AY151" s="37">
        <v>25</v>
      </c>
      <c r="AZ151" s="37">
        <v>0</v>
      </c>
      <c r="BA151" s="37">
        <v>7</v>
      </c>
      <c r="BB151" s="37">
        <v>0</v>
      </c>
      <c r="BC151" s="37">
        <v>0</v>
      </c>
      <c r="BD151" s="25">
        <v>1</v>
      </c>
      <c r="BE151" s="169">
        <v>13</v>
      </c>
      <c r="BF151" s="37">
        <v>12</v>
      </c>
      <c r="BG151" s="37" t="s">
        <v>989</v>
      </c>
      <c r="BH151" s="37">
        <v>15</v>
      </c>
      <c r="BI151" s="37">
        <v>14</v>
      </c>
      <c r="BJ151" s="37">
        <v>5</v>
      </c>
      <c r="BK151" s="37">
        <v>14</v>
      </c>
      <c r="BL151" s="37">
        <v>10</v>
      </c>
      <c r="BM151" s="37">
        <v>0</v>
      </c>
      <c r="BN151" s="37">
        <v>3</v>
      </c>
      <c r="BO151" s="37">
        <v>14</v>
      </c>
      <c r="BP151" s="37">
        <v>0</v>
      </c>
      <c r="BQ151" s="37">
        <v>0</v>
      </c>
      <c r="BR151" s="37">
        <v>2</v>
      </c>
      <c r="BS151" s="37">
        <v>0</v>
      </c>
      <c r="BT151" s="37">
        <v>10</v>
      </c>
      <c r="BU151" s="37">
        <v>0</v>
      </c>
      <c r="BV151" s="37">
        <v>0</v>
      </c>
      <c r="BW151" s="25">
        <v>0</v>
      </c>
      <c r="BX151" s="169">
        <v>5</v>
      </c>
      <c r="BY151" s="37">
        <v>2</v>
      </c>
      <c r="BZ151" s="37" t="s">
        <v>990</v>
      </c>
      <c r="CA151" s="37">
        <v>8</v>
      </c>
      <c r="CB151" s="37">
        <v>7</v>
      </c>
      <c r="CC151" s="37">
        <v>8</v>
      </c>
      <c r="CD151" s="37">
        <v>7</v>
      </c>
      <c r="CE151" s="37">
        <v>0</v>
      </c>
      <c r="CF151" s="37">
        <v>0</v>
      </c>
      <c r="CG151" s="37">
        <v>4</v>
      </c>
      <c r="CH151" s="37">
        <v>7</v>
      </c>
      <c r="CI151" s="37">
        <v>1</v>
      </c>
      <c r="CJ151" s="37">
        <v>0</v>
      </c>
      <c r="CK151" s="37">
        <v>3</v>
      </c>
      <c r="CL151" s="37">
        <v>0</v>
      </c>
      <c r="CM151" s="37">
        <v>0</v>
      </c>
      <c r="CN151" s="37">
        <v>0</v>
      </c>
      <c r="CO151" s="37">
        <v>0</v>
      </c>
      <c r="CP151" s="25">
        <v>0</v>
      </c>
      <c r="CQ151" s="169">
        <v>0</v>
      </c>
      <c r="CR151" s="37">
        <v>1</v>
      </c>
      <c r="CT151" s="37">
        <v>0</v>
      </c>
      <c r="CU151" s="37">
        <v>1</v>
      </c>
      <c r="CV151" s="37">
        <v>0</v>
      </c>
      <c r="CW151" s="37">
        <v>1</v>
      </c>
      <c r="CX151" s="37">
        <v>0</v>
      </c>
      <c r="CY151" s="37">
        <v>0</v>
      </c>
      <c r="CZ151" s="37">
        <v>0</v>
      </c>
      <c r="DA151" s="37">
        <v>1</v>
      </c>
      <c r="DB151" s="37">
        <v>0</v>
      </c>
      <c r="DC151" s="37">
        <v>0</v>
      </c>
      <c r="DD151" s="37">
        <v>0</v>
      </c>
      <c r="DE151" s="37">
        <v>0</v>
      </c>
      <c r="DF151" s="37">
        <v>0</v>
      </c>
      <c r="DG151" s="37">
        <v>0</v>
      </c>
      <c r="DH151" s="37">
        <v>0</v>
      </c>
      <c r="DI151" s="25">
        <v>0</v>
      </c>
    </row>
    <row r="152" spans="1:113" x14ac:dyDescent="0.25">
      <c r="A152" s="228" t="s">
        <v>991</v>
      </c>
      <c r="B152" s="252" t="s">
        <v>345</v>
      </c>
      <c r="C152" s="322" t="s">
        <v>378</v>
      </c>
      <c r="D152" t="s">
        <v>348</v>
      </c>
      <c r="E152" t="s">
        <v>347</v>
      </c>
      <c r="F152" t="s">
        <v>348</v>
      </c>
      <c r="G152" t="s">
        <v>348</v>
      </c>
      <c r="H152" t="s">
        <v>348</v>
      </c>
      <c r="I152" t="s">
        <v>348</v>
      </c>
      <c r="J152" t="s">
        <v>348</v>
      </c>
      <c r="K152" t="s">
        <v>348</v>
      </c>
      <c r="L152" t="s">
        <v>348</v>
      </c>
      <c r="M152" t="s">
        <v>348</v>
      </c>
      <c r="N152" t="s">
        <v>348</v>
      </c>
      <c r="O152" t="s">
        <v>348</v>
      </c>
      <c r="P152" t="s">
        <v>347</v>
      </c>
      <c r="Q152" t="s">
        <v>347</v>
      </c>
      <c r="R152" t="s">
        <v>347</v>
      </c>
      <c r="S152" t="s">
        <v>348</v>
      </c>
      <c r="T152" t="s">
        <v>348</v>
      </c>
      <c r="U152" t="s">
        <v>347</v>
      </c>
      <c r="V152" t="s">
        <v>347</v>
      </c>
      <c r="W152" s="37" t="s">
        <v>992</v>
      </c>
      <c r="X152" t="s">
        <v>347</v>
      </c>
      <c r="Y152" t="s">
        <v>347</v>
      </c>
      <c r="Z152" s="169" t="s">
        <v>474</v>
      </c>
      <c r="AA152" s="113">
        <v>3.3200000000000003E-29</v>
      </c>
      <c r="AB152" s="189">
        <v>1.6799999999999999E-30</v>
      </c>
      <c r="AC152" s="169" t="s">
        <v>350</v>
      </c>
      <c r="AD152" s="113" t="s">
        <v>350</v>
      </c>
      <c r="AE152" s="189" t="s">
        <v>350</v>
      </c>
      <c r="AF152" s="169" t="s">
        <v>350</v>
      </c>
      <c r="AG152" s="113" t="s">
        <v>350</v>
      </c>
      <c r="AH152" s="189" t="s">
        <v>350</v>
      </c>
      <c r="AI152" s="169" t="s">
        <v>350</v>
      </c>
      <c r="AJ152" s="113" t="s">
        <v>350</v>
      </c>
      <c r="AK152" s="189" t="s">
        <v>350</v>
      </c>
      <c r="AL152" s="169">
        <v>34</v>
      </c>
      <c r="AM152" s="37">
        <v>21</v>
      </c>
      <c r="AN152" s="37" t="s">
        <v>993</v>
      </c>
      <c r="AO152" s="37">
        <v>35</v>
      </c>
      <c r="AP152" s="37">
        <v>26</v>
      </c>
      <c r="AQ152" s="37">
        <v>25</v>
      </c>
      <c r="AR152" s="37">
        <v>25</v>
      </c>
      <c r="AS152" s="37">
        <v>10</v>
      </c>
      <c r="AT152" s="37">
        <v>1</v>
      </c>
      <c r="AU152" s="37">
        <v>16</v>
      </c>
      <c r="AV152" s="37">
        <v>25</v>
      </c>
      <c r="AW152" s="37">
        <v>0</v>
      </c>
      <c r="AX152" s="37">
        <v>0</v>
      </c>
      <c r="AY152" s="37">
        <v>9</v>
      </c>
      <c r="AZ152" s="37">
        <v>0</v>
      </c>
      <c r="BA152" s="37">
        <v>10</v>
      </c>
      <c r="BB152" s="37">
        <v>0</v>
      </c>
      <c r="BC152" s="37">
        <v>0</v>
      </c>
      <c r="BD152" s="25">
        <v>1</v>
      </c>
      <c r="BE152" s="169">
        <v>9</v>
      </c>
      <c r="BF152" s="37">
        <v>12</v>
      </c>
      <c r="BG152" s="37" t="s">
        <v>994</v>
      </c>
      <c r="BH152" s="37">
        <v>11</v>
      </c>
      <c r="BI152" s="37">
        <v>13</v>
      </c>
      <c r="BJ152" s="37">
        <v>7</v>
      </c>
      <c r="BK152" s="37">
        <v>13</v>
      </c>
      <c r="BL152" s="37">
        <v>4</v>
      </c>
      <c r="BM152" s="37">
        <v>0</v>
      </c>
      <c r="BN152" s="37">
        <v>4</v>
      </c>
      <c r="BO152" s="37">
        <v>13</v>
      </c>
      <c r="BP152" s="37">
        <v>0</v>
      </c>
      <c r="BQ152" s="37">
        <v>0</v>
      </c>
      <c r="BR152" s="37">
        <v>3</v>
      </c>
      <c r="BS152" s="37">
        <v>0</v>
      </c>
      <c r="BT152" s="37">
        <v>4</v>
      </c>
      <c r="BU152" s="37">
        <v>0</v>
      </c>
      <c r="BV152" s="37">
        <v>0</v>
      </c>
      <c r="BW152" s="25">
        <v>0</v>
      </c>
      <c r="BX152" s="169">
        <v>3</v>
      </c>
      <c r="BY152" s="37">
        <v>2</v>
      </c>
      <c r="BZ152" s="37" t="s">
        <v>995</v>
      </c>
      <c r="CA152" s="37">
        <v>3</v>
      </c>
      <c r="CB152" s="37">
        <v>4</v>
      </c>
      <c r="CC152" s="37">
        <v>3</v>
      </c>
      <c r="CD152" s="37">
        <v>4</v>
      </c>
      <c r="CE152" s="37">
        <v>0</v>
      </c>
      <c r="CF152" s="37">
        <v>0</v>
      </c>
      <c r="CG152" s="37">
        <v>2</v>
      </c>
      <c r="CH152" s="37">
        <v>4</v>
      </c>
      <c r="CI152" s="37">
        <v>0</v>
      </c>
      <c r="CJ152" s="37">
        <v>0</v>
      </c>
      <c r="CK152" s="37">
        <v>1</v>
      </c>
      <c r="CL152" s="37">
        <v>0</v>
      </c>
      <c r="CM152" s="37">
        <v>0</v>
      </c>
      <c r="CN152" s="37">
        <v>0</v>
      </c>
      <c r="CO152" s="37">
        <v>0</v>
      </c>
      <c r="CP152" s="25">
        <v>0</v>
      </c>
      <c r="CQ152" s="169">
        <v>0</v>
      </c>
      <c r="CR152" s="37">
        <v>2</v>
      </c>
      <c r="CT152" s="37">
        <v>0</v>
      </c>
      <c r="CU152" s="37">
        <v>2</v>
      </c>
      <c r="CV152" s="37">
        <v>0</v>
      </c>
      <c r="CW152" s="37">
        <v>2</v>
      </c>
      <c r="CX152" s="37">
        <v>0</v>
      </c>
      <c r="CY152" s="37">
        <v>0</v>
      </c>
      <c r="CZ152" s="37">
        <v>0</v>
      </c>
      <c r="DA152" s="37">
        <v>2</v>
      </c>
      <c r="DB152" s="37">
        <v>0</v>
      </c>
      <c r="DC152" s="37">
        <v>0</v>
      </c>
      <c r="DD152" s="37">
        <v>0</v>
      </c>
      <c r="DE152" s="37">
        <v>0</v>
      </c>
      <c r="DF152" s="37">
        <v>0</v>
      </c>
      <c r="DG152" s="37">
        <v>0</v>
      </c>
      <c r="DH152" s="37">
        <v>0</v>
      </c>
      <c r="DI152" s="25">
        <v>0</v>
      </c>
    </row>
    <row r="153" spans="1:113" x14ac:dyDescent="0.25">
      <c r="A153" s="228" t="s">
        <v>996</v>
      </c>
      <c r="B153" s="252" t="s">
        <v>345</v>
      </c>
      <c r="C153" s="322" t="s">
        <v>415</v>
      </c>
      <c r="D153" t="s">
        <v>347</v>
      </c>
      <c r="E153" t="s">
        <v>347</v>
      </c>
      <c r="F153" t="s">
        <v>347</v>
      </c>
      <c r="G153" t="s">
        <v>347</v>
      </c>
      <c r="H153" t="s">
        <v>347</v>
      </c>
      <c r="I153" t="s">
        <v>348</v>
      </c>
      <c r="J153" t="s">
        <v>347</v>
      </c>
      <c r="K153" t="s">
        <v>348</v>
      </c>
      <c r="L153" t="s">
        <v>347</v>
      </c>
      <c r="M153" t="s">
        <v>347</v>
      </c>
      <c r="N153" t="s">
        <v>348</v>
      </c>
      <c r="O153" t="s">
        <v>347</v>
      </c>
      <c r="P153" t="s">
        <v>347</v>
      </c>
      <c r="Q153" t="s">
        <v>347</v>
      </c>
      <c r="R153" t="s">
        <v>347</v>
      </c>
      <c r="S153" t="s">
        <v>347</v>
      </c>
      <c r="T153" t="s">
        <v>347</v>
      </c>
      <c r="U153" t="s">
        <v>347</v>
      </c>
      <c r="V153" t="s">
        <v>347</v>
      </c>
      <c r="W153" s="37" t="s">
        <v>997</v>
      </c>
      <c r="X153" t="s">
        <v>347</v>
      </c>
      <c r="Y153" t="s">
        <v>347</v>
      </c>
      <c r="Z153" s="169" t="s">
        <v>402</v>
      </c>
      <c r="AA153" s="113">
        <v>6.4400000000000005E-57</v>
      </c>
      <c r="AB153" s="189">
        <v>2.7300000000000001E-58</v>
      </c>
      <c r="AC153" s="169" t="s">
        <v>397</v>
      </c>
      <c r="AD153" s="113">
        <v>5.0599999999999998E-11</v>
      </c>
      <c r="AE153" s="189">
        <v>3.9299999999999996E-12</v>
      </c>
      <c r="AF153" s="169" t="s">
        <v>350</v>
      </c>
      <c r="AG153" s="113" t="s">
        <v>350</v>
      </c>
      <c r="AH153" s="189" t="s">
        <v>350</v>
      </c>
      <c r="AI153" s="169" t="s">
        <v>544</v>
      </c>
      <c r="AJ153" s="113">
        <v>6.2100000000000002E-4</v>
      </c>
      <c r="AK153" s="189">
        <v>1.3799999999999999E-4</v>
      </c>
      <c r="AL153" s="169">
        <v>143</v>
      </c>
      <c r="AM153" s="37">
        <v>32</v>
      </c>
      <c r="AN153" s="37" t="s">
        <v>998</v>
      </c>
      <c r="AO153" s="37">
        <v>152</v>
      </c>
      <c r="AP153" s="37">
        <v>40</v>
      </c>
      <c r="AQ153" s="37">
        <v>128</v>
      </c>
      <c r="AR153" s="37">
        <v>37</v>
      </c>
      <c r="AS153" s="37">
        <v>24</v>
      </c>
      <c r="AT153" s="37">
        <v>3</v>
      </c>
      <c r="AU153" s="37">
        <v>97</v>
      </c>
      <c r="AV153" s="37">
        <v>37</v>
      </c>
      <c r="AW153" s="37">
        <v>8</v>
      </c>
      <c r="AX153" s="37">
        <v>0</v>
      </c>
      <c r="AY153" s="37">
        <v>26</v>
      </c>
      <c r="AZ153" s="37">
        <v>0</v>
      </c>
      <c r="BA153" s="37">
        <v>18</v>
      </c>
      <c r="BB153" s="37">
        <v>0</v>
      </c>
      <c r="BC153" s="37">
        <v>3</v>
      </c>
      <c r="BD153" s="25">
        <v>3</v>
      </c>
      <c r="BE153" s="169">
        <v>27</v>
      </c>
      <c r="BF153" s="37">
        <v>17</v>
      </c>
      <c r="BG153" s="37" t="s">
        <v>999</v>
      </c>
      <c r="BH153" s="37">
        <v>41</v>
      </c>
      <c r="BI153" s="37">
        <v>19</v>
      </c>
      <c r="BJ153" s="37">
        <v>26</v>
      </c>
      <c r="BK153" s="37">
        <v>19</v>
      </c>
      <c r="BL153" s="37">
        <v>15</v>
      </c>
      <c r="BM153" s="37">
        <v>0</v>
      </c>
      <c r="BN153" s="37">
        <v>24</v>
      </c>
      <c r="BO153" s="37">
        <v>19</v>
      </c>
      <c r="BP153" s="37">
        <v>2</v>
      </c>
      <c r="BQ153" s="37">
        <v>0</v>
      </c>
      <c r="BR153" s="37">
        <v>0</v>
      </c>
      <c r="BS153" s="37">
        <v>0</v>
      </c>
      <c r="BT153" s="37">
        <v>15</v>
      </c>
      <c r="BU153" s="37">
        <v>0</v>
      </c>
      <c r="BV153" s="37">
        <v>0</v>
      </c>
      <c r="BW153" s="25">
        <v>0</v>
      </c>
      <c r="BX153" s="169">
        <v>2</v>
      </c>
      <c r="BY153" s="37">
        <v>0</v>
      </c>
      <c r="BZ153" s="37" t="s">
        <v>1000</v>
      </c>
      <c r="CA153" s="37">
        <v>4</v>
      </c>
      <c r="CB153" s="37">
        <v>1</v>
      </c>
      <c r="CC153" s="37">
        <v>4</v>
      </c>
      <c r="CD153" s="37">
        <v>1</v>
      </c>
      <c r="CE153" s="37">
        <v>0</v>
      </c>
      <c r="CF153" s="37">
        <v>0</v>
      </c>
      <c r="CG153" s="37">
        <v>2</v>
      </c>
      <c r="CH153" s="37">
        <v>1</v>
      </c>
      <c r="CI153" s="37">
        <v>0</v>
      </c>
      <c r="CJ153" s="37">
        <v>0</v>
      </c>
      <c r="CK153" s="37">
        <v>2</v>
      </c>
      <c r="CL153" s="37">
        <v>0</v>
      </c>
      <c r="CM153" s="37">
        <v>0</v>
      </c>
      <c r="CN153" s="37">
        <v>0</v>
      </c>
      <c r="CO153" s="37">
        <v>0</v>
      </c>
      <c r="CP153" s="25">
        <v>0</v>
      </c>
      <c r="CQ153" s="169">
        <v>10</v>
      </c>
      <c r="CR153" s="37">
        <v>3</v>
      </c>
      <c r="CT153" s="37">
        <v>10</v>
      </c>
      <c r="CU153" s="37">
        <v>3</v>
      </c>
      <c r="CV153" s="37">
        <v>9</v>
      </c>
      <c r="CW153" s="37">
        <v>3</v>
      </c>
      <c r="CX153" s="37">
        <v>1</v>
      </c>
      <c r="CY153" s="37">
        <v>0</v>
      </c>
      <c r="CZ153" s="37">
        <v>3</v>
      </c>
      <c r="DA153" s="37">
        <v>3</v>
      </c>
      <c r="DB153" s="37">
        <v>2</v>
      </c>
      <c r="DC153" s="37">
        <v>0</v>
      </c>
      <c r="DD153" s="37">
        <v>4</v>
      </c>
      <c r="DE153" s="37">
        <v>0</v>
      </c>
      <c r="DF153" s="37">
        <v>1</v>
      </c>
      <c r="DG153" s="37">
        <v>0</v>
      </c>
      <c r="DH153" s="37">
        <v>0</v>
      </c>
      <c r="DI153" s="25">
        <v>0</v>
      </c>
    </row>
    <row r="154" spans="1:113" x14ac:dyDescent="0.25">
      <c r="A154" s="228" t="s">
        <v>1001</v>
      </c>
      <c r="B154" s="252" t="s">
        <v>392</v>
      </c>
      <c r="C154" s="322" t="s">
        <v>346</v>
      </c>
      <c r="D154" t="s">
        <v>348</v>
      </c>
      <c r="E154" t="s">
        <v>348</v>
      </c>
      <c r="F154" t="s">
        <v>348</v>
      </c>
      <c r="G154" t="s">
        <v>348</v>
      </c>
      <c r="H154" t="s">
        <v>348</v>
      </c>
      <c r="I154" t="s">
        <v>348</v>
      </c>
      <c r="J154" t="s">
        <v>348</v>
      </c>
      <c r="K154" t="s">
        <v>348</v>
      </c>
      <c r="L154" t="s">
        <v>348</v>
      </c>
      <c r="M154" t="s">
        <v>348</v>
      </c>
      <c r="N154" t="s">
        <v>348</v>
      </c>
      <c r="O154" t="s">
        <v>348</v>
      </c>
      <c r="P154" t="s">
        <v>348</v>
      </c>
      <c r="Q154" t="s">
        <v>348</v>
      </c>
      <c r="R154" t="s">
        <v>347</v>
      </c>
      <c r="S154" t="s">
        <v>347</v>
      </c>
      <c r="T154" t="s">
        <v>348</v>
      </c>
      <c r="U154" t="s">
        <v>347</v>
      </c>
      <c r="V154" t="s">
        <v>347</v>
      </c>
      <c r="W154" s="37" t="s">
        <v>1002</v>
      </c>
      <c r="X154" t="s">
        <v>348</v>
      </c>
      <c r="Y154" t="s">
        <v>347</v>
      </c>
      <c r="Z154" s="169" t="s">
        <v>350</v>
      </c>
      <c r="AA154" s="113" t="s">
        <v>350</v>
      </c>
      <c r="AB154" s="189" t="s">
        <v>350</v>
      </c>
      <c r="AC154" s="169" t="s">
        <v>411</v>
      </c>
      <c r="AD154" s="113">
        <v>1.9283999999999999E-2</v>
      </c>
      <c r="AE154" s="189">
        <v>8.0999999999999996E-3</v>
      </c>
      <c r="AF154" s="169" t="s">
        <v>350</v>
      </c>
      <c r="AG154" s="113" t="s">
        <v>350</v>
      </c>
      <c r="AH154" s="189" t="s">
        <v>350</v>
      </c>
      <c r="AI154" s="169" t="s">
        <v>350</v>
      </c>
      <c r="AJ154" s="113" t="s">
        <v>350</v>
      </c>
      <c r="AK154" s="189" t="s">
        <v>350</v>
      </c>
      <c r="AL154" s="169">
        <v>7</v>
      </c>
      <c r="AM154" s="37">
        <v>8</v>
      </c>
      <c r="AN154" s="37" t="s">
        <v>1003</v>
      </c>
      <c r="AO154" s="37">
        <v>7</v>
      </c>
      <c r="AP154" s="37">
        <v>8</v>
      </c>
      <c r="AQ154" s="37">
        <v>7</v>
      </c>
      <c r="AR154" s="37">
        <v>8</v>
      </c>
      <c r="AS154" s="37">
        <v>0</v>
      </c>
      <c r="AT154" s="37">
        <v>0</v>
      </c>
      <c r="AU154" s="37">
        <v>7</v>
      </c>
      <c r="AV154" s="37">
        <v>8</v>
      </c>
      <c r="AW154" s="37">
        <v>0</v>
      </c>
      <c r="AX154" s="37">
        <v>0</v>
      </c>
      <c r="AY154" s="37">
        <v>0</v>
      </c>
      <c r="AZ154" s="37">
        <v>0</v>
      </c>
      <c r="BA154" s="37">
        <v>0</v>
      </c>
      <c r="BB154" s="37">
        <v>0</v>
      </c>
      <c r="BC154" s="37">
        <v>0</v>
      </c>
      <c r="BD154" s="25">
        <v>0</v>
      </c>
      <c r="BE154" s="169">
        <v>13</v>
      </c>
      <c r="BF154" s="37">
        <v>18</v>
      </c>
      <c r="BG154" s="37" t="s">
        <v>1004</v>
      </c>
      <c r="BH154" s="37">
        <v>14</v>
      </c>
      <c r="BI154" s="37">
        <v>19</v>
      </c>
      <c r="BJ154" s="37">
        <v>14</v>
      </c>
      <c r="BK154" s="37">
        <v>17</v>
      </c>
      <c r="BL154" s="37">
        <v>0</v>
      </c>
      <c r="BM154" s="37">
        <v>2</v>
      </c>
      <c r="BN154" s="37">
        <v>14</v>
      </c>
      <c r="BO154" s="37">
        <v>17</v>
      </c>
      <c r="BP154" s="37">
        <v>0</v>
      </c>
      <c r="BQ154" s="37">
        <v>1</v>
      </c>
      <c r="BR154" s="37">
        <v>0</v>
      </c>
      <c r="BS154" s="37">
        <v>0</v>
      </c>
      <c r="BT154" s="37">
        <v>0</v>
      </c>
      <c r="BU154" s="37">
        <v>1</v>
      </c>
      <c r="BV154" s="37">
        <v>0</v>
      </c>
      <c r="BW154" s="25">
        <v>0</v>
      </c>
      <c r="BX154" s="169">
        <v>0</v>
      </c>
      <c r="BY154" s="37">
        <v>4</v>
      </c>
      <c r="CA154" s="37">
        <v>0</v>
      </c>
      <c r="CB154" s="37">
        <v>4</v>
      </c>
      <c r="CC154" s="37">
        <v>0</v>
      </c>
      <c r="CD154" s="37">
        <v>4</v>
      </c>
      <c r="CE154" s="37">
        <v>0</v>
      </c>
      <c r="CF154" s="37">
        <v>0</v>
      </c>
      <c r="CG154" s="37">
        <v>0</v>
      </c>
      <c r="CH154" s="37">
        <v>4</v>
      </c>
      <c r="CI154" s="37">
        <v>0</v>
      </c>
      <c r="CJ154" s="37">
        <v>0</v>
      </c>
      <c r="CK154" s="37">
        <v>0</v>
      </c>
      <c r="CL154" s="37">
        <v>0</v>
      </c>
      <c r="CM154" s="37">
        <v>0</v>
      </c>
      <c r="CN154" s="37">
        <v>0</v>
      </c>
      <c r="CO154" s="37">
        <v>0</v>
      </c>
      <c r="CP154" s="25">
        <v>0</v>
      </c>
      <c r="CQ154" s="169">
        <v>1</v>
      </c>
      <c r="CR154" s="37">
        <v>0</v>
      </c>
      <c r="CS154" s="37" t="s">
        <v>1005</v>
      </c>
      <c r="CT154" s="37">
        <v>1</v>
      </c>
      <c r="CU154" s="37">
        <v>0</v>
      </c>
      <c r="CV154" s="37">
        <v>1</v>
      </c>
      <c r="CW154" s="37">
        <v>0</v>
      </c>
      <c r="CX154" s="37">
        <v>0</v>
      </c>
      <c r="CY154" s="37">
        <v>0</v>
      </c>
      <c r="CZ154" s="37">
        <v>1</v>
      </c>
      <c r="DA154" s="37">
        <v>0</v>
      </c>
      <c r="DB154" s="37">
        <v>0</v>
      </c>
      <c r="DC154" s="37">
        <v>0</v>
      </c>
      <c r="DD154" s="37">
        <v>0</v>
      </c>
      <c r="DE154" s="37">
        <v>0</v>
      </c>
      <c r="DF154" s="37">
        <v>0</v>
      </c>
      <c r="DG154" s="37">
        <v>0</v>
      </c>
      <c r="DH154" s="37">
        <v>0</v>
      </c>
      <c r="DI154" s="25">
        <v>0</v>
      </c>
    </row>
    <row r="155" spans="1:113" x14ac:dyDescent="0.25">
      <c r="A155" s="228" t="s">
        <v>1006</v>
      </c>
      <c r="B155" s="252" t="s">
        <v>383</v>
      </c>
      <c r="C155" s="322" t="s">
        <v>371</v>
      </c>
      <c r="D155" t="s">
        <v>347</v>
      </c>
      <c r="E155" t="s">
        <v>347</v>
      </c>
      <c r="F155" t="s">
        <v>347</v>
      </c>
      <c r="G155" t="s">
        <v>347</v>
      </c>
      <c r="H155" t="s">
        <v>347</v>
      </c>
      <c r="I155" t="s">
        <v>348</v>
      </c>
      <c r="J155" t="s">
        <v>347</v>
      </c>
      <c r="K155" t="s">
        <v>347</v>
      </c>
      <c r="L155" t="s">
        <v>348</v>
      </c>
      <c r="M155" t="s">
        <v>347</v>
      </c>
      <c r="N155" t="s">
        <v>348</v>
      </c>
      <c r="O155" t="s">
        <v>348</v>
      </c>
      <c r="P155" t="s">
        <v>347</v>
      </c>
      <c r="Q155" t="s">
        <v>347</v>
      </c>
      <c r="R155" t="s">
        <v>347</v>
      </c>
      <c r="S155" t="s">
        <v>347</v>
      </c>
      <c r="T155" t="s">
        <v>347</v>
      </c>
      <c r="U155" t="s">
        <v>348</v>
      </c>
      <c r="V155" t="s">
        <v>347</v>
      </c>
      <c r="W155" s="37" t="s">
        <v>1007</v>
      </c>
      <c r="X155" t="s">
        <v>347</v>
      </c>
      <c r="Y155" t="s">
        <v>347</v>
      </c>
      <c r="Z155" s="169" t="s">
        <v>448</v>
      </c>
      <c r="AA155" s="113">
        <v>4.81E-37</v>
      </c>
      <c r="AB155" s="189" t="s">
        <v>350</v>
      </c>
      <c r="AC155" s="169" t="s">
        <v>422</v>
      </c>
      <c r="AD155" s="113">
        <v>1.9899999999999999E-20</v>
      </c>
      <c r="AE155" s="189" t="s">
        <v>350</v>
      </c>
      <c r="AF155" s="169" t="s">
        <v>350</v>
      </c>
      <c r="AG155" s="113" t="s">
        <v>350</v>
      </c>
      <c r="AH155" s="189" t="s">
        <v>350</v>
      </c>
      <c r="AI155" s="169" t="s">
        <v>350</v>
      </c>
      <c r="AJ155" s="113" t="s">
        <v>350</v>
      </c>
      <c r="AK155" s="189" t="s">
        <v>350</v>
      </c>
      <c r="AL155" s="169">
        <v>159</v>
      </c>
      <c r="AM155" s="37">
        <v>11</v>
      </c>
      <c r="AN155" s="37" t="s">
        <v>1008</v>
      </c>
      <c r="AO155" s="37">
        <v>162</v>
      </c>
      <c r="AP155" s="37">
        <v>19</v>
      </c>
      <c r="AQ155" s="37">
        <v>51</v>
      </c>
      <c r="AR155" s="37">
        <v>16</v>
      </c>
      <c r="AS155" s="37">
        <v>111</v>
      </c>
      <c r="AT155" s="37">
        <v>3</v>
      </c>
      <c r="AU155" s="37">
        <v>7</v>
      </c>
      <c r="AV155" s="37">
        <v>16</v>
      </c>
      <c r="AW155" s="37">
        <v>7</v>
      </c>
      <c r="AX155" s="37">
        <v>0</v>
      </c>
      <c r="AY155" s="37">
        <v>40</v>
      </c>
      <c r="AZ155" s="37">
        <v>0</v>
      </c>
      <c r="BA155" s="37">
        <v>106</v>
      </c>
      <c r="BB155" s="37">
        <v>0</v>
      </c>
      <c r="BC155" s="37">
        <v>2</v>
      </c>
      <c r="BD155" s="25">
        <v>3</v>
      </c>
      <c r="BE155" s="169">
        <v>85</v>
      </c>
      <c r="BF155" s="37">
        <v>20</v>
      </c>
      <c r="BG155" s="37" t="s">
        <v>1009</v>
      </c>
      <c r="BH155" s="37">
        <v>93</v>
      </c>
      <c r="BI155" s="37">
        <v>32</v>
      </c>
      <c r="BJ155" s="37">
        <v>16</v>
      </c>
      <c r="BK155" s="37">
        <v>29</v>
      </c>
      <c r="BL155" s="37">
        <v>77</v>
      </c>
      <c r="BM155" s="37">
        <v>3</v>
      </c>
      <c r="BN155" s="37">
        <v>3</v>
      </c>
      <c r="BO155" s="37">
        <v>29</v>
      </c>
      <c r="BP155" s="37">
        <v>1</v>
      </c>
      <c r="BQ155" s="37">
        <v>0</v>
      </c>
      <c r="BR155" s="37">
        <v>13</v>
      </c>
      <c r="BS155" s="37">
        <v>0</v>
      </c>
      <c r="BT155" s="37">
        <v>72</v>
      </c>
      <c r="BU155" s="37">
        <v>0</v>
      </c>
      <c r="BV155" s="37">
        <v>4</v>
      </c>
      <c r="BW155" s="25">
        <v>3</v>
      </c>
      <c r="BX155" s="169">
        <v>1</v>
      </c>
      <c r="BY155" s="37">
        <v>2</v>
      </c>
      <c r="BZ155" s="37" t="s">
        <v>1010</v>
      </c>
      <c r="CA155" s="37">
        <v>1</v>
      </c>
      <c r="CB155" s="37">
        <v>2</v>
      </c>
      <c r="CC155" s="37">
        <v>1</v>
      </c>
      <c r="CD155" s="37">
        <v>2</v>
      </c>
      <c r="CE155" s="37">
        <v>0</v>
      </c>
      <c r="CF155" s="37">
        <v>0</v>
      </c>
      <c r="CG155" s="37">
        <v>1</v>
      </c>
      <c r="CH155" s="37">
        <v>2</v>
      </c>
      <c r="CI155" s="37">
        <v>0</v>
      </c>
      <c r="CJ155" s="37">
        <v>0</v>
      </c>
      <c r="CK155" s="37">
        <v>0</v>
      </c>
      <c r="CL155" s="37">
        <v>0</v>
      </c>
      <c r="CM155" s="37">
        <v>0</v>
      </c>
      <c r="CN155" s="37">
        <v>0</v>
      </c>
      <c r="CO155" s="37">
        <v>0</v>
      </c>
      <c r="CP155" s="25">
        <v>0</v>
      </c>
      <c r="CQ155" s="169">
        <v>9</v>
      </c>
      <c r="CR155" s="37">
        <v>1</v>
      </c>
      <c r="CS155" s="37" t="s">
        <v>1011</v>
      </c>
      <c r="CT155" s="37">
        <v>9</v>
      </c>
      <c r="CU155" s="37">
        <v>1</v>
      </c>
      <c r="CV155" s="37">
        <v>3</v>
      </c>
      <c r="CW155" s="37">
        <v>1</v>
      </c>
      <c r="CX155" s="37">
        <v>6</v>
      </c>
      <c r="CY155" s="37">
        <v>0</v>
      </c>
      <c r="CZ155" s="37">
        <v>1</v>
      </c>
      <c r="DA155" s="37">
        <v>1</v>
      </c>
      <c r="DB155" s="37">
        <v>2</v>
      </c>
      <c r="DC155" s="37">
        <v>0</v>
      </c>
      <c r="DD155" s="37">
        <v>1</v>
      </c>
      <c r="DE155" s="37">
        <v>0</v>
      </c>
      <c r="DF155" s="37">
        <v>5</v>
      </c>
      <c r="DG155" s="37">
        <v>0</v>
      </c>
      <c r="DH155" s="37">
        <v>0</v>
      </c>
      <c r="DI155" s="25">
        <v>0</v>
      </c>
    </row>
    <row r="156" spans="1:113" x14ac:dyDescent="0.25">
      <c r="A156" s="228" t="s">
        <v>1012</v>
      </c>
      <c r="B156" s="252" t="s">
        <v>658</v>
      </c>
      <c r="C156" s="322" t="s">
        <v>346</v>
      </c>
      <c r="D156" t="s">
        <v>348</v>
      </c>
      <c r="E156" t="s">
        <v>348</v>
      </c>
      <c r="F156" t="s">
        <v>348</v>
      </c>
      <c r="G156" t="s">
        <v>348</v>
      </c>
      <c r="H156" t="s">
        <v>348</v>
      </c>
      <c r="I156" t="s">
        <v>348</v>
      </c>
      <c r="J156" t="s">
        <v>348</v>
      </c>
      <c r="K156" t="s">
        <v>348</v>
      </c>
      <c r="L156" t="s">
        <v>348</v>
      </c>
      <c r="M156" t="s">
        <v>348</v>
      </c>
      <c r="N156" t="s">
        <v>348</v>
      </c>
      <c r="O156" t="s">
        <v>348</v>
      </c>
      <c r="P156" t="s">
        <v>348</v>
      </c>
      <c r="Q156" t="s">
        <v>348</v>
      </c>
      <c r="R156" t="s">
        <v>348</v>
      </c>
      <c r="S156" t="s">
        <v>348</v>
      </c>
      <c r="T156" t="s">
        <v>348</v>
      </c>
      <c r="U156" t="s">
        <v>348</v>
      </c>
      <c r="V156" t="s">
        <v>348</v>
      </c>
      <c r="W156" s="37" t="s">
        <v>349</v>
      </c>
      <c r="X156" t="s">
        <v>348</v>
      </c>
      <c r="Y156" t="s">
        <v>348</v>
      </c>
      <c r="Z156" s="169" t="s">
        <v>350</v>
      </c>
      <c r="AA156" s="113" t="s">
        <v>350</v>
      </c>
      <c r="AB156" s="189" t="s">
        <v>350</v>
      </c>
      <c r="AC156" s="169" t="s">
        <v>422</v>
      </c>
      <c r="AD156" s="113">
        <v>6.9099999999999999E-5</v>
      </c>
      <c r="AE156" s="189" t="s">
        <v>350</v>
      </c>
      <c r="AF156" s="169" t="s">
        <v>350</v>
      </c>
      <c r="AG156" s="113" t="s">
        <v>350</v>
      </c>
      <c r="AH156" s="189" t="s">
        <v>350</v>
      </c>
      <c r="AI156" s="169" t="s">
        <v>350</v>
      </c>
      <c r="AJ156" s="113" t="s">
        <v>350</v>
      </c>
      <c r="AK156" s="189" t="s">
        <v>350</v>
      </c>
      <c r="AL156" s="169">
        <v>2</v>
      </c>
      <c r="AM156" s="37">
        <v>5</v>
      </c>
      <c r="AN156" s="37" t="s">
        <v>1013</v>
      </c>
      <c r="AO156" s="37">
        <v>2</v>
      </c>
      <c r="AP156" s="37">
        <v>5</v>
      </c>
      <c r="AQ156" s="37">
        <v>2</v>
      </c>
      <c r="AR156" s="37">
        <v>5</v>
      </c>
      <c r="AS156" s="37">
        <v>0</v>
      </c>
      <c r="AT156" s="37">
        <v>0</v>
      </c>
      <c r="AU156" s="37">
        <v>1</v>
      </c>
      <c r="AV156" s="37">
        <v>5</v>
      </c>
      <c r="AW156" s="37">
        <v>0</v>
      </c>
      <c r="AX156" s="37">
        <v>0</v>
      </c>
      <c r="AY156" s="37">
        <v>1</v>
      </c>
      <c r="AZ156" s="37">
        <v>0</v>
      </c>
      <c r="BA156" s="37">
        <v>0</v>
      </c>
      <c r="BB156" s="37">
        <v>0</v>
      </c>
      <c r="BC156" s="37">
        <v>0</v>
      </c>
      <c r="BD156" s="25">
        <v>0</v>
      </c>
      <c r="BE156" s="169">
        <v>11</v>
      </c>
      <c r="BF156" s="37">
        <v>14</v>
      </c>
      <c r="BG156" s="37" t="s">
        <v>1013</v>
      </c>
      <c r="BH156" s="37">
        <v>12</v>
      </c>
      <c r="BI156" s="37">
        <v>16</v>
      </c>
      <c r="BJ156" s="37">
        <v>11</v>
      </c>
      <c r="BK156" s="37">
        <v>16</v>
      </c>
      <c r="BL156" s="37">
        <v>1</v>
      </c>
      <c r="BM156" s="37">
        <v>0</v>
      </c>
      <c r="BN156" s="37">
        <v>1</v>
      </c>
      <c r="BO156" s="37">
        <v>16</v>
      </c>
      <c r="BP156" s="37">
        <v>0</v>
      </c>
      <c r="BQ156" s="37">
        <v>0</v>
      </c>
      <c r="BR156" s="37">
        <v>10</v>
      </c>
      <c r="BS156" s="37">
        <v>0</v>
      </c>
      <c r="BT156" s="37">
        <v>1</v>
      </c>
      <c r="BU156" s="37">
        <v>0</v>
      </c>
      <c r="BV156" s="37">
        <v>0</v>
      </c>
      <c r="BW156" s="25">
        <v>0</v>
      </c>
      <c r="BX156" s="169">
        <v>3</v>
      </c>
      <c r="BY156" s="37">
        <v>1</v>
      </c>
      <c r="BZ156" s="37" t="s">
        <v>1014</v>
      </c>
      <c r="CA156" s="37">
        <v>3</v>
      </c>
      <c r="CB156" s="37">
        <v>1</v>
      </c>
      <c r="CC156" s="37">
        <v>3</v>
      </c>
      <c r="CD156" s="37">
        <v>1</v>
      </c>
      <c r="CE156" s="37">
        <v>0</v>
      </c>
      <c r="CF156" s="37">
        <v>0</v>
      </c>
      <c r="CG156" s="37">
        <v>3</v>
      </c>
      <c r="CH156" s="37">
        <v>1</v>
      </c>
      <c r="CI156" s="37">
        <v>0</v>
      </c>
      <c r="CJ156" s="37">
        <v>0</v>
      </c>
      <c r="CK156" s="37">
        <v>0</v>
      </c>
      <c r="CL156" s="37">
        <v>0</v>
      </c>
      <c r="CM156" s="37">
        <v>0</v>
      </c>
      <c r="CN156" s="37">
        <v>0</v>
      </c>
      <c r="CO156" s="37">
        <v>0</v>
      </c>
      <c r="CP156" s="25">
        <v>0</v>
      </c>
      <c r="CQ156" s="169">
        <v>0</v>
      </c>
      <c r="CR156" s="37">
        <v>1</v>
      </c>
      <c r="CT156" s="37">
        <v>0</v>
      </c>
      <c r="CU156" s="37">
        <v>1</v>
      </c>
      <c r="CV156" s="37">
        <v>0</v>
      </c>
      <c r="CW156" s="37">
        <v>1</v>
      </c>
      <c r="CX156" s="37">
        <v>0</v>
      </c>
      <c r="CY156" s="37">
        <v>0</v>
      </c>
      <c r="CZ156" s="37">
        <v>0</v>
      </c>
      <c r="DA156" s="37">
        <v>1</v>
      </c>
      <c r="DB156" s="37">
        <v>0</v>
      </c>
      <c r="DC156" s="37">
        <v>0</v>
      </c>
      <c r="DD156" s="37">
        <v>0</v>
      </c>
      <c r="DE156" s="37">
        <v>0</v>
      </c>
      <c r="DF156" s="37">
        <v>0</v>
      </c>
      <c r="DG156" s="37">
        <v>0</v>
      </c>
      <c r="DH156" s="37">
        <v>0</v>
      </c>
      <c r="DI156" s="25">
        <v>0</v>
      </c>
    </row>
    <row r="157" spans="1:113" x14ac:dyDescent="0.25">
      <c r="A157" s="228" t="s">
        <v>1015</v>
      </c>
      <c r="B157" s="252" t="s">
        <v>1016</v>
      </c>
      <c r="C157" s="322" t="s">
        <v>346</v>
      </c>
      <c r="D157" t="s">
        <v>348</v>
      </c>
      <c r="E157" t="s">
        <v>348</v>
      </c>
      <c r="F157" t="s">
        <v>348</v>
      </c>
      <c r="G157" t="s">
        <v>348</v>
      </c>
      <c r="H157" t="s">
        <v>348</v>
      </c>
      <c r="I157" t="s">
        <v>348</v>
      </c>
      <c r="J157" t="s">
        <v>348</v>
      </c>
      <c r="K157" t="s">
        <v>348</v>
      </c>
      <c r="L157" t="s">
        <v>348</v>
      </c>
      <c r="M157" t="s">
        <v>348</v>
      </c>
      <c r="N157" t="s">
        <v>348</v>
      </c>
      <c r="O157" t="s">
        <v>348</v>
      </c>
      <c r="P157" t="s">
        <v>348</v>
      </c>
      <c r="Q157" t="s">
        <v>348</v>
      </c>
      <c r="R157" t="s">
        <v>348</v>
      </c>
      <c r="S157" t="s">
        <v>348</v>
      </c>
      <c r="T157" t="s">
        <v>348</v>
      </c>
      <c r="U157" t="s">
        <v>347</v>
      </c>
      <c r="V157" t="s">
        <v>348</v>
      </c>
      <c r="W157" s="37" t="s">
        <v>349</v>
      </c>
      <c r="X157" t="s">
        <v>348</v>
      </c>
      <c r="Y157" t="s">
        <v>347</v>
      </c>
      <c r="Z157" s="169" t="s">
        <v>350</v>
      </c>
      <c r="AA157" s="113" t="s">
        <v>350</v>
      </c>
      <c r="AB157" s="189" t="s">
        <v>350</v>
      </c>
      <c r="AC157" s="169" t="s">
        <v>365</v>
      </c>
      <c r="AD157" s="113">
        <v>6.7199999999999998E-7</v>
      </c>
      <c r="AE157" s="189">
        <v>1.2700000000000001E-7</v>
      </c>
      <c r="AF157" s="169" t="s">
        <v>350</v>
      </c>
      <c r="AG157" s="113" t="s">
        <v>350</v>
      </c>
      <c r="AH157" s="189" t="s">
        <v>350</v>
      </c>
      <c r="AI157" s="169" t="s">
        <v>350</v>
      </c>
      <c r="AJ157" s="113" t="s">
        <v>350</v>
      </c>
      <c r="AK157" s="189" t="s">
        <v>350</v>
      </c>
      <c r="AL157" s="169">
        <v>0</v>
      </c>
      <c r="AM157" s="37">
        <v>22</v>
      </c>
      <c r="AO157" s="37">
        <v>0</v>
      </c>
      <c r="AP157" s="37">
        <v>22</v>
      </c>
      <c r="AQ157" s="37">
        <v>0</v>
      </c>
      <c r="AR157" s="37">
        <v>20</v>
      </c>
      <c r="AS157" s="37">
        <v>0</v>
      </c>
      <c r="AT157" s="37">
        <v>2</v>
      </c>
      <c r="AU157" s="37">
        <v>0</v>
      </c>
      <c r="AV157" s="37">
        <v>18</v>
      </c>
      <c r="AW157" s="37">
        <v>0</v>
      </c>
      <c r="AX157" s="37">
        <v>1</v>
      </c>
      <c r="AY157" s="37">
        <v>0</v>
      </c>
      <c r="AZ157" s="37">
        <v>2</v>
      </c>
      <c r="BA157" s="37">
        <v>0</v>
      </c>
      <c r="BB157" s="37">
        <v>1</v>
      </c>
      <c r="BC157" s="37">
        <v>0</v>
      </c>
      <c r="BD157" s="25">
        <v>0</v>
      </c>
      <c r="BE157" s="169">
        <v>19</v>
      </c>
      <c r="BF157" s="37">
        <v>40</v>
      </c>
      <c r="BG157" s="37" t="s">
        <v>1017</v>
      </c>
      <c r="BH157" s="37">
        <v>21</v>
      </c>
      <c r="BI157" s="37">
        <v>48</v>
      </c>
      <c r="BJ157" s="37">
        <v>21</v>
      </c>
      <c r="BK157" s="37">
        <v>40</v>
      </c>
      <c r="BL157" s="37">
        <v>0</v>
      </c>
      <c r="BM157" s="37">
        <v>8</v>
      </c>
      <c r="BN157" s="37">
        <v>21</v>
      </c>
      <c r="BO157" s="37">
        <v>34</v>
      </c>
      <c r="BP157" s="37">
        <v>0</v>
      </c>
      <c r="BQ157" s="37">
        <v>3</v>
      </c>
      <c r="BR157" s="37">
        <v>0</v>
      </c>
      <c r="BS157" s="37">
        <v>4</v>
      </c>
      <c r="BT157" s="37">
        <v>0</v>
      </c>
      <c r="BU157" s="37">
        <v>6</v>
      </c>
      <c r="BV157" s="37">
        <v>0</v>
      </c>
      <c r="BW157" s="25">
        <v>1</v>
      </c>
      <c r="BX157" s="169">
        <v>0</v>
      </c>
      <c r="BY157" s="37">
        <v>9</v>
      </c>
      <c r="BZ157" s="37" t="s">
        <v>1018</v>
      </c>
      <c r="CA157" s="37">
        <v>0</v>
      </c>
      <c r="CB157" s="37">
        <v>13</v>
      </c>
      <c r="CC157" s="37">
        <v>0</v>
      </c>
      <c r="CD157" s="37">
        <v>13</v>
      </c>
      <c r="CE157" s="37">
        <v>0</v>
      </c>
      <c r="CF157" s="37">
        <v>0</v>
      </c>
      <c r="CG157" s="37">
        <v>0</v>
      </c>
      <c r="CH157" s="37">
        <v>9</v>
      </c>
      <c r="CI157" s="37">
        <v>0</v>
      </c>
      <c r="CJ157" s="37">
        <v>0</v>
      </c>
      <c r="CK157" s="37">
        <v>0</v>
      </c>
      <c r="CL157" s="37">
        <v>4</v>
      </c>
      <c r="CM157" s="37">
        <v>0</v>
      </c>
      <c r="CN157" s="37">
        <v>0</v>
      </c>
      <c r="CO157" s="37">
        <v>0</v>
      </c>
      <c r="CP157" s="25">
        <v>0</v>
      </c>
      <c r="CQ157" s="169">
        <v>0</v>
      </c>
      <c r="CR157" s="37">
        <v>1</v>
      </c>
      <c r="CT157" s="37">
        <v>0</v>
      </c>
      <c r="CU157" s="37">
        <v>1</v>
      </c>
      <c r="CV157" s="37">
        <v>0</v>
      </c>
      <c r="CW157" s="37">
        <v>1</v>
      </c>
      <c r="CX157" s="37">
        <v>0</v>
      </c>
      <c r="CY157" s="37">
        <v>0</v>
      </c>
      <c r="CZ157" s="37">
        <v>0</v>
      </c>
      <c r="DA157" s="37">
        <v>1</v>
      </c>
      <c r="DB157" s="37">
        <v>0</v>
      </c>
      <c r="DC157" s="37">
        <v>0</v>
      </c>
      <c r="DD157" s="37">
        <v>0</v>
      </c>
      <c r="DE157" s="37">
        <v>0</v>
      </c>
      <c r="DF157" s="37">
        <v>0</v>
      </c>
      <c r="DG157" s="37">
        <v>0</v>
      </c>
      <c r="DH157" s="37">
        <v>0</v>
      </c>
      <c r="DI157" s="25">
        <v>0</v>
      </c>
    </row>
    <row r="158" spans="1:113" x14ac:dyDescent="0.25">
      <c r="A158" s="228" t="s">
        <v>1019</v>
      </c>
      <c r="B158" s="252" t="s">
        <v>392</v>
      </c>
      <c r="C158" s="322" t="s">
        <v>378</v>
      </c>
      <c r="D158" t="s">
        <v>348</v>
      </c>
      <c r="E158" t="s">
        <v>348</v>
      </c>
      <c r="F158" t="s">
        <v>348</v>
      </c>
      <c r="G158" t="s">
        <v>348</v>
      </c>
      <c r="H158" t="s">
        <v>348</v>
      </c>
      <c r="I158" t="s">
        <v>348</v>
      </c>
      <c r="J158" t="s">
        <v>348</v>
      </c>
      <c r="K158" t="s">
        <v>348</v>
      </c>
      <c r="L158" t="s">
        <v>348</v>
      </c>
      <c r="M158" t="s">
        <v>348</v>
      </c>
      <c r="N158" t="s">
        <v>348</v>
      </c>
      <c r="O158" t="s">
        <v>348</v>
      </c>
      <c r="P158" t="s">
        <v>348</v>
      </c>
      <c r="Q158" t="s">
        <v>348</v>
      </c>
      <c r="R158" t="s">
        <v>347</v>
      </c>
      <c r="S158" t="s">
        <v>348</v>
      </c>
      <c r="T158" t="s">
        <v>348</v>
      </c>
      <c r="U158" t="s">
        <v>347</v>
      </c>
      <c r="V158" t="s">
        <v>347</v>
      </c>
      <c r="W158" s="37" t="s">
        <v>1020</v>
      </c>
      <c r="X158" t="s">
        <v>348</v>
      </c>
      <c r="Y158" t="s">
        <v>347</v>
      </c>
      <c r="Z158" s="169" t="s">
        <v>364</v>
      </c>
      <c r="AA158" s="113">
        <v>5.9599999999999996E-4</v>
      </c>
      <c r="AB158" s="189">
        <v>7.4200000000000001E-5</v>
      </c>
      <c r="AC158" s="169" t="s">
        <v>350</v>
      </c>
      <c r="AD158" s="113" t="s">
        <v>350</v>
      </c>
      <c r="AE158" s="189" t="s">
        <v>350</v>
      </c>
      <c r="AF158" s="169" t="s">
        <v>350</v>
      </c>
      <c r="AG158" s="113" t="s">
        <v>350</v>
      </c>
      <c r="AH158" s="189" t="s">
        <v>350</v>
      </c>
      <c r="AI158" s="169" t="s">
        <v>350</v>
      </c>
      <c r="AJ158" s="113" t="s">
        <v>350</v>
      </c>
      <c r="AK158" s="189" t="s">
        <v>350</v>
      </c>
      <c r="AL158" s="169">
        <v>4</v>
      </c>
      <c r="AM158" s="37">
        <v>7</v>
      </c>
      <c r="AO158" s="37">
        <v>4</v>
      </c>
      <c r="AP158" s="37">
        <v>8</v>
      </c>
      <c r="AQ158" s="37">
        <v>4</v>
      </c>
      <c r="AR158" s="37">
        <v>8</v>
      </c>
      <c r="AS158" s="37">
        <v>0</v>
      </c>
      <c r="AT158" s="37">
        <v>0</v>
      </c>
      <c r="AU158" s="37">
        <v>0</v>
      </c>
      <c r="AV158" s="37">
        <v>8</v>
      </c>
      <c r="AW158" s="37">
        <v>0</v>
      </c>
      <c r="AX158" s="37">
        <v>0</v>
      </c>
      <c r="AY158" s="37">
        <v>4</v>
      </c>
      <c r="AZ158" s="37">
        <v>0</v>
      </c>
      <c r="BA158" s="37">
        <v>0</v>
      </c>
      <c r="BB158" s="37">
        <v>0</v>
      </c>
      <c r="BC158" s="37">
        <v>0</v>
      </c>
      <c r="BD158" s="25">
        <v>0</v>
      </c>
      <c r="BE158" s="169">
        <v>7</v>
      </c>
      <c r="BF158" s="37">
        <v>17</v>
      </c>
      <c r="BG158" s="37" t="s">
        <v>1021</v>
      </c>
      <c r="BH158" s="37">
        <v>7</v>
      </c>
      <c r="BI158" s="37">
        <v>18</v>
      </c>
      <c r="BJ158" s="37">
        <v>0</v>
      </c>
      <c r="BK158" s="37">
        <v>18</v>
      </c>
      <c r="BL158" s="37">
        <v>7</v>
      </c>
      <c r="BM158" s="37">
        <v>0</v>
      </c>
      <c r="BN158" s="37">
        <v>0</v>
      </c>
      <c r="BO158" s="37">
        <v>18</v>
      </c>
      <c r="BP158" s="37">
        <v>0</v>
      </c>
      <c r="BQ158" s="37">
        <v>0</v>
      </c>
      <c r="BR158" s="37">
        <v>0</v>
      </c>
      <c r="BS158" s="37">
        <v>0</v>
      </c>
      <c r="BT158" s="37">
        <v>7</v>
      </c>
      <c r="BU158" s="37">
        <v>0</v>
      </c>
      <c r="BV158" s="37">
        <v>0</v>
      </c>
      <c r="BW158" s="25">
        <v>0</v>
      </c>
      <c r="BX158" s="169">
        <v>1</v>
      </c>
      <c r="BY158" s="37">
        <v>4</v>
      </c>
      <c r="CA158" s="37">
        <v>1</v>
      </c>
      <c r="CB158" s="37">
        <v>4</v>
      </c>
      <c r="CC158" s="37">
        <v>1</v>
      </c>
      <c r="CD158" s="37">
        <v>4</v>
      </c>
      <c r="CE158" s="37">
        <v>0</v>
      </c>
      <c r="CF158" s="37">
        <v>0</v>
      </c>
      <c r="CG158" s="37">
        <v>0</v>
      </c>
      <c r="CH158" s="37">
        <v>4</v>
      </c>
      <c r="CI158" s="37">
        <v>0</v>
      </c>
      <c r="CJ158" s="37">
        <v>0</v>
      </c>
      <c r="CK158" s="37">
        <v>1</v>
      </c>
      <c r="CL158" s="37">
        <v>0</v>
      </c>
      <c r="CM158" s="37">
        <v>0</v>
      </c>
      <c r="CN158" s="37">
        <v>0</v>
      </c>
      <c r="CO158" s="37">
        <v>0</v>
      </c>
      <c r="CP158" s="25">
        <v>0</v>
      </c>
      <c r="CQ158" s="169">
        <v>0</v>
      </c>
      <c r="CR158" s="37">
        <v>0</v>
      </c>
      <c r="CT158" s="37">
        <v>0</v>
      </c>
      <c r="CU158" s="37">
        <v>0</v>
      </c>
      <c r="CV158" s="37">
        <v>0</v>
      </c>
      <c r="CW158" s="37">
        <v>0</v>
      </c>
      <c r="CX158" s="37">
        <v>0</v>
      </c>
      <c r="CY158" s="37">
        <v>0</v>
      </c>
      <c r="CZ158" s="37">
        <v>0</v>
      </c>
      <c r="DA158" s="37">
        <v>0</v>
      </c>
      <c r="DB158" s="37">
        <v>0</v>
      </c>
      <c r="DC158" s="37">
        <v>0</v>
      </c>
      <c r="DD158" s="37">
        <v>0</v>
      </c>
      <c r="DE158" s="37">
        <v>0</v>
      </c>
      <c r="DF158" s="37">
        <v>0</v>
      </c>
      <c r="DG158" s="37">
        <v>0</v>
      </c>
      <c r="DH158" s="37">
        <v>0</v>
      </c>
      <c r="DI158" s="25">
        <v>0</v>
      </c>
    </row>
    <row r="159" spans="1:113" x14ac:dyDescent="0.25">
      <c r="A159" s="228" t="s">
        <v>1022</v>
      </c>
      <c r="B159" s="252" t="s">
        <v>392</v>
      </c>
      <c r="C159" s="322" t="s">
        <v>346</v>
      </c>
      <c r="D159" t="s">
        <v>348</v>
      </c>
      <c r="E159" t="s">
        <v>348</v>
      </c>
      <c r="F159" t="s">
        <v>348</v>
      </c>
      <c r="G159" t="s">
        <v>348</v>
      </c>
      <c r="H159" t="s">
        <v>348</v>
      </c>
      <c r="I159" t="s">
        <v>348</v>
      </c>
      <c r="J159" t="s">
        <v>348</v>
      </c>
      <c r="K159" t="s">
        <v>348</v>
      </c>
      <c r="L159" t="s">
        <v>348</v>
      </c>
      <c r="M159" t="s">
        <v>348</v>
      </c>
      <c r="N159" t="s">
        <v>348</v>
      </c>
      <c r="O159" t="s">
        <v>348</v>
      </c>
      <c r="P159" t="s">
        <v>348</v>
      </c>
      <c r="Q159" t="s">
        <v>348</v>
      </c>
      <c r="R159" t="s">
        <v>348</v>
      </c>
      <c r="S159" t="s">
        <v>348</v>
      </c>
      <c r="T159" t="s">
        <v>348</v>
      </c>
      <c r="U159" t="s">
        <v>348</v>
      </c>
      <c r="V159" t="s">
        <v>348</v>
      </c>
      <c r="W159" s="37" t="s">
        <v>349</v>
      </c>
      <c r="X159" t="s">
        <v>348</v>
      </c>
      <c r="Y159" t="s">
        <v>348</v>
      </c>
      <c r="Z159" s="169" t="s">
        <v>350</v>
      </c>
      <c r="AA159" s="113" t="s">
        <v>350</v>
      </c>
      <c r="AB159" s="189" t="s">
        <v>350</v>
      </c>
      <c r="AC159" s="169" t="s">
        <v>757</v>
      </c>
      <c r="AD159" s="113">
        <v>1.5571E-2</v>
      </c>
      <c r="AE159" s="189" t="s">
        <v>350</v>
      </c>
      <c r="AF159" s="169" t="s">
        <v>350</v>
      </c>
      <c r="AG159" s="113" t="s">
        <v>350</v>
      </c>
      <c r="AH159" s="189" t="s">
        <v>350</v>
      </c>
      <c r="AI159" s="169" t="s">
        <v>350</v>
      </c>
      <c r="AJ159" s="113" t="s">
        <v>350</v>
      </c>
      <c r="AK159" s="189" t="s">
        <v>350</v>
      </c>
      <c r="AL159" s="169">
        <v>1</v>
      </c>
      <c r="AM159" s="37">
        <v>4</v>
      </c>
      <c r="AO159" s="37">
        <v>1</v>
      </c>
      <c r="AP159" s="37">
        <v>4</v>
      </c>
      <c r="AQ159" s="37">
        <v>1</v>
      </c>
      <c r="AR159" s="37">
        <v>4</v>
      </c>
      <c r="AS159" s="37">
        <v>0</v>
      </c>
      <c r="AT159" s="37">
        <v>0</v>
      </c>
      <c r="AU159" s="37">
        <v>0</v>
      </c>
      <c r="AV159" s="37">
        <v>4</v>
      </c>
      <c r="AW159" s="37">
        <v>0</v>
      </c>
      <c r="AX159" s="37">
        <v>0</v>
      </c>
      <c r="AY159" s="37">
        <v>1</v>
      </c>
      <c r="AZ159" s="37">
        <v>0</v>
      </c>
      <c r="BA159" s="37">
        <v>0</v>
      </c>
      <c r="BB159" s="37">
        <v>0</v>
      </c>
      <c r="BC159" s="37">
        <v>0</v>
      </c>
      <c r="BD159" s="25">
        <v>0</v>
      </c>
      <c r="BE159" s="169">
        <v>9</v>
      </c>
      <c r="BF159" s="37">
        <v>15</v>
      </c>
      <c r="BH159" s="37">
        <v>9</v>
      </c>
      <c r="BI159" s="37">
        <v>16</v>
      </c>
      <c r="BJ159" s="37">
        <v>5</v>
      </c>
      <c r="BK159" s="37">
        <v>16</v>
      </c>
      <c r="BL159" s="37">
        <v>4</v>
      </c>
      <c r="BM159" s="37">
        <v>0</v>
      </c>
      <c r="BN159" s="37">
        <v>0</v>
      </c>
      <c r="BO159" s="37">
        <v>16</v>
      </c>
      <c r="BP159" s="37">
        <v>1</v>
      </c>
      <c r="BQ159" s="37">
        <v>0</v>
      </c>
      <c r="BR159" s="37">
        <v>4</v>
      </c>
      <c r="BS159" s="37">
        <v>0</v>
      </c>
      <c r="BT159" s="37">
        <v>4</v>
      </c>
      <c r="BU159" s="37">
        <v>0</v>
      </c>
      <c r="BV159" s="37">
        <v>0</v>
      </c>
      <c r="BW159" s="25">
        <v>0</v>
      </c>
      <c r="BX159" s="169">
        <v>0</v>
      </c>
      <c r="BY159" s="37">
        <v>3</v>
      </c>
      <c r="CA159" s="37">
        <v>0</v>
      </c>
      <c r="CB159" s="37">
        <v>3</v>
      </c>
      <c r="CC159" s="37">
        <v>0</v>
      </c>
      <c r="CD159" s="37">
        <v>3</v>
      </c>
      <c r="CE159" s="37">
        <v>0</v>
      </c>
      <c r="CF159" s="37">
        <v>0</v>
      </c>
      <c r="CG159" s="37">
        <v>0</v>
      </c>
      <c r="CH159" s="37">
        <v>3</v>
      </c>
      <c r="CI159" s="37">
        <v>0</v>
      </c>
      <c r="CJ159" s="37">
        <v>0</v>
      </c>
      <c r="CK159" s="37">
        <v>0</v>
      </c>
      <c r="CL159" s="37">
        <v>0</v>
      </c>
      <c r="CM159" s="37">
        <v>0</v>
      </c>
      <c r="CN159" s="37">
        <v>0</v>
      </c>
      <c r="CO159" s="37">
        <v>0</v>
      </c>
      <c r="CP159" s="25">
        <v>0</v>
      </c>
      <c r="CQ159" s="169">
        <v>0</v>
      </c>
      <c r="CR159" s="37">
        <v>1</v>
      </c>
      <c r="CT159" s="37">
        <v>0</v>
      </c>
      <c r="CU159" s="37">
        <v>1</v>
      </c>
      <c r="CV159" s="37">
        <v>0</v>
      </c>
      <c r="CW159" s="37">
        <v>1</v>
      </c>
      <c r="CX159" s="37">
        <v>0</v>
      </c>
      <c r="CY159" s="37">
        <v>0</v>
      </c>
      <c r="CZ159" s="37">
        <v>0</v>
      </c>
      <c r="DA159" s="37">
        <v>1</v>
      </c>
      <c r="DB159" s="37">
        <v>0</v>
      </c>
      <c r="DC159" s="37">
        <v>0</v>
      </c>
      <c r="DD159" s="37">
        <v>0</v>
      </c>
      <c r="DE159" s="37">
        <v>0</v>
      </c>
      <c r="DF159" s="37">
        <v>0</v>
      </c>
      <c r="DG159" s="37">
        <v>0</v>
      </c>
      <c r="DH159" s="37">
        <v>0</v>
      </c>
      <c r="DI159" s="25">
        <v>0</v>
      </c>
    </row>
    <row r="160" spans="1:113" x14ac:dyDescent="0.25">
      <c r="A160" s="228" t="s">
        <v>1023</v>
      </c>
      <c r="B160" s="252" t="s">
        <v>595</v>
      </c>
      <c r="C160" s="322" t="s">
        <v>440</v>
      </c>
      <c r="D160" t="s">
        <v>348</v>
      </c>
      <c r="E160" t="s">
        <v>348</v>
      </c>
      <c r="F160" t="s">
        <v>348</v>
      </c>
      <c r="G160" t="s">
        <v>348</v>
      </c>
      <c r="H160" t="s">
        <v>348</v>
      </c>
      <c r="I160" t="s">
        <v>348</v>
      </c>
      <c r="J160" t="s">
        <v>348</v>
      </c>
      <c r="K160" t="s">
        <v>348</v>
      </c>
      <c r="L160" t="s">
        <v>348</v>
      </c>
      <c r="M160" t="s">
        <v>348</v>
      </c>
      <c r="N160" t="s">
        <v>348</v>
      </c>
      <c r="O160" t="s">
        <v>348</v>
      </c>
      <c r="P160" t="s">
        <v>348</v>
      </c>
      <c r="Q160" t="s">
        <v>348</v>
      </c>
      <c r="R160" t="s">
        <v>347</v>
      </c>
      <c r="S160" t="s">
        <v>348</v>
      </c>
      <c r="T160" t="s">
        <v>348</v>
      </c>
      <c r="U160" t="s">
        <v>347</v>
      </c>
      <c r="V160" t="s">
        <v>347</v>
      </c>
      <c r="W160" s="37" t="s">
        <v>1024</v>
      </c>
      <c r="X160" t="s">
        <v>348</v>
      </c>
      <c r="Y160" t="s">
        <v>347</v>
      </c>
      <c r="Z160" s="169" t="s">
        <v>350</v>
      </c>
      <c r="AA160" s="113" t="s">
        <v>350</v>
      </c>
      <c r="AB160" s="189" t="s">
        <v>350</v>
      </c>
      <c r="AC160" s="169" t="s">
        <v>350</v>
      </c>
      <c r="AD160" s="113" t="s">
        <v>350</v>
      </c>
      <c r="AE160" s="189" t="s">
        <v>350</v>
      </c>
      <c r="AF160" s="169" t="s">
        <v>522</v>
      </c>
      <c r="AG160" s="113">
        <v>1.7472000000000001E-2</v>
      </c>
      <c r="AH160" s="189">
        <v>1.0363000000000001E-2</v>
      </c>
      <c r="AI160" s="169" t="s">
        <v>350</v>
      </c>
      <c r="AJ160" s="113" t="s">
        <v>350</v>
      </c>
      <c r="AK160" s="189" t="s">
        <v>350</v>
      </c>
      <c r="AL160" s="169">
        <v>0</v>
      </c>
      <c r="AM160" s="37">
        <v>0</v>
      </c>
      <c r="AO160" s="37">
        <v>0</v>
      </c>
      <c r="AP160" s="37">
        <v>0</v>
      </c>
      <c r="AQ160" s="37">
        <v>0</v>
      </c>
      <c r="AR160" s="37">
        <v>0</v>
      </c>
      <c r="AS160" s="37">
        <v>0</v>
      </c>
      <c r="AT160" s="37">
        <v>0</v>
      </c>
      <c r="AU160" s="37">
        <v>0</v>
      </c>
      <c r="AV160" s="37">
        <v>0</v>
      </c>
      <c r="AW160" s="37">
        <v>0</v>
      </c>
      <c r="AX160" s="37">
        <v>0</v>
      </c>
      <c r="AY160" s="37">
        <v>0</v>
      </c>
      <c r="AZ160" s="37">
        <v>0</v>
      </c>
      <c r="BA160" s="37">
        <v>0</v>
      </c>
      <c r="BB160" s="37">
        <v>0</v>
      </c>
      <c r="BC160" s="37">
        <v>0</v>
      </c>
      <c r="BD160" s="25">
        <v>0</v>
      </c>
      <c r="BE160" s="169">
        <v>10</v>
      </c>
      <c r="BF160" s="37">
        <v>12</v>
      </c>
      <c r="BG160" s="37" t="s">
        <v>1025</v>
      </c>
      <c r="BH160" s="37">
        <v>10</v>
      </c>
      <c r="BI160" s="37">
        <v>12</v>
      </c>
      <c r="BJ160" s="37">
        <v>2</v>
      </c>
      <c r="BK160" s="37">
        <v>12</v>
      </c>
      <c r="BL160" s="37">
        <v>8</v>
      </c>
      <c r="BM160" s="37">
        <v>0</v>
      </c>
      <c r="BN160" s="37">
        <v>0</v>
      </c>
      <c r="BO160" s="37">
        <v>12</v>
      </c>
      <c r="BP160" s="37">
        <v>1</v>
      </c>
      <c r="BQ160" s="37">
        <v>0</v>
      </c>
      <c r="BR160" s="37">
        <v>1</v>
      </c>
      <c r="BS160" s="37">
        <v>0</v>
      </c>
      <c r="BT160" s="37">
        <v>8</v>
      </c>
      <c r="BU160" s="37">
        <v>0</v>
      </c>
      <c r="BV160" s="37">
        <v>0</v>
      </c>
      <c r="BW160" s="25">
        <v>0</v>
      </c>
      <c r="BX160" s="169">
        <v>3</v>
      </c>
      <c r="BY160" s="37">
        <v>2</v>
      </c>
      <c r="BZ160" s="37" t="s">
        <v>1026</v>
      </c>
      <c r="CA160" s="37">
        <v>3</v>
      </c>
      <c r="CB160" s="37">
        <v>2</v>
      </c>
      <c r="CC160" s="37">
        <v>3</v>
      </c>
      <c r="CD160" s="37">
        <v>2</v>
      </c>
      <c r="CE160" s="37">
        <v>0</v>
      </c>
      <c r="CF160" s="37">
        <v>0</v>
      </c>
      <c r="CG160" s="37">
        <v>0</v>
      </c>
      <c r="CH160" s="37">
        <v>2</v>
      </c>
      <c r="CI160" s="37">
        <v>0</v>
      </c>
      <c r="CJ160" s="37">
        <v>0</v>
      </c>
      <c r="CK160" s="37">
        <v>3</v>
      </c>
      <c r="CL160" s="37">
        <v>0</v>
      </c>
      <c r="CM160" s="37">
        <v>0</v>
      </c>
      <c r="CN160" s="37">
        <v>0</v>
      </c>
      <c r="CO160" s="37">
        <v>0</v>
      </c>
      <c r="CP160" s="25">
        <v>0</v>
      </c>
      <c r="CQ160" s="169">
        <v>0</v>
      </c>
      <c r="CR160" s="37">
        <v>0</v>
      </c>
      <c r="CT160" s="37">
        <v>0</v>
      </c>
      <c r="CU160" s="37">
        <v>0</v>
      </c>
      <c r="CV160" s="37">
        <v>0</v>
      </c>
      <c r="CW160" s="37">
        <v>0</v>
      </c>
      <c r="CX160" s="37">
        <v>0</v>
      </c>
      <c r="CY160" s="37">
        <v>0</v>
      </c>
      <c r="CZ160" s="37">
        <v>0</v>
      </c>
      <c r="DA160" s="37">
        <v>0</v>
      </c>
      <c r="DB160" s="37">
        <v>0</v>
      </c>
      <c r="DC160" s="37">
        <v>0</v>
      </c>
      <c r="DD160" s="37">
        <v>0</v>
      </c>
      <c r="DE160" s="37">
        <v>0</v>
      </c>
      <c r="DF160" s="37">
        <v>0</v>
      </c>
      <c r="DG160" s="37">
        <v>0</v>
      </c>
      <c r="DH160" s="37">
        <v>0</v>
      </c>
      <c r="DI160" s="25">
        <v>0</v>
      </c>
    </row>
    <row r="161" spans="1:113" x14ac:dyDescent="0.25">
      <c r="A161" s="228" t="s">
        <v>1027</v>
      </c>
      <c r="B161" s="252" t="s">
        <v>463</v>
      </c>
      <c r="C161" s="322" t="s">
        <v>831</v>
      </c>
      <c r="D161" t="s">
        <v>348</v>
      </c>
      <c r="E161" t="s">
        <v>348</v>
      </c>
      <c r="F161" t="s">
        <v>348</v>
      </c>
      <c r="G161" t="s">
        <v>348</v>
      </c>
      <c r="H161" t="s">
        <v>348</v>
      </c>
      <c r="I161" t="s">
        <v>348</v>
      </c>
      <c r="J161" t="s">
        <v>348</v>
      </c>
      <c r="K161" t="s">
        <v>348</v>
      </c>
      <c r="L161" t="s">
        <v>348</v>
      </c>
      <c r="M161" t="s">
        <v>348</v>
      </c>
      <c r="N161" t="s">
        <v>348</v>
      </c>
      <c r="O161" t="s">
        <v>348</v>
      </c>
      <c r="P161" t="s">
        <v>348</v>
      </c>
      <c r="Q161" t="s">
        <v>348</v>
      </c>
      <c r="R161" t="s">
        <v>348</v>
      </c>
      <c r="S161" t="s">
        <v>348</v>
      </c>
      <c r="T161" t="s">
        <v>348</v>
      </c>
      <c r="U161" t="s">
        <v>348</v>
      </c>
      <c r="V161" t="s">
        <v>348</v>
      </c>
      <c r="W161" s="37" t="s">
        <v>349</v>
      </c>
      <c r="X161" t="s">
        <v>348</v>
      </c>
      <c r="Y161" t="s">
        <v>348</v>
      </c>
      <c r="Z161" s="169" t="s">
        <v>350</v>
      </c>
      <c r="AA161" s="113" t="s">
        <v>350</v>
      </c>
      <c r="AB161" s="189" t="s">
        <v>350</v>
      </c>
      <c r="AC161" s="169" t="s">
        <v>541</v>
      </c>
      <c r="AD161" s="113">
        <v>3.3100000000000002E-4</v>
      </c>
      <c r="AE161" s="189" t="s">
        <v>350</v>
      </c>
      <c r="AF161" s="169" t="s">
        <v>357</v>
      </c>
      <c r="AG161" s="113">
        <v>1.12E-10</v>
      </c>
      <c r="AH161" s="189" t="s">
        <v>350</v>
      </c>
      <c r="AI161" s="169" t="s">
        <v>350</v>
      </c>
      <c r="AJ161" s="113" t="s">
        <v>350</v>
      </c>
      <c r="AK161" s="189" t="s">
        <v>350</v>
      </c>
      <c r="AL161" s="169">
        <v>2</v>
      </c>
      <c r="AM161" s="37">
        <v>3</v>
      </c>
      <c r="AO161" s="37">
        <v>2</v>
      </c>
      <c r="AP161" s="37">
        <v>3</v>
      </c>
      <c r="AQ161" s="37">
        <v>1</v>
      </c>
      <c r="AR161" s="37">
        <v>3</v>
      </c>
      <c r="AS161" s="37">
        <v>1</v>
      </c>
      <c r="AT161" s="37">
        <v>0</v>
      </c>
      <c r="AU161" s="37">
        <v>0</v>
      </c>
      <c r="AV161" s="37">
        <v>3</v>
      </c>
      <c r="AW161" s="37">
        <v>0</v>
      </c>
      <c r="AX161" s="37">
        <v>0</v>
      </c>
      <c r="AY161" s="37">
        <v>1</v>
      </c>
      <c r="AZ161" s="37">
        <v>0</v>
      </c>
      <c r="BA161" s="37">
        <v>1</v>
      </c>
      <c r="BB161" s="37">
        <v>0</v>
      </c>
      <c r="BC161" s="37">
        <v>0</v>
      </c>
      <c r="BD161" s="25">
        <v>0</v>
      </c>
      <c r="BE161" s="169">
        <v>29</v>
      </c>
      <c r="BF161" s="37">
        <v>17</v>
      </c>
      <c r="BG161" s="37" t="s">
        <v>1028</v>
      </c>
      <c r="BH161" s="37">
        <v>39</v>
      </c>
      <c r="BI161" s="37">
        <v>24</v>
      </c>
      <c r="BJ161" s="37">
        <v>22</v>
      </c>
      <c r="BK161" s="37">
        <v>23</v>
      </c>
      <c r="BL161" s="37">
        <v>17</v>
      </c>
      <c r="BM161" s="37">
        <v>1</v>
      </c>
      <c r="BN161" s="37">
        <v>7</v>
      </c>
      <c r="BO161" s="37">
        <v>23</v>
      </c>
      <c r="BP161" s="37">
        <v>3</v>
      </c>
      <c r="BQ161" s="37">
        <v>0</v>
      </c>
      <c r="BR161" s="37">
        <v>13</v>
      </c>
      <c r="BS161" s="37">
        <v>0</v>
      </c>
      <c r="BT161" s="37">
        <v>16</v>
      </c>
      <c r="BU161" s="37">
        <v>0</v>
      </c>
      <c r="BV161" s="37">
        <v>0</v>
      </c>
      <c r="BW161" s="25">
        <v>1</v>
      </c>
      <c r="BX161" s="169">
        <v>7</v>
      </c>
      <c r="BY161" s="37">
        <v>1</v>
      </c>
      <c r="BZ161" s="37" t="s">
        <v>1029</v>
      </c>
      <c r="CA161" s="37">
        <v>12</v>
      </c>
      <c r="CB161" s="37">
        <v>4</v>
      </c>
      <c r="CC161" s="37">
        <v>12</v>
      </c>
      <c r="CD161" s="37">
        <v>4</v>
      </c>
      <c r="CE161" s="37">
        <v>0</v>
      </c>
      <c r="CF161" s="37">
        <v>0</v>
      </c>
      <c r="CG161" s="37">
        <v>0</v>
      </c>
      <c r="CH161" s="37">
        <v>4</v>
      </c>
      <c r="CI161" s="37">
        <v>4</v>
      </c>
      <c r="CJ161" s="37">
        <v>0</v>
      </c>
      <c r="CK161" s="37">
        <v>8</v>
      </c>
      <c r="CL161" s="37">
        <v>0</v>
      </c>
      <c r="CM161" s="37">
        <v>0</v>
      </c>
      <c r="CN161" s="37">
        <v>0</v>
      </c>
      <c r="CO161" s="37">
        <v>0</v>
      </c>
      <c r="CP161" s="25">
        <v>0</v>
      </c>
      <c r="CQ161" s="169">
        <v>0</v>
      </c>
      <c r="CR161" s="37">
        <v>0</v>
      </c>
      <c r="CT161" s="37">
        <v>0</v>
      </c>
      <c r="CU161" s="37">
        <v>0</v>
      </c>
      <c r="CV161" s="37">
        <v>0</v>
      </c>
      <c r="CW161" s="37">
        <v>0</v>
      </c>
      <c r="CX161" s="37">
        <v>0</v>
      </c>
      <c r="CY161" s="37">
        <v>0</v>
      </c>
      <c r="CZ161" s="37">
        <v>0</v>
      </c>
      <c r="DA161" s="37">
        <v>0</v>
      </c>
      <c r="DB161" s="37">
        <v>0</v>
      </c>
      <c r="DC161" s="37">
        <v>0</v>
      </c>
      <c r="DD161" s="37">
        <v>0</v>
      </c>
      <c r="DE161" s="37">
        <v>0</v>
      </c>
      <c r="DF161" s="37">
        <v>0</v>
      </c>
      <c r="DG161" s="37">
        <v>0</v>
      </c>
      <c r="DH161" s="37">
        <v>0</v>
      </c>
      <c r="DI161" s="25">
        <v>0</v>
      </c>
    </row>
    <row r="162" spans="1:113" x14ac:dyDescent="0.25">
      <c r="A162" s="228" t="s">
        <v>1030</v>
      </c>
      <c r="B162" s="252" t="s">
        <v>463</v>
      </c>
      <c r="C162" s="322" t="s">
        <v>346</v>
      </c>
      <c r="D162" t="s">
        <v>348</v>
      </c>
      <c r="E162" t="s">
        <v>348</v>
      </c>
      <c r="F162" t="s">
        <v>348</v>
      </c>
      <c r="G162" t="s">
        <v>347</v>
      </c>
      <c r="H162" t="s">
        <v>348</v>
      </c>
      <c r="I162" t="s">
        <v>348</v>
      </c>
      <c r="J162" t="s">
        <v>348</v>
      </c>
      <c r="K162" t="s">
        <v>348</v>
      </c>
      <c r="L162" t="s">
        <v>348</v>
      </c>
      <c r="M162" t="s">
        <v>348</v>
      </c>
      <c r="N162" t="s">
        <v>348</v>
      </c>
      <c r="O162" t="s">
        <v>348</v>
      </c>
      <c r="P162" t="s">
        <v>348</v>
      </c>
      <c r="Q162" t="s">
        <v>348</v>
      </c>
      <c r="R162" t="s">
        <v>348</v>
      </c>
      <c r="S162" t="s">
        <v>348</v>
      </c>
      <c r="T162" t="s">
        <v>348</v>
      </c>
      <c r="U162" t="s">
        <v>348</v>
      </c>
      <c r="V162" t="s">
        <v>348</v>
      </c>
      <c r="W162" s="37" t="s">
        <v>349</v>
      </c>
      <c r="X162" t="s">
        <v>347</v>
      </c>
      <c r="Y162" t="s">
        <v>348</v>
      </c>
      <c r="Z162" s="169" t="s">
        <v>350</v>
      </c>
      <c r="AA162" s="113" t="s">
        <v>350</v>
      </c>
      <c r="AB162" s="189" t="s">
        <v>350</v>
      </c>
      <c r="AC162" s="169" t="s">
        <v>422</v>
      </c>
      <c r="AD162" s="113">
        <v>4.0899999999999997E-9</v>
      </c>
      <c r="AE162" s="189" t="s">
        <v>350</v>
      </c>
      <c r="AF162" s="169" t="s">
        <v>350</v>
      </c>
      <c r="AG162" s="113" t="s">
        <v>350</v>
      </c>
      <c r="AH162" s="189" t="s">
        <v>350</v>
      </c>
      <c r="AI162" s="169" t="s">
        <v>350</v>
      </c>
      <c r="AJ162" s="113" t="s">
        <v>350</v>
      </c>
      <c r="AK162" s="189" t="s">
        <v>350</v>
      </c>
      <c r="AL162" s="169">
        <v>3</v>
      </c>
      <c r="AM162" s="37">
        <v>8</v>
      </c>
      <c r="AO162" s="37">
        <v>3</v>
      </c>
      <c r="AP162" s="37">
        <v>8</v>
      </c>
      <c r="AQ162" s="37">
        <v>3</v>
      </c>
      <c r="AR162" s="37">
        <v>7</v>
      </c>
      <c r="AS162" s="37">
        <v>0</v>
      </c>
      <c r="AT162" s="37">
        <v>1</v>
      </c>
      <c r="AU162" s="37">
        <v>0</v>
      </c>
      <c r="AV162" s="37">
        <v>7</v>
      </c>
      <c r="AW162" s="37">
        <v>0</v>
      </c>
      <c r="AX162" s="37">
        <v>0</v>
      </c>
      <c r="AY162" s="37">
        <v>3</v>
      </c>
      <c r="AZ162" s="37">
        <v>0</v>
      </c>
      <c r="BA162" s="37">
        <v>0</v>
      </c>
      <c r="BB162" s="37">
        <v>0</v>
      </c>
      <c r="BC162" s="37">
        <v>0</v>
      </c>
      <c r="BD162" s="25">
        <v>1</v>
      </c>
      <c r="BE162" s="169">
        <v>43</v>
      </c>
      <c r="BF162" s="37">
        <v>22</v>
      </c>
      <c r="BG162" s="37" t="s">
        <v>1031</v>
      </c>
      <c r="BH162" s="37">
        <v>59</v>
      </c>
      <c r="BI162" s="37">
        <v>48</v>
      </c>
      <c r="BJ162" s="37">
        <v>19</v>
      </c>
      <c r="BK162" s="37">
        <v>43</v>
      </c>
      <c r="BL162" s="37">
        <v>40</v>
      </c>
      <c r="BM162" s="37">
        <v>5</v>
      </c>
      <c r="BN162" s="37">
        <v>3</v>
      </c>
      <c r="BO162" s="37">
        <v>43</v>
      </c>
      <c r="BP162" s="37">
        <v>5</v>
      </c>
      <c r="BQ162" s="37">
        <v>0</v>
      </c>
      <c r="BR162" s="37">
        <v>11</v>
      </c>
      <c r="BS162" s="37">
        <v>0</v>
      </c>
      <c r="BT162" s="37">
        <v>40</v>
      </c>
      <c r="BU162" s="37">
        <v>0</v>
      </c>
      <c r="BV162" s="37">
        <v>0</v>
      </c>
      <c r="BW162" s="25">
        <v>5</v>
      </c>
      <c r="BX162" s="169">
        <v>0</v>
      </c>
      <c r="BY162" s="37">
        <v>4</v>
      </c>
      <c r="CA162" s="37">
        <v>0</v>
      </c>
      <c r="CB162" s="37">
        <v>4</v>
      </c>
      <c r="CC162" s="37">
        <v>0</v>
      </c>
      <c r="CD162" s="37">
        <v>4</v>
      </c>
      <c r="CE162" s="37">
        <v>0</v>
      </c>
      <c r="CF162" s="37">
        <v>0</v>
      </c>
      <c r="CG162" s="37">
        <v>0</v>
      </c>
      <c r="CH162" s="37">
        <v>4</v>
      </c>
      <c r="CI162" s="37">
        <v>0</v>
      </c>
      <c r="CJ162" s="37">
        <v>0</v>
      </c>
      <c r="CK162" s="37">
        <v>0</v>
      </c>
      <c r="CL162" s="37">
        <v>0</v>
      </c>
      <c r="CM162" s="37">
        <v>0</v>
      </c>
      <c r="CN162" s="37">
        <v>0</v>
      </c>
      <c r="CO162" s="37">
        <v>0</v>
      </c>
      <c r="CP162" s="25">
        <v>0</v>
      </c>
      <c r="CQ162" s="169">
        <v>0</v>
      </c>
      <c r="CR162" s="37">
        <v>1</v>
      </c>
      <c r="CT162" s="37">
        <v>0</v>
      </c>
      <c r="CU162" s="37">
        <v>1</v>
      </c>
      <c r="CV162" s="37">
        <v>0</v>
      </c>
      <c r="CW162" s="37">
        <v>1</v>
      </c>
      <c r="CX162" s="37">
        <v>0</v>
      </c>
      <c r="CY162" s="37">
        <v>0</v>
      </c>
      <c r="CZ162" s="37">
        <v>0</v>
      </c>
      <c r="DA162" s="37">
        <v>1</v>
      </c>
      <c r="DB162" s="37">
        <v>0</v>
      </c>
      <c r="DC162" s="37">
        <v>0</v>
      </c>
      <c r="DD162" s="37">
        <v>0</v>
      </c>
      <c r="DE162" s="37">
        <v>0</v>
      </c>
      <c r="DF162" s="37">
        <v>0</v>
      </c>
      <c r="DG162" s="37">
        <v>0</v>
      </c>
      <c r="DH162" s="37">
        <v>0</v>
      </c>
      <c r="DI162" s="25">
        <v>0</v>
      </c>
    </row>
    <row r="163" spans="1:113" x14ac:dyDescent="0.25">
      <c r="A163" s="228" t="s">
        <v>1032</v>
      </c>
      <c r="B163" s="252" t="s">
        <v>679</v>
      </c>
      <c r="C163" s="322" t="s">
        <v>440</v>
      </c>
      <c r="D163" t="s">
        <v>348</v>
      </c>
      <c r="E163" t="s">
        <v>348</v>
      </c>
      <c r="F163" t="s">
        <v>348</v>
      </c>
      <c r="G163" t="s">
        <v>348</v>
      </c>
      <c r="H163" t="s">
        <v>348</v>
      </c>
      <c r="I163" t="s">
        <v>348</v>
      </c>
      <c r="J163" t="s">
        <v>348</v>
      </c>
      <c r="K163" t="s">
        <v>348</v>
      </c>
      <c r="L163" t="s">
        <v>348</v>
      </c>
      <c r="M163" t="s">
        <v>348</v>
      </c>
      <c r="N163" t="s">
        <v>348</v>
      </c>
      <c r="O163" t="s">
        <v>348</v>
      </c>
      <c r="P163" t="s">
        <v>348</v>
      </c>
      <c r="Q163" t="s">
        <v>348</v>
      </c>
      <c r="R163" t="s">
        <v>348</v>
      </c>
      <c r="S163" t="s">
        <v>348</v>
      </c>
      <c r="T163" t="s">
        <v>348</v>
      </c>
      <c r="U163" t="s">
        <v>348</v>
      </c>
      <c r="V163" t="s">
        <v>348</v>
      </c>
      <c r="W163" s="37" t="s">
        <v>349</v>
      </c>
      <c r="X163" t="s">
        <v>348</v>
      </c>
      <c r="Y163" t="s">
        <v>348</v>
      </c>
      <c r="Z163" s="169" t="s">
        <v>350</v>
      </c>
      <c r="AA163" s="113" t="s">
        <v>350</v>
      </c>
      <c r="AB163" s="189" t="s">
        <v>350</v>
      </c>
      <c r="AC163" s="169" t="s">
        <v>350</v>
      </c>
      <c r="AD163" s="113" t="s">
        <v>350</v>
      </c>
      <c r="AE163" s="189" t="s">
        <v>350</v>
      </c>
      <c r="AF163" s="169" t="s">
        <v>541</v>
      </c>
      <c r="AG163" s="113">
        <v>3.7300000000000001E-4</v>
      </c>
      <c r="AH163" s="189" t="s">
        <v>350</v>
      </c>
      <c r="AI163" s="169" t="s">
        <v>350</v>
      </c>
      <c r="AJ163" s="113" t="s">
        <v>350</v>
      </c>
      <c r="AK163" s="189" t="s">
        <v>350</v>
      </c>
      <c r="AL163" s="169">
        <v>1</v>
      </c>
      <c r="AM163" s="37">
        <v>8</v>
      </c>
      <c r="AO163" s="37">
        <v>1</v>
      </c>
      <c r="AP163" s="37">
        <v>8</v>
      </c>
      <c r="AQ163" s="37">
        <v>1</v>
      </c>
      <c r="AR163" s="37">
        <v>8</v>
      </c>
      <c r="AS163" s="37">
        <v>0</v>
      </c>
      <c r="AT163" s="37">
        <v>0</v>
      </c>
      <c r="AU163" s="37">
        <v>0</v>
      </c>
      <c r="AV163" s="37">
        <v>8</v>
      </c>
      <c r="AW163" s="37">
        <v>0</v>
      </c>
      <c r="AX163" s="37">
        <v>0</v>
      </c>
      <c r="AY163" s="37">
        <v>1</v>
      </c>
      <c r="AZ163" s="37">
        <v>0</v>
      </c>
      <c r="BA163" s="37">
        <v>0</v>
      </c>
      <c r="BB163" s="37">
        <v>0</v>
      </c>
      <c r="BC163" s="37">
        <v>0</v>
      </c>
      <c r="BD163" s="25">
        <v>0</v>
      </c>
      <c r="BE163" s="169">
        <v>13</v>
      </c>
      <c r="BF163" s="37">
        <v>42</v>
      </c>
      <c r="BG163" s="37" t="s">
        <v>1033</v>
      </c>
      <c r="BH163" s="37">
        <v>13</v>
      </c>
      <c r="BI163" s="37">
        <v>52</v>
      </c>
      <c r="BJ163" s="37">
        <v>9</v>
      </c>
      <c r="BK163" s="37">
        <v>50</v>
      </c>
      <c r="BL163" s="37">
        <v>4</v>
      </c>
      <c r="BM163" s="37">
        <v>2</v>
      </c>
      <c r="BN163" s="37">
        <v>4</v>
      </c>
      <c r="BO163" s="37">
        <v>50</v>
      </c>
      <c r="BP163" s="37">
        <v>1</v>
      </c>
      <c r="BQ163" s="37">
        <v>0</v>
      </c>
      <c r="BR163" s="37">
        <v>4</v>
      </c>
      <c r="BS163" s="37">
        <v>0</v>
      </c>
      <c r="BT163" s="37">
        <v>4</v>
      </c>
      <c r="BU163" s="37">
        <v>0</v>
      </c>
      <c r="BV163" s="37">
        <v>0</v>
      </c>
      <c r="BW163" s="25">
        <v>2</v>
      </c>
      <c r="BX163" s="169">
        <v>4</v>
      </c>
      <c r="BY163" s="37">
        <v>4</v>
      </c>
      <c r="CA163" s="37">
        <v>4</v>
      </c>
      <c r="CB163" s="37">
        <v>7</v>
      </c>
      <c r="CC163" s="37">
        <v>4</v>
      </c>
      <c r="CD163" s="37">
        <v>7</v>
      </c>
      <c r="CE163" s="37">
        <v>0</v>
      </c>
      <c r="CF163" s="37">
        <v>0</v>
      </c>
      <c r="CG163" s="37">
        <v>0</v>
      </c>
      <c r="CH163" s="37">
        <v>7</v>
      </c>
      <c r="CI163" s="37">
        <v>0</v>
      </c>
      <c r="CJ163" s="37">
        <v>0</v>
      </c>
      <c r="CK163" s="37">
        <v>4</v>
      </c>
      <c r="CL163" s="37">
        <v>0</v>
      </c>
      <c r="CM163" s="37">
        <v>0</v>
      </c>
      <c r="CN163" s="37">
        <v>0</v>
      </c>
      <c r="CO163" s="37">
        <v>0</v>
      </c>
      <c r="CP163" s="25">
        <v>0</v>
      </c>
      <c r="CQ163" s="169">
        <v>0</v>
      </c>
      <c r="CR163" s="37">
        <v>1</v>
      </c>
      <c r="CT163" s="37">
        <v>0</v>
      </c>
      <c r="CU163" s="37">
        <v>1</v>
      </c>
      <c r="CV163" s="37">
        <v>0</v>
      </c>
      <c r="CW163" s="37">
        <v>1</v>
      </c>
      <c r="CX163" s="37">
        <v>0</v>
      </c>
      <c r="CY163" s="37">
        <v>0</v>
      </c>
      <c r="CZ163" s="37">
        <v>0</v>
      </c>
      <c r="DA163" s="37">
        <v>1</v>
      </c>
      <c r="DB163" s="37">
        <v>0</v>
      </c>
      <c r="DC163" s="37">
        <v>0</v>
      </c>
      <c r="DD163" s="37">
        <v>0</v>
      </c>
      <c r="DE163" s="37">
        <v>0</v>
      </c>
      <c r="DF163" s="37">
        <v>0</v>
      </c>
      <c r="DG163" s="37">
        <v>0</v>
      </c>
      <c r="DH163" s="37">
        <v>0</v>
      </c>
      <c r="DI163" s="25">
        <v>0</v>
      </c>
    </row>
    <row r="164" spans="1:113" x14ac:dyDescent="0.25">
      <c r="A164" s="228" t="s">
        <v>1034</v>
      </c>
      <c r="B164" s="252" t="s">
        <v>463</v>
      </c>
      <c r="C164" s="322" t="s">
        <v>346</v>
      </c>
      <c r="D164" t="s">
        <v>348</v>
      </c>
      <c r="E164" t="s">
        <v>348</v>
      </c>
      <c r="F164" t="s">
        <v>348</v>
      </c>
      <c r="G164" t="s">
        <v>348</v>
      </c>
      <c r="H164" t="s">
        <v>348</v>
      </c>
      <c r="I164" t="s">
        <v>348</v>
      </c>
      <c r="J164" t="s">
        <v>348</v>
      </c>
      <c r="K164" t="s">
        <v>348</v>
      </c>
      <c r="L164" t="s">
        <v>348</v>
      </c>
      <c r="M164" t="s">
        <v>348</v>
      </c>
      <c r="N164" t="s">
        <v>348</v>
      </c>
      <c r="O164" t="s">
        <v>348</v>
      </c>
      <c r="P164" t="s">
        <v>348</v>
      </c>
      <c r="Q164" t="s">
        <v>348</v>
      </c>
      <c r="R164" t="s">
        <v>348</v>
      </c>
      <c r="S164" t="s">
        <v>348</v>
      </c>
      <c r="T164" t="s">
        <v>348</v>
      </c>
      <c r="U164" t="s">
        <v>348</v>
      </c>
      <c r="V164" t="s">
        <v>348</v>
      </c>
      <c r="W164" s="37" t="s">
        <v>349</v>
      </c>
      <c r="X164" t="s">
        <v>348</v>
      </c>
      <c r="Y164" t="s">
        <v>348</v>
      </c>
      <c r="Z164" s="169" t="s">
        <v>350</v>
      </c>
      <c r="AA164" s="113" t="s">
        <v>350</v>
      </c>
      <c r="AB164" s="189" t="s">
        <v>350</v>
      </c>
      <c r="AC164" s="169" t="s">
        <v>1035</v>
      </c>
      <c r="AD164" s="113">
        <v>3.5600000000000003E-15</v>
      </c>
      <c r="AE164" s="189" t="s">
        <v>350</v>
      </c>
      <c r="AF164" s="169" t="s">
        <v>350</v>
      </c>
      <c r="AG164" s="113" t="s">
        <v>350</v>
      </c>
      <c r="AH164" s="189" t="s">
        <v>350</v>
      </c>
      <c r="AI164" s="169" t="s">
        <v>350</v>
      </c>
      <c r="AJ164" s="113" t="s">
        <v>350</v>
      </c>
      <c r="AK164" s="189" t="s">
        <v>350</v>
      </c>
      <c r="AL164" s="169">
        <v>1</v>
      </c>
      <c r="AM164" s="37">
        <v>10</v>
      </c>
      <c r="AO164" s="37">
        <v>1</v>
      </c>
      <c r="AP164" s="37">
        <v>10</v>
      </c>
      <c r="AQ164" s="37">
        <v>1</v>
      </c>
      <c r="AR164" s="37">
        <v>10</v>
      </c>
      <c r="AS164" s="37">
        <v>0</v>
      </c>
      <c r="AT164" s="37">
        <v>0</v>
      </c>
      <c r="AU164" s="37">
        <v>0</v>
      </c>
      <c r="AV164" s="37">
        <v>10</v>
      </c>
      <c r="AW164" s="37">
        <v>0</v>
      </c>
      <c r="AX164" s="37">
        <v>0</v>
      </c>
      <c r="AY164" s="37">
        <v>1</v>
      </c>
      <c r="AZ164" s="37">
        <v>0</v>
      </c>
      <c r="BA164" s="37">
        <v>0</v>
      </c>
      <c r="BB164" s="37">
        <v>0</v>
      </c>
      <c r="BC164" s="37">
        <v>0</v>
      </c>
      <c r="BD164" s="25">
        <v>0</v>
      </c>
      <c r="BE164" s="169">
        <v>20</v>
      </c>
      <c r="BF164" s="37">
        <v>26</v>
      </c>
      <c r="BG164" s="37" t="s">
        <v>1036</v>
      </c>
      <c r="BH164" s="37">
        <v>21</v>
      </c>
      <c r="BI164" s="37">
        <v>27</v>
      </c>
      <c r="BJ164" s="37">
        <v>15</v>
      </c>
      <c r="BK164" s="37">
        <v>26</v>
      </c>
      <c r="BL164" s="37">
        <v>6</v>
      </c>
      <c r="BM164" s="37">
        <v>1</v>
      </c>
      <c r="BN164" s="37">
        <v>0</v>
      </c>
      <c r="BO164" s="37">
        <v>26</v>
      </c>
      <c r="BP164" s="37">
        <v>2</v>
      </c>
      <c r="BQ164" s="37">
        <v>0</v>
      </c>
      <c r="BR164" s="37">
        <v>14</v>
      </c>
      <c r="BS164" s="37">
        <v>0</v>
      </c>
      <c r="BT164" s="37">
        <v>5</v>
      </c>
      <c r="BU164" s="37">
        <v>0</v>
      </c>
      <c r="BV164" s="37">
        <v>0</v>
      </c>
      <c r="BW164" s="25">
        <v>1</v>
      </c>
      <c r="BX164" s="169">
        <v>0</v>
      </c>
      <c r="BY164" s="37">
        <v>5</v>
      </c>
      <c r="CA164" s="37">
        <v>0</v>
      </c>
      <c r="CB164" s="37">
        <v>8</v>
      </c>
      <c r="CC164" s="37">
        <v>0</v>
      </c>
      <c r="CD164" s="37">
        <v>8</v>
      </c>
      <c r="CE164" s="37">
        <v>0</v>
      </c>
      <c r="CF164" s="37">
        <v>0</v>
      </c>
      <c r="CG164" s="37">
        <v>0</v>
      </c>
      <c r="CH164" s="37">
        <v>8</v>
      </c>
      <c r="CI164" s="37">
        <v>0</v>
      </c>
      <c r="CJ164" s="37">
        <v>0</v>
      </c>
      <c r="CK164" s="37">
        <v>0</v>
      </c>
      <c r="CL164" s="37">
        <v>0</v>
      </c>
      <c r="CM164" s="37">
        <v>0</v>
      </c>
      <c r="CN164" s="37">
        <v>0</v>
      </c>
      <c r="CO164" s="37">
        <v>0</v>
      </c>
      <c r="CP164" s="25">
        <v>0</v>
      </c>
      <c r="CQ164" s="169">
        <v>0</v>
      </c>
      <c r="CR164" s="37">
        <v>1</v>
      </c>
      <c r="CT164" s="37">
        <v>0</v>
      </c>
      <c r="CU164" s="37">
        <v>1</v>
      </c>
      <c r="CV164" s="37">
        <v>0</v>
      </c>
      <c r="CW164" s="37">
        <v>1</v>
      </c>
      <c r="CX164" s="37">
        <v>0</v>
      </c>
      <c r="CY164" s="37">
        <v>0</v>
      </c>
      <c r="CZ164" s="37">
        <v>0</v>
      </c>
      <c r="DA164" s="37">
        <v>1</v>
      </c>
      <c r="DB164" s="37">
        <v>0</v>
      </c>
      <c r="DC164" s="37">
        <v>0</v>
      </c>
      <c r="DD164" s="37">
        <v>0</v>
      </c>
      <c r="DE164" s="37">
        <v>0</v>
      </c>
      <c r="DF164" s="37">
        <v>0</v>
      </c>
      <c r="DG164" s="37">
        <v>0</v>
      </c>
      <c r="DH164" s="37">
        <v>0</v>
      </c>
      <c r="DI164" s="25">
        <v>0</v>
      </c>
    </row>
    <row r="165" spans="1:113" x14ac:dyDescent="0.25">
      <c r="A165" s="228" t="s">
        <v>1037</v>
      </c>
      <c r="B165" s="252" t="s">
        <v>345</v>
      </c>
      <c r="C165" s="322" t="s">
        <v>378</v>
      </c>
      <c r="D165" t="s">
        <v>348</v>
      </c>
      <c r="E165" t="s">
        <v>347</v>
      </c>
      <c r="F165" t="s">
        <v>348</v>
      </c>
      <c r="G165" t="s">
        <v>348</v>
      </c>
      <c r="H165" t="s">
        <v>348</v>
      </c>
      <c r="I165" t="s">
        <v>348</v>
      </c>
      <c r="J165" t="s">
        <v>348</v>
      </c>
      <c r="K165" t="s">
        <v>348</v>
      </c>
      <c r="L165" t="s">
        <v>348</v>
      </c>
      <c r="M165" t="s">
        <v>348</v>
      </c>
      <c r="N165" t="s">
        <v>348</v>
      </c>
      <c r="O165" t="s">
        <v>348</v>
      </c>
      <c r="P165" t="s">
        <v>347</v>
      </c>
      <c r="Q165" t="s">
        <v>348</v>
      </c>
      <c r="R165" t="s">
        <v>347</v>
      </c>
      <c r="S165" t="s">
        <v>347</v>
      </c>
      <c r="T165" t="s">
        <v>348</v>
      </c>
      <c r="U165" t="s">
        <v>347</v>
      </c>
      <c r="V165" t="s">
        <v>347</v>
      </c>
      <c r="W165" s="37" t="s">
        <v>1038</v>
      </c>
      <c r="X165" t="s">
        <v>347</v>
      </c>
      <c r="Y165" t="s">
        <v>347</v>
      </c>
      <c r="Z165" s="169" t="s">
        <v>449</v>
      </c>
      <c r="AA165" s="113">
        <v>6.4300000000000002E-4</v>
      </c>
      <c r="AB165" s="189">
        <v>8.0699999999999996E-5</v>
      </c>
      <c r="AC165" s="169" t="s">
        <v>350</v>
      </c>
      <c r="AD165" s="113" t="s">
        <v>350</v>
      </c>
      <c r="AE165" s="189" t="s">
        <v>350</v>
      </c>
      <c r="AF165" s="169" t="s">
        <v>350</v>
      </c>
      <c r="AG165" s="113" t="s">
        <v>350</v>
      </c>
      <c r="AH165" s="189" t="s">
        <v>350</v>
      </c>
      <c r="AI165" s="169" t="s">
        <v>350</v>
      </c>
      <c r="AJ165" s="113" t="s">
        <v>350</v>
      </c>
      <c r="AK165" s="189" t="s">
        <v>350</v>
      </c>
      <c r="AL165" s="169">
        <v>12</v>
      </c>
      <c r="AM165" s="37">
        <v>16</v>
      </c>
      <c r="AO165" s="37">
        <v>12</v>
      </c>
      <c r="AP165" s="37">
        <v>18</v>
      </c>
      <c r="AQ165" s="37">
        <v>6</v>
      </c>
      <c r="AR165" s="37">
        <v>18</v>
      </c>
      <c r="AS165" s="37">
        <v>6</v>
      </c>
      <c r="AT165" s="37">
        <v>0</v>
      </c>
      <c r="AU165" s="37">
        <v>0</v>
      </c>
      <c r="AV165" s="37">
        <v>18</v>
      </c>
      <c r="AW165" s="37">
        <v>2</v>
      </c>
      <c r="AX165" s="37">
        <v>0</v>
      </c>
      <c r="AY165" s="37">
        <v>4</v>
      </c>
      <c r="AZ165" s="37">
        <v>0</v>
      </c>
      <c r="BA165" s="37">
        <v>6</v>
      </c>
      <c r="BB165" s="37">
        <v>0</v>
      </c>
      <c r="BC165" s="37">
        <v>0</v>
      </c>
      <c r="BD165" s="25">
        <v>0</v>
      </c>
      <c r="BE165" s="169">
        <v>30</v>
      </c>
      <c r="BF165" s="37">
        <v>54</v>
      </c>
      <c r="BG165" s="37" t="s">
        <v>1039</v>
      </c>
      <c r="BH165" s="37">
        <v>31</v>
      </c>
      <c r="BI165" s="37">
        <v>63</v>
      </c>
      <c r="BJ165" s="37">
        <v>16</v>
      </c>
      <c r="BK165" s="37">
        <v>63</v>
      </c>
      <c r="BL165" s="37">
        <v>15</v>
      </c>
      <c r="BM165" s="37">
        <v>0</v>
      </c>
      <c r="BN165" s="37">
        <v>15</v>
      </c>
      <c r="BO165" s="37">
        <v>63</v>
      </c>
      <c r="BP165" s="37">
        <v>0</v>
      </c>
      <c r="BQ165" s="37">
        <v>0</v>
      </c>
      <c r="BR165" s="37">
        <v>1</v>
      </c>
      <c r="BS165" s="37">
        <v>0</v>
      </c>
      <c r="BT165" s="37">
        <v>15</v>
      </c>
      <c r="BU165" s="37">
        <v>0</v>
      </c>
      <c r="BV165" s="37">
        <v>0</v>
      </c>
      <c r="BW165" s="25">
        <v>0</v>
      </c>
      <c r="BX165" s="169">
        <v>1</v>
      </c>
      <c r="BY165" s="37">
        <v>4</v>
      </c>
      <c r="CA165" s="37">
        <v>1</v>
      </c>
      <c r="CB165" s="37">
        <v>4</v>
      </c>
      <c r="CC165" s="37">
        <v>1</v>
      </c>
      <c r="CD165" s="37">
        <v>4</v>
      </c>
      <c r="CE165" s="37">
        <v>0</v>
      </c>
      <c r="CF165" s="37">
        <v>0</v>
      </c>
      <c r="CG165" s="37">
        <v>0</v>
      </c>
      <c r="CH165" s="37">
        <v>4</v>
      </c>
      <c r="CI165" s="37">
        <v>0</v>
      </c>
      <c r="CJ165" s="37">
        <v>0</v>
      </c>
      <c r="CK165" s="37">
        <v>1</v>
      </c>
      <c r="CL165" s="37">
        <v>0</v>
      </c>
      <c r="CM165" s="37">
        <v>0</v>
      </c>
      <c r="CN165" s="37">
        <v>0</v>
      </c>
      <c r="CO165" s="37">
        <v>0</v>
      </c>
      <c r="CP165" s="25">
        <v>0</v>
      </c>
      <c r="CQ165" s="169">
        <v>0</v>
      </c>
      <c r="CR165" s="37">
        <v>1</v>
      </c>
      <c r="CT165" s="37">
        <v>0</v>
      </c>
      <c r="CU165" s="37">
        <v>1</v>
      </c>
      <c r="CV165" s="37">
        <v>0</v>
      </c>
      <c r="CW165" s="37">
        <v>0</v>
      </c>
      <c r="CX165" s="37">
        <v>0</v>
      </c>
      <c r="CY165" s="37">
        <v>1</v>
      </c>
      <c r="CZ165" s="37">
        <v>0</v>
      </c>
      <c r="DA165" s="37">
        <v>0</v>
      </c>
      <c r="DB165" s="37">
        <v>0</v>
      </c>
      <c r="DC165" s="37">
        <v>0</v>
      </c>
      <c r="DD165" s="37">
        <v>0</v>
      </c>
      <c r="DE165" s="37">
        <v>0</v>
      </c>
      <c r="DF165" s="37">
        <v>0</v>
      </c>
      <c r="DG165" s="37">
        <v>0</v>
      </c>
      <c r="DH165" s="37">
        <v>0</v>
      </c>
      <c r="DI165" s="25">
        <v>1</v>
      </c>
    </row>
    <row r="166" spans="1:113" x14ac:dyDescent="0.25">
      <c r="A166" s="228" t="s">
        <v>1040</v>
      </c>
      <c r="B166" s="252" t="s">
        <v>684</v>
      </c>
      <c r="C166" s="322" t="s">
        <v>346</v>
      </c>
      <c r="D166" t="s">
        <v>348</v>
      </c>
      <c r="E166" t="s">
        <v>348</v>
      </c>
      <c r="F166" t="s">
        <v>348</v>
      </c>
      <c r="G166" t="s">
        <v>348</v>
      </c>
      <c r="H166" t="s">
        <v>348</v>
      </c>
      <c r="I166" t="s">
        <v>348</v>
      </c>
      <c r="J166" t="s">
        <v>348</v>
      </c>
      <c r="K166" t="s">
        <v>348</v>
      </c>
      <c r="L166" t="s">
        <v>348</v>
      </c>
      <c r="M166" t="s">
        <v>348</v>
      </c>
      <c r="N166" t="s">
        <v>348</v>
      </c>
      <c r="O166" t="s">
        <v>348</v>
      </c>
      <c r="P166" t="s">
        <v>348</v>
      </c>
      <c r="Q166" t="s">
        <v>348</v>
      </c>
      <c r="R166" t="s">
        <v>348</v>
      </c>
      <c r="S166" t="s">
        <v>347</v>
      </c>
      <c r="T166" t="s">
        <v>347</v>
      </c>
      <c r="U166" t="s">
        <v>347</v>
      </c>
      <c r="V166" t="s">
        <v>348</v>
      </c>
      <c r="W166" s="37" t="s">
        <v>349</v>
      </c>
      <c r="X166" t="s">
        <v>348</v>
      </c>
      <c r="Y166" t="s">
        <v>347</v>
      </c>
      <c r="Z166" s="169" t="s">
        <v>350</v>
      </c>
      <c r="AA166" s="113" t="s">
        <v>350</v>
      </c>
      <c r="AB166" s="189" t="s">
        <v>350</v>
      </c>
      <c r="AC166" s="169" t="s">
        <v>364</v>
      </c>
      <c r="AD166" s="113">
        <v>1.944E-3</v>
      </c>
      <c r="AE166" s="189">
        <v>7.2999999999999996E-4</v>
      </c>
      <c r="AF166" s="169" t="s">
        <v>350</v>
      </c>
      <c r="AG166" s="113" t="s">
        <v>350</v>
      </c>
      <c r="AH166" s="189" t="s">
        <v>350</v>
      </c>
      <c r="AI166" s="169" t="s">
        <v>350</v>
      </c>
      <c r="AJ166" s="113" t="s">
        <v>350</v>
      </c>
      <c r="AK166" s="189" t="s">
        <v>350</v>
      </c>
      <c r="AL166" s="169">
        <v>9</v>
      </c>
      <c r="AM166" s="37">
        <v>4</v>
      </c>
      <c r="AN166" s="37" t="s">
        <v>1041</v>
      </c>
      <c r="AO166" s="37">
        <v>9</v>
      </c>
      <c r="AP166" s="37">
        <v>4</v>
      </c>
      <c r="AQ166" s="37">
        <v>6</v>
      </c>
      <c r="AR166" s="37">
        <v>4</v>
      </c>
      <c r="AS166" s="37">
        <v>3</v>
      </c>
      <c r="AT166" s="37">
        <v>0</v>
      </c>
      <c r="AU166" s="37">
        <v>3</v>
      </c>
      <c r="AV166" s="37">
        <v>4</v>
      </c>
      <c r="AW166" s="37">
        <v>1</v>
      </c>
      <c r="AX166" s="37">
        <v>0</v>
      </c>
      <c r="AY166" s="37">
        <v>2</v>
      </c>
      <c r="AZ166" s="37">
        <v>0</v>
      </c>
      <c r="BA166" s="37">
        <v>3</v>
      </c>
      <c r="BB166" s="37">
        <v>0</v>
      </c>
      <c r="BC166" s="37">
        <v>0</v>
      </c>
      <c r="BD166" s="25">
        <v>0</v>
      </c>
      <c r="BE166" s="169">
        <v>39</v>
      </c>
      <c r="BF166" s="37">
        <v>18</v>
      </c>
      <c r="BG166" s="37" t="s">
        <v>1042</v>
      </c>
      <c r="BH166" s="37">
        <v>41</v>
      </c>
      <c r="BI166" s="37">
        <v>22</v>
      </c>
      <c r="BJ166" s="37">
        <v>10</v>
      </c>
      <c r="BK166" s="37">
        <v>22</v>
      </c>
      <c r="BL166" s="37">
        <v>31</v>
      </c>
      <c r="BM166" s="37">
        <v>0</v>
      </c>
      <c r="BN166" s="37">
        <v>3</v>
      </c>
      <c r="BO166" s="37">
        <v>22</v>
      </c>
      <c r="BP166" s="37">
        <v>3</v>
      </c>
      <c r="BQ166" s="37">
        <v>0</v>
      </c>
      <c r="BR166" s="37">
        <v>4</v>
      </c>
      <c r="BS166" s="37">
        <v>0</v>
      </c>
      <c r="BT166" s="37">
        <v>31</v>
      </c>
      <c r="BU166" s="37">
        <v>0</v>
      </c>
      <c r="BV166" s="37">
        <v>0</v>
      </c>
      <c r="BW166" s="25">
        <v>0</v>
      </c>
      <c r="BX166" s="169">
        <v>3</v>
      </c>
      <c r="BY166" s="37">
        <v>2</v>
      </c>
      <c r="CA166" s="37">
        <v>3</v>
      </c>
      <c r="CB166" s="37">
        <v>5</v>
      </c>
      <c r="CC166" s="37">
        <v>3</v>
      </c>
      <c r="CD166" s="37">
        <v>5</v>
      </c>
      <c r="CE166" s="37">
        <v>0</v>
      </c>
      <c r="CF166" s="37">
        <v>0</v>
      </c>
      <c r="CG166" s="37">
        <v>0</v>
      </c>
      <c r="CH166" s="37">
        <v>5</v>
      </c>
      <c r="CI166" s="37">
        <v>0</v>
      </c>
      <c r="CJ166" s="37">
        <v>0</v>
      </c>
      <c r="CK166" s="37">
        <v>3</v>
      </c>
      <c r="CL166" s="37">
        <v>0</v>
      </c>
      <c r="CM166" s="37">
        <v>0</v>
      </c>
      <c r="CN166" s="37">
        <v>0</v>
      </c>
      <c r="CO166" s="37">
        <v>0</v>
      </c>
      <c r="CP166" s="25">
        <v>0</v>
      </c>
      <c r="CQ166" s="169">
        <v>1</v>
      </c>
      <c r="CR166" s="37">
        <v>0</v>
      </c>
      <c r="CS166" s="37" t="s">
        <v>1043</v>
      </c>
      <c r="CT166" s="37">
        <v>1</v>
      </c>
      <c r="CU166" s="37">
        <v>0</v>
      </c>
      <c r="CV166" s="37">
        <v>1</v>
      </c>
      <c r="CW166" s="37">
        <v>0</v>
      </c>
      <c r="CX166" s="37">
        <v>0</v>
      </c>
      <c r="CY166" s="37">
        <v>0</v>
      </c>
      <c r="CZ166" s="37">
        <v>1</v>
      </c>
      <c r="DA166" s="37">
        <v>0</v>
      </c>
      <c r="DB166" s="37">
        <v>0</v>
      </c>
      <c r="DC166" s="37">
        <v>0</v>
      </c>
      <c r="DD166" s="37">
        <v>0</v>
      </c>
      <c r="DE166" s="37">
        <v>0</v>
      </c>
      <c r="DF166" s="37">
        <v>0</v>
      </c>
      <c r="DG166" s="37">
        <v>0</v>
      </c>
      <c r="DH166" s="37">
        <v>0</v>
      </c>
      <c r="DI166" s="25">
        <v>0</v>
      </c>
    </row>
    <row r="167" spans="1:113" x14ac:dyDescent="0.25">
      <c r="A167" s="228" t="s">
        <v>1044</v>
      </c>
      <c r="B167" s="252" t="s">
        <v>684</v>
      </c>
      <c r="C167" s="322" t="s">
        <v>378</v>
      </c>
      <c r="D167" t="s">
        <v>348</v>
      </c>
      <c r="E167" t="s">
        <v>348</v>
      </c>
      <c r="F167" t="s">
        <v>348</v>
      </c>
      <c r="G167" t="s">
        <v>348</v>
      </c>
      <c r="H167" t="s">
        <v>348</v>
      </c>
      <c r="I167" t="s">
        <v>348</v>
      </c>
      <c r="J167" t="s">
        <v>348</v>
      </c>
      <c r="K167" t="s">
        <v>348</v>
      </c>
      <c r="L167" t="s">
        <v>348</v>
      </c>
      <c r="M167" t="s">
        <v>348</v>
      </c>
      <c r="N167" t="s">
        <v>348</v>
      </c>
      <c r="O167" t="s">
        <v>348</v>
      </c>
      <c r="P167" t="s">
        <v>348</v>
      </c>
      <c r="Q167" t="s">
        <v>348</v>
      </c>
      <c r="R167" t="s">
        <v>348</v>
      </c>
      <c r="S167" t="s">
        <v>348</v>
      </c>
      <c r="T167" t="s">
        <v>348</v>
      </c>
      <c r="U167" t="s">
        <v>347</v>
      </c>
      <c r="V167" t="s">
        <v>348</v>
      </c>
      <c r="W167" s="37" t="s">
        <v>349</v>
      </c>
      <c r="X167" t="s">
        <v>348</v>
      </c>
      <c r="Y167" t="s">
        <v>347</v>
      </c>
      <c r="Z167" s="169" t="s">
        <v>358</v>
      </c>
      <c r="AA167" s="113">
        <v>9.9199999999999999E-5</v>
      </c>
      <c r="AB167" s="189">
        <v>1.0200000000000001E-5</v>
      </c>
      <c r="AC167" s="169" t="s">
        <v>350</v>
      </c>
      <c r="AD167" s="113" t="s">
        <v>350</v>
      </c>
      <c r="AE167" s="189" t="s">
        <v>350</v>
      </c>
      <c r="AF167" s="169" t="s">
        <v>350</v>
      </c>
      <c r="AG167" s="113" t="s">
        <v>350</v>
      </c>
      <c r="AH167" s="189" t="s">
        <v>350</v>
      </c>
      <c r="AI167" s="169" t="s">
        <v>350</v>
      </c>
      <c r="AJ167" s="113" t="s">
        <v>350</v>
      </c>
      <c r="AK167" s="189" t="s">
        <v>350</v>
      </c>
      <c r="AL167" s="169">
        <v>5</v>
      </c>
      <c r="AM167" s="37">
        <v>12</v>
      </c>
      <c r="AO167" s="37">
        <v>5</v>
      </c>
      <c r="AP167" s="37">
        <v>12</v>
      </c>
      <c r="AQ167" s="37">
        <v>2</v>
      </c>
      <c r="AR167" s="37">
        <v>11</v>
      </c>
      <c r="AS167" s="37">
        <v>3</v>
      </c>
      <c r="AT167" s="37">
        <v>1</v>
      </c>
      <c r="AU167" s="37">
        <v>0</v>
      </c>
      <c r="AV167" s="37">
        <v>11</v>
      </c>
      <c r="AW167" s="37">
        <v>2</v>
      </c>
      <c r="AX167" s="37">
        <v>0</v>
      </c>
      <c r="AY167" s="37">
        <v>0</v>
      </c>
      <c r="AZ167" s="37">
        <v>0</v>
      </c>
      <c r="BA167" s="37">
        <v>3</v>
      </c>
      <c r="BB167" s="37">
        <v>0</v>
      </c>
      <c r="BC167" s="37">
        <v>0</v>
      </c>
      <c r="BD167" s="25">
        <v>1</v>
      </c>
      <c r="BE167" s="169">
        <v>27</v>
      </c>
      <c r="BF167" s="37">
        <v>43</v>
      </c>
      <c r="BG167" s="37" t="s">
        <v>1045</v>
      </c>
      <c r="BH167" s="37">
        <v>29</v>
      </c>
      <c r="BI167" s="37">
        <v>52</v>
      </c>
      <c r="BJ167" s="37">
        <v>8</v>
      </c>
      <c r="BK167" s="37">
        <v>45</v>
      </c>
      <c r="BL167" s="37">
        <v>21</v>
      </c>
      <c r="BM167" s="37">
        <v>7</v>
      </c>
      <c r="BN167" s="37">
        <v>3</v>
      </c>
      <c r="BO167" s="37">
        <v>42</v>
      </c>
      <c r="BP167" s="37">
        <v>2</v>
      </c>
      <c r="BQ167" s="37">
        <v>0</v>
      </c>
      <c r="BR167" s="37">
        <v>4</v>
      </c>
      <c r="BS167" s="37">
        <v>3</v>
      </c>
      <c r="BT167" s="37">
        <v>20</v>
      </c>
      <c r="BU167" s="37">
        <v>6</v>
      </c>
      <c r="BV167" s="37">
        <v>0</v>
      </c>
      <c r="BW167" s="25">
        <v>1</v>
      </c>
      <c r="BX167" s="169">
        <v>0</v>
      </c>
      <c r="BY167" s="37">
        <v>2</v>
      </c>
      <c r="CA167" s="37">
        <v>0</v>
      </c>
      <c r="CB167" s="37">
        <v>2</v>
      </c>
      <c r="CC167" s="37">
        <v>0</v>
      </c>
      <c r="CD167" s="37">
        <v>2</v>
      </c>
      <c r="CE167" s="37">
        <v>0</v>
      </c>
      <c r="CF167" s="37">
        <v>0</v>
      </c>
      <c r="CG167" s="37">
        <v>0</v>
      </c>
      <c r="CH167" s="37">
        <v>2</v>
      </c>
      <c r="CI167" s="37">
        <v>0</v>
      </c>
      <c r="CJ167" s="37">
        <v>0</v>
      </c>
      <c r="CK167" s="37">
        <v>0</v>
      </c>
      <c r="CL167" s="37">
        <v>0</v>
      </c>
      <c r="CM167" s="37">
        <v>0</v>
      </c>
      <c r="CN167" s="37">
        <v>0</v>
      </c>
      <c r="CO167" s="37">
        <v>0</v>
      </c>
      <c r="CP167" s="25">
        <v>0</v>
      </c>
      <c r="CQ167" s="169">
        <v>1</v>
      </c>
      <c r="CR167" s="37">
        <v>3</v>
      </c>
      <c r="CT167" s="37">
        <v>1</v>
      </c>
      <c r="CU167" s="37">
        <v>3</v>
      </c>
      <c r="CV167" s="37">
        <v>1</v>
      </c>
      <c r="CW167" s="37">
        <v>3</v>
      </c>
      <c r="CX167" s="37">
        <v>0</v>
      </c>
      <c r="CY167" s="37">
        <v>0</v>
      </c>
      <c r="CZ167" s="37">
        <v>0</v>
      </c>
      <c r="DA167" s="37">
        <v>3</v>
      </c>
      <c r="DB167" s="37">
        <v>1</v>
      </c>
      <c r="DC167" s="37">
        <v>0</v>
      </c>
      <c r="DD167" s="37">
        <v>0</v>
      </c>
      <c r="DE167" s="37">
        <v>0</v>
      </c>
      <c r="DF167" s="37">
        <v>0</v>
      </c>
      <c r="DG167" s="37">
        <v>0</v>
      </c>
      <c r="DH167" s="37">
        <v>0</v>
      </c>
      <c r="DI167" s="25">
        <v>0</v>
      </c>
    </row>
    <row r="168" spans="1:113" x14ac:dyDescent="0.25">
      <c r="A168" s="228" t="s">
        <v>1046</v>
      </c>
      <c r="B168" s="252" t="s">
        <v>383</v>
      </c>
      <c r="C168" s="322" t="s">
        <v>1047</v>
      </c>
      <c r="D168" t="s">
        <v>347</v>
      </c>
      <c r="E168" t="s">
        <v>347</v>
      </c>
      <c r="F168" t="s">
        <v>347</v>
      </c>
      <c r="G168" t="s">
        <v>347</v>
      </c>
      <c r="H168" t="s">
        <v>347</v>
      </c>
      <c r="I168" t="s">
        <v>348</v>
      </c>
      <c r="J168" t="s">
        <v>348</v>
      </c>
      <c r="K168" t="s">
        <v>348</v>
      </c>
      <c r="L168" t="s">
        <v>347</v>
      </c>
      <c r="M168" t="s">
        <v>347</v>
      </c>
      <c r="N168" t="s">
        <v>347</v>
      </c>
      <c r="O168" t="s">
        <v>347</v>
      </c>
      <c r="P168" t="s">
        <v>347</v>
      </c>
      <c r="Q168" t="s">
        <v>347</v>
      </c>
      <c r="R168" t="s">
        <v>347</v>
      </c>
      <c r="S168" t="s">
        <v>347</v>
      </c>
      <c r="T168" t="s">
        <v>348</v>
      </c>
      <c r="U168" t="s">
        <v>347</v>
      </c>
      <c r="V168" t="s">
        <v>347</v>
      </c>
      <c r="W168" s="37" t="s">
        <v>1048</v>
      </c>
      <c r="X168" t="s">
        <v>347</v>
      </c>
      <c r="Y168" t="s">
        <v>347</v>
      </c>
      <c r="Z168" s="169" t="s">
        <v>448</v>
      </c>
      <c r="AA168" s="113">
        <v>1.8199999999999999E-36</v>
      </c>
      <c r="AB168" s="189">
        <v>8.3900000000000003E-38</v>
      </c>
      <c r="AC168" s="169" t="s">
        <v>350</v>
      </c>
      <c r="AD168" s="113" t="s">
        <v>350</v>
      </c>
      <c r="AE168" s="189" t="s">
        <v>350</v>
      </c>
      <c r="AF168" s="169" t="s">
        <v>427</v>
      </c>
      <c r="AG168" s="113">
        <v>1.0200000000000001E-5</v>
      </c>
      <c r="AH168" s="189">
        <v>1.1400000000000001E-6</v>
      </c>
      <c r="AI168" s="169" t="s">
        <v>449</v>
      </c>
      <c r="AJ168" s="113">
        <v>8.5900000000000001E-5</v>
      </c>
      <c r="AK168" s="189">
        <v>1.9400000000000001E-5</v>
      </c>
      <c r="AL168" s="169">
        <v>158</v>
      </c>
      <c r="AM168" s="37">
        <v>40</v>
      </c>
      <c r="AN168" s="37" t="s">
        <v>1049</v>
      </c>
      <c r="AO168" s="37">
        <v>161</v>
      </c>
      <c r="AP168" s="37">
        <v>47</v>
      </c>
      <c r="AQ168" s="37">
        <v>71</v>
      </c>
      <c r="AR168" s="37">
        <v>43</v>
      </c>
      <c r="AS168" s="37">
        <v>90</v>
      </c>
      <c r="AT168" s="37">
        <v>4</v>
      </c>
      <c r="AU168" s="37">
        <v>24</v>
      </c>
      <c r="AV168" s="37">
        <v>43</v>
      </c>
      <c r="AW168" s="37">
        <v>20</v>
      </c>
      <c r="AX168" s="37">
        <v>0</v>
      </c>
      <c r="AY168" s="37">
        <v>29</v>
      </c>
      <c r="AZ168" s="37">
        <v>0</v>
      </c>
      <c r="BA168" s="37">
        <v>88</v>
      </c>
      <c r="BB168" s="37">
        <v>0</v>
      </c>
      <c r="BC168" s="37">
        <v>0</v>
      </c>
      <c r="BD168" s="25">
        <v>4</v>
      </c>
      <c r="BE168" s="169">
        <v>145</v>
      </c>
      <c r="BF168" s="37">
        <v>15</v>
      </c>
      <c r="BG168" s="37" t="s">
        <v>1050</v>
      </c>
      <c r="BH168" s="37">
        <v>151</v>
      </c>
      <c r="BI168" s="37">
        <v>34</v>
      </c>
      <c r="BJ168" s="37">
        <v>8</v>
      </c>
      <c r="BK168" s="37">
        <v>28</v>
      </c>
      <c r="BL168" s="37">
        <v>143</v>
      </c>
      <c r="BM168" s="37">
        <v>6</v>
      </c>
      <c r="BN168" s="37">
        <v>4</v>
      </c>
      <c r="BO168" s="37">
        <v>28</v>
      </c>
      <c r="BP168" s="37">
        <v>3</v>
      </c>
      <c r="BQ168" s="37">
        <v>0</v>
      </c>
      <c r="BR168" s="37">
        <v>1</v>
      </c>
      <c r="BS168" s="37">
        <v>0</v>
      </c>
      <c r="BT168" s="37">
        <v>143</v>
      </c>
      <c r="BU168" s="37">
        <v>0</v>
      </c>
      <c r="BV168" s="37">
        <v>0</v>
      </c>
      <c r="BW168" s="25">
        <v>6</v>
      </c>
      <c r="BX168" s="169">
        <v>10</v>
      </c>
      <c r="BY168" s="37">
        <v>2</v>
      </c>
      <c r="BZ168" s="37" t="s">
        <v>1051</v>
      </c>
      <c r="CA168" s="37">
        <v>13</v>
      </c>
      <c r="CB168" s="37">
        <v>4</v>
      </c>
      <c r="CC168" s="37">
        <v>13</v>
      </c>
      <c r="CD168" s="37">
        <v>4</v>
      </c>
      <c r="CE168" s="37">
        <v>0</v>
      </c>
      <c r="CF168" s="37">
        <v>0</v>
      </c>
      <c r="CG168" s="37">
        <v>6</v>
      </c>
      <c r="CH168" s="37">
        <v>4</v>
      </c>
      <c r="CI168" s="37">
        <v>1</v>
      </c>
      <c r="CJ168" s="37">
        <v>0</v>
      </c>
      <c r="CK168" s="37">
        <v>6</v>
      </c>
      <c r="CL168" s="37">
        <v>0</v>
      </c>
      <c r="CM168" s="37">
        <v>0</v>
      </c>
      <c r="CN168" s="37">
        <v>0</v>
      </c>
      <c r="CO168" s="37">
        <v>0</v>
      </c>
      <c r="CP168" s="25">
        <v>0</v>
      </c>
      <c r="CQ168" s="169">
        <v>11</v>
      </c>
      <c r="CR168" s="37">
        <v>3</v>
      </c>
      <c r="CS168" s="37" t="s">
        <v>1052</v>
      </c>
      <c r="CT168" s="37">
        <v>11</v>
      </c>
      <c r="CU168" s="37">
        <v>3</v>
      </c>
      <c r="CV168" s="37">
        <v>3</v>
      </c>
      <c r="CW168" s="37">
        <v>3</v>
      </c>
      <c r="CX168" s="37">
        <v>8</v>
      </c>
      <c r="CY168" s="37">
        <v>0</v>
      </c>
      <c r="CZ168" s="37">
        <v>2</v>
      </c>
      <c r="DA168" s="37">
        <v>3</v>
      </c>
      <c r="DB168" s="37">
        <v>1</v>
      </c>
      <c r="DC168" s="37">
        <v>0</v>
      </c>
      <c r="DD168" s="37">
        <v>0</v>
      </c>
      <c r="DE168" s="37">
        <v>0</v>
      </c>
      <c r="DF168" s="37">
        <v>8</v>
      </c>
      <c r="DG168" s="37">
        <v>0</v>
      </c>
      <c r="DH168" s="37">
        <v>0</v>
      </c>
      <c r="DI168" s="25">
        <v>0</v>
      </c>
    </row>
    <row r="169" spans="1:113" x14ac:dyDescent="0.25">
      <c r="A169" s="228" t="s">
        <v>1053</v>
      </c>
      <c r="B169" s="252" t="s">
        <v>1054</v>
      </c>
      <c r="C169" s="322" t="s">
        <v>440</v>
      </c>
      <c r="D169" t="s">
        <v>348</v>
      </c>
      <c r="E169" t="s">
        <v>348</v>
      </c>
      <c r="F169" t="s">
        <v>348</v>
      </c>
      <c r="G169" t="s">
        <v>348</v>
      </c>
      <c r="H169" t="s">
        <v>348</v>
      </c>
      <c r="I169" t="s">
        <v>348</v>
      </c>
      <c r="J169" t="s">
        <v>348</v>
      </c>
      <c r="K169" t="s">
        <v>348</v>
      </c>
      <c r="L169" t="s">
        <v>348</v>
      </c>
      <c r="M169" t="s">
        <v>348</v>
      </c>
      <c r="N169" t="s">
        <v>348</v>
      </c>
      <c r="O169" t="s">
        <v>348</v>
      </c>
      <c r="P169" t="s">
        <v>348</v>
      </c>
      <c r="Q169" t="s">
        <v>348</v>
      </c>
      <c r="R169" t="s">
        <v>347</v>
      </c>
      <c r="S169" t="s">
        <v>348</v>
      </c>
      <c r="T169" t="s">
        <v>348</v>
      </c>
      <c r="U169" t="s">
        <v>347</v>
      </c>
      <c r="V169" t="s">
        <v>347</v>
      </c>
      <c r="W169" s="37" t="s">
        <v>1055</v>
      </c>
      <c r="X169" t="s">
        <v>348</v>
      </c>
      <c r="Y169" t="s">
        <v>347</v>
      </c>
      <c r="Z169" s="169" t="s">
        <v>350</v>
      </c>
      <c r="AA169" s="113" t="s">
        <v>350</v>
      </c>
      <c r="AB169" s="189" t="s">
        <v>350</v>
      </c>
      <c r="AC169" s="169" t="s">
        <v>350</v>
      </c>
      <c r="AD169" s="113" t="s">
        <v>350</v>
      </c>
      <c r="AE169" s="189" t="s">
        <v>350</v>
      </c>
      <c r="AF169" s="169" t="s">
        <v>358</v>
      </c>
      <c r="AG169" s="113">
        <v>0.13550000000000001</v>
      </c>
      <c r="AH169" s="189">
        <v>0.116156</v>
      </c>
      <c r="AI169" s="169" t="s">
        <v>350</v>
      </c>
      <c r="AJ169" s="113" t="s">
        <v>350</v>
      </c>
      <c r="AK169" s="189" t="s">
        <v>350</v>
      </c>
      <c r="AL169" s="169">
        <v>9</v>
      </c>
      <c r="AM169" s="37">
        <v>10</v>
      </c>
      <c r="AO169" s="37">
        <v>9</v>
      </c>
      <c r="AP169" s="37">
        <v>10</v>
      </c>
      <c r="AQ169" s="37">
        <v>7</v>
      </c>
      <c r="AR169" s="37">
        <v>9</v>
      </c>
      <c r="AS169" s="37">
        <v>2</v>
      </c>
      <c r="AT169" s="37">
        <v>1</v>
      </c>
      <c r="AU169" s="37">
        <v>3</v>
      </c>
      <c r="AV169" s="37">
        <v>9</v>
      </c>
      <c r="AW169" s="37">
        <v>0</v>
      </c>
      <c r="AX169" s="37">
        <v>0</v>
      </c>
      <c r="AY169" s="37">
        <v>4</v>
      </c>
      <c r="AZ169" s="37">
        <v>0</v>
      </c>
      <c r="BA169" s="37">
        <v>2</v>
      </c>
      <c r="BB169" s="37">
        <v>0</v>
      </c>
      <c r="BC169" s="37">
        <v>0</v>
      </c>
      <c r="BD169" s="25">
        <v>1</v>
      </c>
      <c r="BE169" s="169">
        <v>47</v>
      </c>
      <c r="BF169" s="37">
        <v>31</v>
      </c>
      <c r="BG169" s="37" t="s">
        <v>1056</v>
      </c>
      <c r="BH169" s="37">
        <v>53</v>
      </c>
      <c r="BI169" s="37">
        <v>36</v>
      </c>
      <c r="BJ169" s="37">
        <v>25</v>
      </c>
      <c r="BK169" s="37">
        <v>35</v>
      </c>
      <c r="BL169" s="37">
        <v>28</v>
      </c>
      <c r="BM169" s="37">
        <v>1</v>
      </c>
      <c r="BN169" s="37">
        <v>18</v>
      </c>
      <c r="BO169" s="37">
        <v>35</v>
      </c>
      <c r="BP169" s="37">
        <v>0</v>
      </c>
      <c r="BQ169" s="37">
        <v>0</v>
      </c>
      <c r="BR169" s="37">
        <v>7</v>
      </c>
      <c r="BS169" s="37">
        <v>0</v>
      </c>
      <c r="BT169" s="37">
        <v>28</v>
      </c>
      <c r="BU169" s="37">
        <v>0</v>
      </c>
      <c r="BV169" s="37">
        <v>0</v>
      </c>
      <c r="BW169" s="25">
        <v>1</v>
      </c>
      <c r="BX169" s="169">
        <v>3</v>
      </c>
      <c r="BY169" s="37">
        <v>7</v>
      </c>
      <c r="CA169" s="37">
        <v>3</v>
      </c>
      <c r="CB169" s="37">
        <v>12</v>
      </c>
      <c r="CC169" s="37">
        <v>2</v>
      </c>
      <c r="CD169" s="37">
        <v>12</v>
      </c>
      <c r="CE169" s="37">
        <v>1</v>
      </c>
      <c r="CF169" s="37">
        <v>0</v>
      </c>
      <c r="CG169" s="37">
        <v>1</v>
      </c>
      <c r="CH169" s="37">
        <v>12</v>
      </c>
      <c r="CI169" s="37">
        <v>0</v>
      </c>
      <c r="CJ169" s="37">
        <v>0</v>
      </c>
      <c r="CK169" s="37">
        <v>1</v>
      </c>
      <c r="CL169" s="37">
        <v>0</v>
      </c>
      <c r="CM169" s="37">
        <v>1</v>
      </c>
      <c r="CN169" s="37">
        <v>0</v>
      </c>
      <c r="CO169" s="37">
        <v>0</v>
      </c>
      <c r="CP169" s="25">
        <v>0</v>
      </c>
      <c r="CQ169" s="169">
        <v>0</v>
      </c>
      <c r="CR169" s="37">
        <v>1</v>
      </c>
      <c r="CT169" s="37">
        <v>0</v>
      </c>
      <c r="CU169" s="37">
        <v>1</v>
      </c>
      <c r="CV169" s="37">
        <v>0</v>
      </c>
      <c r="CW169" s="37">
        <v>1</v>
      </c>
      <c r="CX169" s="37">
        <v>0</v>
      </c>
      <c r="CY169" s="37">
        <v>0</v>
      </c>
      <c r="CZ169" s="37">
        <v>0</v>
      </c>
      <c r="DA169" s="37">
        <v>1</v>
      </c>
      <c r="DB169" s="37">
        <v>0</v>
      </c>
      <c r="DC169" s="37">
        <v>0</v>
      </c>
      <c r="DD169" s="37">
        <v>0</v>
      </c>
      <c r="DE169" s="37">
        <v>0</v>
      </c>
      <c r="DF169" s="37">
        <v>0</v>
      </c>
      <c r="DG169" s="37">
        <v>0</v>
      </c>
      <c r="DH169" s="37">
        <v>0</v>
      </c>
      <c r="DI169" s="25">
        <v>0</v>
      </c>
    </row>
    <row r="170" spans="1:113" x14ac:dyDescent="0.25">
      <c r="A170" s="228" t="s">
        <v>1057</v>
      </c>
      <c r="B170" s="252" t="s">
        <v>1058</v>
      </c>
      <c r="C170" s="322" t="s">
        <v>346</v>
      </c>
      <c r="D170" t="s">
        <v>348</v>
      </c>
      <c r="E170" t="s">
        <v>348</v>
      </c>
      <c r="F170" t="s">
        <v>348</v>
      </c>
      <c r="G170" t="s">
        <v>348</v>
      </c>
      <c r="H170" t="s">
        <v>348</v>
      </c>
      <c r="I170" t="s">
        <v>348</v>
      </c>
      <c r="J170" t="s">
        <v>348</v>
      </c>
      <c r="K170" t="s">
        <v>348</v>
      </c>
      <c r="L170" t="s">
        <v>348</v>
      </c>
      <c r="M170" t="s">
        <v>348</v>
      </c>
      <c r="N170" t="s">
        <v>348</v>
      </c>
      <c r="O170" t="s">
        <v>348</v>
      </c>
      <c r="P170" t="s">
        <v>348</v>
      </c>
      <c r="Q170" t="s">
        <v>348</v>
      </c>
      <c r="R170" t="s">
        <v>348</v>
      </c>
      <c r="S170" t="s">
        <v>348</v>
      </c>
      <c r="T170" t="s">
        <v>348</v>
      </c>
      <c r="U170" t="s">
        <v>347</v>
      </c>
      <c r="V170" t="s">
        <v>348</v>
      </c>
      <c r="W170" s="37" t="s">
        <v>349</v>
      </c>
      <c r="X170" t="s">
        <v>348</v>
      </c>
      <c r="Y170" t="s">
        <v>347</v>
      </c>
      <c r="Z170" s="169" t="s">
        <v>350</v>
      </c>
      <c r="AA170" s="113" t="s">
        <v>350</v>
      </c>
      <c r="AB170" s="189" t="s">
        <v>350</v>
      </c>
      <c r="AC170" s="169" t="s">
        <v>365</v>
      </c>
      <c r="AD170" s="113">
        <v>0.112514</v>
      </c>
      <c r="AE170" s="189">
        <v>5.7673000000000002E-2</v>
      </c>
      <c r="AF170" s="169" t="s">
        <v>350</v>
      </c>
      <c r="AG170" s="113" t="s">
        <v>350</v>
      </c>
      <c r="AH170" s="189" t="s">
        <v>350</v>
      </c>
      <c r="AI170" s="169" t="s">
        <v>350</v>
      </c>
      <c r="AJ170" s="113" t="s">
        <v>350</v>
      </c>
      <c r="AK170" s="189" t="s">
        <v>350</v>
      </c>
      <c r="AL170" s="169">
        <v>0</v>
      </c>
      <c r="AM170" s="37">
        <v>6</v>
      </c>
      <c r="AO170" s="37">
        <v>0</v>
      </c>
      <c r="AP170" s="37">
        <v>6</v>
      </c>
      <c r="AQ170" s="37">
        <v>0</v>
      </c>
      <c r="AR170" s="37">
        <v>5</v>
      </c>
      <c r="AS170" s="37">
        <v>0</v>
      </c>
      <c r="AT170" s="37">
        <v>1</v>
      </c>
      <c r="AU170" s="37">
        <v>0</v>
      </c>
      <c r="AV170" s="37">
        <v>4</v>
      </c>
      <c r="AW170" s="37">
        <v>0</v>
      </c>
      <c r="AX170" s="37">
        <v>0</v>
      </c>
      <c r="AY170" s="37">
        <v>0</v>
      </c>
      <c r="AZ170" s="37">
        <v>1</v>
      </c>
      <c r="BA170" s="37">
        <v>0</v>
      </c>
      <c r="BB170" s="37">
        <v>1</v>
      </c>
      <c r="BC170" s="37">
        <v>0</v>
      </c>
      <c r="BD170" s="25">
        <v>0</v>
      </c>
      <c r="BE170" s="169">
        <v>0</v>
      </c>
      <c r="BF170" s="37">
        <v>25</v>
      </c>
      <c r="BG170" s="37" t="s">
        <v>1059</v>
      </c>
      <c r="BH170" s="37">
        <v>0</v>
      </c>
      <c r="BI170" s="37">
        <v>25</v>
      </c>
      <c r="BJ170" s="37">
        <v>0</v>
      </c>
      <c r="BK170" s="37">
        <v>17</v>
      </c>
      <c r="BL170" s="37">
        <v>0</v>
      </c>
      <c r="BM170" s="37">
        <v>8</v>
      </c>
      <c r="BN170" s="37">
        <v>0</v>
      </c>
      <c r="BO170" s="37">
        <v>17</v>
      </c>
      <c r="BP170" s="37">
        <v>0</v>
      </c>
      <c r="BQ170" s="37">
        <v>0</v>
      </c>
      <c r="BR170" s="37">
        <v>0</v>
      </c>
      <c r="BS170" s="37">
        <v>0</v>
      </c>
      <c r="BT170" s="37">
        <v>0</v>
      </c>
      <c r="BU170" s="37">
        <v>7</v>
      </c>
      <c r="BV170" s="37">
        <v>0</v>
      </c>
      <c r="BW170" s="25">
        <v>1</v>
      </c>
      <c r="BX170" s="169">
        <v>0</v>
      </c>
      <c r="BY170" s="37">
        <v>3</v>
      </c>
      <c r="CA170" s="37">
        <v>0</v>
      </c>
      <c r="CB170" s="37">
        <v>3</v>
      </c>
      <c r="CC170" s="37">
        <v>0</v>
      </c>
      <c r="CD170" s="37">
        <v>3</v>
      </c>
      <c r="CE170" s="37">
        <v>0</v>
      </c>
      <c r="CF170" s="37">
        <v>0</v>
      </c>
      <c r="CG170" s="37">
        <v>0</v>
      </c>
      <c r="CH170" s="37">
        <v>2</v>
      </c>
      <c r="CI170" s="37">
        <v>0</v>
      </c>
      <c r="CJ170" s="37">
        <v>1</v>
      </c>
      <c r="CK170" s="37">
        <v>0</v>
      </c>
      <c r="CL170" s="37">
        <v>0</v>
      </c>
      <c r="CM170" s="37">
        <v>0</v>
      </c>
      <c r="CN170" s="37">
        <v>0</v>
      </c>
      <c r="CO170" s="37">
        <v>0</v>
      </c>
      <c r="CP170" s="25">
        <v>0</v>
      </c>
      <c r="CQ170" s="169">
        <v>0</v>
      </c>
      <c r="CR170" s="37">
        <v>1</v>
      </c>
      <c r="CT170" s="37">
        <v>0</v>
      </c>
      <c r="CU170" s="37">
        <v>1</v>
      </c>
      <c r="CV170" s="37">
        <v>0</v>
      </c>
      <c r="CW170" s="37">
        <v>1</v>
      </c>
      <c r="CX170" s="37">
        <v>0</v>
      </c>
      <c r="CY170" s="37">
        <v>0</v>
      </c>
      <c r="CZ170" s="37">
        <v>0</v>
      </c>
      <c r="DA170" s="37">
        <v>0</v>
      </c>
      <c r="DB170" s="37">
        <v>0</v>
      </c>
      <c r="DC170" s="37">
        <v>1</v>
      </c>
      <c r="DD170" s="37">
        <v>0</v>
      </c>
      <c r="DE170" s="37">
        <v>0</v>
      </c>
      <c r="DF170" s="37">
        <v>0</v>
      </c>
      <c r="DG170" s="37">
        <v>0</v>
      </c>
      <c r="DH170" s="37">
        <v>0</v>
      </c>
      <c r="DI170" s="25">
        <v>0</v>
      </c>
    </row>
    <row r="171" spans="1:113" x14ac:dyDescent="0.25">
      <c r="A171" s="228" t="s">
        <v>1060</v>
      </c>
      <c r="B171" s="252" t="s">
        <v>345</v>
      </c>
      <c r="C171" s="322" t="s">
        <v>378</v>
      </c>
      <c r="D171" t="s">
        <v>348</v>
      </c>
      <c r="E171" t="s">
        <v>348</v>
      </c>
      <c r="F171" t="s">
        <v>348</v>
      </c>
      <c r="G171" t="s">
        <v>348</v>
      </c>
      <c r="H171" t="s">
        <v>348</v>
      </c>
      <c r="I171" t="s">
        <v>348</v>
      </c>
      <c r="J171" t="s">
        <v>348</v>
      </c>
      <c r="K171" t="s">
        <v>348</v>
      </c>
      <c r="L171" t="s">
        <v>348</v>
      </c>
      <c r="M171" t="s">
        <v>348</v>
      </c>
      <c r="N171" t="s">
        <v>348</v>
      </c>
      <c r="O171" t="s">
        <v>348</v>
      </c>
      <c r="P171" t="s">
        <v>348</v>
      </c>
      <c r="Q171" t="s">
        <v>348</v>
      </c>
      <c r="R171" t="s">
        <v>348</v>
      </c>
      <c r="S171" t="s">
        <v>348</v>
      </c>
      <c r="T171" t="s">
        <v>348</v>
      </c>
      <c r="U171" t="s">
        <v>348</v>
      </c>
      <c r="V171" t="s">
        <v>348</v>
      </c>
      <c r="W171" s="37" t="s">
        <v>349</v>
      </c>
      <c r="X171" t="s">
        <v>348</v>
      </c>
      <c r="Y171" t="s">
        <v>348</v>
      </c>
      <c r="Z171" s="169" t="s">
        <v>393</v>
      </c>
      <c r="AA171" s="113">
        <v>4.7899999999999999E-6</v>
      </c>
      <c r="AB171" s="189" t="s">
        <v>350</v>
      </c>
      <c r="AC171" s="169" t="s">
        <v>350</v>
      </c>
      <c r="AD171" s="113" t="s">
        <v>350</v>
      </c>
      <c r="AE171" s="189" t="s">
        <v>350</v>
      </c>
      <c r="AF171" s="169" t="s">
        <v>350</v>
      </c>
      <c r="AG171" s="113" t="s">
        <v>350</v>
      </c>
      <c r="AH171" s="189" t="s">
        <v>350</v>
      </c>
      <c r="AI171" s="169" t="s">
        <v>350</v>
      </c>
      <c r="AJ171" s="113" t="s">
        <v>350</v>
      </c>
      <c r="AK171" s="189" t="s">
        <v>350</v>
      </c>
      <c r="AL171" s="169">
        <v>5</v>
      </c>
      <c r="AM171" s="37">
        <v>12</v>
      </c>
      <c r="AN171" s="37" t="s">
        <v>1061</v>
      </c>
      <c r="AO171" s="37">
        <v>6</v>
      </c>
      <c r="AP171" s="37">
        <v>15</v>
      </c>
      <c r="AQ171" s="37">
        <v>5</v>
      </c>
      <c r="AR171" s="37">
        <v>13</v>
      </c>
      <c r="AS171" s="37">
        <v>1</v>
      </c>
      <c r="AT171" s="37">
        <v>2</v>
      </c>
      <c r="AU171" s="37">
        <v>2</v>
      </c>
      <c r="AV171" s="37">
        <v>13</v>
      </c>
      <c r="AW171" s="37">
        <v>1</v>
      </c>
      <c r="AX171" s="37">
        <v>0</v>
      </c>
      <c r="AY171" s="37">
        <v>2</v>
      </c>
      <c r="AZ171" s="37">
        <v>0</v>
      </c>
      <c r="BA171" s="37">
        <v>1</v>
      </c>
      <c r="BB171" s="37">
        <v>0</v>
      </c>
      <c r="BC171" s="37">
        <v>0</v>
      </c>
      <c r="BD171" s="25">
        <v>2</v>
      </c>
      <c r="BE171" s="169">
        <v>16</v>
      </c>
      <c r="BF171" s="37">
        <v>22</v>
      </c>
      <c r="BG171" s="37" t="s">
        <v>1062</v>
      </c>
      <c r="BH171" s="37">
        <v>17</v>
      </c>
      <c r="BI171" s="37">
        <v>27</v>
      </c>
      <c r="BJ171" s="37">
        <v>11</v>
      </c>
      <c r="BK171" s="37">
        <v>25</v>
      </c>
      <c r="BL171" s="37">
        <v>6</v>
      </c>
      <c r="BM171" s="37">
        <v>2</v>
      </c>
      <c r="BN171" s="37">
        <v>9</v>
      </c>
      <c r="BO171" s="37">
        <v>25</v>
      </c>
      <c r="BP171" s="37">
        <v>0</v>
      </c>
      <c r="BQ171" s="37">
        <v>0</v>
      </c>
      <c r="BR171" s="37">
        <v>2</v>
      </c>
      <c r="BS171" s="37">
        <v>0</v>
      </c>
      <c r="BT171" s="37">
        <v>6</v>
      </c>
      <c r="BU171" s="37">
        <v>0</v>
      </c>
      <c r="BV171" s="37">
        <v>0</v>
      </c>
      <c r="BW171" s="25">
        <v>2</v>
      </c>
      <c r="BX171" s="169">
        <v>3</v>
      </c>
      <c r="BY171" s="37">
        <v>5</v>
      </c>
      <c r="BZ171" s="37" t="s">
        <v>1063</v>
      </c>
      <c r="CA171" s="37">
        <v>4</v>
      </c>
      <c r="CB171" s="37">
        <v>6</v>
      </c>
      <c r="CC171" s="37">
        <v>4</v>
      </c>
      <c r="CD171" s="37">
        <v>6</v>
      </c>
      <c r="CE171" s="37">
        <v>0</v>
      </c>
      <c r="CF171" s="37">
        <v>0</v>
      </c>
      <c r="CG171" s="37">
        <v>3</v>
      </c>
      <c r="CH171" s="37">
        <v>6</v>
      </c>
      <c r="CI171" s="37">
        <v>0</v>
      </c>
      <c r="CJ171" s="37">
        <v>0</v>
      </c>
      <c r="CK171" s="37">
        <v>1</v>
      </c>
      <c r="CL171" s="37">
        <v>0</v>
      </c>
      <c r="CM171" s="37">
        <v>0</v>
      </c>
      <c r="CN171" s="37">
        <v>0</v>
      </c>
      <c r="CO171" s="37">
        <v>0</v>
      </c>
      <c r="CP171" s="25">
        <v>0</v>
      </c>
      <c r="CQ171" s="169">
        <v>0</v>
      </c>
      <c r="CR171" s="37">
        <v>0</v>
      </c>
      <c r="CT171" s="37">
        <v>0</v>
      </c>
      <c r="CU171" s="37">
        <v>0</v>
      </c>
      <c r="CV171" s="37">
        <v>0</v>
      </c>
      <c r="CW171" s="37">
        <v>0</v>
      </c>
      <c r="CX171" s="37">
        <v>0</v>
      </c>
      <c r="CY171" s="37">
        <v>0</v>
      </c>
      <c r="CZ171" s="37">
        <v>0</v>
      </c>
      <c r="DA171" s="37">
        <v>0</v>
      </c>
      <c r="DB171" s="37">
        <v>0</v>
      </c>
      <c r="DC171" s="37">
        <v>0</v>
      </c>
      <c r="DD171" s="37">
        <v>0</v>
      </c>
      <c r="DE171" s="37">
        <v>0</v>
      </c>
      <c r="DF171" s="37">
        <v>0</v>
      </c>
      <c r="DG171" s="37">
        <v>0</v>
      </c>
      <c r="DH171" s="37">
        <v>0</v>
      </c>
      <c r="DI171" s="25">
        <v>0</v>
      </c>
    </row>
    <row r="172" spans="1:113" x14ac:dyDescent="0.25">
      <c r="A172" s="228" t="s">
        <v>1064</v>
      </c>
      <c r="B172" s="252" t="s">
        <v>345</v>
      </c>
      <c r="C172" s="322" t="s">
        <v>371</v>
      </c>
      <c r="D172" t="s">
        <v>348</v>
      </c>
      <c r="E172" t="s">
        <v>347</v>
      </c>
      <c r="F172" t="s">
        <v>348</v>
      </c>
      <c r="G172" t="s">
        <v>348</v>
      </c>
      <c r="H172" t="s">
        <v>348</v>
      </c>
      <c r="I172" t="s">
        <v>348</v>
      </c>
      <c r="J172" t="s">
        <v>348</v>
      </c>
      <c r="K172" t="s">
        <v>348</v>
      </c>
      <c r="L172" t="s">
        <v>348</v>
      </c>
      <c r="M172" t="s">
        <v>348</v>
      </c>
      <c r="N172" t="s">
        <v>347</v>
      </c>
      <c r="O172" t="s">
        <v>348</v>
      </c>
      <c r="P172" t="s">
        <v>347</v>
      </c>
      <c r="Q172" t="s">
        <v>347</v>
      </c>
      <c r="R172" t="s">
        <v>347</v>
      </c>
      <c r="S172" t="s">
        <v>347</v>
      </c>
      <c r="T172" t="s">
        <v>347</v>
      </c>
      <c r="U172" t="s">
        <v>347</v>
      </c>
      <c r="V172" t="s">
        <v>347</v>
      </c>
      <c r="W172" s="37" t="s">
        <v>1065</v>
      </c>
      <c r="X172" t="s">
        <v>347</v>
      </c>
      <c r="Y172" t="s">
        <v>347</v>
      </c>
      <c r="Z172" s="169" t="s">
        <v>365</v>
      </c>
      <c r="AA172" s="113">
        <v>6.8899999999999994E-5</v>
      </c>
      <c r="AB172" s="189">
        <v>7.1300000000000003E-6</v>
      </c>
      <c r="AC172" s="169" t="s">
        <v>1066</v>
      </c>
      <c r="AD172" s="113">
        <v>9.3899999999999998E-26</v>
      </c>
      <c r="AE172" s="189">
        <v>3.8799999999999999E-27</v>
      </c>
      <c r="AF172" s="169" t="s">
        <v>350</v>
      </c>
      <c r="AG172" s="113" t="s">
        <v>350</v>
      </c>
      <c r="AH172" s="189" t="s">
        <v>350</v>
      </c>
      <c r="AI172" s="169" t="s">
        <v>350</v>
      </c>
      <c r="AJ172" s="113" t="s">
        <v>350</v>
      </c>
      <c r="AK172" s="189" t="s">
        <v>350</v>
      </c>
      <c r="AL172" s="169">
        <v>9</v>
      </c>
      <c r="AM172" s="37">
        <v>16</v>
      </c>
      <c r="AN172" s="37" t="s">
        <v>1067</v>
      </c>
      <c r="AO172" s="37">
        <v>11</v>
      </c>
      <c r="AP172" s="37">
        <v>17</v>
      </c>
      <c r="AQ172" s="37">
        <v>4</v>
      </c>
      <c r="AR172" s="37">
        <v>16</v>
      </c>
      <c r="AS172" s="37">
        <v>7</v>
      </c>
      <c r="AT172" s="37">
        <v>1</v>
      </c>
      <c r="AU172" s="37">
        <v>4</v>
      </c>
      <c r="AV172" s="37">
        <v>16</v>
      </c>
      <c r="AW172" s="37">
        <v>0</v>
      </c>
      <c r="AX172" s="37">
        <v>0</v>
      </c>
      <c r="AY172" s="37">
        <v>0</v>
      </c>
      <c r="AZ172" s="37">
        <v>0</v>
      </c>
      <c r="BA172" s="37">
        <v>7</v>
      </c>
      <c r="BB172" s="37">
        <v>0</v>
      </c>
      <c r="BC172" s="37">
        <v>0</v>
      </c>
      <c r="BD172" s="25">
        <v>1</v>
      </c>
      <c r="BE172" s="169">
        <v>232</v>
      </c>
      <c r="BF172" s="37">
        <v>11</v>
      </c>
      <c r="BG172" s="37" t="s">
        <v>1068</v>
      </c>
      <c r="BH172" s="37">
        <v>254</v>
      </c>
      <c r="BI172" s="37">
        <v>39</v>
      </c>
      <c r="BJ172" s="37">
        <v>27</v>
      </c>
      <c r="BK172" s="37">
        <v>36</v>
      </c>
      <c r="BL172" s="37">
        <v>227</v>
      </c>
      <c r="BM172" s="37">
        <v>3</v>
      </c>
      <c r="BN172" s="37">
        <v>22</v>
      </c>
      <c r="BO172" s="37">
        <v>36</v>
      </c>
      <c r="BP172" s="37">
        <v>2</v>
      </c>
      <c r="BQ172" s="37">
        <v>0</v>
      </c>
      <c r="BR172" s="37">
        <v>3</v>
      </c>
      <c r="BS172" s="37">
        <v>0</v>
      </c>
      <c r="BT172" s="37">
        <v>227</v>
      </c>
      <c r="BU172" s="37">
        <v>0</v>
      </c>
      <c r="BV172" s="37">
        <v>0</v>
      </c>
      <c r="BW172" s="25">
        <v>3</v>
      </c>
      <c r="BX172" s="169">
        <v>1</v>
      </c>
      <c r="BY172" s="37">
        <v>2</v>
      </c>
      <c r="BZ172" s="37" t="s">
        <v>1069</v>
      </c>
      <c r="CA172" s="37">
        <v>2</v>
      </c>
      <c r="CB172" s="37">
        <v>2</v>
      </c>
      <c r="CC172" s="37">
        <v>2</v>
      </c>
      <c r="CD172" s="37">
        <v>2</v>
      </c>
      <c r="CE172" s="37">
        <v>0</v>
      </c>
      <c r="CF172" s="37">
        <v>0</v>
      </c>
      <c r="CG172" s="37">
        <v>2</v>
      </c>
      <c r="CH172" s="37">
        <v>2</v>
      </c>
      <c r="CI172" s="37">
        <v>0</v>
      </c>
      <c r="CJ172" s="37">
        <v>0</v>
      </c>
      <c r="CK172" s="37">
        <v>0</v>
      </c>
      <c r="CL172" s="37">
        <v>0</v>
      </c>
      <c r="CM172" s="37">
        <v>0</v>
      </c>
      <c r="CN172" s="37">
        <v>0</v>
      </c>
      <c r="CO172" s="37">
        <v>0</v>
      </c>
      <c r="CP172" s="25">
        <v>0</v>
      </c>
      <c r="CQ172" s="169">
        <v>0</v>
      </c>
      <c r="CR172" s="37">
        <v>0</v>
      </c>
      <c r="CT172" s="37">
        <v>0</v>
      </c>
      <c r="CU172" s="37">
        <v>0</v>
      </c>
      <c r="CV172" s="37">
        <v>0</v>
      </c>
      <c r="CW172" s="37">
        <v>0</v>
      </c>
      <c r="CX172" s="37">
        <v>0</v>
      </c>
      <c r="CY172" s="37">
        <v>0</v>
      </c>
      <c r="CZ172" s="37">
        <v>0</v>
      </c>
      <c r="DA172" s="37">
        <v>0</v>
      </c>
      <c r="DB172" s="37">
        <v>0</v>
      </c>
      <c r="DC172" s="37">
        <v>0</v>
      </c>
      <c r="DD172" s="37">
        <v>0</v>
      </c>
      <c r="DE172" s="37">
        <v>0</v>
      </c>
      <c r="DF172" s="37">
        <v>0</v>
      </c>
      <c r="DG172" s="37">
        <v>0</v>
      </c>
      <c r="DH172" s="37">
        <v>0</v>
      </c>
      <c r="DI172" s="25">
        <v>0</v>
      </c>
    </row>
    <row r="173" spans="1:113" x14ac:dyDescent="0.25">
      <c r="A173" s="228" t="s">
        <v>1070</v>
      </c>
      <c r="B173" s="252" t="s">
        <v>345</v>
      </c>
      <c r="C173" s="322" t="s">
        <v>378</v>
      </c>
      <c r="D173" t="s">
        <v>347</v>
      </c>
      <c r="E173" t="s">
        <v>347</v>
      </c>
      <c r="F173" t="s">
        <v>347</v>
      </c>
      <c r="G173" t="s">
        <v>347</v>
      </c>
      <c r="H173" t="s">
        <v>347</v>
      </c>
      <c r="I173" t="s">
        <v>348</v>
      </c>
      <c r="J173" t="s">
        <v>347</v>
      </c>
      <c r="K173" t="s">
        <v>348</v>
      </c>
      <c r="L173" t="s">
        <v>348</v>
      </c>
      <c r="M173" t="s">
        <v>348</v>
      </c>
      <c r="N173" t="s">
        <v>348</v>
      </c>
      <c r="O173" t="s">
        <v>348</v>
      </c>
      <c r="P173" t="s">
        <v>347</v>
      </c>
      <c r="Q173" t="s">
        <v>347</v>
      </c>
      <c r="R173" t="s">
        <v>347</v>
      </c>
      <c r="S173" t="s">
        <v>347</v>
      </c>
      <c r="T173" t="s">
        <v>348</v>
      </c>
      <c r="U173" t="s">
        <v>348</v>
      </c>
      <c r="V173" t="s">
        <v>347</v>
      </c>
      <c r="W173" s="37" t="s">
        <v>1071</v>
      </c>
      <c r="X173" t="s">
        <v>347</v>
      </c>
      <c r="Y173" t="s">
        <v>347</v>
      </c>
      <c r="Z173" s="169" t="s">
        <v>480</v>
      </c>
      <c r="AA173" s="113">
        <v>2.83E-29</v>
      </c>
      <c r="AB173" s="189" t="s">
        <v>350</v>
      </c>
      <c r="AC173" s="169" t="s">
        <v>350</v>
      </c>
      <c r="AD173" s="113" t="s">
        <v>350</v>
      </c>
      <c r="AE173" s="189" t="s">
        <v>350</v>
      </c>
      <c r="AF173" s="169" t="s">
        <v>350</v>
      </c>
      <c r="AG173" s="113" t="s">
        <v>350</v>
      </c>
      <c r="AH173" s="189" t="s">
        <v>350</v>
      </c>
      <c r="AI173" s="169" t="s">
        <v>350</v>
      </c>
      <c r="AJ173" s="113" t="s">
        <v>350</v>
      </c>
      <c r="AK173" s="189" t="s">
        <v>350</v>
      </c>
      <c r="AL173" s="169">
        <v>41</v>
      </c>
      <c r="AM173" s="37">
        <v>11</v>
      </c>
      <c r="AN173" s="37" t="s">
        <v>1072</v>
      </c>
      <c r="AO173" s="37">
        <v>46</v>
      </c>
      <c r="AP173" s="37">
        <v>12</v>
      </c>
      <c r="AQ173" s="37">
        <v>10</v>
      </c>
      <c r="AR173" s="37">
        <v>12</v>
      </c>
      <c r="AS173" s="37">
        <v>36</v>
      </c>
      <c r="AT173" s="37">
        <v>0</v>
      </c>
      <c r="AU173" s="37">
        <v>3</v>
      </c>
      <c r="AV173" s="37">
        <v>12</v>
      </c>
      <c r="AW173" s="37">
        <v>1</v>
      </c>
      <c r="AX173" s="37">
        <v>0</v>
      </c>
      <c r="AY173" s="37">
        <v>6</v>
      </c>
      <c r="AZ173" s="37">
        <v>0</v>
      </c>
      <c r="BA173" s="37">
        <v>36</v>
      </c>
      <c r="BB173" s="37">
        <v>0</v>
      </c>
      <c r="BC173" s="37">
        <v>0</v>
      </c>
      <c r="BD173" s="25">
        <v>0</v>
      </c>
      <c r="BE173" s="169">
        <v>12</v>
      </c>
      <c r="BF173" s="37">
        <v>14</v>
      </c>
      <c r="BG173" s="37" t="s">
        <v>1073</v>
      </c>
      <c r="BH173" s="37">
        <v>12</v>
      </c>
      <c r="BI173" s="37">
        <v>14</v>
      </c>
      <c r="BJ173" s="37">
        <v>3</v>
      </c>
      <c r="BK173" s="37">
        <v>13</v>
      </c>
      <c r="BL173" s="37">
        <v>9</v>
      </c>
      <c r="BM173" s="37">
        <v>1</v>
      </c>
      <c r="BN173" s="37">
        <v>0</v>
      </c>
      <c r="BO173" s="37">
        <v>13</v>
      </c>
      <c r="BP173" s="37">
        <v>0</v>
      </c>
      <c r="BQ173" s="37">
        <v>0</v>
      </c>
      <c r="BR173" s="37">
        <v>3</v>
      </c>
      <c r="BS173" s="37">
        <v>0</v>
      </c>
      <c r="BT173" s="37">
        <v>9</v>
      </c>
      <c r="BU173" s="37">
        <v>0</v>
      </c>
      <c r="BV173" s="37">
        <v>0</v>
      </c>
      <c r="BW173" s="25">
        <v>1</v>
      </c>
      <c r="BX173" s="169">
        <v>0</v>
      </c>
      <c r="BY173" s="37">
        <v>1</v>
      </c>
      <c r="CA173" s="37">
        <v>0</v>
      </c>
      <c r="CB173" s="37">
        <v>1</v>
      </c>
      <c r="CC173" s="37">
        <v>0</v>
      </c>
      <c r="CD173" s="37">
        <v>1</v>
      </c>
      <c r="CE173" s="37">
        <v>0</v>
      </c>
      <c r="CF173" s="37">
        <v>0</v>
      </c>
      <c r="CG173" s="37">
        <v>0</v>
      </c>
      <c r="CH173" s="37">
        <v>1</v>
      </c>
      <c r="CI173" s="37">
        <v>0</v>
      </c>
      <c r="CJ173" s="37">
        <v>0</v>
      </c>
      <c r="CK173" s="37">
        <v>0</v>
      </c>
      <c r="CL173" s="37">
        <v>0</v>
      </c>
      <c r="CM173" s="37">
        <v>0</v>
      </c>
      <c r="CN173" s="37">
        <v>0</v>
      </c>
      <c r="CO173" s="37">
        <v>0</v>
      </c>
      <c r="CP173" s="25">
        <v>0</v>
      </c>
      <c r="CQ173" s="169">
        <v>6</v>
      </c>
      <c r="CR173" s="37">
        <v>0</v>
      </c>
      <c r="CT173" s="37">
        <v>6</v>
      </c>
      <c r="CU173" s="37">
        <v>0</v>
      </c>
      <c r="CV173" s="37">
        <v>0</v>
      </c>
      <c r="CW173" s="37">
        <v>0</v>
      </c>
      <c r="CX173" s="37">
        <v>6</v>
      </c>
      <c r="CY173" s="37">
        <v>0</v>
      </c>
      <c r="CZ173" s="37">
        <v>0</v>
      </c>
      <c r="DA173" s="37">
        <v>0</v>
      </c>
      <c r="DB173" s="37">
        <v>0</v>
      </c>
      <c r="DC173" s="37">
        <v>0</v>
      </c>
      <c r="DD173" s="37">
        <v>0</v>
      </c>
      <c r="DE173" s="37">
        <v>0</v>
      </c>
      <c r="DF173" s="37">
        <v>6</v>
      </c>
      <c r="DG173" s="37">
        <v>0</v>
      </c>
      <c r="DH173" s="37">
        <v>0</v>
      </c>
      <c r="DI173" s="25">
        <v>0</v>
      </c>
    </row>
    <row r="174" spans="1:113" x14ac:dyDescent="0.25">
      <c r="A174" s="228" t="s">
        <v>1074</v>
      </c>
      <c r="B174" s="252" t="s">
        <v>463</v>
      </c>
      <c r="C174" s="322" t="s">
        <v>378</v>
      </c>
      <c r="D174" t="s">
        <v>348</v>
      </c>
      <c r="E174" t="s">
        <v>348</v>
      </c>
      <c r="F174" t="s">
        <v>348</v>
      </c>
      <c r="G174" t="s">
        <v>348</v>
      </c>
      <c r="H174" t="s">
        <v>348</v>
      </c>
      <c r="I174" t="s">
        <v>348</v>
      </c>
      <c r="J174" t="s">
        <v>348</v>
      </c>
      <c r="K174" t="s">
        <v>348</v>
      </c>
      <c r="L174" t="s">
        <v>348</v>
      </c>
      <c r="M174" t="s">
        <v>348</v>
      </c>
      <c r="N174" t="s">
        <v>348</v>
      </c>
      <c r="O174" t="s">
        <v>348</v>
      </c>
      <c r="P174" t="s">
        <v>348</v>
      </c>
      <c r="Q174" t="s">
        <v>348</v>
      </c>
      <c r="R174" t="s">
        <v>348</v>
      </c>
      <c r="S174" t="s">
        <v>348</v>
      </c>
      <c r="T174" t="s">
        <v>348</v>
      </c>
      <c r="U174" t="s">
        <v>348</v>
      </c>
      <c r="V174" t="s">
        <v>348</v>
      </c>
      <c r="W174" s="37" t="s">
        <v>349</v>
      </c>
      <c r="X174" t="s">
        <v>348</v>
      </c>
      <c r="Y174" t="s">
        <v>348</v>
      </c>
      <c r="Z174" s="169" t="s">
        <v>427</v>
      </c>
      <c r="AA174" s="113">
        <v>2.0900000000000001E-7</v>
      </c>
      <c r="AB174" s="189" t="s">
        <v>350</v>
      </c>
      <c r="AC174" s="169" t="s">
        <v>350</v>
      </c>
      <c r="AD174" s="113" t="s">
        <v>350</v>
      </c>
      <c r="AE174" s="189" t="s">
        <v>350</v>
      </c>
      <c r="AF174" s="169" t="s">
        <v>350</v>
      </c>
      <c r="AG174" s="113" t="s">
        <v>350</v>
      </c>
      <c r="AH174" s="189" t="s">
        <v>350</v>
      </c>
      <c r="AI174" s="169" t="s">
        <v>350</v>
      </c>
      <c r="AJ174" s="113" t="s">
        <v>350</v>
      </c>
      <c r="AK174" s="189" t="s">
        <v>350</v>
      </c>
      <c r="AL174" s="169">
        <v>8</v>
      </c>
      <c r="AM174" s="37">
        <v>22</v>
      </c>
      <c r="AN174" s="37" t="s">
        <v>1075</v>
      </c>
      <c r="AO174" s="37">
        <v>8</v>
      </c>
      <c r="AP174" s="37">
        <v>23</v>
      </c>
      <c r="AQ174" s="37">
        <v>5</v>
      </c>
      <c r="AR174" s="37">
        <v>23</v>
      </c>
      <c r="AS174" s="37">
        <v>3</v>
      </c>
      <c r="AT174" s="37">
        <v>0</v>
      </c>
      <c r="AU174" s="37">
        <v>0</v>
      </c>
      <c r="AV174" s="37">
        <v>23</v>
      </c>
      <c r="AW174" s="37">
        <v>0</v>
      </c>
      <c r="AX174" s="37">
        <v>0</v>
      </c>
      <c r="AY174" s="37">
        <v>5</v>
      </c>
      <c r="AZ174" s="37">
        <v>0</v>
      </c>
      <c r="BA174" s="37">
        <v>3</v>
      </c>
      <c r="BB174" s="37">
        <v>0</v>
      </c>
      <c r="BC174" s="37">
        <v>0</v>
      </c>
      <c r="BD174" s="25">
        <v>0</v>
      </c>
      <c r="BE174" s="169">
        <v>17</v>
      </c>
      <c r="BF174" s="37">
        <v>21</v>
      </c>
      <c r="BG174" s="37" t="s">
        <v>1076</v>
      </c>
      <c r="BH174" s="37">
        <v>19</v>
      </c>
      <c r="BI174" s="37">
        <v>22</v>
      </c>
      <c r="BJ174" s="37">
        <v>3</v>
      </c>
      <c r="BK174" s="37">
        <v>22</v>
      </c>
      <c r="BL174" s="37">
        <v>16</v>
      </c>
      <c r="BM174" s="37">
        <v>0</v>
      </c>
      <c r="BN174" s="37">
        <v>0</v>
      </c>
      <c r="BO174" s="37">
        <v>22</v>
      </c>
      <c r="BP174" s="37">
        <v>1</v>
      </c>
      <c r="BQ174" s="37">
        <v>0</v>
      </c>
      <c r="BR174" s="37">
        <v>2</v>
      </c>
      <c r="BS174" s="37">
        <v>0</v>
      </c>
      <c r="BT174" s="37">
        <v>16</v>
      </c>
      <c r="BU174" s="37">
        <v>0</v>
      </c>
      <c r="BV174" s="37">
        <v>0</v>
      </c>
      <c r="BW174" s="25">
        <v>0</v>
      </c>
      <c r="BX174" s="169">
        <v>2</v>
      </c>
      <c r="BY174" s="37">
        <v>8</v>
      </c>
      <c r="BZ174" s="37" t="s">
        <v>1077</v>
      </c>
      <c r="CA174" s="37">
        <v>3</v>
      </c>
      <c r="CB174" s="37">
        <v>10</v>
      </c>
      <c r="CC174" s="37">
        <v>3</v>
      </c>
      <c r="CD174" s="37">
        <v>10</v>
      </c>
      <c r="CE174" s="37">
        <v>0</v>
      </c>
      <c r="CF174" s="37">
        <v>0</v>
      </c>
      <c r="CG174" s="37">
        <v>0</v>
      </c>
      <c r="CH174" s="37">
        <v>10</v>
      </c>
      <c r="CI174" s="37">
        <v>0</v>
      </c>
      <c r="CJ174" s="37">
        <v>0</v>
      </c>
      <c r="CK174" s="37">
        <v>3</v>
      </c>
      <c r="CL174" s="37">
        <v>0</v>
      </c>
      <c r="CM174" s="37">
        <v>0</v>
      </c>
      <c r="CN174" s="37">
        <v>0</v>
      </c>
      <c r="CO174" s="37">
        <v>0</v>
      </c>
      <c r="CP174" s="25">
        <v>0</v>
      </c>
      <c r="CQ174" s="169">
        <v>0</v>
      </c>
      <c r="CR174" s="37">
        <v>1</v>
      </c>
      <c r="CT174" s="37">
        <v>0</v>
      </c>
      <c r="CU174" s="37">
        <v>1</v>
      </c>
      <c r="CV174" s="37">
        <v>0</v>
      </c>
      <c r="CW174" s="37">
        <v>1</v>
      </c>
      <c r="CX174" s="37">
        <v>0</v>
      </c>
      <c r="CY174" s="37">
        <v>0</v>
      </c>
      <c r="CZ174" s="37">
        <v>0</v>
      </c>
      <c r="DA174" s="37">
        <v>1</v>
      </c>
      <c r="DB174" s="37">
        <v>0</v>
      </c>
      <c r="DC174" s="37">
        <v>0</v>
      </c>
      <c r="DD174" s="37">
        <v>0</v>
      </c>
      <c r="DE174" s="37">
        <v>0</v>
      </c>
      <c r="DF174" s="37">
        <v>0</v>
      </c>
      <c r="DG174" s="37">
        <v>0</v>
      </c>
      <c r="DH174" s="37">
        <v>0</v>
      </c>
      <c r="DI174" s="25">
        <v>0</v>
      </c>
    </row>
    <row r="175" spans="1:113" x14ac:dyDescent="0.25">
      <c r="A175" s="228" t="s">
        <v>1078</v>
      </c>
      <c r="B175" s="252" t="s">
        <v>679</v>
      </c>
      <c r="C175" s="322" t="s">
        <v>378</v>
      </c>
      <c r="D175" t="s">
        <v>347</v>
      </c>
      <c r="E175" t="s">
        <v>348</v>
      </c>
      <c r="F175" t="s">
        <v>348</v>
      </c>
      <c r="G175" t="s">
        <v>348</v>
      </c>
      <c r="H175" t="s">
        <v>348</v>
      </c>
      <c r="I175" t="s">
        <v>348</v>
      </c>
      <c r="J175" t="s">
        <v>348</v>
      </c>
      <c r="K175" t="s">
        <v>348</v>
      </c>
      <c r="L175" t="s">
        <v>348</v>
      </c>
      <c r="M175" t="s">
        <v>348</v>
      </c>
      <c r="N175" t="s">
        <v>348</v>
      </c>
      <c r="O175" t="s">
        <v>348</v>
      </c>
      <c r="P175" t="s">
        <v>348</v>
      </c>
      <c r="Q175" t="s">
        <v>348</v>
      </c>
      <c r="R175" t="s">
        <v>348</v>
      </c>
      <c r="S175" t="s">
        <v>348</v>
      </c>
      <c r="T175" t="s">
        <v>348</v>
      </c>
      <c r="U175" t="s">
        <v>348</v>
      </c>
      <c r="V175" t="s">
        <v>348</v>
      </c>
      <c r="W175" s="37" t="s">
        <v>349</v>
      </c>
      <c r="X175" t="s">
        <v>347</v>
      </c>
      <c r="Y175" t="s">
        <v>348</v>
      </c>
      <c r="Z175" s="169" t="s">
        <v>387</v>
      </c>
      <c r="AA175" s="113">
        <v>3.4799999999999999E-7</v>
      </c>
      <c r="AB175" s="189" t="s">
        <v>350</v>
      </c>
      <c r="AC175" s="169" t="s">
        <v>350</v>
      </c>
      <c r="AD175" s="113" t="s">
        <v>350</v>
      </c>
      <c r="AE175" s="189" t="s">
        <v>350</v>
      </c>
      <c r="AF175" s="169" t="s">
        <v>350</v>
      </c>
      <c r="AG175" s="113" t="s">
        <v>350</v>
      </c>
      <c r="AH175" s="189" t="s">
        <v>350</v>
      </c>
      <c r="AI175" s="169" t="s">
        <v>350</v>
      </c>
      <c r="AJ175" s="113" t="s">
        <v>350</v>
      </c>
      <c r="AK175" s="189" t="s">
        <v>350</v>
      </c>
      <c r="AL175" s="169">
        <v>19</v>
      </c>
      <c r="AM175" s="37">
        <v>9</v>
      </c>
      <c r="AO175" s="37">
        <v>19</v>
      </c>
      <c r="AP175" s="37">
        <v>9</v>
      </c>
      <c r="AQ175" s="37">
        <v>11</v>
      </c>
      <c r="AR175" s="37">
        <v>9</v>
      </c>
      <c r="AS175" s="37">
        <v>8</v>
      </c>
      <c r="AT175" s="37">
        <v>0</v>
      </c>
      <c r="AU175" s="37">
        <v>0</v>
      </c>
      <c r="AV175" s="37">
        <v>9</v>
      </c>
      <c r="AW175" s="37">
        <v>2</v>
      </c>
      <c r="AX175" s="37">
        <v>0</v>
      </c>
      <c r="AY175" s="37">
        <v>9</v>
      </c>
      <c r="AZ175" s="37">
        <v>0</v>
      </c>
      <c r="BA175" s="37">
        <v>8</v>
      </c>
      <c r="BB175" s="37">
        <v>0</v>
      </c>
      <c r="BC175" s="37">
        <v>0</v>
      </c>
      <c r="BD175" s="25">
        <v>0</v>
      </c>
      <c r="BE175" s="169">
        <v>87</v>
      </c>
      <c r="BF175" s="37">
        <v>46</v>
      </c>
      <c r="BG175" s="37" t="s">
        <v>1079</v>
      </c>
      <c r="BH175" s="37">
        <v>94</v>
      </c>
      <c r="BI175" s="37">
        <v>69</v>
      </c>
      <c r="BJ175" s="37">
        <v>10</v>
      </c>
      <c r="BK175" s="37">
        <v>68</v>
      </c>
      <c r="BL175" s="37">
        <v>84</v>
      </c>
      <c r="BM175" s="37">
        <v>1</v>
      </c>
      <c r="BN175" s="37">
        <v>0</v>
      </c>
      <c r="BO175" s="37">
        <v>68</v>
      </c>
      <c r="BP175" s="37">
        <v>1</v>
      </c>
      <c r="BQ175" s="37">
        <v>0</v>
      </c>
      <c r="BR175" s="37">
        <v>9</v>
      </c>
      <c r="BS175" s="37">
        <v>0</v>
      </c>
      <c r="BT175" s="37">
        <v>84</v>
      </c>
      <c r="BU175" s="37">
        <v>0</v>
      </c>
      <c r="BV175" s="37">
        <v>0</v>
      </c>
      <c r="BW175" s="25">
        <v>1</v>
      </c>
      <c r="BX175" s="169">
        <v>1</v>
      </c>
      <c r="BY175" s="37">
        <v>3</v>
      </c>
      <c r="CA175" s="37">
        <v>1</v>
      </c>
      <c r="CB175" s="37">
        <v>3</v>
      </c>
      <c r="CC175" s="37">
        <v>1</v>
      </c>
      <c r="CD175" s="37">
        <v>3</v>
      </c>
      <c r="CE175" s="37">
        <v>0</v>
      </c>
      <c r="CF175" s="37">
        <v>0</v>
      </c>
      <c r="CG175" s="37">
        <v>0</v>
      </c>
      <c r="CH175" s="37">
        <v>3</v>
      </c>
      <c r="CI175" s="37">
        <v>0</v>
      </c>
      <c r="CJ175" s="37">
        <v>0</v>
      </c>
      <c r="CK175" s="37">
        <v>1</v>
      </c>
      <c r="CL175" s="37">
        <v>0</v>
      </c>
      <c r="CM175" s="37">
        <v>0</v>
      </c>
      <c r="CN175" s="37">
        <v>0</v>
      </c>
      <c r="CO175" s="37">
        <v>0</v>
      </c>
      <c r="CP175" s="25">
        <v>0</v>
      </c>
      <c r="CQ175" s="169">
        <v>0</v>
      </c>
      <c r="CR175" s="37">
        <v>0</v>
      </c>
      <c r="CT175" s="37">
        <v>0</v>
      </c>
      <c r="CU175" s="37">
        <v>0</v>
      </c>
      <c r="CV175" s="37">
        <v>0</v>
      </c>
      <c r="CW175" s="37">
        <v>0</v>
      </c>
      <c r="CX175" s="37">
        <v>0</v>
      </c>
      <c r="CY175" s="37">
        <v>0</v>
      </c>
      <c r="CZ175" s="37">
        <v>0</v>
      </c>
      <c r="DA175" s="37">
        <v>0</v>
      </c>
      <c r="DB175" s="37">
        <v>0</v>
      </c>
      <c r="DC175" s="37">
        <v>0</v>
      </c>
      <c r="DD175" s="37">
        <v>0</v>
      </c>
      <c r="DE175" s="37">
        <v>0</v>
      </c>
      <c r="DF175" s="37">
        <v>0</v>
      </c>
      <c r="DG175" s="37">
        <v>0</v>
      </c>
      <c r="DH175" s="37">
        <v>0</v>
      </c>
      <c r="DI175" s="25">
        <v>0</v>
      </c>
    </row>
    <row r="176" spans="1:113" x14ac:dyDescent="0.25">
      <c r="A176" s="228" t="s">
        <v>1080</v>
      </c>
      <c r="B176" s="252" t="s">
        <v>1081</v>
      </c>
      <c r="C176" s="322" t="s">
        <v>378</v>
      </c>
      <c r="D176" t="s">
        <v>348</v>
      </c>
      <c r="E176" t="s">
        <v>348</v>
      </c>
      <c r="F176" t="s">
        <v>348</v>
      </c>
      <c r="G176" t="s">
        <v>348</v>
      </c>
      <c r="H176" t="s">
        <v>348</v>
      </c>
      <c r="I176" t="s">
        <v>348</v>
      </c>
      <c r="J176" t="s">
        <v>348</v>
      </c>
      <c r="K176" t="s">
        <v>348</v>
      </c>
      <c r="L176" t="s">
        <v>348</v>
      </c>
      <c r="M176" t="s">
        <v>348</v>
      </c>
      <c r="N176" t="s">
        <v>348</v>
      </c>
      <c r="O176" t="s">
        <v>348</v>
      </c>
      <c r="P176" t="s">
        <v>348</v>
      </c>
      <c r="Q176" t="s">
        <v>348</v>
      </c>
      <c r="R176" t="s">
        <v>347</v>
      </c>
      <c r="S176" t="s">
        <v>348</v>
      </c>
      <c r="T176" t="s">
        <v>348</v>
      </c>
      <c r="U176" t="s">
        <v>347</v>
      </c>
      <c r="V176" t="s">
        <v>347</v>
      </c>
      <c r="W176" s="37" t="s">
        <v>1082</v>
      </c>
      <c r="X176" t="s">
        <v>348</v>
      </c>
      <c r="Y176" t="s">
        <v>347</v>
      </c>
      <c r="Z176" s="169" t="s">
        <v>364</v>
      </c>
      <c r="AA176" s="113">
        <v>2.2079999999999999E-3</v>
      </c>
      <c r="AB176" s="189">
        <v>3.7199999999999999E-4</v>
      </c>
      <c r="AC176" s="169" t="s">
        <v>350</v>
      </c>
      <c r="AD176" s="113" t="s">
        <v>350</v>
      </c>
      <c r="AE176" s="189" t="s">
        <v>350</v>
      </c>
      <c r="AF176" s="169" t="s">
        <v>350</v>
      </c>
      <c r="AG176" s="113" t="s">
        <v>350</v>
      </c>
      <c r="AH176" s="189" t="s">
        <v>350</v>
      </c>
      <c r="AI176" s="169" t="s">
        <v>350</v>
      </c>
      <c r="AJ176" s="113" t="s">
        <v>350</v>
      </c>
      <c r="AK176" s="189" t="s">
        <v>350</v>
      </c>
      <c r="AL176" s="169">
        <v>4</v>
      </c>
      <c r="AM176" s="37">
        <v>9</v>
      </c>
      <c r="AO176" s="37">
        <v>4</v>
      </c>
      <c r="AP176" s="37">
        <v>9</v>
      </c>
      <c r="AQ176" s="37">
        <v>3</v>
      </c>
      <c r="AR176" s="37">
        <v>9</v>
      </c>
      <c r="AS176" s="37">
        <v>1</v>
      </c>
      <c r="AT176" s="37">
        <v>0</v>
      </c>
      <c r="AU176" s="37">
        <v>0</v>
      </c>
      <c r="AV176" s="37">
        <v>9</v>
      </c>
      <c r="AW176" s="37">
        <v>2</v>
      </c>
      <c r="AX176" s="37">
        <v>0</v>
      </c>
      <c r="AY176" s="37">
        <v>2</v>
      </c>
      <c r="AZ176" s="37">
        <v>0</v>
      </c>
      <c r="BA176" s="37">
        <v>0</v>
      </c>
      <c r="BB176" s="37">
        <v>0</v>
      </c>
      <c r="BC176" s="37">
        <v>0</v>
      </c>
      <c r="BD176" s="25">
        <v>0</v>
      </c>
      <c r="BE176" s="169">
        <v>10</v>
      </c>
      <c r="BF176" s="37">
        <v>19</v>
      </c>
      <c r="BG176" s="37" t="s">
        <v>1083</v>
      </c>
      <c r="BH176" s="37">
        <v>10</v>
      </c>
      <c r="BI176" s="37">
        <v>20</v>
      </c>
      <c r="BJ176" s="37">
        <v>6</v>
      </c>
      <c r="BK176" s="37">
        <v>19</v>
      </c>
      <c r="BL176" s="37">
        <v>4</v>
      </c>
      <c r="BM176" s="37">
        <v>1</v>
      </c>
      <c r="BN176" s="37">
        <v>0</v>
      </c>
      <c r="BO176" s="37">
        <v>19</v>
      </c>
      <c r="BP176" s="37">
        <v>3</v>
      </c>
      <c r="BQ176" s="37">
        <v>0</v>
      </c>
      <c r="BR176" s="37">
        <v>3</v>
      </c>
      <c r="BS176" s="37">
        <v>0</v>
      </c>
      <c r="BT176" s="37">
        <v>4</v>
      </c>
      <c r="BU176" s="37">
        <v>0</v>
      </c>
      <c r="BV176" s="37">
        <v>0</v>
      </c>
      <c r="BW176" s="25">
        <v>1</v>
      </c>
      <c r="BX176" s="169">
        <v>1</v>
      </c>
      <c r="BY176" s="37">
        <v>4</v>
      </c>
      <c r="CA176" s="37">
        <v>1</v>
      </c>
      <c r="CB176" s="37">
        <v>4</v>
      </c>
      <c r="CC176" s="37">
        <v>1</v>
      </c>
      <c r="CD176" s="37">
        <v>4</v>
      </c>
      <c r="CE176" s="37">
        <v>0</v>
      </c>
      <c r="CF176" s="37">
        <v>0</v>
      </c>
      <c r="CG176" s="37">
        <v>0</v>
      </c>
      <c r="CH176" s="37">
        <v>4</v>
      </c>
      <c r="CI176" s="37">
        <v>0</v>
      </c>
      <c r="CJ176" s="37">
        <v>0</v>
      </c>
      <c r="CK176" s="37">
        <v>1</v>
      </c>
      <c r="CL176" s="37">
        <v>0</v>
      </c>
      <c r="CM176" s="37">
        <v>0</v>
      </c>
      <c r="CN176" s="37">
        <v>0</v>
      </c>
      <c r="CO176" s="37">
        <v>0</v>
      </c>
      <c r="CP176" s="25">
        <v>0</v>
      </c>
      <c r="CQ176" s="169">
        <v>0</v>
      </c>
      <c r="CR176" s="37">
        <v>0</v>
      </c>
      <c r="CT176" s="37">
        <v>0</v>
      </c>
      <c r="CU176" s="37">
        <v>0</v>
      </c>
      <c r="CV176" s="37">
        <v>0</v>
      </c>
      <c r="CW176" s="37">
        <v>0</v>
      </c>
      <c r="CX176" s="37">
        <v>0</v>
      </c>
      <c r="CY176" s="37">
        <v>0</v>
      </c>
      <c r="CZ176" s="37">
        <v>0</v>
      </c>
      <c r="DA176" s="37">
        <v>0</v>
      </c>
      <c r="DB176" s="37">
        <v>0</v>
      </c>
      <c r="DC176" s="37">
        <v>0</v>
      </c>
      <c r="DD176" s="37">
        <v>0</v>
      </c>
      <c r="DE176" s="37">
        <v>0</v>
      </c>
      <c r="DF176" s="37">
        <v>0</v>
      </c>
      <c r="DG176" s="37">
        <v>0</v>
      </c>
      <c r="DH176" s="37">
        <v>0</v>
      </c>
      <c r="DI176" s="25">
        <v>0</v>
      </c>
    </row>
    <row r="177" spans="1:113" x14ac:dyDescent="0.25">
      <c r="A177" s="228" t="s">
        <v>1084</v>
      </c>
      <c r="B177" s="252" t="s">
        <v>1081</v>
      </c>
      <c r="C177" s="322" t="s">
        <v>346</v>
      </c>
      <c r="D177" t="s">
        <v>348</v>
      </c>
      <c r="E177" t="s">
        <v>348</v>
      </c>
      <c r="F177" t="s">
        <v>348</v>
      </c>
      <c r="G177" t="s">
        <v>348</v>
      </c>
      <c r="H177" t="s">
        <v>348</v>
      </c>
      <c r="I177" t="s">
        <v>348</v>
      </c>
      <c r="J177" t="s">
        <v>348</v>
      </c>
      <c r="K177" t="s">
        <v>348</v>
      </c>
      <c r="L177" t="s">
        <v>348</v>
      </c>
      <c r="M177" t="s">
        <v>348</v>
      </c>
      <c r="N177" t="s">
        <v>348</v>
      </c>
      <c r="O177" t="s">
        <v>348</v>
      </c>
      <c r="P177" t="s">
        <v>348</v>
      </c>
      <c r="Q177" t="s">
        <v>348</v>
      </c>
      <c r="R177" t="s">
        <v>348</v>
      </c>
      <c r="S177" t="s">
        <v>348</v>
      </c>
      <c r="T177" t="s">
        <v>348</v>
      </c>
      <c r="U177" t="s">
        <v>348</v>
      </c>
      <c r="V177" t="s">
        <v>348</v>
      </c>
      <c r="W177" s="37" t="s">
        <v>349</v>
      </c>
      <c r="X177" t="s">
        <v>348</v>
      </c>
      <c r="Y177" t="s">
        <v>348</v>
      </c>
      <c r="Z177" s="169" t="s">
        <v>350</v>
      </c>
      <c r="AA177" s="113" t="s">
        <v>350</v>
      </c>
      <c r="AB177" s="189" t="s">
        <v>350</v>
      </c>
      <c r="AC177" s="169" t="s">
        <v>397</v>
      </c>
      <c r="AD177" s="113">
        <v>6.3E-3</v>
      </c>
      <c r="AE177" s="189" t="s">
        <v>350</v>
      </c>
      <c r="AF177" s="169" t="s">
        <v>350</v>
      </c>
      <c r="AG177" s="113" t="s">
        <v>350</v>
      </c>
      <c r="AH177" s="189" t="s">
        <v>350</v>
      </c>
      <c r="AI177" s="169" t="s">
        <v>350</v>
      </c>
      <c r="AJ177" s="113" t="s">
        <v>350</v>
      </c>
      <c r="AK177" s="189" t="s">
        <v>350</v>
      </c>
      <c r="AL177" s="169">
        <v>0</v>
      </c>
      <c r="AM177" s="37">
        <v>15</v>
      </c>
      <c r="AO177" s="37">
        <v>0</v>
      </c>
      <c r="AP177" s="37">
        <v>16</v>
      </c>
      <c r="AQ177" s="37">
        <v>0</v>
      </c>
      <c r="AR177" s="37">
        <v>15</v>
      </c>
      <c r="AS177" s="37">
        <v>0</v>
      </c>
      <c r="AT177" s="37">
        <v>1</v>
      </c>
      <c r="AU177" s="37">
        <v>0</v>
      </c>
      <c r="AV177" s="37">
        <v>14</v>
      </c>
      <c r="AW177" s="37">
        <v>0</v>
      </c>
      <c r="AX177" s="37">
        <v>0</v>
      </c>
      <c r="AY177" s="37">
        <v>0</v>
      </c>
      <c r="AZ177" s="37">
        <v>1</v>
      </c>
      <c r="BA177" s="37">
        <v>0</v>
      </c>
      <c r="BB177" s="37">
        <v>1</v>
      </c>
      <c r="BC177" s="37">
        <v>0</v>
      </c>
      <c r="BD177" s="25">
        <v>0</v>
      </c>
      <c r="BE177" s="169">
        <v>10</v>
      </c>
      <c r="BF177" s="37">
        <v>87</v>
      </c>
      <c r="BG177" s="37" t="s">
        <v>1085</v>
      </c>
      <c r="BH177" s="37">
        <v>10</v>
      </c>
      <c r="BI177" s="37">
        <v>107</v>
      </c>
      <c r="BJ177" s="37">
        <v>10</v>
      </c>
      <c r="BK177" s="37">
        <v>50</v>
      </c>
      <c r="BL177" s="37">
        <v>0</v>
      </c>
      <c r="BM177" s="37">
        <v>57</v>
      </c>
      <c r="BN177" s="37">
        <v>10</v>
      </c>
      <c r="BO177" s="37">
        <v>48</v>
      </c>
      <c r="BP177" s="37">
        <v>0</v>
      </c>
      <c r="BQ177" s="37">
        <v>1</v>
      </c>
      <c r="BR177" s="37">
        <v>0</v>
      </c>
      <c r="BS177" s="37">
        <v>1</v>
      </c>
      <c r="BT177" s="37">
        <v>0</v>
      </c>
      <c r="BU177" s="37">
        <v>53</v>
      </c>
      <c r="BV177" s="37">
        <v>0</v>
      </c>
      <c r="BW177" s="25">
        <v>4</v>
      </c>
      <c r="BX177" s="169">
        <v>0</v>
      </c>
      <c r="BY177" s="37">
        <v>11</v>
      </c>
      <c r="CA177" s="37">
        <v>0</v>
      </c>
      <c r="CB177" s="37">
        <v>18</v>
      </c>
      <c r="CC177" s="37">
        <v>0</v>
      </c>
      <c r="CD177" s="37">
        <v>18</v>
      </c>
      <c r="CE177" s="37">
        <v>0</v>
      </c>
      <c r="CF177" s="37">
        <v>0</v>
      </c>
      <c r="CG177" s="37">
        <v>0</v>
      </c>
      <c r="CH177" s="37">
        <v>13</v>
      </c>
      <c r="CI177" s="37">
        <v>0</v>
      </c>
      <c r="CJ177" s="37">
        <v>0</v>
      </c>
      <c r="CK177" s="37">
        <v>0</v>
      </c>
      <c r="CL177" s="37">
        <v>5</v>
      </c>
      <c r="CM177" s="37">
        <v>0</v>
      </c>
      <c r="CN177" s="37">
        <v>0</v>
      </c>
      <c r="CO177" s="37">
        <v>0</v>
      </c>
      <c r="CP177" s="25">
        <v>0</v>
      </c>
      <c r="CQ177" s="169">
        <v>0</v>
      </c>
      <c r="CR177" s="37">
        <v>1</v>
      </c>
      <c r="CT177" s="37">
        <v>0</v>
      </c>
      <c r="CU177" s="37">
        <v>1</v>
      </c>
      <c r="CV177" s="37">
        <v>0</v>
      </c>
      <c r="CW177" s="37">
        <v>0</v>
      </c>
      <c r="CX177" s="37">
        <v>0</v>
      </c>
      <c r="CY177" s="37">
        <v>1</v>
      </c>
      <c r="CZ177" s="37">
        <v>0</v>
      </c>
      <c r="DA177" s="37">
        <v>0</v>
      </c>
      <c r="DB177" s="37">
        <v>0</v>
      </c>
      <c r="DC177" s="37">
        <v>0</v>
      </c>
      <c r="DD177" s="37">
        <v>0</v>
      </c>
      <c r="DE177" s="37">
        <v>0</v>
      </c>
      <c r="DF177" s="37">
        <v>0</v>
      </c>
      <c r="DG177" s="37">
        <v>0</v>
      </c>
      <c r="DH177" s="37">
        <v>0</v>
      </c>
      <c r="DI177" s="25">
        <v>1</v>
      </c>
    </row>
    <row r="178" spans="1:113" x14ac:dyDescent="0.25">
      <c r="A178" s="228" t="s">
        <v>1086</v>
      </c>
      <c r="B178" s="252" t="s">
        <v>469</v>
      </c>
      <c r="C178" s="322" t="s">
        <v>400</v>
      </c>
      <c r="D178" t="s">
        <v>347</v>
      </c>
      <c r="E178" t="s">
        <v>347</v>
      </c>
      <c r="F178" t="s">
        <v>347</v>
      </c>
      <c r="G178" t="s">
        <v>347</v>
      </c>
      <c r="H178" t="s">
        <v>347</v>
      </c>
      <c r="I178" t="s">
        <v>347</v>
      </c>
      <c r="J178" t="s">
        <v>347</v>
      </c>
      <c r="K178" t="s">
        <v>347</v>
      </c>
      <c r="L178" t="s">
        <v>347</v>
      </c>
      <c r="M178" t="s">
        <v>347</v>
      </c>
      <c r="N178" t="s">
        <v>348</v>
      </c>
      <c r="O178" t="s">
        <v>347</v>
      </c>
      <c r="P178" t="s">
        <v>347</v>
      </c>
      <c r="Q178" t="s">
        <v>347</v>
      </c>
      <c r="R178" t="s">
        <v>347</v>
      </c>
      <c r="S178" t="s">
        <v>347</v>
      </c>
      <c r="T178" t="s">
        <v>347</v>
      </c>
      <c r="U178" t="s">
        <v>347</v>
      </c>
      <c r="V178" t="s">
        <v>347</v>
      </c>
      <c r="W178" s="37" t="s">
        <v>1087</v>
      </c>
      <c r="X178" t="s">
        <v>347</v>
      </c>
      <c r="Y178" t="s">
        <v>347</v>
      </c>
      <c r="Z178" s="169" t="s">
        <v>402</v>
      </c>
      <c r="AA178" s="113">
        <v>2.3700000000000001E-60</v>
      </c>
      <c r="AB178" s="189">
        <v>1.01E-61</v>
      </c>
      <c r="AC178" s="169" t="s">
        <v>351</v>
      </c>
      <c r="AD178" s="113">
        <v>1.13E-26</v>
      </c>
      <c r="AE178" s="189">
        <v>4.75E-28</v>
      </c>
      <c r="AF178" s="169" t="s">
        <v>422</v>
      </c>
      <c r="AG178" s="113">
        <v>8.5199999999999995E-8</v>
      </c>
      <c r="AH178" s="189">
        <v>8.0999999999999997E-9</v>
      </c>
      <c r="AI178" s="169" t="s">
        <v>474</v>
      </c>
      <c r="AJ178" s="113">
        <v>7.0800000000000002E-37</v>
      </c>
      <c r="AK178" s="189">
        <v>1.3700000000000001E-37</v>
      </c>
      <c r="AL178" s="169">
        <v>1141</v>
      </c>
      <c r="AM178" s="37">
        <v>1</v>
      </c>
      <c r="AN178" s="37" t="s">
        <v>1088</v>
      </c>
      <c r="AO178" s="37">
        <v>1196</v>
      </c>
      <c r="AP178" s="37">
        <v>3</v>
      </c>
      <c r="AQ178" s="37">
        <v>1011</v>
      </c>
      <c r="AR178" s="37">
        <v>2</v>
      </c>
      <c r="AS178" s="37">
        <v>185</v>
      </c>
      <c r="AT178" s="37">
        <v>1</v>
      </c>
      <c r="AU178" s="37">
        <v>776</v>
      </c>
      <c r="AV178" s="37">
        <v>2</v>
      </c>
      <c r="AW178" s="37">
        <v>76</v>
      </c>
      <c r="AX178" s="37">
        <v>0</v>
      </c>
      <c r="AY178" s="37">
        <v>175</v>
      </c>
      <c r="AZ178" s="37">
        <v>0</v>
      </c>
      <c r="BA178" s="37">
        <v>131</v>
      </c>
      <c r="BB178" s="37">
        <v>0</v>
      </c>
      <c r="BC178" s="37">
        <v>36</v>
      </c>
      <c r="BD178" s="25">
        <v>1</v>
      </c>
      <c r="BE178" s="169">
        <v>118</v>
      </c>
      <c r="BF178" s="37">
        <v>2</v>
      </c>
      <c r="BG178" s="37" t="s">
        <v>1089</v>
      </c>
      <c r="BH178" s="37">
        <v>163</v>
      </c>
      <c r="BI178" s="37">
        <v>5</v>
      </c>
      <c r="BJ178" s="37">
        <v>124</v>
      </c>
      <c r="BK178" s="37">
        <v>5</v>
      </c>
      <c r="BL178" s="37">
        <v>39</v>
      </c>
      <c r="BM178" s="37">
        <v>0</v>
      </c>
      <c r="BN178" s="37">
        <v>106</v>
      </c>
      <c r="BO178" s="37">
        <v>5</v>
      </c>
      <c r="BP178" s="37">
        <v>6</v>
      </c>
      <c r="BQ178" s="37">
        <v>0</v>
      </c>
      <c r="BR178" s="37">
        <v>12</v>
      </c>
      <c r="BS178" s="37">
        <v>0</v>
      </c>
      <c r="BT178" s="37">
        <v>35</v>
      </c>
      <c r="BU178" s="37">
        <v>0</v>
      </c>
      <c r="BV178" s="37">
        <v>4</v>
      </c>
      <c r="BW178" s="25">
        <v>0</v>
      </c>
      <c r="BX178" s="169">
        <v>7</v>
      </c>
      <c r="BY178" s="37">
        <v>0</v>
      </c>
      <c r="BZ178" s="37" t="s">
        <v>1090</v>
      </c>
      <c r="CA178" s="37">
        <v>10</v>
      </c>
      <c r="CB178" s="37">
        <v>0</v>
      </c>
      <c r="CC178" s="37">
        <v>10</v>
      </c>
      <c r="CD178" s="37">
        <v>0</v>
      </c>
      <c r="CE178" s="37">
        <v>0</v>
      </c>
      <c r="CF178" s="37">
        <v>0</v>
      </c>
      <c r="CG178" s="37">
        <v>2</v>
      </c>
      <c r="CH178" s="37">
        <v>0</v>
      </c>
      <c r="CI178" s="37">
        <v>1</v>
      </c>
      <c r="CJ178" s="37">
        <v>0</v>
      </c>
      <c r="CK178" s="37">
        <v>7</v>
      </c>
      <c r="CL178" s="37">
        <v>0</v>
      </c>
      <c r="CM178" s="37">
        <v>0</v>
      </c>
      <c r="CN178" s="37">
        <v>0</v>
      </c>
      <c r="CO178" s="37">
        <v>0</v>
      </c>
      <c r="CP178" s="25">
        <v>0</v>
      </c>
      <c r="CQ178" s="169">
        <v>90</v>
      </c>
      <c r="CR178" s="37">
        <v>0</v>
      </c>
      <c r="CS178" s="37" t="s">
        <v>1091</v>
      </c>
      <c r="CT178" s="37">
        <v>93</v>
      </c>
      <c r="CU178" s="37">
        <v>0</v>
      </c>
      <c r="CV178" s="37">
        <v>83</v>
      </c>
      <c r="CW178" s="37">
        <v>0</v>
      </c>
      <c r="CX178" s="37">
        <v>10</v>
      </c>
      <c r="CY178" s="37">
        <v>0</v>
      </c>
      <c r="CZ178" s="37">
        <v>57</v>
      </c>
      <c r="DA178" s="37">
        <v>0</v>
      </c>
      <c r="DB178" s="37">
        <v>12</v>
      </c>
      <c r="DC178" s="37">
        <v>0</v>
      </c>
      <c r="DD178" s="37">
        <v>15</v>
      </c>
      <c r="DE178" s="37">
        <v>0</v>
      </c>
      <c r="DF178" s="37">
        <v>6</v>
      </c>
      <c r="DG178" s="37">
        <v>0</v>
      </c>
      <c r="DH178" s="37">
        <v>3</v>
      </c>
      <c r="DI178" s="25">
        <v>0</v>
      </c>
    </row>
    <row r="179" spans="1:113" x14ac:dyDescent="0.25">
      <c r="A179" s="228" t="s">
        <v>1092</v>
      </c>
      <c r="B179" s="252" t="s">
        <v>370</v>
      </c>
      <c r="C179" s="322" t="s">
        <v>822</v>
      </c>
      <c r="D179" t="s">
        <v>348</v>
      </c>
      <c r="E179" t="s">
        <v>348</v>
      </c>
      <c r="F179" t="s">
        <v>348</v>
      </c>
      <c r="G179" t="s">
        <v>348</v>
      </c>
      <c r="H179" t="s">
        <v>348</v>
      </c>
      <c r="I179" t="s">
        <v>348</v>
      </c>
      <c r="J179" t="s">
        <v>348</v>
      </c>
      <c r="K179" t="s">
        <v>348</v>
      </c>
      <c r="L179" t="s">
        <v>348</v>
      </c>
      <c r="M179" t="s">
        <v>348</v>
      </c>
      <c r="N179" t="s">
        <v>348</v>
      </c>
      <c r="O179" t="s">
        <v>348</v>
      </c>
      <c r="P179" t="s">
        <v>348</v>
      </c>
      <c r="Q179" t="s">
        <v>348</v>
      </c>
      <c r="R179" t="s">
        <v>348</v>
      </c>
      <c r="S179" t="s">
        <v>348</v>
      </c>
      <c r="T179" t="s">
        <v>348</v>
      </c>
      <c r="U179" t="s">
        <v>348</v>
      </c>
      <c r="V179" t="s">
        <v>348</v>
      </c>
      <c r="W179" s="37" t="s">
        <v>349</v>
      </c>
      <c r="X179" t="s">
        <v>348</v>
      </c>
      <c r="Y179" t="s">
        <v>348</v>
      </c>
      <c r="Z179" s="169" t="s">
        <v>350</v>
      </c>
      <c r="AA179" s="113" t="s">
        <v>350</v>
      </c>
      <c r="AB179" s="189" t="s">
        <v>350</v>
      </c>
      <c r="AC179" s="169" t="s">
        <v>350</v>
      </c>
      <c r="AD179" s="113" t="s">
        <v>350</v>
      </c>
      <c r="AE179" s="189" t="s">
        <v>350</v>
      </c>
      <c r="AF179" s="169" t="s">
        <v>387</v>
      </c>
      <c r="AG179" s="113">
        <v>7.9699999999999995E-7</v>
      </c>
      <c r="AH179" s="189" t="s">
        <v>350</v>
      </c>
      <c r="AI179" s="169" t="s">
        <v>939</v>
      </c>
      <c r="AJ179" s="113">
        <v>9.4600000000000001E-4</v>
      </c>
      <c r="AK179" s="189" t="s">
        <v>350</v>
      </c>
      <c r="AL179" s="169">
        <v>23</v>
      </c>
      <c r="AM179" s="37">
        <v>49</v>
      </c>
      <c r="AN179" s="37" t="s">
        <v>1093</v>
      </c>
      <c r="AO179" s="37">
        <v>24</v>
      </c>
      <c r="AP179" s="37">
        <v>51</v>
      </c>
      <c r="AQ179" s="37">
        <v>17</v>
      </c>
      <c r="AR179" s="37">
        <v>51</v>
      </c>
      <c r="AS179" s="37">
        <v>7</v>
      </c>
      <c r="AT179" s="37">
        <v>0</v>
      </c>
      <c r="AU179" s="37">
        <v>9</v>
      </c>
      <c r="AV179" s="37">
        <v>51</v>
      </c>
      <c r="AW179" s="37">
        <v>1</v>
      </c>
      <c r="AX179" s="37">
        <v>0</v>
      </c>
      <c r="AY179" s="37">
        <v>7</v>
      </c>
      <c r="AZ179" s="37">
        <v>0</v>
      </c>
      <c r="BA179" s="37">
        <v>7</v>
      </c>
      <c r="BB179" s="37">
        <v>0</v>
      </c>
      <c r="BC179" s="37">
        <v>0</v>
      </c>
      <c r="BD179" s="25">
        <v>0</v>
      </c>
      <c r="BE179" s="169">
        <v>115</v>
      </c>
      <c r="BF179" s="37">
        <v>24</v>
      </c>
      <c r="BG179" s="37" t="s">
        <v>1094</v>
      </c>
      <c r="BH179" s="37">
        <v>126</v>
      </c>
      <c r="BI179" s="37">
        <v>51</v>
      </c>
      <c r="BJ179" s="37">
        <v>16</v>
      </c>
      <c r="BK179" s="37">
        <v>51</v>
      </c>
      <c r="BL179" s="37">
        <v>110</v>
      </c>
      <c r="BM179" s="37">
        <v>0</v>
      </c>
      <c r="BN179" s="37">
        <v>8</v>
      </c>
      <c r="BO179" s="37">
        <v>51</v>
      </c>
      <c r="BP179" s="37">
        <v>2</v>
      </c>
      <c r="BQ179" s="37">
        <v>0</v>
      </c>
      <c r="BR179" s="37">
        <v>6</v>
      </c>
      <c r="BS179" s="37">
        <v>0</v>
      </c>
      <c r="BT179" s="37">
        <v>110</v>
      </c>
      <c r="BU179" s="37">
        <v>0</v>
      </c>
      <c r="BV179" s="37">
        <v>0</v>
      </c>
      <c r="BW179" s="25">
        <v>0</v>
      </c>
      <c r="BX179" s="169">
        <v>12</v>
      </c>
      <c r="BY179" s="37">
        <v>3</v>
      </c>
      <c r="BZ179" s="37" t="s">
        <v>1095</v>
      </c>
      <c r="CA179" s="37">
        <v>19</v>
      </c>
      <c r="CB179" s="37">
        <v>26</v>
      </c>
      <c r="CC179" s="37">
        <v>19</v>
      </c>
      <c r="CD179" s="37">
        <v>26</v>
      </c>
      <c r="CE179" s="37">
        <v>0</v>
      </c>
      <c r="CF179" s="37">
        <v>0</v>
      </c>
      <c r="CG179" s="37">
        <v>11</v>
      </c>
      <c r="CH179" s="37">
        <v>26</v>
      </c>
      <c r="CI179" s="37">
        <v>0</v>
      </c>
      <c r="CJ179" s="37">
        <v>0</v>
      </c>
      <c r="CK179" s="37">
        <v>8</v>
      </c>
      <c r="CL179" s="37">
        <v>0</v>
      </c>
      <c r="CM179" s="37">
        <v>0</v>
      </c>
      <c r="CN179" s="37">
        <v>0</v>
      </c>
      <c r="CO179" s="37">
        <v>0</v>
      </c>
      <c r="CP179" s="25">
        <v>0</v>
      </c>
      <c r="CQ179" s="169">
        <v>2</v>
      </c>
      <c r="CR179" s="37">
        <v>5</v>
      </c>
      <c r="CS179" s="37" t="s">
        <v>1096</v>
      </c>
      <c r="CT179" s="37">
        <v>2</v>
      </c>
      <c r="CU179" s="37">
        <v>7</v>
      </c>
      <c r="CV179" s="37">
        <v>1</v>
      </c>
      <c r="CW179" s="37">
        <v>7</v>
      </c>
      <c r="CX179" s="37">
        <v>1</v>
      </c>
      <c r="CY179" s="37">
        <v>0</v>
      </c>
      <c r="CZ179" s="37">
        <v>0</v>
      </c>
      <c r="DA179" s="37">
        <v>7</v>
      </c>
      <c r="DB179" s="37">
        <v>0</v>
      </c>
      <c r="DC179" s="37">
        <v>0</v>
      </c>
      <c r="DD179" s="37">
        <v>1</v>
      </c>
      <c r="DE179" s="37">
        <v>0</v>
      </c>
      <c r="DF179" s="37">
        <v>1</v>
      </c>
      <c r="DG179" s="37">
        <v>0</v>
      </c>
      <c r="DH179" s="37">
        <v>0</v>
      </c>
      <c r="DI179" s="25">
        <v>0</v>
      </c>
    </row>
    <row r="180" spans="1:113" x14ac:dyDescent="0.25">
      <c r="A180" s="228" t="s">
        <v>1097</v>
      </c>
      <c r="B180" s="252" t="s">
        <v>595</v>
      </c>
      <c r="C180" s="322" t="s">
        <v>378</v>
      </c>
      <c r="D180" t="s">
        <v>348</v>
      </c>
      <c r="E180" t="s">
        <v>348</v>
      </c>
      <c r="F180" t="s">
        <v>348</v>
      </c>
      <c r="G180" t="s">
        <v>348</v>
      </c>
      <c r="H180" t="s">
        <v>348</v>
      </c>
      <c r="I180" t="s">
        <v>348</v>
      </c>
      <c r="J180" t="s">
        <v>348</v>
      </c>
      <c r="K180" t="s">
        <v>348</v>
      </c>
      <c r="L180" t="s">
        <v>348</v>
      </c>
      <c r="M180" t="s">
        <v>348</v>
      </c>
      <c r="N180" t="s">
        <v>348</v>
      </c>
      <c r="O180" t="s">
        <v>348</v>
      </c>
      <c r="P180" t="s">
        <v>348</v>
      </c>
      <c r="Q180" t="s">
        <v>348</v>
      </c>
      <c r="R180" t="s">
        <v>347</v>
      </c>
      <c r="S180" t="s">
        <v>348</v>
      </c>
      <c r="T180" t="s">
        <v>348</v>
      </c>
      <c r="U180" t="s">
        <v>347</v>
      </c>
      <c r="V180" t="s">
        <v>347</v>
      </c>
      <c r="W180" s="37" t="s">
        <v>1098</v>
      </c>
      <c r="X180" t="s">
        <v>348</v>
      </c>
      <c r="Y180" t="s">
        <v>347</v>
      </c>
      <c r="Z180" s="169" t="s">
        <v>449</v>
      </c>
      <c r="AA180" s="113">
        <v>1.6868000000000001E-2</v>
      </c>
      <c r="AB180" s="189">
        <v>4.7660000000000003E-3</v>
      </c>
      <c r="AC180" s="169" t="s">
        <v>350</v>
      </c>
      <c r="AD180" s="113" t="s">
        <v>350</v>
      </c>
      <c r="AE180" s="189" t="s">
        <v>350</v>
      </c>
      <c r="AF180" s="169" t="s">
        <v>350</v>
      </c>
      <c r="AG180" s="113" t="s">
        <v>350</v>
      </c>
      <c r="AH180" s="189" t="s">
        <v>350</v>
      </c>
      <c r="AI180" s="169" t="s">
        <v>350</v>
      </c>
      <c r="AJ180" s="113" t="s">
        <v>350</v>
      </c>
      <c r="AK180" s="189" t="s">
        <v>350</v>
      </c>
      <c r="AL180" s="169">
        <v>15</v>
      </c>
      <c r="AM180" s="37">
        <v>4</v>
      </c>
      <c r="AN180" s="37" t="s">
        <v>1099</v>
      </c>
      <c r="AO180" s="37">
        <v>15</v>
      </c>
      <c r="AP180" s="37">
        <v>4</v>
      </c>
      <c r="AQ180" s="37">
        <v>3</v>
      </c>
      <c r="AR180" s="37">
        <v>4</v>
      </c>
      <c r="AS180" s="37">
        <v>12</v>
      </c>
      <c r="AT180" s="37">
        <v>0</v>
      </c>
      <c r="AU180" s="37">
        <v>2</v>
      </c>
      <c r="AV180" s="37">
        <v>4</v>
      </c>
      <c r="AW180" s="37">
        <v>0</v>
      </c>
      <c r="AX180" s="37">
        <v>0</v>
      </c>
      <c r="AY180" s="37">
        <v>1</v>
      </c>
      <c r="AZ180" s="37">
        <v>0</v>
      </c>
      <c r="BA180" s="37">
        <v>12</v>
      </c>
      <c r="BB180" s="37">
        <v>0</v>
      </c>
      <c r="BC180" s="37">
        <v>0</v>
      </c>
      <c r="BD180" s="25">
        <v>0</v>
      </c>
      <c r="BE180" s="169">
        <v>21</v>
      </c>
      <c r="BF180" s="37">
        <v>28</v>
      </c>
      <c r="BG180" s="37" t="s">
        <v>1100</v>
      </c>
      <c r="BH180" s="37">
        <v>21</v>
      </c>
      <c r="BI180" s="37">
        <v>38</v>
      </c>
      <c r="BJ180" s="37">
        <v>14</v>
      </c>
      <c r="BK180" s="37">
        <v>38</v>
      </c>
      <c r="BL180" s="37">
        <v>7</v>
      </c>
      <c r="BM180" s="37">
        <v>0</v>
      </c>
      <c r="BN180" s="37">
        <v>9</v>
      </c>
      <c r="BO180" s="37">
        <v>38</v>
      </c>
      <c r="BP180" s="37">
        <v>2</v>
      </c>
      <c r="BQ180" s="37">
        <v>0</v>
      </c>
      <c r="BR180" s="37">
        <v>3</v>
      </c>
      <c r="BS180" s="37">
        <v>0</v>
      </c>
      <c r="BT180" s="37">
        <v>7</v>
      </c>
      <c r="BU180" s="37">
        <v>0</v>
      </c>
      <c r="BV180" s="37">
        <v>0</v>
      </c>
      <c r="BW180" s="25">
        <v>0</v>
      </c>
      <c r="BX180" s="169">
        <v>3</v>
      </c>
      <c r="BY180" s="37">
        <v>3</v>
      </c>
      <c r="BZ180" s="37" t="s">
        <v>1101</v>
      </c>
      <c r="CA180" s="37">
        <v>3</v>
      </c>
      <c r="CB180" s="37">
        <v>6</v>
      </c>
      <c r="CC180" s="37">
        <v>3</v>
      </c>
      <c r="CD180" s="37">
        <v>6</v>
      </c>
      <c r="CE180" s="37">
        <v>0</v>
      </c>
      <c r="CF180" s="37">
        <v>0</v>
      </c>
      <c r="CG180" s="37">
        <v>0</v>
      </c>
      <c r="CH180" s="37">
        <v>6</v>
      </c>
      <c r="CI180" s="37">
        <v>0</v>
      </c>
      <c r="CJ180" s="37">
        <v>0</v>
      </c>
      <c r="CK180" s="37">
        <v>3</v>
      </c>
      <c r="CL180" s="37">
        <v>0</v>
      </c>
      <c r="CM180" s="37">
        <v>0</v>
      </c>
      <c r="CN180" s="37">
        <v>0</v>
      </c>
      <c r="CO180" s="37">
        <v>0</v>
      </c>
      <c r="CP180" s="25">
        <v>0</v>
      </c>
      <c r="CQ180" s="169">
        <v>1</v>
      </c>
      <c r="CR180" s="37">
        <v>0</v>
      </c>
      <c r="CS180" s="37" t="s">
        <v>1102</v>
      </c>
      <c r="CT180" s="37">
        <v>1</v>
      </c>
      <c r="CU180" s="37">
        <v>0</v>
      </c>
      <c r="CV180" s="37">
        <v>1</v>
      </c>
      <c r="CW180" s="37">
        <v>0</v>
      </c>
      <c r="CX180" s="37">
        <v>0</v>
      </c>
      <c r="CY180" s="37">
        <v>0</v>
      </c>
      <c r="CZ180" s="37">
        <v>1</v>
      </c>
      <c r="DA180" s="37">
        <v>0</v>
      </c>
      <c r="DB180" s="37">
        <v>0</v>
      </c>
      <c r="DC180" s="37">
        <v>0</v>
      </c>
      <c r="DD180" s="37">
        <v>0</v>
      </c>
      <c r="DE180" s="37">
        <v>0</v>
      </c>
      <c r="DF180" s="37">
        <v>0</v>
      </c>
      <c r="DG180" s="37">
        <v>0</v>
      </c>
      <c r="DH180" s="37">
        <v>0</v>
      </c>
      <c r="DI180" s="25">
        <v>0</v>
      </c>
    </row>
    <row r="181" spans="1:113" x14ac:dyDescent="0.25">
      <c r="A181" s="228" t="s">
        <v>1103</v>
      </c>
      <c r="B181" s="252" t="s">
        <v>370</v>
      </c>
      <c r="C181" s="322" t="s">
        <v>378</v>
      </c>
      <c r="D181" t="s">
        <v>348</v>
      </c>
      <c r="E181" t="s">
        <v>348</v>
      </c>
      <c r="F181" t="s">
        <v>348</v>
      </c>
      <c r="G181" t="s">
        <v>348</v>
      </c>
      <c r="H181" t="s">
        <v>348</v>
      </c>
      <c r="I181" t="s">
        <v>348</v>
      </c>
      <c r="J181" t="s">
        <v>348</v>
      </c>
      <c r="K181" t="s">
        <v>348</v>
      </c>
      <c r="L181" t="s">
        <v>348</v>
      </c>
      <c r="M181" t="s">
        <v>348</v>
      </c>
      <c r="N181" t="s">
        <v>348</v>
      </c>
      <c r="O181" t="s">
        <v>348</v>
      </c>
      <c r="P181" t="s">
        <v>348</v>
      </c>
      <c r="Q181" t="s">
        <v>348</v>
      </c>
      <c r="R181" t="s">
        <v>347</v>
      </c>
      <c r="S181" t="s">
        <v>347</v>
      </c>
      <c r="T181" t="s">
        <v>347</v>
      </c>
      <c r="U181" t="s">
        <v>347</v>
      </c>
      <c r="V181" t="s">
        <v>347</v>
      </c>
      <c r="W181" s="37" t="s">
        <v>1104</v>
      </c>
      <c r="X181" t="s">
        <v>348</v>
      </c>
      <c r="Y181" t="s">
        <v>347</v>
      </c>
      <c r="Z181" s="169" t="s">
        <v>358</v>
      </c>
      <c r="AA181" s="113">
        <v>1.3499999999999999E-5</v>
      </c>
      <c r="AB181" s="189">
        <v>1.22E-6</v>
      </c>
      <c r="AC181" s="169" t="s">
        <v>350</v>
      </c>
      <c r="AD181" s="113" t="s">
        <v>350</v>
      </c>
      <c r="AE181" s="189" t="s">
        <v>350</v>
      </c>
      <c r="AF181" s="169" t="s">
        <v>350</v>
      </c>
      <c r="AG181" s="113" t="s">
        <v>350</v>
      </c>
      <c r="AH181" s="189" t="s">
        <v>350</v>
      </c>
      <c r="AI181" s="169" t="s">
        <v>350</v>
      </c>
      <c r="AJ181" s="113" t="s">
        <v>350</v>
      </c>
      <c r="AK181" s="189" t="s">
        <v>350</v>
      </c>
      <c r="AL181" s="169">
        <v>9</v>
      </c>
      <c r="AM181" s="37">
        <v>7</v>
      </c>
      <c r="AN181" s="37" t="s">
        <v>1105</v>
      </c>
      <c r="AO181" s="37">
        <v>9</v>
      </c>
      <c r="AP181" s="37">
        <v>8</v>
      </c>
      <c r="AQ181" s="37">
        <v>6</v>
      </c>
      <c r="AR181" s="37">
        <v>8</v>
      </c>
      <c r="AS181" s="37">
        <v>3</v>
      </c>
      <c r="AT181" s="37">
        <v>0</v>
      </c>
      <c r="AU181" s="37">
        <v>1</v>
      </c>
      <c r="AV181" s="37">
        <v>8</v>
      </c>
      <c r="AW181" s="37">
        <v>0</v>
      </c>
      <c r="AX181" s="37">
        <v>0</v>
      </c>
      <c r="AY181" s="37">
        <v>5</v>
      </c>
      <c r="AZ181" s="37">
        <v>0</v>
      </c>
      <c r="BA181" s="37">
        <v>3</v>
      </c>
      <c r="BB181" s="37">
        <v>0</v>
      </c>
      <c r="BC181" s="37">
        <v>0</v>
      </c>
      <c r="BD181" s="25">
        <v>0</v>
      </c>
      <c r="BE181" s="169">
        <v>14</v>
      </c>
      <c r="BF181" s="37">
        <v>37</v>
      </c>
      <c r="BG181" s="37" t="s">
        <v>1106</v>
      </c>
      <c r="BH181" s="37">
        <v>15</v>
      </c>
      <c r="BI181" s="37">
        <v>39</v>
      </c>
      <c r="BJ181" s="37">
        <v>3</v>
      </c>
      <c r="BK181" s="37">
        <v>37</v>
      </c>
      <c r="BL181" s="37">
        <v>12</v>
      </c>
      <c r="BM181" s="37">
        <v>2</v>
      </c>
      <c r="BN181" s="37">
        <v>2</v>
      </c>
      <c r="BO181" s="37">
        <v>37</v>
      </c>
      <c r="BP181" s="37">
        <v>0</v>
      </c>
      <c r="BQ181" s="37">
        <v>0</v>
      </c>
      <c r="BR181" s="37">
        <v>1</v>
      </c>
      <c r="BS181" s="37">
        <v>0</v>
      </c>
      <c r="BT181" s="37">
        <v>12</v>
      </c>
      <c r="BU181" s="37">
        <v>0</v>
      </c>
      <c r="BV181" s="37">
        <v>0</v>
      </c>
      <c r="BW181" s="25">
        <v>2</v>
      </c>
      <c r="BX181" s="169">
        <v>1</v>
      </c>
      <c r="BY181" s="37">
        <v>7</v>
      </c>
      <c r="CA181" s="37">
        <v>1</v>
      </c>
      <c r="CB181" s="37">
        <v>8</v>
      </c>
      <c r="CC181" s="37">
        <v>1</v>
      </c>
      <c r="CD181" s="37">
        <v>8</v>
      </c>
      <c r="CE181" s="37">
        <v>0</v>
      </c>
      <c r="CF181" s="37">
        <v>0</v>
      </c>
      <c r="CG181" s="37">
        <v>0</v>
      </c>
      <c r="CH181" s="37">
        <v>8</v>
      </c>
      <c r="CI181" s="37">
        <v>0</v>
      </c>
      <c r="CJ181" s="37">
        <v>0</v>
      </c>
      <c r="CK181" s="37">
        <v>1</v>
      </c>
      <c r="CL181" s="37">
        <v>0</v>
      </c>
      <c r="CM181" s="37">
        <v>0</v>
      </c>
      <c r="CN181" s="37">
        <v>0</v>
      </c>
      <c r="CO181" s="37">
        <v>0</v>
      </c>
      <c r="CP181" s="25">
        <v>0</v>
      </c>
      <c r="CQ181" s="169">
        <v>0</v>
      </c>
      <c r="CR181" s="37">
        <v>0</v>
      </c>
      <c r="CT181" s="37">
        <v>0</v>
      </c>
      <c r="CU181" s="37">
        <v>0</v>
      </c>
      <c r="CV181" s="37">
        <v>0</v>
      </c>
      <c r="CW181" s="37">
        <v>0</v>
      </c>
      <c r="CX181" s="37">
        <v>0</v>
      </c>
      <c r="CY181" s="37">
        <v>0</v>
      </c>
      <c r="CZ181" s="37">
        <v>0</v>
      </c>
      <c r="DA181" s="37">
        <v>0</v>
      </c>
      <c r="DB181" s="37">
        <v>0</v>
      </c>
      <c r="DC181" s="37">
        <v>0</v>
      </c>
      <c r="DD181" s="37">
        <v>0</v>
      </c>
      <c r="DE181" s="37">
        <v>0</v>
      </c>
      <c r="DF181" s="37">
        <v>0</v>
      </c>
      <c r="DG181" s="37">
        <v>0</v>
      </c>
      <c r="DH181" s="37">
        <v>0</v>
      </c>
      <c r="DI181" s="25">
        <v>0</v>
      </c>
    </row>
    <row r="182" spans="1:113" x14ac:dyDescent="0.25">
      <c r="A182" s="228" t="s">
        <v>1107</v>
      </c>
      <c r="B182" s="252" t="s">
        <v>506</v>
      </c>
      <c r="C182" s="322" t="s">
        <v>831</v>
      </c>
      <c r="D182" t="s">
        <v>348</v>
      </c>
      <c r="E182" t="s">
        <v>348</v>
      </c>
      <c r="F182" t="s">
        <v>348</v>
      </c>
      <c r="G182" t="s">
        <v>348</v>
      </c>
      <c r="H182" t="s">
        <v>348</v>
      </c>
      <c r="I182" t="s">
        <v>348</v>
      </c>
      <c r="J182" t="s">
        <v>348</v>
      </c>
      <c r="K182" t="s">
        <v>348</v>
      </c>
      <c r="L182" t="s">
        <v>348</v>
      </c>
      <c r="M182" t="s">
        <v>348</v>
      </c>
      <c r="N182" t="s">
        <v>348</v>
      </c>
      <c r="O182" t="s">
        <v>348</v>
      </c>
      <c r="P182" t="s">
        <v>348</v>
      </c>
      <c r="Q182" t="s">
        <v>348</v>
      </c>
      <c r="R182" t="s">
        <v>347</v>
      </c>
      <c r="S182" t="s">
        <v>348</v>
      </c>
      <c r="T182" t="s">
        <v>348</v>
      </c>
      <c r="U182" t="s">
        <v>347</v>
      </c>
      <c r="V182" t="s">
        <v>347</v>
      </c>
      <c r="W182" s="37" t="s">
        <v>1108</v>
      </c>
      <c r="X182" t="s">
        <v>348</v>
      </c>
      <c r="Y182" t="s">
        <v>347</v>
      </c>
      <c r="Z182" s="169" t="s">
        <v>350</v>
      </c>
      <c r="AA182" s="113" t="s">
        <v>350</v>
      </c>
      <c r="AB182" s="189" t="s">
        <v>350</v>
      </c>
      <c r="AC182" s="169" t="s">
        <v>449</v>
      </c>
      <c r="AD182" s="113">
        <v>3.41E-7</v>
      </c>
      <c r="AE182" s="189">
        <v>5.9599999999999998E-8</v>
      </c>
      <c r="AF182" s="169" t="s">
        <v>364</v>
      </c>
      <c r="AG182" s="113">
        <v>4.9150000000000001E-3</v>
      </c>
      <c r="AH182" s="189">
        <v>2.1280000000000001E-3</v>
      </c>
      <c r="AI182" s="169" t="s">
        <v>350</v>
      </c>
      <c r="AJ182" s="113" t="s">
        <v>350</v>
      </c>
      <c r="AK182" s="189" t="s">
        <v>350</v>
      </c>
      <c r="AL182" s="169">
        <v>2</v>
      </c>
      <c r="AM182" s="37">
        <v>36</v>
      </c>
      <c r="AO182" s="37">
        <v>2</v>
      </c>
      <c r="AP182" s="37">
        <v>37</v>
      </c>
      <c r="AQ182" s="37">
        <v>0</v>
      </c>
      <c r="AR182" s="37">
        <v>35</v>
      </c>
      <c r="AS182" s="37">
        <v>2</v>
      </c>
      <c r="AT182" s="37">
        <v>2</v>
      </c>
      <c r="AU182" s="37">
        <v>0</v>
      </c>
      <c r="AV182" s="37">
        <v>35</v>
      </c>
      <c r="AW182" s="37">
        <v>0</v>
      </c>
      <c r="AX182" s="37">
        <v>0</v>
      </c>
      <c r="AY182" s="37">
        <v>0</v>
      </c>
      <c r="AZ182" s="37">
        <v>0</v>
      </c>
      <c r="BA182" s="37">
        <v>2</v>
      </c>
      <c r="BB182" s="37">
        <v>0</v>
      </c>
      <c r="BC182" s="37">
        <v>0</v>
      </c>
      <c r="BD182" s="25">
        <v>2</v>
      </c>
      <c r="BE182" s="169">
        <v>238</v>
      </c>
      <c r="BF182" s="37">
        <v>27</v>
      </c>
      <c r="BG182" s="37" t="s">
        <v>1109</v>
      </c>
      <c r="BH182" s="37">
        <v>258</v>
      </c>
      <c r="BI182" s="37">
        <v>95</v>
      </c>
      <c r="BJ182" s="37">
        <v>14</v>
      </c>
      <c r="BK182" s="37">
        <v>93</v>
      </c>
      <c r="BL182" s="37">
        <v>244</v>
      </c>
      <c r="BM182" s="37">
        <v>2</v>
      </c>
      <c r="BN182" s="37">
        <v>0</v>
      </c>
      <c r="BO182" s="37">
        <v>93</v>
      </c>
      <c r="BP182" s="37">
        <v>2</v>
      </c>
      <c r="BQ182" s="37">
        <v>0</v>
      </c>
      <c r="BR182" s="37">
        <v>12</v>
      </c>
      <c r="BS182" s="37">
        <v>0</v>
      </c>
      <c r="BT182" s="37">
        <v>244</v>
      </c>
      <c r="BU182" s="37">
        <v>0</v>
      </c>
      <c r="BV182" s="37">
        <v>0</v>
      </c>
      <c r="BW182" s="25">
        <v>2</v>
      </c>
      <c r="BX182" s="169">
        <v>6</v>
      </c>
      <c r="BY182" s="37">
        <v>7</v>
      </c>
      <c r="CA182" s="37">
        <v>6</v>
      </c>
      <c r="CB182" s="37">
        <v>27</v>
      </c>
      <c r="CC182" s="37">
        <v>6</v>
      </c>
      <c r="CD182" s="37">
        <v>27</v>
      </c>
      <c r="CE182" s="37">
        <v>0</v>
      </c>
      <c r="CF182" s="37">
        <v>0</v>
      </c>
      <c r="CG182" s="37">
        <v>0</v>
      </c>
      <c r="CH182" s="37">
        <v>27</v>
      </c>
      <c r="CI182" s="37">
        <v>2</v>
      </c>
      <c r="CJ182" s="37">
        <v>0</v>
      </c>
      <c r="CK182" s="37">
        <v>4</v>
      </c>
      <c r="CL182" s="37">
        <v>0</v>
      </c>
      <c r="CM182" s="37">
        <v>0</v>
      </c>
      <c r="CN182" s="37">
        <v>0</v>
      </c>
      <c r="CO182" s="37">
        <v>0</v>
      </c>
      <c r="CP182" s="25">
        <v>0</v>
      </c>
      <c r="CQ182" s="169">
        <v>0</v>
      </c>
      <c r="CR182" s="37">
        <v>5</v>
      </c>
      <c r="CT182" s="37">
        <v>0</v>
      </c>
      <c r="CU182" s="37">
        <v>5</v>
      </c>
      <c r="CV182" s="37">
        <v>0</v>
      </c>
      <c r="CW182" s="37">
        <v>5</v>
      </c>
      <c r="CX182" s="37">
        <v>0</v>
      </c>
      <c r="CY182" s="37">
        <v>0</v>
      </c>
      <c r="CZ182" s="37">
        <v>0</v>
      </c>
      <c r="DA182" s="37">
        <v>5</v>
      </c>
      <c r="DB182" s="37">
        <v>0</v>
      </c>
      <c r="DC182" s="37">
        <v>0</v>
      </c>
      <c r="DD182" s="37">
        <v>0</v>
      </c>
      <c r="DE182" s="37">
        <v>0</v>
      </c>
      <c r="DF182" s="37">
        <v>0</v>
      </c>
      <c r="DG182" s="37">
        <v>0</v>
      </c>
      <c r="DH182" s="37">
        <v>0</v>
      </c>
      <c r="DI182" s="25">
        <v>0</v>
      </c>
    </row>
    <row r="183" spans="1:113" x14ac:dyDescent="0.25">
      <c r="A183" s="228" t="s">
        <v>1110</v>
      </c>
      <c r="B183" s="252" t="s">
        <v>506</v>
      </c>
      <c r="C183" s="322" t="s">
        <v>346</v>
      </c>
      <c r="D183" t="s">
        <v>348</v>
      </c>
      <c r="E183" t="s">
        <v>348</v>
      </c>
      <c r="F183" t="s">
        <v>348</v>
      </c>
      <c r="G183" t="s">
        <v>348</v>
      </c>
      <c r="H183" t="s">
        <v>348</v>
      </c>
      <c r="I183" t="s">
        <v>348</v>
      </c>
      <c r="J183" t="s">
        <v>348</v>
      </c>
      <c r="K183" t="s">
        <v>348</v>
      </c>
      <c r="L183" t="s">
        <v>348</v>
      </c>
      <c r="M183" t="s">
        <v>348</v>
      </c>
      <c r="N183" t="s">
        <v>348</v>
      </c>
      <c r="O183" t="s">
        <v>348</v>
      </c>
      <c r="P183" t="s">
        <v>348</v>
      </c>
      <c r="Q183" t="s">
        <v>348</v>
      </c>
      <c r="R183" t="s">
        <v>348</v>
      </c>
      <c r="S183" t="s">
        <v>348</v>
      </c>
      <c r="T183" t="s">
        <v>348</v>
      </c>
      <c r="U183" t="s">
        <v>348</v>
      </c>
      <c r="V183" t="s">
        <v>348</v>
      </c>
      <c r="W183" s="37" t="s">
        <v>349</v>
      </c>
      <c r="X183" t="s">
        <v>348</v>
      </c>
      <c r="Y183" t="s">
        <v>348</v>
      </c>
      <c r="Z183" s="169" t="s">
        <v>350</v>
      </c>
      <c r="AA183" s="113" t="s">
        <v>350</v>
      </c>
      <c r="AB183" s="189" t="s">
        <v>350</v>
      </c>
      <c r="AC183" s="169" t="s">
        <v>745</v>
      </c>
      <c r="AD183" s="113">
        <v>5.9800000000000006E-8</v>
      </c>
      <c r="AE183" s="189" t="s">
        <v>350</v>
      </c>
      <c r="AF183" s="169" t="s">
        <v>350</v>
      </c>
      <c r="AG183" s="113" t="s">
        <v>350</v>
      </c>
      <c r="AH183" s="189" t="s">
        <v>350</v>
      </c>
      <c r="AI183" s="169" t="s">
        <v>350</v>
      </c>
      <c r="AJ183" s="113" t="s">
        <v>350</v>
      </c>
      <c r="AK183" s="189" t="s">
        <v>350</v>
      </c>
      <c r="AL183" s="169">
        <v>1</v>
      </c>
      <c r="AM183" s="37">
        <v>7</v>
      </c>
      <c r="AN183" s="37" t="s">
        <v>1111</v>
      </c>
      <c r="AO183" s="37">
        <v>1</v>
      </c>
      <c r="AP183" s="37">
        <v>7</v>
      </c>
      <c r="AQ183" s="37">
        <v>1</v>
      </c>
      <c r="AR183" s="37">
        <v>7</v>
      </c>
      <c r="AS183" s="37">
        <v>0</v>
      </c>
      <c r="AT183" s="37">
        <v>0</v>
      </c>
      <c r="AU183" s="37">
        <v>1</v>
      </c>
      <c r="AV183" s="37">
        <v>7</v>
      </c>
      <c r="AW183" s="37">
        <v>0</v>
      </c>
      <c r="AX183" s="37">
        <v>0</v>
      </c>
      <c r="AY183" s="37">
        <v>0</v>
      </c>
      <c r="AZ183" s="37">
        <v>0</v>
      </c>
      <c r="BA183" s="37">
        <v>0</v>
      </c>
      <c r="BB183" s="37">
        <v>0</v>
      </c>
      <c r="BC183" s="37">
        <v>0</v>
      </c>
      <c r="BD183" s="25">
        <v>0</v>
      </c>
      <c r="BE183" s="169">
        <v>12</v>
      </c>
      <c r="BF183" s="37">
        <v>70</v>
      </c>
      <c r="BG183" s="37" t="s">
        <v>1112</v>
      </c>
      <c r="BH183" s="37">
        <v>12</v>
      </c>
      <c r="BI183" s="37">
        <v>87</v>
      </c>
      <c r="BJ183" s="37">
        <v>12</v>
      </c>
      <c r="BK183" s="37">
        <v>50</v>
      </c>
      <c r="BL183" s="37">
        <v>0</v>
      </c>
      <c r="BM183" s="37">
        <v>37</v>
      </c>
      <c r="BN183" s="37">
        <v>12</v>
      </c>
      <c r="BO183" s="37">
        <v>47</v>
      </c>
      <c r="BP183" s="37">
        <v>0</v>
      </c>
      <c r="BQ183" s="37">
        <v>2</v>
      </c>
      <c r="BR183" s="37">
        <v>0</v>
      </c>
      <c r="BS183" s="37">
        <v>1</v>
      </c>
      <c r="BT183" s="37">
        <v>0</v>
      </c>
      <c r="BU183" s="37">
        <v>37</v>
      </c>
      <c r="BV183" s="37">
        <v>0</v>
      </c>
      <c r="BW183" s="25">
        <v>0</v>
      </c>
      <c r="BX183" s="169">
        <v>0</v>
      </c>
      <c r="BY183" s="37">
        <v>2</v>
      </c>
      <c r="CA183" s="37">
        <v>0</v>
      </c>
      <c r="CB183" s="37">
        <v>2</v>
      </c>
      <c r="CC183" s="37">
        <v>0</v>
      </c>
      <c r="CD183" s="37">
        <v>2</v>
      </c>
      <c r="CE183" s="37">
        <v>0</v>
      </c>
      <c r="CF183" s="37">
        <v>0</v>
      </c>
      <c r="CG183" s="37">
        <v>0</v>
      </c>
      <c r="CH183" s="37">
        <v>1</v>
      </c>
      <c r="CI183" s="37">
        <v>0</v>
      </c>
      <c r="CJ183" s="37">
        <v>0</v>
      </c>
      <c r="CK183" s="37">
        <v>0</v>
      </c>
      <c r="CL183" s="37">
        <v>1</v>
      </c>
      <c r="CM183" s="37">
        <v>0</v>
      </c>
      <c r="CN183" s="37">
        <v>0</v>
      </c>
      <c r="CO183" s="37">
        <v>0</v>
      </c>
      <c r="CP183" s="25">
        <v>0</v>
      </c>
      <c r="CQ183" s="169">
        <v>0</v>
      </c>
      <c r="CR183" s="37">
        <v>3</v>
      </c>
      <c r="CT183" s="37">
        <v>0</v>
      </c>
      <c r="CU183" s="37">
        <v>3</v>
      </c>
      <c r="CV183" s="37">
        <v>0</v>
      </c>
      <c r="CW183" s="37">
        <v>3</v>
      </c>
      <c r="CX183" s="37">
        <v>0</v>
      </c>
      <c r="CY183" s="37">
        <v>0</v>
      </c>
      <c r="CZ183" s="37">
        <v>0</v>
      </c>
      <c r="DA183" s="37">
        <v>2</v>
      </c>
      <c r="DB183" s="37">
        <v>0</v>
      </c>
      <c r="DC183" s="37">
        <v>0</v>
      </c>
      <c r="DD183" s="37">
        <v>0</v>
      </c>
      <c r="DE183" s="37">
        <v>1</v>
      </c>
      <c r="DF183" s="37">
        <v>0</v>
      </c>
      <c r="DG183" s="37">
        <v>0</v>
      </c>
      <c r="DH183" s="37">
        <v>0</v>
      </c>
      <c r="DI183" s="25">
        <v>0</v>
      </c>
    </row>
    <row r="184" spans="1:113" x14ac:dyDescent="0.25">
      <c r="A184" s="228" t="s">
        <v>1113</v>
      </c>
      <c r="B184" s="252" t="s">
        <v>679</v>
      </c>
      <c r="C184" s="322" t="s">
        <v>346</v>
      </c>
      <c r="D184" t="s">
        <v>348</v>
      </c>
      <c r="E184" t="s">
        <v>348</v>
      </c>
      <c r="F184" t="s">
        <v>348</v>
      </c>
      <c r="G184" t="s">
        <v>348</v>
      </c>
      <c r="H184" t="s">
        <v>348</v>
      </c>
      <c r="I184" t="s">
        <v>348</v>
      </c>
      <c r="J184" t="s">
        <v>348</v>
      </c>
      <c r="K184" t="s">
        <v>348</v>
      </c>
      <c r="L184" t="s">
        <v>348</v>
      </c>
      <c r="M184" t="s">
        <v>348</v>
      </c>
      <c r="N184" t="s">
        <v>348</v>
      </c>
      <c r="O184" t="s">
        <v>348</v>
      </c>
      <c r="P184" t="s">
        <v>348</v>
      </c>
      <c r="Q184" t="s">
        <v>348</v>
      </c>
      <c r="R184" t="s">
        <v>348</v>
      </c>
      <c r="S184" t="s">
        <v>348</v>
      </c>
      <c r="T184" t="s">
        <v>348</v>
      </c>
      <c r="U184" t="s">
        <v>348</v>
      </c>
      <c r="V184" t="s">
        <v>348</v>
      </c>
      <c r="W184" s="37" t="s">
        <v>349</v>
      </c>
      <c r="X184" t="s">
        <v>348</v>
      </c>
      <c r="Y184" t="s">
        <v>348</v>
      </c>
      <c r="Z184" s="169" t="s">
        <v>350</v>
      </c>
      <c r="AA184" s="113" t="s">
        <v>350</v>
      </c>
      <c r="AB184" s="189" t="s">
        <v>350</v>
      </c>
      <c r="AC184" s="169" t="s">
        <v>541</v>
      </c>
      <c r="AD184" s="113">
        <v>1.6324000000000002E-2</v>
      </c>
      <c r="AE184" s="189" t="s">
        <v>350</v>
      </c>
      <c r="AF184" s="169" t="s">
        <v>350</v>
      </c>
      <c r="AG184" s="113" t="s">
        <v>350</v>
      </c>
      <c r="AH184" s="189" t="s">
        <v>350</v>
      </c>
      <c r="AI184" s="169" t="s">
        <v>350</v>
      </c>
      <c r="AJ184" s="113" t="s">
        <v>350</v>
      </c>
      <c r="AK184" s="189" t="s">
        <v>350</v>
      </c>
      <c r="AL184" s="169">
        <v>2</v>
      </c>
      <c r="AM184" s="37">
        <v>1</v>
      </c>
      <c r="AN184" s="37" t="s">
        <v>1114</v>
      </c>
      <c r="AO184" s="37">
        <v>2</v>
      </c>
      <c r="AP184" s="37">
        <v>1</v>
      </c>
      <c r="AQ184" s="37">
        <v>2</v>
      </c>
      <c r="AR184" s="37">
        <v>1</v>
      </c>
      <c r="AS184" s="37">
        <v>0</v>
      </c>
      <c r="AT184" s="37">
        <v>0</v>
      </c>
      <c r="AU184" s="37">
        <v>0</v>
      </c>
      <c r="AV184" s="37">
        <v>1</v>
      </c>
      <c r="AW184" s="37">
        <v>0</v>
      </c>
      <c r="AX184" s="37">
        <v>0</v>
      </c>
      <c r="AY184" s="37">
        <v>2</v>
      </c>
      <c r="AZ184" s="37">
        <v>0</v>
      </c>
      <c r="BA184" s="37">
        <v>0</v>
      </c>
      <c r="BB184" s="37">
        <v>0</v>
      </c>
      <c r="BC184" s="37">
        <v>0</v>
      </c>
      <c r="BD184" s="25">
        <v>0</v>
      </c>
      <c r="BE184" s="169">
        <v>15</v>
      </c>
      <c r="BF184" s="37">
        <v>7</v>
      </c>
      <c r="BG184" s="37" t="s">
        <v>1115</v>
      </c>
      <c r="BH184" s="37">
        <v>17</v>
      </c>
      <c r="BI184" s="37">
        <v>7</v>
      </c>
      <c r="BJ184" s="37">
        <v>4</v>
      </c>
      <c r="BK184" s="37">
        <v>6</v>
      </c>
      <c r="BL184" s="37">
        <v>13</v>
      </c>
      <c r="BM184" s="37">
        <v>1</v>
      </c>
      <c r="BN184" s="37">
        <v>0</v>
      </c>
      <c r="BO184" s="37">
        <v>6</v>
      </c>
      <c r="BP184" s="37">
        <v>0</v>
      </c>
      <c r="BQ184" s="37">
        <v>0</v>
      </c>
      <c r="BR184" s="37">
        <v>4</v>
      </c>
      <c r="BS184" s="37">
        <v>0</v>
      </c>
      <c r="BT184" s="37">
        <v>13</v>
      </c>
      <c r="BU184" s="37">
        <v>0</v>
      </c>
      <c r="BV184" s="37">
        <v>0</v>
      </c>
      <c r="BW184" s="25">
        <v>1</v>
      </c>
      <c r="BX184" s="169">
        <v>0</v>
      </c>
      <c r="BY184" s="37">
        <v>1</v>
      </c>
      <c r="CA184" s="37">
        <v>0</v>
      </c>
      <c r="CB184" s="37">
        <v>1</v>
      </c>
      <c r="CC184" s="37">
        <v>0</v>
      </c>
      <c r="CD184" s="37">
        <v>1</v>
      </c>
      <c r="CE184" s="37">
        <v>0</v>
      </c>
      <c r="CF184" s="37">
        <v>0</v>
      </c>
      <c r="CG184" s="37">
        <v>0</v>
      </c>
      <c r="CH184" s="37">
        <v>1</v>
      </c>
      <c r="CI184" s="37">
        <v>0</v>
      </c>
      <c r="CJ184" s="37">
        <v>0</v>
      </c>
      <c r="CK184" s="37">
        <v>0</v>
      </c>
      <c r="CL184" s="37">
        <v>0</v>
      </c>
      <c r="CM184" s="37">
        <v>0</v>
      </c>
      <c r="CN184" s="37">
        <v>0</v>
      </c>
      <c r="CO184" s="37">
        <v>0</v>
      </c>
      <c r="CP184" s="25">
        <v>0</v>
      </c>
      <c r="CQ184" s="169">
        <v>0</v>
      </c>
      <c r="CR184" s="37">
        <v>0</v>
      </c>
      <c r="CT184" s="37">
        <v>0</v>
      </c>
      <c r="CU184" s="37">
        <v>0</v>
      </c>
      <c r="CV184" s="37">
        <v>0</v>
      </c>
      <c r="CW184" s="37">
        <v>0</v>
      </c>
      <c r="CX184" s="37">
        <v>0</v>
      </c>
      <c r="CY184" s="37">
        <v>0</v>
      </c>
      <c r="CZ184" s="37">
        <v>0</v>
      </c>
      <c r="DA184" s="37">
        <v>0</v>
      </c>
      <c r="DB184" s="37">
        <v>0</v>
      </c>
      <c r="DC184" s="37">
        <v>0</v>
      </c>
      <c r="DD184" s="37">
        <v>0</v>
      </c>
      <c r="DE184" s="37">
        <v>0</v>
      </c>
      <c r="DF184" s="37">
        <v>0</v>
      </c>
      <c r="DG184" s="37">
        <v>0</v>
      </c>
      <c r="DH184" s="37">
        <v>0</v>
      </c>
      <c r="DI184" s="25">
        <v>0</v>
      </c>
    </row>
    <row r="185" spans="1:113" x14ac:dyDescent="0.25">
      <c r="A185" s="228" t="s">
        <v>1116</v>
      </c>
      <c r="B185" s="252" t="s">
        <v>983</v>
      </c>
      <c r="C185" s="322" t="s">
        <v>533</v>
      </c>
      <c r="D185" t="s">
        <v>348</v>
      </c>
      <c r="E185" t="s">
        <v>347</v>
      </c>
      <c r="F185" t="s">
        <v>348</v>
      </c>
      <c r="G185" t="s">
        <v>348</v>
      </c>
      <c r="H185" t="s">
        <v>348</v>
      </c>
      <c r="I185" t="s">
        <v>348</v>
      </c>
      <c r="J185" t="s">
        <v>348</v>
      </c>
      <c r="K185" t="s">
        <v>348</v>
      </c>
      <c r="L185" t="s">
        <v>348</v>
      </c>
      <c r="M185" t="s">
        <v>348</v>
      </c>
      <c r="N185" t="s">
        <v>348</v>
      </c>
      <c r="O185" t="s">
        <v>348</v>
      </c>
      <c r="P185" t="s">
        <v>347</v>
      </c>
      <c r="Q185" t="s">
        <v>348</v>
      </c>
      <c r="R185" t="s">
        <v>347</v>
      </c>
      <c r="S185" t="s">
        <v>348</v>
      </c>
      <c r="T185" t="s">
        <v>348</v>
      </c>
      <c r="U185" t="s">
        <v>347</v>
      </c>
      <c r="V185" t="s">
        <v>347</v>
      </c>
      <c r="W185" s="37" t="s">
        <v>1117</v>
      </c>
      <c r="X185" t="s">
        <v>347</v>
      </c>
      <c r="Y185" t="s">
        <v>347</v>
      </c>
      <c r="Z185" s="169" t="s">
        <v>350</v>
      </c>
      <c r="AA185" s="113" t="s">
        <v>350</v>
      </c>
      <c r="AB185" s="189" t="s">
        <v>350</v>
      </c>
      <c r="AC185" s="169" t="s">
        <v>350</v>
      </c>
      <c r="AD185" s="113" t="s">
        <v>350</v>
      </c>
      <c r="AE185" s="189" t="s">
        <v>350</v>
      </c>
      <c r="AF185" s="169" t="s">
        <v>350</v>
      </c>
      <c r="AG185" s="113" t="s">
        <v>350</v>
      </c>
      <c r="AH185" s="189" t="s">
        <v>350</v>
      </c>
      <c r="AI185" s="169" t="s">
        <v>358</v>
      </c>
      <c r="AJ185" s="113">
        <v>3.1043999999999999E-2</v>
      </c>
      <c r="AK185" s="189">
        <v>2.1786E-2</v>
      </c>
      <c r="AL185" s="169">
        <v>0</v>
      </c>
      <c r="AM185" s="37">
        <v>23</v>
      </c>
      <c r="AO185" s="37">
        <v>0</v>
      </c>
      <c r="AP185" s="37">
        <v>24</v>
      </c>
      <c r="AQ185" s="37">
        <v>0</v>
      </c>
      <c r="AR185" s="37">
        <v>22</v>
      </c>
      <c r="AS185" s="37">
        <v>0</v>
      </c>
      <c r="AT185" s="37">
        <v>2</v>
      </c>
      <c r="AU185" s="37">
        <v>0</v>
      </c>
      <c r="AV185" s="37">
        <v>20</v>
      </c>
      <c r="AW185" s="37">
        <v>0</v>
      </c>
      <c r="AX185" s="37">
        <v>0</v>
      </c>
      <c r="AY185" s="37">
        <v>0</v>
      </c>
      <c r="AZ185" s="37">
        <v>2</v>
      </c>
      <c r="BA185" s="37">
        <v>0</v>
      </c>
      <c r="BB185" s="37">
        <v>1</v>
      </c>
      <c r="BC185" s="37">
        <v>0</v>
      </c>
      <c r="BD185" s="25">
        <v>1</v>
      </c>
      <c r="BE185" s="169">
        <v>3</v>
      </c>
      <c r="BF185" s="37">
        <v>161</v>
      </c>
      <c r="BG185" s="37" t="s">
        <v>1118</v>
      </c>
      <c r="BH185" s="37">
        <v>3</v>
      </c>
      <c r="BI185" s="37">
        <v>213</v>
      </c>
      <c r="BJ185" s="37">
        <v>3</v>
      </c>
      <c r="BK185" s="37">
        <v>136</v>
      </c>
      <c r="BL185" s="37">
        <v>0</v>
      </c>
      <c r="BM185" s="37">
        <v>77</v>
      </c>
      <c r="BN185" s="37">
        <v>3</v>
      </c>
      <c r="BO185" s="37">
        <v>131</v>
      </c>
      <c r="BP185" s="37">
        <v>0</v>
      </c>
      <c r="BQ185" s="37">
        <v>1</v>
      </c>
      <c r="BR185" s="37">
        <v>0</v>
      </c>
      <c r="BS185" s="37">
        <v>4</v>
      </c>
      <c r="BT185" s="37">
        <v>0</v>
      </c>
      <c r="BU185" s="37">
        <v>77</v>
      </c>
      <c r="BV185" s="37">
        <v>0</v>
      </c>
      <c r="BW185" s="25">
        <v>0</v>
      </c>
      <c r="BX185" s="169">
        <v>0</v>
      </c>
      <c r="BY185" s="37">
        <v>4</v>
      </c>
      <c r="CA185" s="37">
        <v>0</v>
      </c>
      <c r="CB185" s="37">
        <v>5</v>
      </c>
      <c r="CC185" s="37">
        <v>0</v>
      </c>
      <c r="CD185" s="37">
        <v>5</v>
      </c>
      <c r="CE185" s="37">
        <v>0</v>
      </c>
      <c r="CF185" s="37">
        <v>0</v>
      </c>
      <c r="CG185" s="37">
        <v>0</v>
      </c>
      <c r="CH185" s="37">
        <v>5</v>
      </c>
      <c r="CI185" s="37">
        <v>0</v>
      </c>
      <c r="CJ185" s="37">
        <v>0</v>
      </c>
      <c r="CK185" s="37">
        <v>0</v>
      </c>
      <c r="CL185" s="37">
        <v>0</v>
      </c>
      <c r="CM185" s="37">
        <v>0</v>
      </c>
      <c r="CN185" s="37">
        <v>0</v>
      </c>
      <c r="CO185" s="37">
        <v>0</v>
      </c>
      <c r="CP185" s="25">
        <v>0</v>
      </c>
      <c r="CQ185" s="169">
        <v>0</v>
      </c>
      <c r="CR185" s="37">
        <v>4</v>
      </c>
      <c r="CT185" s="37">
        <v>0</v>
      </c>
      <c r="CU185" s="37">
        <v>4</v>
      </c>
      <c r="CV185" s="37">
        <v>0</v>
      </c>
      <c r="CW185" s="37">
        <v>4</v>
      </c>
      <c r="CX185" s="37">
        <v>0</v>
      </c>
      <c r="CY185" s="37">
        <v>0</v>
      </c>
      <c r="CZ185" s="37">
        <v>0</v>
      </c>
      <c r="DA185" s="37">
        <v>4</v>
      </c>
      <c r="DB185" s="37">
        <v>0</v>
      </c>
      <c r="DC185" s="37">
        <v>0</v>
      </c>
      <c r="DD185" s="37">
        <v>0</v>
      </c>
      <c r="DE185" s="37">
        <v>0</v>
      </c>
      <c r="DF185" s="37">
        <v>0</v>
      </c>
      <c r="DG185" s="37">
        <v>0</v>
      </c>
      <c r="DH185" s="37">
        <v>0</v>
      </c>
      <c r="DI185" s="25">
        <v>0</v>
      </c>
    </row>
    <row r="186" spans="1:113" x14ac:dyDescent="0.25">
      <c r="A186" s="228" t="s">
        <v>1119</v>
      </c>
      <c r="B186" s="252" t="s">
        <v>847</v>
      </c>
      <c r="C186" s="322" t="s">
        <v>822</v>
      </c>
      <c r="D186" t="s">
        <v>348</v>
      </c>
      <c r="E186" t="s">
        <v>348</v>
      </c>
      <c r="F186" t="s">
        <v>348</v>
      </c>
      <c r="G186" t="s">
        <v>348</v>
      </c>
      <c r="H186" t="s">
        <v>348</v>
      </c>
      <c r="I186" t="s">
        <v>348</v>
      </c>
      <c r="J186" t="s">
        <v>348</v>
      </c>
      <c r="K186" t="s">
        <v>348</v>
      </c>
      <c r="L186" t="s">
        <v>348</v>
      </c>
      <c r="M186" t="s">
        <v>348</v>
      </c>
      <c r="N186" t="s">
        <v>348</v>
      </c>
      <c r="O186" t="s">
        <v>348</v>
      </c>
      <c r="P186" t="s">
        <v>348</v>
      </c>
      <c r="Q186" t="s">
        <v>348</v>
      </c>
      <c r="R186" t="s">
        <v>347</v>
      </c>
      <c r="S186" t="s">
        <v>347</v>
      </c>
      <c r="T186" t="s">
        <v>348</v>
      </c>
      <c r="U186" t="s">
        <v>347</v>
      </c>
      <c r="V186" t="s">
        <v>347</v>
      </c>
      <c r="W186" s="37" t="s">
        <v>1120</v>
      </c>
      <c r="X186" t="s">
        <v>348</v>
      </c>
      <c r="Y186" t="s">
        <v>347</v>
      </c>
      <c r="Z186" s="169" t="s">
        <v>350</v>
      </c>
      <c r="AA186" s="113" t="s">
        <v>350</v>
      </c>
      <c r="AB186" s="189" t="s">
        <v>350</v>
      </c>
      <c r="AC186" s="169" t="s">
        <v>350</v>
      </c>
      <c r="AD186" s="113" t="s">
        <v>350</v>
      </c>
      <c r="AE186" s="189" t="s">
        <v>350</v>
      </c>
      <c r="AF186" s="169" t="s">
        <v>358</v>
      </c>
      <c r="AG186" s="113">
        <v>3.68E-4</v>
      </c>
      <c r="AH186" s="189">
        <v>7.4300000000000004E-5</v>
      </c>
      <c r="AI186" s="169" t="s">
        <v>358</v>
      </c>
      <c r="AJ186" s="113">
        <v>9.6609E-2</v>
      </c>
      <c r="AK186" s="189">
        <v>0.110918</v>
      </c>
      <c r="AL186" s="169">
        <v>1</v>
      </c>
      <c r="AM186" s="37">
        <v>9</v>
      </c>
      <c r="AN186" s="37" t="s">
        <v>1121</v>
      </c>
      <c r="AO186" s="37">
        <v>1</v>
      </c>
      <c r="AP186" s="37">
        <v>9</v>
      </c>
      <c r="AQ186" s="37">
        <v>1</v>
      </c>
      <c r="AR186" s="37">
        <v>9</v>
      </c>
      <c r="AS186" s="37">
        <v>0</v>
      </c>
      <c r="AT186" s="37">
        <v>0</v>
      </c>
      <c r="AU186" s="37">
        <v>1</v>
      </c>
      <c r="AV186" s="37">
        <v>9</v>
      </c>
      <c r="AW186" s="37">
        <v>0</v>
      </c>
      <c r="AX186" s="37">
        <v>0</v>
      </c>
      <c r="AY186" s="37">
        <v>0</v>
      </c>
      <c r="AZ186" s="37">
        <v>0</v>
      </c>
      <c r="BA186" s="37">
        <v>0</v>
      </c>
      <c r="BB186" s="37">
        <v>0</v>
      </c>
      <c r="BC186" s="37">
        <v>0</v>
      </c>
      <c r="BD186" s="25">
        <v>0</v>
      </c>
      <c r="BE186" s="169">
        <v>1</v>
      </c>
      <c r="BF186" s="37">
        <v>16</v>
      </c>
      <c r="BG186" s="37" t="s">
        <v>1121</v>
      </c>
      <c r="BH186" s="37">
        <v>1</v>
      </c>
      <c r="BI186" s="37">
        <v>17</v>
      </c>
      <c r="BJ186" s="37">
        <v>1</v>
      </c>
      <c r="BK186" s="37">
        <v>15</v>
      </c>
      <c r="BL186" s="37">
        <v>0</v>
      </c>
      <c r="BM186" s="37">
        <v>2</v>
      </c>
      <c r="BN186" s="37">
        <v>1</v>
      </c>
      <c r="BO186" s="37">
        <v>14</v>
      </c>
      <c r="BP186" s="37">
        <v>0</v>
      </c>
      <c r="BQ186" s="37">
        <v>1</v>
      </c>
      <c r="BR186" s="37">
        <v>0</v>
      </c>
      <c r="BS186" s="37">
        <v>0</v>
      </c>
      <c r="BT186" s="37">
        <v>0</v>
      </c>
      <c r="BU186" s="37">
        <v>2</v>
      </c>
      <c r="BV186" s="37">
        <v>0</v>
      </c>
      <c r="BW186" s="25">
        <v>0</v>
      </c>
      <c r="BX186" s="169">
        <v>5</v>
      </c>
      <c r="BY186" s="37">
        <v>5</v>
      </c>
      <c r="BZ186" s="37" t="s">
        <v>1122</v>
      </c>
      <c r="CA186" s="37">
        <v>5</v>
      </c>
      <c r="CB186" s="37">
        <v>9</v>
      </c>
      <c r="CC186" s="37">
        <v>5</v>
      </c>
      <c r="CD186" s="37">
        <v>9</v>
      </c>
      <c r="CE186" s="37">
        <v>0</v>
      </c>
      <c r="CF186" s="37">
        <v>0</v>
      </c>
      <c r="CG186" s="37">
        <v>5</v>
      </c>
      <c r="CH186" s="37">
        <v>8</v>
      </c>
      <c r="CI186" s="37">
        <v>0</v>
      </c>
      <c r="CJ186" s="37">
        <v>0</v>
      </c>
      <c r="CK186" s="37">
        <v>0</v>
      </c>
      <c r="CL186" s="37">
        <v>1</v>
      </c>
      <c r="CM186" s="37">
        <v>0</v>
      </c>
      <c r="CN186" s="37">
        <v>0</v>
      </c>
      <c r="CO186" s="37">
        <v>0</v>
      </c>
      <c r="CP186" s="25">
        <v>0</v>
      </c>
      <c r="CQ186" s="169">
        <v>2</v>
      </c>
      <c r="CR186" s="37">
        <v>1</v>
      </c>
      <c r="CS186" s="37" t="s">
        <v>1123</v>
      </c>
      <c r="CT186" s="37">
        <v>2</v>
      </c>
      <c r="CU186" s="37">
        <v>1</v>
      </c>
      <c r="CV186" s="37">
        <v>2</v>
      </c>
      <c r="CW186" s="37">
        <v>1</v>
      </c>
      <c r="CX186" s="37">
        <v>0</v>
      </c>
      <c r="CY186" s="37">
        <v>0</v>
      </c>
      <c r="CZ186" s="37">
        <v>2</v>
      </c>
      <c r="DA186" s="37">
        <v>1</v>
      </c>
      <c r="DB186" s="37">
        <v>0</v>
      </c>
      <c r="DC186" s="37">
        <v>0</v>
      </c>
      <c r="DD186" s="37">
        <v>0</v>
      </c>
      <c r="DE186" s="37">
        <v>0</v>
      </c>
      <c r="DF186" s="37">
        <v>0</v>
      </c>
      <c r="DG186" s="37">
        <v>0</v>
      </c>
      <c r="DH186" s="37">
        <v>0</v>
      </c>
      <c r="DI186" s="25">
        <v>0</v>
      </c>
    </row>
    <row r="187" spans="1:113" x14ac:dyDescent="0.25">
      <c r="A187" s="228" t="s">
        <v>1124</v>
      </c>
      <c r="B187" s="252" t="s">
        <v>345</v>
      </c>
      <c r="C187" s="322" t="s">
        <v>378</v>
      </c>
      <c r="D187" t="s">
        <v>348</v>
      </c>
      <c r="E187" t="s">
        <v>348</v>
      </c>
      <c r="F187" t="s">
        <v>348</v>
      </c>
      <c r="G187" t="s">
        <v>348</v>
      </c>
      <c r="H187" t="s">
        <v>348</v>
      </c>
      <c r="I187" t="s">
        <v>348</v>
      </c>
      <c r="J187" t="s">
        <v>348</v>
      </c>
      <c r="K187" t="s">
        <v>348</v>
      </c>
      <c r="L187" t="s">
        <v>348</v>
      </c>
      <c r="M187" t="s">
        <v>348</v>
      </c>
      <c r="N187" t="s">
        <v>348</v>
      </c>
      <c r="O187" t="s">
        <v>348</v>
      </c>
      <c r="P187" t="s">
        <v>348</v>
      </c>
      <c r="Q187" t="s">
        <v>348</v>
      </c>
      <c r="R187" t="s">
        <v>348</v>
      </c>
      <c r="S187" t="s">
        <v>348</v>
      </c>
      <c r="T187" t="s">
        <v>348</v>
      </c>
      <c r="U187" t="s">
        <v>348</v>
      </c>
      <c r="V187" t="s">
        <v>348</v>
      </c>
      <c r="W187" s="37" t="s">
        <v>349</v>
      </c>
      <c r="X187" t="s">
        <v>348</v>
      </c>
      <c r="Y187" t="s">
        <v>348</v>
      </c>
      <c r="Z187" s="169" t="s">
        <v>357</v>
      </c>
      <c r="AA187" s="113">
        <v>3.4799999999999999E-7</v>
      </c>
      <c r="AB187" s="189" t="s">
        <v>350</v>
      </c>
      <c r="AC187" s="169" t="s">
        <v>350</v>
      </c>
      <c r="AD187" s="113" t="s">
        <v>350</v>
      </c>
      <c r="AE187" s="189" t="s">
        <v>350</v>
      </c>
      <c r="AF187" s="169" t="s">
        <v>350</v>
      </c>
      <c r="AG187" s="113" t="s">
        <v>350</v>
      </c>
      <c r="AH187" s="189" t="s">
        <v>350</v>
      </c>
      <c r="AI187" s="169" t="s">
        <v>350</v>
      </c>
      <c r="AJ187" s="113" t="s">
        <v>350</v>
      </c>
      <c r="AK187" s="189" t="s">
        <v>350</v>
      </c>
      <c r="AL187" s="169">
        <v>14</v>
      </c>
      <c r="AM187" s="37">
        <v>19</v>
      </c>
      <c r="AN187" s="37" t="s">
        <v>1125</v>
      </c>
      <c r="AO187" s="37">
        <v>14</v>
      </c>
      <c r="AP187" s="37">
        <v>20</v>
      </c>
      <c r="AQ187" s="37">
        <v>4</v>
      </c>
      <c r="AR187" s="37">
        <v>19</v>
      </c>
      <c r="AS187" s="37">
        <v>10</v>
      </c>
      <c r="AT187" s="37">
        <v>1</v>
      </c>
      <c r="AU187" s="37">
        <v>0</v>
      </c>
      <c r="AV187" s="37">
        <v>19</v>
      </c>
      <c r="AW187" s="37">
        <v>0</v>
      </c>
      <c r="AX187" s="37">
        <v>0</v>
      </c>
      <c r="AY187" s="37">
        <v>4</v>
      </c>
      <c r="AZ187" s="37">
        <v>0</v>
      </c>
      <c r="BA187" s="37">
        <v>10</v>
      </c>
      <c r="BB187" s="37">
        <v>0</v>
      </c>
      <c r="BC187" s="37">
        <v>0</v>
      </c>
      <c r="BD187" s="25">
        <v>1</v>
      </c>
      <c r="BE187" s="169">
        <v>20</v>
      </c>
      <c r="BF187" s="37">
        <v>45</v>
      </c>
      <c r="BG187" s="37" t="s">
        <v>1126</v>
      </c>
      <c r="BH187" s="37">
        <v>20</v>
      </c>
      <c r="BI187" s="37">
        <v>50</v>
      </c>
      <c r="BJ187" s="37">
        <v>0</v>
      </c>
      <c r="BK187" s="37">
        <v>46</v>
      </c>
      <c r="BL187" s="37">
        <v>20</v>
      </c>
      <c r="BM187" s="37">
        <v>4</v>
      </c>
      <c r="BN187" s="37">
        <v>0</v>
      </c>
      <c r="BO187" s="37">
        <v>46</v>
      </c>
      <c r="BP187" s="37">
        <v>0</v>
      </c>
      <c r="BQ187" s="37">
        <v>0</v>
      </c>
      <c r="BR187" s="37">
        <v>0</v>
      </c>
      <c r="BS187" s="37">
        <v>0</v>
      </c>
      <c r="BT187" s="37">
        <v>20</v>
      </c>
      <c r="BU187" s="37">
        <v>0</v>
      </c>
      <c r="BV187" s="37">
        <v>0</v>
      </c>
      <c r="BW187" s="25">
        <v>4</v>
      </c>
      <c r="BX187" s="169">
        <v>0</v>
      </c>
      <c r="BY187" s="37">
        <v>1</v>
      </c>
      <c r="CA187" s="37">
        <v>0</v>
      </c>
      <c r="CB187" s="37">
        <v>1</v>
      </c>
      <c r="CC187" s="37">
        <v>0</v>
      </c>
      <c r="CD187" s="37">
        <v>1</v>
      </c>
      <c r="CE187" s="37">
        <v>0</v>
      </c>
      <c r="CF187" s="37">
        <v>0</v>
      </c>
      <c r="CG187" s="37">
        <v>0</v>
      </c>
      <c r="CH187" s="37">
        <v>1</v>
      </c>
      <c r="CI187" s="37">
        <v>0</v>
      </c>
      <c r="CJ187" s="37">
        <v>0</v>
      </c>
      <c r="CK187" s="37">
        <v>0</v>
      </c>
      <c r="CL187" s="37">
        <v>0</v>
      </c>
      <c r="CM187" s="37">
        <v>0</v>
      </c>
      <c r="CN187" s="37">
        <v>0</v>
      </c>
      <c r="CO187" s="37">
        <v>0</v>
      </c>
      <c r="CP187" s="25">
        <v>0</v>
      </c>
      <c r="CQ187" s="169">
        <v>0</v>
      </c>
      <c r="CR187" s="37">
        <v>0</v>
      </c>
      <c r="CT187" s="37">
        <v>0</v>
      </c>
      <c r="CU187" s="37">
        <v>0</v>
      </c>
      <c r="CV187" s="37">
        <v>0</v>
      </c>
      <c r="CW187" s="37">
        <v>0</v>
      </c>
      <c r="CX187" s="37">
        <v>0</v>
      </c>
      <c r="CY187" s="37">
        <v>0</v>
      </c>
      <c r="CZ187" s="37">
        <v>0</v>
      </c>
      <c r="DA187" s="37">
        <v>0</v>
      </c>
      <c r="DB187" s="37">
        <v>0</v>
      </c>
      <c r="DC187" s="37">
        <v>0</v>
      </c>
      <c r="DD187" s="37">
        <v>0</v>
      </c>
      <c r="DE187" s="37">
        <v>0</v>
      </c>
      <c r="DF187" s="37">
        <v>0</v>
      </c>
      <c r="DG187" s="37">
        <v>0</v>
      </c>
      <c r="DH187" s="37">
        <v>0</v>
      </c>
      <c r="DI187" s="25">
        <v>0</v>
      </c>
    </row>
    <row r="188" spans="1:113" x14ac:dyDescent="0.25">
      <c r="A188" s="228" t="s">
        <v>1127</v>
      </c>
      <c r="B188" s="252" t="s">
        <v>1128</v>
      </c>
      <c r="C188" s="322" t="s">
        <v>378</v>
      </c>
      <c r="D188" t="s">
        <v>348</v>
      </c>
      <c r="E188" t="s">
        <v>348</v>
      </c>
      <c r="F188" t="s">
        <v>348</v>
      </c>
      <c r="G188" t="s">
        <v>348</v>
      </c>
      <c r="H188" t="s">
        <v>348</v>
      </c>
      <c r="I188" t="s">
        <v>348</v>
      </c>
      <c r="J188" t="s">
        <v>348</v>
      </c>
      <c r="K188" t="s">
        <v>348</v>
      </c>
      <c r="L188" t="s">
        <v>348</v>
      </c>
      <c r="M188" t="s">
        <v>348</v>
      </c>
      <c r="N188" t="s">
        <v>348</v>
      </c>
      <c r="O188" t="s">
        <v>348</v>
      </c>
      <c r="P188" t="s">
        <v>348</v>
      </c>
      <c r="Q188" t="s">
        <v>348</v>
      </c>
      <c r="R188" t="s">
        <v>348</v>
      </c>
      <c r="S188" t="s">
        <v>348</v>
      </c>
      <c r="T188" t="s">
        <v>348</v>
      </c>
      <c r="U188" t="s">
        <v>348</v>
      </c>
      <c r="V188" t="s">
        <v>348</v>
      </c>
      <c r="W188" s="37" t="s">
        <v>349</v>
      </c>
      <c r="X188" t="s">
        <v>348</v>
      </c>
      <c r="Y188" t="s">
        <v>348</v>
      </c>
      <c r="Z188" s="169" t="s">
        <v>939</v>
      </c>
      <c r="AA188" s="113">
        <v>2.2100000000000001E-7</v>
      </c>
      <c r="AB188" s="189" t="s">
        <v>350</v>
      </c>
      <c r="AC188" s="169" t="s">
        <v>350</v>
      </c>
      <c r="AD188" s="113" t="s">
        <v>350</v>
      </c>
      <c r="AE188" s="189" t="s">
        <v>350</v>
      </c>
      <c r="AF188" s="169" t="s">
        <v>350</v>
      </c>
      <c r="AG188" s="113" t="s">
        <v>350</v>
      </c>
      <c r="AH188" s="189" t="s">
        <v>350</v>
      </c>
      <c r="AI188" s="169" t="s">
        <v>350</v>
      </c>
      <c r="AJ188" s="113" t="s">
        <v>350</v>
      </c>
      <c r="AK188" s="189" t="s">
        <v>350</v>
      </c>
      <c r="AL188" s="169">
        <v>27</v>
      </c>
      <c r="AM188" s="37">
        <v>11</v>
      </c>
      <c r="AN188" s="37" t="s">
        <v>1129</v>
      </c>
      <c r="AO188" s="37">
        <v>27</v>
      </c>
      <c r="AP188" s="37">
        <v>13</v>
      </c>
      <c r="AQ188" s="37">
        <v>20</v>
      </c>
      <c r="AR188" s="37">
        <v>13</v>
      </c>
      <c r="AS188" s="37">
        <v>7</v>
      </c>
      <c r="AT188" s="37">
        <v>0</v>
      </c>
      <c r="AU188" s="37">
        <v>0</v>
      </c>
      <c r="AV188" s="37">
        <v>13</v>
      </c>
      <c r="AW188" s="37">
        <v>2</v>
      </c>
      <c r="AX188" s="37">
        <v>0</v>
      </c>
      <c r="AY188" s="37">
        <v>18</v>
      </c>
      <c r="AZ188" s="37">
        <v>0</v>
      </c>
      <c r="BA188" s="37">
        <v>7</v>
      </c>
      <c r="BB188" s="37">
        <v>0</v>
      </c>
      <c r="BC188" s="37">
        <v>0</v>
      </c>
      <c r="BD188" s="25">
        <v>0</v>
      </c>
      <c r="BE188" s="169">
        <v>108</v>
      </c>
      <c r="BF188" s="37">
        <v>61</v>
      </c>
      <c r="BG188" s="37" t="s">
        <v>1130</v>
      </c>
      <c r="BH188" s="37">
        <v>117</v>
      </c>
      <c r="BI188" s="37">
        <v>103</v>
      </c>
      <c r="BJ188" s="37">
        <v>24</v>
      </c>
      <c r="BK188" s="37">
        <v>102</v>
      </c>
      <c r="BL188" s="37">
        <v>93</v>
      </c>
      <c r="BM188" s="37">
        <v>1</v>
      </c>
      <c r="BN188" s="37">
        <v>0</v>
      </c>
      <c r="BO188" s="37">
        <v>102</v>
      </c>
      <c r="BP188" s="37">
        <v>3</v>
      </c>
      <c r="BQ188" s="37">
        <v>0</v>
      </c>
      <c r="BR188" s="37">
        <v>21</v>
      </c>
      <c r="BS188" s="37">
        <v>0</v>
      </c>
      <c r="BT188" s="37">
        <v>93</v>
      </c>
      <c r="BU188" s="37">
        <v>0</v>
      </c>
      <c r="BV188" s="37">
        <v>0</v>
      </c>
      <c r="BW188" s="25">
        <v>1</v>
      </c>
      <c r="BX188" s="169">
        <v>8</v>
      </c>
      <c r="BY188" s="37">
        <v>4</v>
      </c>
      <c r="BZ188" s="37" t="s">
        <v>1131</v>
      </c>
      <c r="CA188" s="37">
        <v>9</v>
      </c>
      <c r="CB188" s="37">
        <v>11</v>
      </c>
      <c r="CC188" s="37">
        <v>9</v>
      </c>
      <c r="CD188" s="37">
        <v>11</v>
      </c>
      <c r="CE188" s="37">
        <v>0</v>
      </c>
      <c r="CF188" s="37">
        <v>0</v>
      </c>
      <c r="CG188" s="37">
        <v>0</v>
      </c>
      <c r="CH188" s="37">
        <v>11</v>
      </c>
      <c r="CI188" s="37">
        <v>1</v>
      </c>
      <c r="CJ188" s="37">
        <v>0</v>
      </c>
      <c r="CK188" s="37">
        <v>8</v>
      </c>
      <c r="CL188" s="37">
        <v>0</v>
      </c>
      <c r="CM188" s="37">
        <v>0</v>
      </c>
      <c r="CN188" s="37">
        <v>0</v>
      </c>
      <c r="CO188" s="37">
        <v>0</v>
      </c>
      <c r="CP188" s="25">
        <v>0</v>
      </c>
      <c r="CQ188" s="169">
        <v>3</v>
      </c>
      <c r="CR188" s="37">
        <v>2</v>
      </c>
      <c r="CS188" s="37" t="s">
        <v>1132</v>
      </c>
      <c r="CT188" s="37">
        <v>3</v>
      </c>
      <c r="CU188" s="37">
        <v>2</v>
      </c>
      <c r="CV188" s="37">
        <v>2</v>
      </c>
      <c r="CW188" s="37">
        <v>2</v>
      </c>
      <c r="CX188" s="37">
        <v>1</v>
      </c>
      <c r="CY188" s="37">
        <v>0</v>
      </c>
      <c r="CZ188" s="37">
        <v>0</v>
      </c>
      <c r="DA188" s="37">
        <v>2</v>
      </c>
      <c r="DB188" s="37">
        <v>0</v>
      </c>
      <c r="DC188" s="37">
        <v>0</v>
      </c>
      <c r="DD188" s="37">
        <v>2</v>
      </c>
      <c r="DE188" s="37">
        <v>0</v>
      </c>
      <c r="DF188" s="37">
        <v>1</v>
      </c>
      <c r="DG188" s="37">
        <v>0</v>
      </c>
      <c r="DH188" s="37">
        <v>0</v>
      </c>
      <c r="DI188" s="25">
        <v>0</v>
      </c>
    </row>
    <row r="189" spans="1:113" x14ac:dyDescent="0.25">
      <c r="A189" s="228" t="s">
        <v>1133</v>
      </c>
      <c r="B189" s="252" t="s">
        <v>1134</v>
      </c>
      <c r="C189" s="322" t="s">
        <v>346</v>
      </c>
      <c r="D189" t="s">
        <v>348</v>
      </c>
      <c r="E189" t="s">
        <v>348</v>
      </c>
      <c r="F189" t="s">
        <v>348</v>
      </c>
      <c r="G189" t="s">
        <v>348</v>
      </c>
      <c r="H189" t="s">
        <v>348</v>
      </c>
      <c r="I189" t="s">
        <v>348</v>
      </c>
      <c r="J189" t="s">
        <v>348</v>
      </c>
      <c r="K189" t="s">
        <v>348</v>
      </c>
      <c r="L189" t="s">
        <v>348</v>
      </c>
      <c r="M189" t="s">
        <v>348</v>
      </c>
      <c r="N189" t="s">
        <v>348</v>
      </c>
      <c r="O189" t="s">
        <v>348</v>
      </c>
      <c r="P189" t="s">
        <v>348</v>
      </c>
      <c r="Q189" t="s">
        <v>348</v>
      </c>
      <c r="R189" t="s">
        <v>348</v>
      </c>
      <c r="S189" t="s">
        <v>348</v>
      </c>
      <c r="T189" t="s">
        <v>348</v>
      </c>
      <c r="U189" t="s">
        <v>348</v>
      </c>
      <c r="V189" t="s">
        <v>348</v>
      </c>
      <c r="W189" s="37" t="s">
        <v>349</v>
      </c>
      <c r="X189" t="s">
        <v>348</v>
      </c>
      <c r="Y189" t="s">
        <v>348</v>
      </c>
      <c r="Z189" s="169" t="s">
        <v>350</v>
      </c>
      <c r="AA189" s="113" t="s">
        <v>350</v>
      </c>
      <c r="AB189" s="189" t="s">
        <v>350</v>
      </c>
      <c r="AC189" s="169" t="s">
        <v>745</v>
      </c>
      <c r="AD189" s="113">
        <v>1.05E-10</v>
      </c>
      <c r="AE189" s="189" t="s">
        <v>350</v>
      </c>
      <c r="AF189" s="169" t="s">
        <v>350</v>
      </c>
      <c r="AG189" s="113" t="s">
        <v>350</v>
      </c>
      <c r="AH189" s="189" t="s">
        <v>350</v>
      </c>
      <c r="AI189" s="169" t="s">
        <v>350</v>
      </c>
      <c r="AJ189" s="113" t="s">
        <v>350</v>
      </c>
      <c r="AK189" s="189" t="s">
        <v>350</v>
      </c>
      <c r="AL189" s="169">
        <v>0</v>
      </c>
      <c r="AM189" s="37">
        <v>16</v>
      </c>
      <c r="AO189" s="37">
        <v>0</v>
      </c>
      <c r="AP189" s="37">
        <v>18</v>
      </c>
      <c r="AQ189" s="37">
        <v>0</v>
      </c>
      <c r="AR189" s="37">
        <v>17</v>
      </c>
      <c r="AS189" s="37">
        <v>0</v>
      </c>
      <c r="AT189" s="37">
        <v>1</v>
      </c>
      <c r="AU189" s="37">
        <v>0</v>
      </c>
      <c r="AV189" s="37">
        <v>17</v>
      </c>
      <c r="AW189" s="37">
        <v>0</v>
      </c>
      <c r="AX189" s="37">
        <v>0</v>
      </c>
      <c r="AY189" s="37">
        <v>0</v>
      </c>
      <c r="AZ189" s="37">
        <v>0</v>
      </c>
      <c r="BA189" s="37">
        <v>0</v>
      </c>
      <c r="BB189" s="37">
        <v>0</v>
      </c>
      <c r="BC189" s="37">
        <v>0</v>
      </c>
      <c r="BD189" s="25">
        <v>1</v>
      </c>
      <c r="BE189" s="169">
        <v>30</v>
      </c>
      <c r="BF189" s="37">
        <v>52</v>
      </c>
      <c r="BG189" s="37" t="s">
        <v>1135</v>
      </c>
      <c r="BH189" s="37">
        <v>33</v>
      </c>
      <c r="BI189" s="37">
        <v>70</v>
      </c>
      <c r="BJ189" s="37">
        <v>25</v>
      </c>
      <c r="BK189" s="37">
        <v>67</v>
      </c>
      <c r="BL189" s="37">
        <v>8</v>
      </c>
      <c r="BM189" s="37">
        <v>3</v>
      </c>
      <c r="BN189" s="37">
        <v>16</v>
      </c>
      <c r="BO189" s="37">
        <v>67</v>
      </c>
      <c r="BP189" s="37">
        <v>1</v>
      </c>
      <c r="BQ189" s="37">
        <v>0</v>
      </c>
      <c r="BR189" s="37">
        <v>8</v>
      </c>
      <c r="BS189" s="37">
        <v>0</v>
      </c>
      <c r="BT189" s="37">
        <v>8</v>
      </c>
      <c r="BU189" s="37">
        <v>0</v>
      </c>
      <c r="BV189" s="37">
        <v>0</v>
      </c>
      <c r="BW189" s="25">
        <v>3</v>
      </c>
      <c r="BX189" s="169">
        <v>1</v>
      </c>
      <c r="BY189" s="37">
        <v>0</v>
      </c>
      <c r="CA189" s="37">
        <v>1</v>
      </c>
      <c r="CB189" s="37">
        <v>0</v>
      </c>
      <c r="CC189" s="37">
        <v>1</v>
      </c>
      <c r="CD189" s="37">
        <v>0</v>
      </c>
      <c r="CE189" s="37">
        <v>0</v>
      </c>
      <c r="CF189" s="37">
        <v>0</v>
      </c>
      <c r="CG189" s="37">
        <v>0</v>
      </c>
      <c r="CH189" s="37">
        <v>0</v>
      </c>
      <c r="CI189" s="37">
        <v>0</v>
      </c>
      <c r="CJ189" s="37">
        <v>0</v>
      </c>
      <c r="CK189" s="37">
        <v>1</v>
      </c>
      <c r="CL189" s="37">
        <v>0</v>
      </c>
      <c r="CM189" s="37">
        <v>0</v>
      </c>
      <c r="CN189" s="37">
        <v>0</v>
      </c>
      <c r="CO189" s="37">
        <v>0</v>
      </c>
      <c r="CP189" s="25">
        <v>0</v>
      </c>
      <c r="CQ189" s="169">
        <v>0</v>
      </c>
      <c r="CR189" s="37">
        <v>1</v>
      </c>
      <c r="CT189" s="37">
        <v>0</v>
      </c>
      <c r="CU189" s="37">
        <v>1</v>
      </c>
      <c r="CV189" s="37">
        <v>0</v>
      </c>
      <c r="CW189" s="37">
        <v>1</v>
      </c>
      <c r="CX189" s="37">
        <v>0</v>
      </c>
      <c r="CY189" s="37">
        <v>0</v>
      </c>
      <c r="CZ189" s="37">
        <v>0</v>
      </c>
      <c r="DA189" s="37">
        <v>1</v>
      </c>
      <c r="DB189" s="37">
        <v>0</v>
      </c>
      <c r="DC189" s="37">
        <v>0</v>
      </c>
      <c r="DD189" s="37">
        <v>0</v>
      </c>
      <c r="DE189" s="37">
        <v>0</v>
      </c>
      <c r="DF189" s="37">
        <v>0</v>
      </c>
      <c r="DG189" s="37">
        <v>0</v>
      </c>
      <c r="DH189" s="37">
        <v>0</v>
      </c>
      <c r="DI189" s="25">
        <v>0</v>
      </c>
    </row>
    <row r="190" spans="1:113" x14ac:dyDescent="0.25">
      <c r="A190" s="228" t="s">
        <v>1136</v>
      </c>
      <c r="B190" s="252" t="s">
        <v>847</v>
      </c>
      <c r="C190" s="322" t="s">
        <v>378</v>
      </c>
      <c r="D190" t="s">
        <v>347</v>
      </c>
      <c r="E190" t="s">
        <v>348</v>
      </c>
      <c r="F190" t="s">
        <v>347</v>
      </c>
      <c r="G190" t="s">
        <v>347</v>
      </c>
      <c r="H190" t="s">
        <v>347</v>
      </c>
      <c r="I190" t="s">
        <v>347</v>
      </c>
      <c r="J190" t="s">
        <v>347</v>
      </c>
      <c r="K190" t="s">
        <v>347</v>
      </c>
      <c r="L190" t="s">
        <v>348</v>
      </c>
      <c r="M190" t="s">
        <v>348</v>
      </c>
      <c r="N190" t="s">
        <v>348</v>
      </c>
      <c r="O190" t="s">
        <v>348</v>
      </c>
      <c r="P190" t="s">
        <v>348</v>
      </c>
      <c r="Q190" t="s">
        <v>347</v>
      </c>
      <c r="R190" t="s">
        <v>348</v>
      </c>
      <c r="S190" t="s">
        <v>347</v>
      </c>
      <c r="T190" t="s">
        <v>347</v>
      </c>
      <c r="U190" t="s">
        <v>348</v>
      </c>
      <c r="V190" t="s">
        <v>348</v>
      </c>
      <c r="W190" s="37" t="s">
        <v>349</v>
      </c>
      <c r="X190" t="s">
        <v>347</v>
      </c>
      <c r="Y190" t="s">
        <v>347</v>
      </c>
      <c r="Z190" s="169" t="s">
        <v>480</v>
      </c>
      <c r="AA190" s="113">
        <v>3.0899999999999999E-27</v>
      </c>
      <c r="AB190" s="189" t="s">
        <v>350</v>
      </c>
      <c r="AC190" s="169" t="s">
        <v>350</v>
      </c>
      <c r="AD190" s="113" t="s">
        <v>350</v>
      </c>
      <c r="AE190" s="189" t="s">
        <v>350</v>
      </c>
      <c r="AF190" s="169" t="s">
        <v>350</v>
      </c>
      <c r="AG190" s="113" t="s">
        <v>350</v>
      </c>
      <c r="AH190" s="189" t="s">
        <v>350</v>
      </c>
      <c r="AI190" s="169" t="s">
        <v>350</v>
      </c>
      <c r="AJ190" s="113" t="s">
        <v>350</v>
      </c>
      <c r="AK190" s="189" t="s">
        <v>350</v>
      </c>
      <c r="AL190" s="169">
        <v>113</v>
      </c>
      <c r="AM190" s="37">
        <v>37</v>
      </c>
      <c r="AN190" s="37" t="s">
        <v>1137</v>
      </c>
      <c r="AO190" s="37">
        <v>120</v>
      </c>
      <c r="AP190" s="37">
        <v>45</v>
      </c>
      <c r="AQ190" s="37">
        <v>2</v>
      </c>
      <c r="AR190" s="37">
        <v>35</v>
      </c>
      <c r="AS190" s="37">
        <v>118</v>
      </c>
      <c r="AT190" s="37">
        <v>10</v>
      </c>
      <c r="AU190" s="37">
        <v>0</v>
      </c>
      <c r="AV190" s="37">
        <v>35</v>
      </c>
      <c r="AW190" s="37">
        <v>1</v>
      </c>
      <c r="AX190" s="37">
        <v>0</v>
      </c>
      <c r="AY190" s="37">
        <v>4</v>
      </c>
      <c r="AZ190" s="37">
        <v>0</v>
      </c>
      <c r="BA190" s="37">
        <v>115</v>
      </c>
      <c r="BB190" s="37">
        <v>0</v>
      </c>
      <c r="BC190" s="37">
        <v>0</v>
      </c>
      <c r="BD190" s="25">
        <v>10</v>
      </c>
      <c r="BE190" s="169">
        <v>113</v>
      </c>
      <c r="BF190" s="37">
        <v>20</v>
      </c>
      <c r="BG190" s="37" t="s">
        <v>1138</v>
      </c>
      <c r="BH190" s="37">
        <v>139</v>
      </c>
      <c r="BI190" s="37">
        <v>26</v>
      </c>
      <c r="BJ190" s="37">
        <v>2</v>
      </c>
      <c r="BK190" s="37">
        <v>25</v>
      </c>
      <c r="BL190" s="37">
        <v>137</v>
      </c>
      <c r="BM190" s="37">
        <v>1</v>
      </c>
      <c r="BN190" s="37">
        <v>0</v>
      </c>
      <c r="BO190" s="37">
        <v>25</v>
      </c>
      <c r="BP190" s="37">
        <v>0</v>
      </c>
      <c r="BQ190" s="37">
        <v>0</v>
      </c>
      <c r="BR190" s="37">
        <v>2</v>
      </c>
      <c r="BS190" s="37">
        <v>0</v>
      </c>
      <c r="BT190" s="37">
        <v>137</v>
      </c>
      <c r="BU190" s="37">
        <v>0</v>
      </c>
      <c r="BV190" s="37">
        <v>0</v>
      </c>
      <c r="BW190" s="25">
        <v>1</v>
      </c>
      <c r="BX190" s="169">
        <v>0</v>
      </c>
      <c r="BY190" s="37">
        <v>2</v>
      </c>
      <c r="CA190" s="37">
        <v>0</v>
      </c>
      <c r="CB190" s="37">
        <v>2</v>
      </c>
      <c r="CC190" s="37">
        <v>0</v>
      </c>
      <c r="CD190" s="37">
        <v>2</v>
      </c>
      <c r="CE190" s="37">
        <v>0</v>
      </c>
      <c r="CF190" s="37">
        <v>0</v>
      </c>
      <c r="CG190" s="37">
        <v>0</v>
      </c>
      <c r="CH190" s="37">
        <v>2</v>
      </c>
      <c r="CI190" s="37">
        <v>0</v>
      </c>
      <c r="CJ190" s="37">
        <v>0</v>
      </c>
      <c r="CK190" s="37">
        <v>0</v>
      </c>
      <c r="CL190" s="37">
        <v>0</v>
      </c>
      <c r="CM190" s="37">
        <v>0</v>
      </c>
      <c r="CN190" s="37">
        <v>0</v>
      </c>
      <c r="CO190" s="37">
        <v>0</v>
      </c>
      <c r="CP190" s="25">
        <v>0</v>
      </c>
      <c r="CQ190" s="169">
        <v>6</v>
      </c>
      <c r="CR190" s="37">
        <v>1</v>
      </c>
      <c r="CS190" s="37" t="s">
        <v>1139</v>
      </c>
      <c r="CT190" s="37">
        <v>6</v>
      </c>
      <c r="CU190" s="37">
        <v>1</v>
      </c>
      <c r="CV190" s="37">
        <v>0</v>
      </c>
      <c r="CW190" s="37">
        <v>1</v>
      </c>
      <c r="CX190" s="37">
        <v>6</v>
      </c>
      <c r="CY190" s="37">
        <v>0</v>
      </c>
      <c r="CZ190" s="37">
        <v>0</v>
      </c>
      <c r="DA190" s="37">
        <v>1</v>
      </c>
      <c r="DB190" s="37">
        <v>0</v>
      </c>
      <c r="DC190" s="37">
        <v>0</v>
      </c>
      <c r="DD190" s="37">
        <v>0</v>
      </c>
      <c r="DE190" s="37">
        <v>0</v>
      </c>
      <c r="DF190" s="37">
        <v>6</v>
      </c>
      <c r="DG190" s="37">
        <v>0</v>
      </c>
      <c r="DH190" s="37">
        <v>0</v>
      </c>
      <c r="DI190" s="25">
        <v>0</v>
      </c>
    </row>
    <row r="191" spans="1:113" x14ac:dyDescent="0.25">
      <c r="A191" s="228" t="s">
        <v>1140</v>
      </c>
      <c r="B191" s="252" t="s">
        <v>595</v>
      </c>
      <c r="C191" s="322" t="s">
        <v>346</v>
      </c>
      <c r="D191" t="s">
        <v>348</v>
      </c>
      <c r="E191" t="s">
        <v>348</v>
      </c>
      <c r="F191" t="s">
        <v>348</v>
      </c>
      <c r="G191" t="s">
        <v>348</v>
      </c>
      <c r="H191" t="s">
        <v>348</v>
      </c>
      <c r="I191" t="s">
        <v>348</v>
      </c>
      <c r="J191" t="s">
        <v>348</v>
      </c>
      <c r="K191" t="s">
        <v>348</v>
      </c>
      <c r="L191" t="s">
        <v>348</v>
      </c>
      <c r="M191" t="s">
        <v>348</v>
      </c>
      <c r="N191" t="s">
        <v>348</v>
      </c>
      <c r="O191" t="s">
        <v>348</v>
      </c>
      <c r="P191" t="s">
        <v>348</v>
      </c>
      <c r="Q191" t="s">
        <v>348</v>
      </c>
      <c r="R191" t="s">
        <v>348</v>
      </c>
      <c r="S191" t="s">
        <v>348</v>
      </c>
      <c r="T191" t="s">
        <v>348</v>
      </c>
      <c r="U191" t="s">
        <v>348</v>
      </c>
      <c r="V191" t="s">
        <v>348</v>
      </c>
      <c r="W191" s="37" t="s">
        <v>349</v>
      </c>
      <c r="X191" t="s">
        <v>348</v>
      </c>
      <c r="Y191" t="s">
        <v>348</v>
      </c>
      <c r="Z191" s="169" t="s">
        <v>350</v>
      </c>
      <c r="AA191" s="113" t="s">
        <v>350</v>
      </c>
      <c r="AB191" s="189" t="s">
        <v>350</v>
      </c>
      <c r="AC191" s="169" t="s">
        <v>703</v>
      </c>
      <c r="AD191" s="113">
        <v>4.26E-11</v>
      </c>
      <c r="AE191" s="189" t="s">
        <v>350</v>
      </c>
      <c r="AF191" s="169" t="s">
        <v>350</v>
      </c>
      <c r="AG191" s="113" t="s">
        <v>350</v>
      </c>
      <c r="AH191" s="189" t="s">
        <v>350</v>
      </c>
      <c r="AI191" s="169" t="s">
        <v>350</v>
      </c>
      <c r="AJ191" s="113" t="s">
        <v>350</v>
      </c>
      <c r="AK191" s="189" t="s">
        <v>350</v>
      </c>
      <c r="AL191" s="169">
        <v>1</v>
      </c>
      <c r="AM191" s="37">
        <v>5</v>
      </c>
      <c r="AO191" s="37">
        <v>1</v>
      </c>
      <c r="AP191" s="37">
        <v>5</v>
      </c>
      <c r="AQ191" s="37">
        <v>0</v>
      </c>
      <c r="AR191" s="37">
        <v>4</v>
      </c>
      <c r="AS191" s="37">
        <v>1</v>
      </c>
      <c r="AT191" s="37">
        <v>1</v>
      </c>
      <c r="AU191" s="37">
        <v>0</v>
      </c>
      <c r="AV191" s="37">
        <v>4</v>
      </c>
      <c r="AW191" s="37">
        <v>0</v>
      </c>
      <c r="AX191" s="37">
        <v>0</v>
      </c>
      <c r="AY191" s="37">
        <v>0</v>
      </c>
      <c r="AZ191" s="37">
        <v>0</v>
      </c>
      <c r="BA191" s="37">
        <v>1</v>
      </c>
      <c r="BB191" s="37">
        <v>0</v>
      </c>
      <c r="BC191" s="37">
        <v>0</v>
      </c>
      <c r="BD191" s="25">
        <v>1</v>
      </c>
      <c r="BE191" s="169">
        <v>14</v>
      </c>
      <c r="BF191" s="37">
        <v>44</v>
      </c>
      <c r="BG191" s="37" t="s">
        <v>1141</v>
      </c>
      <c r="BH191" s="37">
        <v>14</v>
      </c>
      <c r="BI191" s="37">
        <v>51</v>
      </c>
      <c r="BJ191" s="37">
        <v>7</v>
      </c>
      <c r="BK191" s="37">
        <v>51</v>
      </c>
      <c r="BL191" s="37">
        <v>7</v>
      </c>
      <c r="BM191" s="37">
        <v>0</v>
      </c>
      <c r="BN191" s="37">
        <v>6</v>
      </c>
      <c r="BO191" s="37">
        <v>51</v>
      </c>
      <c r="BP191" s="37">
        <v>0</v>
      </c>
      <c r="BQ191" s="37">
        <v>0</v>
      </c>
      <c r="BR191" s="37">
        <v>1</v>
      </c>
      <c r="BS191" s="37">
        <v>0</v>
      </c>
      <c r="BT191" s="37">
        <v>7</v>
      </c>
      <c r="BU191" s="37">
        <v>0</v>
      </c>
      <c r="BV191" s="37">
        <v>0</v>
      </c>
      <c r="BW191" s="25">
        <v>0</v>
      </c>
      <c r="BX191" s="169">
        <v>0</v>
      </c>
      <c r="BY191" s="37">
        <v>1</v>
      </c>
      <c r="CA191" s="37">
        <v>0</v>
      </c>
      <c r="CB191" s="37">
        <v>1</v>
      </c>
      <c r="CC191" s="37">
        <v>0</v>
      </c>
      <c r="CD191" s="37">
        <v>1</v>
      </c>
      <c r="CE191" s="37">
        <v>0</v>
      </c>
      <c r="CF191" s="37">
        <v>0</v>
      </c>
      <c r="CG191" s="37">
        <v>0</v>
      </c>
      <c r="CH191" s="37">
        <v>1</v>
      </c>
      <c r="CI191" s="37">
        <v>0</v>
      </c>
      <c r="CJ191" s="37">
        <v>0</v>
      </c>
      <c r="CK191" s="37">
        <v>0</v>
      </c>
      <c r="CL191" s="37">
        <v>0</v>
      </c>
      <c r="CM191" s="37">
        <v>0</v>
      </c>
      <c r="CN191" s="37">
        <v>0</v>
      </c>
      <c r="CO191" s="37">
        <v>0</v>
      </c>
      <c r="CP191" s="25">
        <v>0</v>
      </c>
      <c r="CQ191" s="169">
        <v>0</v>
      </c>
      <c r="CR191" s="37">
        <v>2</v>
      </c>
      <c r="CT191" s="37">
        <v>0</v>
      </c>
      <c r="CU191" s="37">
        <v>2</v>
      </c>
      <c r="CV191" s="37">
        <v>0</v>
      </c>
      <c r="CW191" s="37">
        <v>2</v>
      </c>
      <c r="CX191" s="37">
        <v>0</v>
      </c>
      <c r="CY191" s="37">
        <v>0</v>
      </c>
      <c r="CZ191" s="37">
        <v>0</v>
      </c>
      <c r="DA191" s="37">
        <v>2</v>
      </c>
      <c r="DB191" s="37">
        <v>0</v>
      </c>
      <c r="DC191" s="37">
        <v>0</v>
      </c>
      <c r="DD191" s="37">
        <v>0</v>
      </c>
      <c r="DE191" s="37">
        <v>0</v>
      </c>
      <c r="DF191" s="37">
        <v>0</v>
      </c>
      <c r="DG191" s="37">
        <v>0</v>
      </c>
      <c r="DH191" s="37">
        <v>0</v>
      </c>
      <c r="DI191" s="25">
        <v>0</v>
      </c>
    </row>
    <row r="192" spans="1:113" x14ac:dyDescent="0.25">
      <c r="A192" s="229" t="s">
        <v>1142</v>
      </c>
      <c r="B192" s="323" t="s">
        <v>383</v>
      </c>
      <c r="C192" s="324" t="s">
        <v>346</v>
      </c>
      <c r="D192" s="325" t="s">
        <v>348</v>
      </c>
      <c r="E192" s="325" t="s">
        <v>348</v>
      </c>
      <c r="F192" s="325" t="s">
        <v>348</v>
      </c>
      <c r="G192" s="325" t="s">
        <v>347</v>
      </c>
      <c r="H192" s="325" t="s">
        <v>348</v>
      </c>
      <c r="I192" s="325" t="s">
        <v>347</v>
      </c>
      <c r="J192" s="325" t="s">
        <v>348</v>
      </c>
      <c r="K192" s="325" t="s">
        <v>347</v>
      </c>
      <c r="L192" s="325" t="s">
        <v>348</v>
      </c>
      <c r="M192" s="325" t="s">
        <v>348</v>
      </c>
      <c r="N192" s="325" t="s">
        <v>348</v>
      </c>
      <c r="O192" s="325" t="s">
        <v>348</v>
      </c>
      <c r="P192" s="325" t="s">
        <v>348</v>
      </c>
      <c r="Q192" s="325" t="s">
        <v>348</v>
      </c>
      <c r="R192" s="325" t="s">
        <v>347</v>
      </c>
      <c r="S192" s="325" t="s">
        <v>348</v>
      </c>
      <c r="T192" s="325" t="s">
        <v>347</v>
      </c>
      <c r="U192" s="325" t="s">
        <v>347</v>
      </c>
      <c r="V192" s="325" t="s">
        <v>347</v>
      </c>
      <c r="W192" s="171" t="s">
        <v>1143</v>
      </c>
      <c r="X192" s="325" t="s">
        <v>347</v>
      </c>
      <c r="Y192" s="3" t="s">
        <v>347</v>
      </c>
      <c r="Z192" s="168" t="s">
        <v>350</v>
      </c>
      <c r="AA192" s="190" t="s">
        <v>350</v>
      </c>
      <c r="AB192" s="191" t="s">
        <v>350</v>
      </c>
      <c r="AC192" s="168" t="s">
        <v>1144</v>
      </c>
      <c r="AD192" s="190">
        <v>2.0499999999999999E-26</v>
      </c>
      <c r="AE192" s="191">
        <v>8.5299999999999993E-28</v>
      </c>
      <c r="AF192" s="168" t="s">
        <v>350</v>
      </c>
      <c r="AG192" s="190" t="s">
        <v>350</v>
      </c>
      <c r="AH192" s="191" t="s">
        <v>350</v>
      </c>
      <c r="AI192" s="168" t="s">
        <v>350</v>
      </c>
      <c r="AJ192" s="190" t="s">
        <v>350</v>
      </c>
      <c r="AK192" s="191" t="s">
        <v>350</v>
      </c>
      <c r="AL192" s="168">
        <v>5</v>
      </c>
      <c r="AM192" s="171">
        <v>11</v>
      </c>
      <c r="AN192" s="171" t="s">
        <v>1145</v>
      </c>
      <c r="AO192" s="171">
        <v>6</v>
      </c>
      <c r="AP192" s="171">
        <v>11</v>
      </c>
      <c r="AQ192" s="171">
        <v>4</v>
      </c>
      <c r="AR192" s="171">
        <v>11</v>
      </c>
      <c r="AS192" s="171">
        <v>2</v>
      </c>
      <c r="AT192" s="171">
        <v>0</v>
      </c>
      <c r="AU192" s="171">
        <v>1</v>
      </c>
      <c r="AV192" s="171">
        <v>11</v>
      </c>
      <c r="AW192" s="171">
        <v>1</v>
      </c>
      <c r="AX192" s="171">
        <v>0</v>
      </c>
      <c r="AY192" s="171">
        <v>2</v>
      </c>
      <c r="AZ192" s="171">
        <v>0</v>
      </c>
      <c r="BA192" s="171">
        <v>2</v>
      </c>
      <c r="BB192" s="171">
        <v>0</v>
      </c>
      <c r="BC192" s="171">
        <v>0</v>
      </c>
      <c r="BD192" s="26">
        <v>0</v>
      </c>
      <c r="BE192" s="168">
        <v>98</v>
      </c>
      <c r="BF192" s="171">
        <v>29</v>
      </c>
      <c r="BG192" s="171" t="s">
        <v>1146</v>
      </c>
      <c r="BH192" s="171">
        <v>127</v>
      </c>
      <c r="BI192" s="171">
        <v>57</v>
      </c>
      <c r="BJ192" s="171">
        <v>50</v>
      </c>
      <c r="BK192" s="171">
        <v>56</v>
      </c>
      <c r="BL192" s="171">
        <v>77</v>
      </c>
      <c r="BM192" s="171">
        <v>1</v>
      </c>
      <c r="BN192" s="171">
        <v>13</v>
      </c>
      <c r="BO192" s="171">
        <v>56</v>
      </c>
      <c r="BP192" s="171">
        <v>2</v>
      </c>
      <c r="BQ192" s="171">
        <v>0</v>
      </c>
      <c r="BR192" s="171">
        <v>35</v>
      </c>
      <c r="BS192" s="171">
        <v>0</v>
      </c>
      <c r="BT192" s="171">
        <v>77</v>
      </c>
      <c r="BU192" s="171">
        <v>0</v>
      </c>
      <c r="BV192" s="171">
        <v>0</v>
      </c>
      <c r="BW192" s="26">
        <v>1</v>
      </c>
      <c r="BX192" s="168">
        <v>0</v>
      </c>
      <c r="BY192" s="171">
        <v>2</v>
      </c>
      <c r="BZ192" s="171"/>
      <c r="CA192" s="171">
        <v>0</v>
      </c>
      <c r="CB192" s="171">
        <v>2</v>
      </c>
      <c r="CC192" s="171">
        <v>0</v>
      </c>
      <c r="CD192" s="171">
        <v>2</v>
      </c>
      <c r="CE192" s="171">
        <v>0</v>
      </c>
      <c r="CF192" s="171">
        <v>0</v>
      </c>
      <c r="CG192" s="171">
        <v>0</v>
      </c>
      <c r="CH192" s="171">
        <v>2</v>
      </c>
      <c r="CI192" s="171">
        <v>0</v>
      </c>
      <c r="CJ192" s="171">
        <v>0</v>
      </c>
      <c r="CK192" s="171">
        <v>0</v>
      </c>
      <c r="CL192" s="171">
        <v>0</v>
      </c>
      <c r="CM192" s="171">
        <v>0</v>
      </c>
      <c r="CN192" s="171">
        <v>0</v>
      </c>
      <c r="CO192" s="171">
        <v>0</v>
      </c>
      <c r="CP192" s="26">
        <v>0</v>
      </c>
      <c r="CQ192" s="168">
        <v>0</v>
      </c>
      <c r="CR192" s="171">
        <v>1</v>
      </c>
      <c r="CS192" s="171"/>
      <c r="CT192" s="171">
        <v>0</v>
      </c>
      <c r="CU192" s="171">
        <v>1</v>
      </c>
      <c r="CV192" s="171">
        <v>0</v>
      </c>
      <c r="CW192" s="171">
        <v>1</v>
      </c>
      <c r="CX192" s="171">
        <v>0</v>
      </c>
      <c r="CY192" s="171">
        <v>0</v>
      </c>
      <c r="CZ192" s="171">
        <v>0</v>
      </c>
      <c r="DA192" s="171">
        <v>1</v>
      </c>
      <c r="DB192" s="171">
        <v>0</v>
      </c>
      <c r="DC192" s="171">
        <v>0</v>
      </c>
      <c r="DD192" s="171">
        <v>0</v>
      </c>
      <c r="DE192" s="171">
        <v>0</v>
      </c>
      <c r="DF192" s="171">
        <v>0</v>
      </c>
      <c r="DG192" s="171">
        <v>0</v>
      </c>
      <c r="DH192" s="171">
        <v>0</v>
      </c>
      <c r="DI192" s="26">
        <v>0</v>
      </c>
    </row>
  </sheetData>
  <mergeCells count="13">
    <mergeCell ref="BE6:BW6"/>
    <mergeCell ref="BX6:CP6"/>
    <mergeCell ref="CQ6:DI6"/>
    <mergeCell ref="A5:A7"/>
    <mergeCell ref="C5:C7"/>
    <mergeCell ref="D5:Y6"/>
    <mergeCell ref="Z5:AK5"/>
    <mergeCell ref="AL5:DI5"/>
    <mergeCell ref="Z6:AB6"/>
    <mergeCell ref="AC6:AE6"/>
    <mergeCell ref="AF6:AH6"/>
    <mergeCell ref="AI6:AK6"/>
    <mergeCell ref="AL6:BD6"/>
  </mergeCells>
  <conditionalFormatting sqref="A1:A193 A379:A1048576">
    <cfRule type="duplicateValues" dxfId="78" priority="3"/>
  </conditionalFormatting>
  <conditionalFormatting sqref="D8:U192 X8:Y192">
    <cfRule type="cellIs" dxfId="77" priority="2" operator="equal">
      <formula>1</formula>
    </cfRule>
  </conditionalFormatting>
  <conditionalFormatting sqref="V8:V192">
    <cfRule type="cellIs" dxfId="76" priority="1" operator="equal">
      <formula>1</formula>
    </cfRule>
  </conditionalFormatting>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
  <sheetViews>
    <sheetView workbookViewId="0">
      <selection activeCell="A3" sqref="A3"/>
    </sheetView>
  </sheetViews>
  <sheetFormatPr defaultColWidth="8.85546875" defaultRowHeight="15" x14ac:dyDescent="0.25"/>
  <cols>
    <col min="1" max="1" width="16.140625" customWidth="1"/>
    <col min="2" max="2" width="7.85546875" bestFit="1" customWidth="1"/>
    <col min="3" max="3" width="14.28515625" bestFit="1" customWidth="1"/>
    <col min="4" max="4" width="15.42578125" customWidth="1"/>
  </cols>
  <sheetData>
    <row r="1" spans="1:4" x14ac:dyDescent="0.25">
      <c r="A1" s="252" t="s">
        <v>1147</v>
      </c>
    </row>
    <row r="2" spans="1:4" x14ac:dyDescent="0.25">
      <c r="A2" s="252" t="s">
        <v>1148</v>
      </c>
    </row>
    <row r="3" spans="1:4" x14ac:dyDescent="0.25">
      <c r="A3" s="252"/>
    </row>
    <row r="4" spans="1:4" x14ac:dyDescent="0.25">
      <c r="A4" s="1" t="s">
        <v>1149</v>
      </c>
      <c r="B4" s="1" t="s">
        <v>1150</v>
      </c>
      <c r="C4" s="1" t="s">
        <v>1151</v>
      </c>
      <c r="D4" s="1" t="s">
        <v>1152</v>
      </c>
    </row>
    <row r="5" spans="1:4" x14ac:dyDescent="0.25">
      <c r="A5" s="1" t="s">
        <v>297</v>
      </c>
      <c r="B5">
        <v>4</v>
      </c>
      <c r="C5">
        <v>3</v>
      </c>
      <c r="D5">
        <v>5</v>
      </c>
    </row>
    <row r="6" spans="1:4" x14ac:dyDescent="0.25">
      <c r="A6" s="1" t="s">
        <v>300</v>
      </c>
      <c r="B6">
        <v>4</v>
      </c>
      <c r="C6">
        <v>3</v>
      </c>
      <c r="D6">
        <v>4</v>
      </c>
    </row>
    <row r="7" spans="1:4" x14ac:dyDescent="0.25">
      <c r="A7" s="1" t="s">
        <v>298</v>
      </c>
      <c r="B7">
        <v>23</v>
      </c>
      <c r="C7">
        <v>19</v>
      </c>
      <c r="D7">
        <v>26</v>
      </c>
    </row>
    <row r="8" spans="1:4" x14ac:dyDescent="0.25">
      <c r="A8" s="1" t="s">
        <v>299</v>
      </c>
      <c r="B8">
        <v>30</v>
      </c>
      <c r="C8">
        <v>27</v>
      </c>
      <c r="D8">
        <v>32.5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X192"/>
  <sheetViews>
    <sheetView zoomScale="75" workbookViewId="0">
      <selection activeCell="F16" sqref="F16"/>
    </sheetView>
  </sheetViews>
  <sheetFormatPr defaultColWidth="8.85546875" defaultRowHeight="15" x14ac:dyDescent="0.25"/>
  <cols>
    <col min="2" max="2" width="27.5703125" customWidth="1"/>
    <col min="3" max="3" width="38.85546875" customWidth="1"/>
    <col min="6" max="6" width="9.42578125" bestFit="1" customWidth="1"/>
    <col min="9" max="9" width="9.42578125" bestFit="1" customWidth="1"/>
    <col min="12" max="12" width="9.42578125" bestFit="1" customWidth="1"/>
    <col min="18" max="18" width="9.42578125" bestFit="1" customWidth="1"/>
    <col min="21" max="21" width="9.42578125" bestFit="1" customWidth="1"/>
    <col min="24" max="24" width="9.42578125" bestFit="1" customWidth="1"/>
    <col min="27" max="27" width="9.42578125" bestFit="1" customWidth="1"/>
    <col min="30" max="30" width="9.42578125" bestFit="1" customWidth="1"/>
    <col min="31" max="31" width="12" customWidth="1"/>
    <col min="32" max="32" width="13.140625" customWidth="1"/>
    <col min="34" max="34" width="9.42578125" bestFit="1" customWidth="1"/>
    <col min="35" max="35" width="14.42578125" customWidth="1"/>
    <col min="36" max="36" width="14.85546875" customWidth="1"/>
    <col min="37" max="37" width="13.5703125" customWidth="1"/>
    <col min="38" max="38" width="13.42578125" customWidth="1"/>
    <col min="39" max="39" width="14.42578125" customWidth="1"/>
    <col min="40" max="40" width="16.85546875" customWidth="1"/>
    <col min="41" max="41" width="15.140625" customWidth="1"/>
    <col min="42" max="42" width="16.85546875" customWidth="1"/>
    <col min="43" max="43" width="16" customWidth="1"/>
    <col min="44" max="44" width="19" customWidth="1"/>
    <col min="45" max="45" width="16.42578125" customWidth="1"/>
    <col min="46" max="46" width="16" customWidth="1"/>
    <col min="47" max="47" width="15.42578125" customWidth="1"/>
    <col min="48" max="48" width="13.85546875" customWidth="1"/>
    <col min="49" max="49" width="22.42578125" customWidth="1"/>
    <col min="50" max="50" width="13.42578125" customWidth="1"/>
  </cols>
  <sheetData>
    <row r="1" spans="1:50" x14ac:dyDescent="0.25">
      <c r="A1" s="1" t="s">
        <v>1153</v>
      </c>
    </row>
    <row r="2" spans="1:50" x14ac:dyDescent="0.25">
      <c r="A2" t="s">
        <v>1154</v>
      </c>
    </row>
    <row r="3" spans="1:50" x14ac:dyDescent="0.25">
      <c r="A3" t="s">
        <v>1155</v>
      </c>
    </row>
    <row r="4" spans="1:50" x14ac:dyDescent="0.25">
      <c r="A4" s="1"/>
    </row>
    <row r="5" spans="1:50" x14ac:dyDescent="0.25">
      <c r="D5" s="343" t="s">
        <v>1156</v>
      </c>
      <c r="E5" s="341"/>
      <c r="F5" s="341"/>
      <c r="G5" s="341"/>
      <c r="H5" s="341"/>
      <c r="I5" s="341"/>
      <c r="J5" s="341"/>
      <c r="K5" s="341"/>
      <c r="L5" s="341"/>
      <c r="M5" s="341"/>
      <c r="N5" s="341"/>
      <c r="O5" s="341"/>
      <c r="P5" s="341"/>
      <c r="Q5" s="341"/>
      <c r="R5" s="341"/>
      <c r="S5" s="341"/>
      <c r="T5" s="341"/>
      <c r="U5" s="341"/>
      <c r="V5" s="341"/>
      <c r="W5" s="341"/>
      <c r="X5" s="341"/>
      <c r="Y5" s="341"/>
      <c r="Z5" s="341"/>
      <c r="AA5" s="341"/>
      <c r="AB5" s="341"/>
      <c r="AC5" s="341"/>
      <c r="AD5" s="341"/>
      <c r="AE5" s="341" t="s">
        <v>1157</v>
      </c>
      <c r="AF5" s="341"/>
      <c r="AG5" s="341"/>
      <c r="AH5" s="341"/>
      <c r="AI5" s="341"/>
      <c r="AJ5" s="341"/>
      <c r="AK5" s="341"/>
      <c r="AL5" s="341"/>
      <c r="AM5" s="341"/>
      <c r="AN5" s="341"/>
      <c r="AO5" s="341"/>
      <c r="AP5" s="341"/>
      <c r="AQ5" s="341"/>
      <c r="AR5" s="341"/>
      <c r="AS5" s="341"/>
      <c r="AT5" s="341"/>
      <c r="AU5" s="341"/>
      <c r="AV5" s="341"/>
      <c r="AW5" s="341"/>
      <c r="AX5" s="342"/>
    </row>
    <row r="6" spans="1:50" ht="15.75" x14ac:dyDescent="0.25">
      <c r="D6" s="343" t="s">
        <v>1158</v>
      </c>
      <c r="E6" s="341"/>
      <c r="F6" s="342"/>
      <c r="G6" s="341" t="s">
        <v>1159</v>
      </c>
      <c r="H6" s="341"/>
      <c r="I6" s="342"/>
      <c r="J6" s="341" t="s">
        <v>1160</v>
      </c>
      <c r="K6" s="341"/>
      <c r="L6" s="342"/>
      <c r="M6" s="344" t="s">
        <v>1161</v>
      </c>
      <c r="N6" s="344"/>
      <c r="O6" s="345"/>
      <c r="P6" s="341" t="s">
        <v>1162</v>
      </c>
      <c r="Q6" s="341"/>
      <c r="R6" s="342"/>
      <c r="S6" s="341" t="s">
        <v>1163</v>
      </c>
      <c r="T6" s="341"/>
      <c r="U6" s="342"/>
      <c r="V6" s="341" t="s">
        <v>1164</v>
      </c>
      <c r="W6" s="341"/>
      <c r="X6" s="342"/>
      <c r="Y6" s="341" t="s">
        <v>1165</v>
      </c>
      <c r="Z6" s="341"/>
      <c r="AA6" s="342"/>
      <c r="AB6" s="341" t="s">
        <v>1166</v>
      </c>
      <c r="AC6" s="341"/>
      <c r="AD6" s="342"/>
      <c r="AE6" s="341" t="s">
        <v>1167</v>
      </c>
      <c r="AF6" s="342"/>
      <c r="AG6" s="341" t="s">
        <v>1168</v>
      </c>
      <c r="AH6" s="342"/>
      <c r="AI6" s="341" t="s">
        <v>1169</v>
      </c>
      <c r="AJ6" s="342"/>
      <c r="AK6" s="341" t="s">
        <v>1170</v>
      </c>
      <c r="AL6" s="342"/>
      <c r="AM6" s="341" t="s">
        <v>1171</v>
      </c>
      <c r="AN6" s="342"/>
      <c r="AO6" s="341" t="s">
        <v>1172</v>
      </c>
      <c r="AP6" s="342"/>
      <c r="AQ6" s="341" t="s">
        <v>1173</v>
      </c>
      <c r="AR6" s="342"/>
      <c r="AS6" s="341" t="s">
        <v>1174</v>
      </c>
      <c r="AT6" s="342"/>
      <c r="AU6" s="341" t="s">
        <v>1175</v>
      </c>
      <c r="AV6" s="342"/>
      <c r="AW6" s="341" t="s">
        <v>1176</v>
      </c>
      <c r="AX6" s="342"/>
    </row>
    <row r="7" spans="1:50" s="1" customFormat="1" x14ac:dyDescent="0.25">
      <c r="A7" s="263" t="s">
        <v>292</v>
      </c>
      <c r="B7" s="263" t="s">
        <v>1177</v>
      </c>
      <c r="C7" s="263" t="s">
        <v>1178</v>
      </c>
      <c r="D7" s="259" t="s">
        <v>1179</v>
      </c>
      <c r="E7" s="257" t="s">
        <v>1180</v>
      </c>
      <c r="F7" s="258" t="s">
        <v>1181</v>
      </c>
      <c r="G7" s="257" t="s">
        <v>1179</v>
      </c>
      <c r="H7" s="257" t="s">
        <v>1180</v>
      </c>
      <c r="I7" s="258" t="s">
        <v>1181</v>
      </c>
      <c r="J7" s="257" t="s">
        <v>1179</v>
      </c>
      <c r="K7" s="257" t="s">
        <v>1180</v>
      </c>
      <c r="L7" s="258" t="s">
        <v>1181</v>
      </c>
      <c r="M7" s="257" t="s">
        <v>1179</v>
      </c>
      <c r="N7" s="257" t="s">
        <v>1180</v>
      </c>
      <c r="O7" s="258" t="s">
        <v>1181</v>
      </c>
      <c r="P7" s="257" t="s">
        <v>1179</v>
      </c>
      <c r="Q7" s="257" t="s">
        <v>1180</v>
      </c>
      <c r="R7" s="258" t="s">
        <v>1181</v>
      </c>
      <c r="S7" s="257" t="s">
        <v>1179</v>
      </c>
      <c r="T7" s="257" t="s">
        <v>1180</v>
      </c>
      <c r="U7" s="258" t="s">
        <v>1181</v>
      </c>
      <c r="V7" s="257" t="s">
        <v>1179</v>
      </c>
      <c r="W7" s="257" t="s">
        <v>1180</v>
      </c>
      <c r="X7" s="258" t="s">
        <v>1181</v>
      </c>
      <c r="Y7" s="257" t="s">
        <v>1179</v>
      </c>
      <c r="Z7" s="257" t="s">
        <v>1180</v>
      </c>
      <c r="AA7" s="258" t="s">
        <v>1181</v>
      </c>
      <c r="AB7" s="257" t="s">
        <v>1179</v>
      </c>
      <c r="AC7" s="257" t="s">
        <v>1180</v>
      </c>
      <c r="AD7" s="258" t="s">
        <v>1181</v>
      </c>
      <c r="AE7" s="257" t="s">
        <v>1182</v>
      </c>
      <c r="AF7" s="258" t="s">
        <v>1183</v>
      </c>
      <c r="AG7" s="257" t="s">
        <v>1182</v>
      </c>
      <c r="AH7" s="258" t="s">
        <v>1183</v>
      </c>
      <c r="AI7" s="257" t="s">
        <v>1182</v>
      </c>
      <c r="AJ7" s="258" t="s">
        <v>1183</v>
      </c>
      <c r="AK7" s="257" t="s">
        <v>1182</v>
      </c>
      <c r="AL7" s="258" t="s">
        <v>1183</v>
      </c>
      <c r="AM7" s="257" t="s">
        <v>1182</v>
      </c>
      <c r="AN7" s="258" t="s">
        <v>1183</v>
      </c>
      <c r="AO7" s="257" t="s">
        <v>1182</v>
      </c>
      <c r="AP7" s="258" t="s">
        <v>1183</v>
      </c>
      <c r="AQ7" s="257" t="s">
        <v>1182</v>
      </c>
      <c r="AR7" s="258" t="s">
        <v>1183</v>
      </c>
      <c r="AS7" s="257" t="s">
        <v>1182</v>
      </c>
      <c r="AT7" s="258" t="s">
        <v>1183</v>
      </c>
      <c r="AU7" s="257" t="s">
        <v>1182</v>
      </c>
      <c r="AV7" s="258" t="s">
        <v>1183</v>
      </c>
      <c r="AW7" s="257" t="s">
        <v>1182</v>
      </c>
      <c r="AX7" s="258" t="s">
        <v>1183</v>
      </c>
    </row>
    <row r="8" spans="1:50" x14ac:dyDescent="0.25">
      <c r="A8" s="266" t="s">
        <v>344</v>
      </c>
      <c r="B8" s="252" t="s">
        <v>346</v>
      </c>
      <c r="C8" s="252" t="s">
        <v>346</v>
      </c>
      <c r="D8" s="260">
        <v>57</v>
      </c>
      <c r="E8" s="252">
        <v>1966</v>
      </c>
      <c r="F8" s="254">
        <v>2.8175975999999998E-2</v>
      </c>
      <c r="G8" s="252">
        <v>6</v>
      </c>
      <c r="H8" s="252">
        <v>1515</v>
      </c>
      <c r="I8" s="254">
        <v>3.9447730000000004E-3</v>
      </c>
      <c r="J8" s="252">
        <v>47</v>
      </c>
      <c r="K8" s="252">
        <v>313</v>
      </c>
      <c r="L8" s="254">
        <v>0.13055555599999999</v>
      </c>
      <c r="M8" s="252">
        <v>1</v>
      </c>
      <c r="N8" s="252">
        <v>15</v>
      </c>
      <c r="O8" s="254">
        <v>6.25E-2</v>
      </c>
      <c r="P8" s="252">
        <v>0</v>
      </c>
      <c r="Q8" s="252">
        <v>119</v>
      </c>
      <c r="R8" s="254">
        <v>0</v>
      </c>
      <c r="S8" s="252">
        <v>51</v>
      </c>
      <c r="T8" s="252">
        <v>451</v>
      </c>
      <c r="U8" s="254">
        <v>0.10159362500000001</v>
      </c>
      <c r="V8" s="252">
        <v>10</v>
      </c>
      <c r="W8" s="252">
        <v>1653</v>
      </c>
      <c r="X8" s="254">
        <v>6.0132290000000001E-3</v>
      </c>
      <c r="Y8" s="252">
        <v>56</v>
      </c>
      <c r="Z8" s="252">
        <v>1951</v>
      </c>
      <c r="AA8" s="254">
        <v>2.7902342E-2</v>
      </c>
      <c r="AB8" s="252">
        <v>57</v>
      </c>
      <c r="AC8" s="252">
        <v>1847</v>
      </c>
      <c r="AD8" s="254">
        <v>2.9936975000000001E-2</v>
      </c>
      <c r="AE8" s="253">
        <v>1.05E-28</v>
      </c>
      <c r="AF8" s="254">
        <v>2.6374551999999999E-2</v>
      </c>
      <c r="AG8" s="252">
        <v>7.0766563000000005E-2</v>
      </c>
      <c r="AH8" s="254">
        <v>5.9405940999999997E-2</v>
      </c>
      <c r="AI8" s="252">
        <v>1</v>
      </c>
      <c r="AJ8" s="254" t="s">
        <v>1184</v>
      </c>
      <c r="AK8" s="252">
        <v>0.70479757899999995</v>
      </c>
      <c r="AL8" s="254">
        <v>2.252396166</v>
      </c>
      <c r="AM8" s="253">
        <v>1.1200000000000001E-6</v>
      </c>
      <c r="AN8" s="254" t="s">
        <v>1184</v>
      </c>
      <c r="AO8" s="252">
        <v>0.118518519</v>
      </c>
      <c r="AP8" s="254" t="s">
        <v>1184</v>
      </c>
      <c r="AQ8" s="253">
        <v>1.45E-25</v>
      </c>
      <c r="AR8" s="254">
        <v>3.5022325999999999E-2</v>
      </c>
      <c r="AS8" s="253">
        <v>3.44E-27</v>
      </c>
      <c r="AT8" s="254">
        <v>24.82140575</v>
      </c>
      <c r="AU8" s="252">
        <v>0.36809571400000002</v>
      </c>
      <c r="AV8" s="254">
        <v>2.322619048</v>
      </c>
      <c r="AW8" s="252">
        <v>4.6465296000000003E-2</v>
      </c>
      <c r="AX8" s="254">
        <v>0</v>
      </c>
    </row>
    <row r="9" spans="1:50" x14ac:dyDescent="0.25">
      <c r="A9" s="266" t="s">
        <v>354</v>
      </c>
      <c r="B9" s="252" t="s">
        <v>355</v>
      </c>
      <c r="C9" s="252" t="s">
        <v>346</v>
      </c>
      <c r="D9" s="260">
        <v>376</v>
      </c>
      <c r="E9" s="252">
        <v>1647</v>
      </c>
      <c r="F9" s="254">
        <v>0.18586258</v>
      </c>
      <c r="G9" s="252">
        <v>44</v>
      </c>
      <c r="H9" s="252">
        <v>1477</v>
      </c>
      <c r="I9" s="254">
        <v>2.8928336999999998E-2</v>
      </c>
      <c r="J9" s="252">
        <v>324</v>
      </c>
      <c r="K9" s="252">
        <v>36</v>
      </c>
      <c r="L9" s="254">
        <v>0.9</v>
      </c>
      <c r="M9" s="252">
        <v>4</v>
      </c>
      <c r="N9" s="252">
        <v>12</v>
      </c>
      <c r="O9" s="254">
        <v>0.25</v>
      </c>
      <c r="P9" s="252">
        <v>0</v>
      </c>
      <c r="Q9" s="252">
        <v>119</v>
      </c>
      <c r="R9" s="254">
        <v>0</v>
      </c>
      <c r="S9" s="252">
        <v>332</v>
      </c>
      <c r="T9" s="252">
        <v>170</v>
      </c>
      <c r="U9" s="254">
        <v>0.66135458199999997</v>
      </c>
      <c r="V9" s="252">
        <v>52</v>
      </c>
      <c r="W9" s="252">
        <v>1611</v>
      </c>
      <c r="X9" s="254">
        <v>3.1268790999999997E-2</v>
      </c>
      <c r="Y9" s="252">
        <v>372</v>
      </c>
      <c r="Z9" s="252">
        <v>1635</v>
      </c>
      <c r="AA9" s="254">
        <v>0.18535127100000001</v>
      </c>
      <c r="AB9" s="252">
        <v>376</v>
      </c>
      <c r="AC9" s="252">
        <v>1528</v>
      </c>
      <c r="AD9" s="254">
        <v>0.19747899199999999</v>
      </c>
      <c r="AE9" s="253">
        <v>6.6899999999999995E-268</v>
      </c>
      <c r="AF9" s="254">
        <v>3.3100130000000001E-3</v>
      </c>
      <c r="AG9" s="252">
        <v>1.1578000000000001E-3</v>
      </c>
      <c r="AH9" s="254">
        <v>8.9370345000000004E-2</v>
      </c>
      <c r="AI9" s="252">
        <v>7.0479437000000006E-2</v>
      </c>
      <c r="AJ9" s="254" t="s">
        <v>1184</v>
      </c>
      <c r="AK9" s="253">
        <v>6.1900000000000003E-9</v>
      </c>
      <c r="AL9" s="254">
        <v>27</v>
      </c>
      <c r="AM9" s="253">
        <v>1.3100000000000001E-80</v>
      </c>
      <c r="AN9" s="254" t="s">
        <v>1184</v>
      </c>
      <c r="AO9" s="252">
        <v>1.3753699999999999E-4</v>
      </c>
      <c r="AP9" s="254" t="s">
        <v>1184</v>
      </c>
      <c r="AQ9" s="253">
        <v>1.7200000000000001E-197</v>
      </c>
      <c r="AR9" s="254">
        <v>1.5253974999999999E-2</v>
      </c>
      <c r="AS9" s="253">
        <v>4.7700000000000001E-272</v>
      </c>
      <c r="AT9" s="254">
        <v>278.82692309999999</v>
      </c>
      <c r="AU9" s="252">
        <v>0.51747301800000001</v>
      </c>
      <c r="AV9" s="254">
        <v>1.465053763</v>
      </c>
      <c r="AW9" s="253">
        <v>1.39E-11</v>
      </c>
      <c r="AX9" s="254">
        <v>0</v>
      </c>
    </row>
    <row r="10" spans="1:50" x14ac:dyDescent="0.25">
      <c r="A10" s="266" t="s">
        <v>361</v>
      </c>
      <c r="B10" s="252" t="s">
        <v>363</v>
      </c>
      <c r="C10" s="252" t="s">
        <v>831</v>
      </c>
      <c r="D10" s="260">
        <v>157</v>
      </c>
      <c r="E10" s="252">
        <v>1866</v>
      </c>
      <c r="F10" s="254">
        <v>7.7607514000000002E-2</v>
      </c>
      <c r="G10" s="252">
        <v>9</v>
      </c>
      <c r="H10" s="252">
        <v>1512</v>
      </c>
      <c r="I10" s="254">
        <v>5.9171600000000003E-3</v>
      </c>
      <c r="J10" s="252">
        <v>137</v>
      </c>
      <c r="K10" s="252">
        <v>223</v>
      </c>
      <c r="L10" s="254">
        <v>0.38055555600000002</v>
      </c>
      <c r="M10" s="252">
        <v>10</v>
      </c>
      <c r="N10" s="252">
        <v>6</v>
      </c>
      <c r="O10" s="254">
        <v>0.625</v>
      </c>
      <c r="P10" s="252">
        <v>0</v>
      </c>
      <c r="Q10" s="252">
        <v>119</v>
      </c>
      <c r="R10" s="254">
        <v>0</v>
      </c>
      <c r="S10" s="252">
        <v>148</v>
      </c>
      <c r="T10" s="252">
        <v>354</v>
      </c>
      <c r="U10" s="254">
        <v>0.29482071700000001</v>
      </c>
      <c r="V10" s="252">
        <v>20</v>
      </c>
      <c r="W10" s="252">
        <v>1643</v>
      </c>
      <c r="X10" s="254">
        <v>1.2026458E-2</v>
      </c>
      <c r="Y10" s="252">
        <v>147</v>
      </c>
      <c r="Z10" s="252">
        <v>1860</v>
      </c>
      <c r="AA10" s="254">
        <v>7.3243646999999995E-2</v>
      </c>
      <c r="AB10" s="252">
        <v>157</v>
      </c>
      <c r="AC10" s="252">
        <v>1747</v>
      </c>
      <c r="AD10" s="254">
        <v>8.2457982999999999E-2</v>
      </c>
      <c r="AE10" s="253">
        <v>1.24E-96</v>
      </c>
      <c r="AF10" s="254">
        <v>9.6889119999999992E-3</v>
      </c>
      <c r="AG10" s="253">
        <v>3.6399999999999997E-17</v>
      </c>
      <c r="AH10" s="254">
        <v>3.5714290000000001E-3</v>
      </c>
      <c r="AI10" s="252">
        <v>1</v>
      </c>
      <c r="AJ10" s="254" t="s">
        <v>1184</v>
      </c>
      <c r="AK10" s="252">
        <v>6.5992296000000006E-2</v>
      </c>
      <c r="AL10" s="254">
        <v>0.36860986499999998</v>
      </c>
      <c r="AM10" s="253">
        <v>2.7799999999999999E-21</v>
      </c>
      <c r="AN10" s="254" t="s">
        <v>1184</v>
      </c>
      <c r="AO10" s="253">
        <v>2.03E-11</v>
      </c>
      <c r="AP10" s="254" t="s">
        <v>1184</v>
      </c>
      <c r="AQ10" s="253">
        <v>3.99E-85</v>
      </c>
      <c r="AR10" s="254">
        <v>1.4237451999999999E-2</v>
      </c>
      <c r="AS10" s="253">
        <v>1.6599999999999999E-90</v>
      </c>
      <c r="AT10" s="254">
        <v>50.468834080000001</v>
      </c>
      <c r="AU10" s="253">
        <v>3.2100000000000003E-8</v>
      </c>
      <c r="AV10" s="254">
        <v>21.088435369999999</v>
      </c>
      <c r="AW10" s="252">
        <v>1.1457500000000001E-4</v>
      </c>
      <c r="AX10" s="254">
        <v>0</v>
      </c>
    </row>
    <row r="11" spans="1:50" x14ac:dyDescent="0.25">
      <c r="A11" s="266" t="s">
        <v>369</v>
      </c>
      <c r="B11" s="252" t="s">
        <v>371</v>
      </c>
      <c r="C11" s="252" t="s">
        <v>346</v>
      </c>
      <c r="D11" s="260">
        <v>33</v>
      </c>
      <c r="E11" s="252">
        <v>1990</v>
      </c>
      <c r="F11" s="254">
        <v>1.6312407000000001E-2</v>
      </c>
      <c r="G11" s="252">
        <v>17</v>
      </c>
      <c r="H11" s="252">
        <v>1504</v>
      </c>
      <c r="I11" s="254">
        <v>1.1176857E-2</v>
      </c>
      <c r="J11" s="252">
        <v>16</v>
      </c>
      <c r="K11" s="252">
        <v>344</v>
      </c>
      <c r="L11" s="254">
        <v>4.4444444E-2</v>
      </c>
      <c r="M11" s="252">
        <v>0</v>
      </c>
      <c r="N11" s="252">
        <v>16</v>
      </c>
      <c r="O11" s="254">
        <v>0</v>
      </c>
      <c r="P11" s="252">
        <v>0</v>
      </c>
      <c r="Q11" s="252">
        <v>119</v>
      </c>
      <c r="R11" s="254">
        <v>0</v>
      </c>
      <c r="S11" s="252">
        <v>16</v>
      </c>
      <c r="T11" s="252">
        <v>486</v>
      </c>
      <c r="U11" s="254">
        <v>3.187251E-2</v>
      </c>
      <c r="V11" s="252">
        <v>17</v>
      </c>
      <c r="W11" s="252">
        <v>1646</v>
      </c>
      <c r="X11" s="254">
        <v>1.0222489E-2</v>
      </c>
      <c r="Y11" s="252">
        <v>33</v>
      </c>
      <c r="Z11" s="252">
        <v>1974</v>
      </c>
      <c r="AA11" s="254">
        <v>1.6442451E-2</v>
      </c>
      <c r="AB11" s="252">
        <v>33</v>
      </c>
      <c r="AC11" s="252">
        <v>1871</v>
      </c>
      <c r="AD11" s="254">
        <v>1.7331933000000001E-2</v>
      </c>
      <c r="AE11" s="252">
        <v>1.13434E-4</v>
      </c>
      <c r="AF11" s="254">
        <v>0.24301861699999999</v>
      </c>
      <c r="AG11" s="252">
        <v>1</v>
      </c>
      <c r="AH11" s="254" t="s">
        <v>1184</v>
      </c>
      <c r="AI11" s="252">
        <v>0.62891525999999998</v>
      </c>
      <c r="AJ11" s="254" t="s">
        <v>1184</v>
      </c>
      <c r="AK11" s="252">
        <v>1</v>
      </c>
      <c r="AL11" s="254" t="s">
        <v>1184</v>
      </c>
      <c r="AM11" s="252">
        <v>1.5784840000000001E-2</v>
      </c>
      <c r="AN11" s="254" t="s">
        <v>1184</v>
      </c>
      <c r="AO11" s="252">
        <v>1</v>
      </c>
      <c r="AP11" s="254" t="s">
        <v>1185</v>
      </c>
      <c r="AQ11" s="252">
        <v>3.458853E-3</v>
      </c>
      <c r="AR11" s="254">
        <v>0.34333444099999999</v>
      </c>
      <c r="AS11" s="253">
        <v>4.5200000000000001E-5</v>
      </c>
      <c r="AT11" s="254">
        <v>4.5034199729999997</v>
      </c>
      <c r="AU11" s="252">
        <v>1</v>
      </c>
      <c r="AV11" s="254">
        <v>0</v>
      </c>
      <c r="AW11" s="252">
        <v>0.25810302400000001</v>
      </c>
      <c r="AX11" s="254">
        <v>0</v>
      </c>
    </row>
    <row r="12" spans="1:50" x14ac:dyDescent="0.25">
      <c r="A12" s="266" t="s">
        <v>376</v>
      </c>
      <c r="B12" s="252" t="s">
        <v>378</v>
      </c>
      <c r="C12" s="252" t="s">
        <v>346</v>
      </c>
      <c r="D12" s="260">
        <v>15</v>
      </c>
      <c r="E12" s="252">
        <v>2008</v>
      </c>
      <c r="F12" s="254">
        <v>7.4147309999999999E-3</v>
      </c>
      <c r="G12" s="252">
        <v>8</v>
      </c>
      <c r="H12" s="252">
        <v>1513</v>
      </c>
      <c r="I12" s="254">
        <v>5.2596980000000002E-3</v>
      </c>
      <c r="J12" s="252">
        <v>7</v>
      </c>
      <c r="K12" s="252">
        <v>353</v>
      </c>
      <c r="L12" s="254">
        <v>1.9444444000000002E-2</v>
      </c>
      <c r="M12" s="252">
        <v>0</v>
      </c>
      <c r="N12" s="252">
        <v>16</v>
      </c>
      <c r="O12" s="254">
        <v>0</v>
      </c>
      <c r="P12" s="252">
        <v>0</v>
      </c>
      <c r="Q12" s="252">
        <v>119</v>
      </c>
      <c r="R12" s="254">
        <v>0</v>
      </c>
      <c r="S12" s="252">
        <v>7</v>
      </c>
      <c r="T12" s="252">
        <v>495</v>
      </c>
      <c r="U12" s="254">
        <v>1.3944223E-2</v>
      </c>
      <c r="V12" s="252">
        <v>8</v>
      </c>
      <c r="W12" s="252">
        <v>1655</v>
      </c>
      <c r="X12" s="254">
        <v>4.8105830000000002E-3</v>
      </c>
      <c r="Y12" s="252">
        <v>15</v>
      </c>
      <c r="Z12" s="252">
        <v>1992</v>
      </c>
      <c r="AA12" s="254">
        <v>7.4738419999999996E-3</v>
      </c>
      <c r="AB12" s="252">
        <v>15</v>
      </c>
      <c r="AC12" s="252">
        <v>1889</v>
      </c>
      <c r="AD12" s="254">
        <v>7.8781509999999999E-3</v>
      </c>
      <c r="AE12" s="252">
        <v>1.3883549E-2</v>
      </c>
      <c r="AF12" s="254">
        <v>0.26664148799999998</v>
      </c>
      <c r="AG12" s="252">
        <v>1</v>
      </c>
      <c r="AH12" s="254" t="s">
        <v>1184</v>
      </c>
      <c r="AI12" s="252">
        <v>1</v>
      </c>
      <c r="AJ12" s="254" t="s">
        <v>1184</v>
      </c>
      <c r="AK12" s="252">
        <v>1</v>
      </c>
      <c r="AL12" s="254" t="s">
        <v>1184</v>
      </c>
      <c r="AM12" s="252">
        <v>0.20115380199999999</v>
      </c>
      <c r="AN12" s="254" t="s">
        <v>1184</v>
      </c>
      <c r="AO12" s="252">
        <v>1</v>
      </c>
      <c r="AP12" s="254" t="s">
        <v>1185</v>
      </c>
      <c r="AQ12" s="252">
        <v>6.7563646000000005E-2</v>
      </c>
      <c r="AR12" s="254">
        <v>0.37390236999999998</v>
      </c>
      <c r="AS12" s="252">
        <v>9.2834969999999999E-3</v>
      </c>
      <c r="AT12" s="254">
        <v>4.1023371099999997</v>
      </c>
      <c r="AU12" s="252">
        <v>1</v>
      </c>
      <c r="AV12" s="254">
        <v>0</v>
      </c>
      <c r="AW12" s="252">
        <v>1</v>
      </c>
      <c r="AX12" s="254">
        <v>0</v>
      </c>
    </row>
    <row r="13" spans="1:50" x14ac:dyDescent="0.25">
      <c r="A13" s="266" t="s">
        <v>382</v>
      </c>
      <c r="B13" s="252" t="s">
        <v>384</v>
      </c>
      <c r="C13" s="252" t="s">
        <v>346</v>
      </c>
      <c r="D13" s="260">
        <v>113</v>
      </c>
      <c r="E13" s="252">
        <v>1910</v>
      </c>
      <c r="F13" s="254">
        <v>5.5857637000000002E-2</v>
      </c>
      <c r="G13" s="252">
        <v>70</v>
      </c>
      <c r="H13" s="252">
        <v>1451</v>
      </c>
      <c r="I13" s="254">
        <v>4.6022354000000001E-2</v>
      </c>
      <c r="J13" s="252">
        <v>31</v>
      </c>
      <c r="K13" s="252">
        <v>329</v>
      </c>
      <c r="L13" s="254">
        <v>8.6111111000000004E-2</v>
      </c>
      <c r="M13" s="252">
        <v>1</v>
      </c>
      <c r="N13" s="252">
        <v>15</v>
      </c>
      <c r="O13" s="254">
        <v>6.25E-2</v>
      </c>
      <c r="P13" s="252">
        <v>9</v>
      </c>
      <c r="Q13" s="252">
        <v>110</v>
      </c>
      <c r="R13" s="254">
        <v>7.5630251999999995E-2</v>
      </c>
      <c r="S13" s="252">
        <v>43</v>
      </c>
      <c r="T13" s="252">
        <v>459</v>
      </c>
      <c r="U13" s="254">
        <v>8.5657370999999996E-2</v>
      </c>
      <c r="V13" s="252">
        <v>82</v>
      </c>
      <c r="W13" s="252">
        <v>1581</v>
      </c>
      <c r="X13" s="254">
        <v>4.9308479000000002E-2</v>
      </c>
      <c r="Y13" s="252">
        <v>112</v>
      </c>
      <c r="Z13" s="252">
        <v>1895</v>
      </c>
      <c r="AA13" s="254">
        <v>5.5804684E-2</v>
      </c>
      <c r="AB13" s="252">
        <v>104</v>
      </c>
      <c r="AC13" s="252">
        <v>1800</v>
      </c>
      <c r="AD13" s="254">
        <v>5.4621849E-2</v>
      </c>
      <c r="AE13" s="252">
        <v>3.9744730000000001E-3</v>
      </c>
      <c r="AF13" s="254">
        <v>0.51199395299999995</v>
      </c>
      <c r="AG13" s="252">
        <v>0.53257914399999995</v>
      </c>
      <c r="AH13" s="254">
        <v>0.72363887000000005</v>
      </c>
      <c r="AI13" s="252">
        <v>0.17616691900000001</v>
      </c>
      <c r="AJ13" s="254">
        <v>0.589631672</v>
      </c>
      <c r="AK13" s="252">
        <v>1</v>
      </c>
      <c r="AL13" s="254">
        <v>1.4133738600000001</v>
      </c>
      <c r="AM13" s="252">
        <v>0.84922666999999996</v>
      </c>
      <c r="AN13" s="254">
        <v>1.15163796</v>
      </c>
      <c r="AO13" s="252">
        <v>1</v>
      </c>
      <c r="AP13" s="254">
        <v>0.81481481499999997</v>
      </c>
      <c r="AQ13" s="252">
        <v>1.546672E-3</v>
      </c>
      <c r="AR13" s="254">
        <v>0.51496161399999996</v>
      </c>
      <c r="AS13" s="252">
        <v>1.0715611E-2</v>
      </c>
      <c r="AT13" s="254">
        <v>1.8167024979999999</v>
      </c>
      <c r="AU13" s="252">
        <v>0.60274663500000003</v>
      </c>
      <c r="AV13" s="254">
        <v>1.12797619</v>
      </c>
      <c r="AW13" s="252">
        <v>0.30481087499999998</v>
      </c>
      <c r="AX13" s="254">
        <v>1.4160839160000001</v>
      </c>
    </row>
    <row r="14" spans="1:50" x14ac:dyDescent="0.25">
      <c r="A14" s="266" t="s">
        <v>391</v>
      </c>
      <c r="B14" s="252" t="s">
        <v>346</v>
      </c>
      <c r="C14" s="252" t="s">
        <v>346</v>
      </c>
      <c r="D14" s="260">
        <v>70</v>
      </c>
      <c r="E14" s="252">
        <v>1953</v>
      </c>
      <c r="F14" s="254">
        <v>3.4602076000000002E-2</v>
      </c>
      <c r="G14" s="252">
        <v>6</v>
      </c>
      <c r="H14" s="252">
        <v>1515</v>
      </c>
      <c r="I14" s="254">
        <v>3.9447730000000004E-3</v>
      </c>
      <c r="J14" s="252">
        <v>59</v>
      </c>
      <c r="K14" s="252">
        <v>301</v>
      </c>
      <c r="L14" s="254">
        <v>0.16388888900000001</v>
      </c>
      <c r="M14" s="252">
        <v>2</v>
      </c>
      <c r="N14" s="252">
        <v>14</v>
      </c>
      <c r="O14" s="254">
        <v>0.125</v>
      </c>
      <c r="P14" s="252">
        <v>0</v>
      </c>
      <c r="Q14" s="252">
        <v>119</v>
      </c>
      <c r="R14" s="254">
        <v>0</v>
      </c>
      <c r="S14" s="252">
        <v>64</v>
      </c>
      <c r="T14" s="252">
        <v>438</v>
      </c>
      <c r="U14" s="254">
        <v>0.12749004</v>
      </c>
      <c r="V14" s="252">
        <v>11</v>
      </c>
      <c r="W14" s="252">
        <v>1652</v>
      </c>
      <c r="X14" s="254">
        <v>6.6145520000000001E-3</v>
      </c>
      <c r="Y14" s="252">
        <v>68</v>
      </c>
      <c r="Z14" s="252">
        <v>1939</v>
      </c>
      <c r="AA14" s="254">
        <v>3.3881414999999998E-2</v>
      </c>
      <c r="AB14" s="252">
        <v>70</v>
      </c>
      <c r="AC14" s="252">
        <v>1834</v>
      </c>
      <c r="AD14" s="254">
        <v>3.6764706000000001E-2</v>
      </c>
      <c r="AE14" s="253">
        <v>2.0000000000000001E-37</v>
      </c>
      <c r="AF14" s="254">
        <v>2.0204732E-2</v>
      </c>
      <c r="AG14" s="252">
        <v>2.7442460000000001E-3</v>
      </c>
      <c r="AH14" s="254">
        <v>2.7722772E-2</v>
      </c>
      <c r="AI14" s="252">
        <v>1</v>
      </c>
      <c r="AJ14" s="254" t="s">
        <v>1184</v>
      </c>
      <c r="AK14" s="252">
        <v>1</v>
      </c>
      <c r="AL14" s="254">
        <v>1.3720930229999999</v>
      </c>
      <c r="AM14" s="253">
        <v>2.0599999999999999E-8</v>
      </c>
      <c r="AN14" s="254" t="s">
        <v>1184</v>
      </c>
      <c r="AO14" s="252">
        <v>1.3266998E-2</v>
      </c>
      <c r="AP14" s="254" t="s">
        <v>1184</v>
      </c>
      <c r="AQ14" s="253">
        <v>2.21E-33</v>
      </c>
      <c r="AR14" s="254">
        <v>2.710396E-2</v>
      </c>
      <c r="AS14" s="253">
        <v>3.21E-35</v>
      </c>
      <c r="AT14" s="254">
        <v>29.437632140000002</v>
      </c>
      <c r="AU14" s="252">
        <v>0.10369194499999999</v>
      </c>
      <c r="AV14" s="254">
        <v>4.0735294120000001</v>
      </c>
      <c r="AW14" s="252">
        <v>3.2554816E-2</v>
      </c>
      <c r="AX14" s="254">
        <v>0</v>
      </c>
    </row>
    <row r="15" spans="1:50" x14ac:dyDescent="0.25">
      <c r="A15" s="266" t="s">
        <v>396</v>
      </c>
      <c r="B15" s="252" t="s">
        <v>346</v>
      </c>
      <c r="C15" s="252" t="s">
        <v>346</v>
      </c>
      <c r="D15" s="260">
        <v>5</v>
      </c>
      <c r="E15" s="252">
        <v>2018</v>
      </c>
      <c r="F15" s="254">
        <v>2.471577E-3</v>
      </c>
      <c r="G15" s="252">
        <v>0</v>
      </c>
      <c r="H15" s="252">
        <v>1521</v>
      </c>
      <c r="I15" s="254">
        <v>0</v>
      </c>
      <c r="J15" s="252">
        <v>5</v>
      </c>
      <c r="K15" s="252">
        <v>355</v>
      </c>
      <c r="L15" s="254">
        <v>1.3888889E-2</v>
      </c>
      <c r="M15" s="252">
        <v>0</v>
      </c>
      <c r="N15" s="252">
        <v>16</v>
      </c>
      <c r="O15" s="254">
        <v>0</v>
      </c>
      <c r="P15" s="252">
        <v>0</v>
      </c>
      <c r="Q15" s="252">
        <v>119</v>
      </c>
      <c r="R15" s="254">
        <v>0</v>
      </c>
      <c r="S15" s="252">
        <v>5</v>
      </c>
      <c r="T15" s="252">
        <v>497</v>
      </c>
      <c r="U15" s="254">
        <v>9.9601589999999997E-3</v>
      </c>
      <c r="V15" s="252">
        <v>0</v>
      </c>
      <c r="W15" s="252">
        <v>1663</v>
      </c>
      <c r="X15" s="254">
        <v>0</v>
      </c>
      <c r="Y15" s="252">
        <v>5</v>
      </c>
      <c r="Z15" s="252">
        <v>2002</v>
      </c>
      <c r="AA15" s="254">
        <v>2.4912810000000001E-3</v>
      </c>
      <c r="AB15" s="252">
        <v>5</v>
      </c>
      <c r="AC15" s="252">
        <v>1899</v>
      </c>
      <c r="AD15" s="254">
        <v>2.62605E-3</v>
      </c>
      <c r="AE15" s="252">
        <v>2.51053E-4</v>
      </c>
      <c r="AF15" s="254">
        <v>0</v>
      </c>
      <c r="AG15" s="252">
        <v>1</v>
      </c>
      <c r="AH15" s="254" t="s">
        <v>1185</v>
      </c>
      <c r="AI15" s="252">
        <v>1</v>
      </c>
      <c r="AJ15" s="254" t="s">
        <v>1185</v>
      </c>
      <c r="AK15" s="252">
        <v>1</v>
      </c>
      <c r="AL15" s="254" t="s">
        <v>1184</v>
      </c>
      <c r="AM15" s="252">
        <v>0.33889676299999999</v>
      </c>
      <c r="AN15" s="254" t="s">
        <v>1184</v>
      </c>
      <c r="AO15" s="252">
        <v>1</v>
      </c>
      <c r="AP15" s="254" t="s">
        <v>1185</v>
      </c>
      <c r="AQ15" s="252">
        <v>9.2685200000000004E-4</v>
      </c>
      <c r="AR15" s="254">
        <v>0</v>
      </c>
      <c r="AS15" s="252">
        <v>1.74408E-4</v>
      </c>
      <c r="AT15" s="254" t="s">
        <v>1184</v>
      </c>
      <c r="AU15" s="252">
        <v>1</v>
      </c>
      <c r="AV15" s="254">
        <v>0</v>
      </c>
      <c r="AW15" s="252">
        <v>1</v>
      </c>
      <c r="AX15" s="254">
        <v>0</v>
      </c>
    </row>
    <row r="16" spans="1:50" x14ac:dyDescent="0.25">
      <c r="A16" s="266" t="s">
        <v>399</v>
      </c>
      <c r="B16" s="252" t="s">
        <v>400</v>
      </c>
      <c r="C16" s="252" t="s">
        <v>378</v>
      </c>
      <c r="D16" s="260">
        <v>1506</v>
      </c>
      <c r="E16" s="252">
        <v>517</v>
      </c>
      <c r="F16" s="254">
        <v>0.74443895199999999</v>
      </c>
      <c r="G16" s="252">
        <v>1281</v>
      </c>
      <c r="H16" s="252">
        <v>240</v>
      </c>
      <c r="I16" s="254">
        <v>0.84220907300000003</v>
      </c>
      <c r="J16" s="252">
        <v>110</v>
      </c>
      <c r="K16" s="252">
        <v>250</v>
      </c>
      <c r="L16" s="254">
        <v>0.30555555600000001</v>
      </c>
      <c r="M16" s="252">
        <v>16</v>
      </c>
      <c r="N16" s="252">
        <v>0</v>
      </c>
      <c r="O16" s="254">
        <v>1</v>
      </c>
      <c r="P16" s="252">
        <v>95</v>
      </c>
      <c r="Q16" s="252">
        <v>24</v>
      </c>
      <c r="R16" s="254">
        <v>0.79831932800000005</v>
      </c>
      <c r="S16" s="252">
        <v>225</v>
      </c>
      <c r="T16" s="252">
        <v>277</v>
      </c>
      <c r="U16" s="254">
        <v>0.44820717100000002</v>
      </c>
      <c r="V16" s="252">
        <v>1396</v>
      </c>
      <c r="W16" s="252">
        <v>267</v>
      </c>
      <c r="X16" s="254">
        <v>0.83944678299999997</v>
      </c>
      <c r="Y16" s="252">
        <v>1490</v>
      </c>
      <c r="Z16" s="252">
        <v>517</v>
      </c>
      <c r="AA16" s="254">
        <v>0.74240159400000005</v>
      </c>
      <c r="AB16" s="252">
        <v>1411</v>
      </c>
      <c r="AC16" s="252">
        <v>493</v>
      </c>
      <c r="AD16" s="254">
        <v>0.741071429</v>
      </c>
      <c r="AE16" s="253">
        <v>3.0900000000000001E-86</v>
      </c>
      <c r="AF16" s="254">
        <v>12.13068182</v>
      </c>
      <c r="AG16" s="252">
        <v>0.15497177100000001</v>
      </c>
      <c r="AH16" s="254">
        <v>0</v>
      </c>
      <c r="AI16" s="252">
        <v>0.24257501300000001</v>
      </c>
      <c r="AJ16" s="254">
        <v>1.348421053</v>
      </c>
      <c r="AK16" s="253">
        <v>1.29E-8</v>
      </c>
      <c r="AL16" s="254">
        <v>0</v>
      </c>
      <c r="AM16" s="253">
        <v>2.5599999999999999E-21</v>
      </c>
      <c r="AN16" s="254">
        <v>0.11115789500000001</v>
      </c>
      <c r="AO16" s="252">
        <v>7.4637465E-2</v>
      </c>
      <c r="AP16" s="254" t="s">
        <v>1184</v>
      </c>
      <c r="AQ16" s="253">
        <v>3.9599999999999999E-63</v>
      </c>
      <c r="AR16" s="254">
        <v>6.5710555560000001</v>
      </c>
      <c r="AS16" s="253">
        <v>7.9400000000000003E-87</v>
      </c>
      <c r="AT16" s="254">
        <v>8.4154727999999998E-2</v>
      </c>
      <c r="AU16" s="252">
        <v>1.7185451000000001E-2</v>
      </c>
      <c r="AV16" s="254" t="s">
        <v>1184</v>
      </c>
      <c r="AW16" s="252">
        <v>0.19339642900000001</v>
      </c>
      <c r="AX16" s="254">
        <v>1.3830321290000001</v>
      </c>
    </row>
    <row r="17" spans="1:50" x14ac:dyDescent="0.25">
      <c r="A17" s="266" t="s">
        <v>408</v>
      </c>
      <c r="B17" s="252" t="s">
        <v>346</v>
      </c>
      <c r="C17" s="252" t="s">
        <v>346</v>
      </c>
      <c r="D17" s="260">
        <v>45</v>
      </c>
      <c r="E17" s="252">
        <v>1978</v>
      </c>
      <c r="F17" s="254">
        <v>2.2244191999999999E-2</v>
      </c>
      <c r="G17" s="252">
        <v>10</v>
      </c>
      <c r="H17" s="252">
        <v>1511</v>
      </c>
      <c r="I17" s="254">
        <v>6.5746219999999996E-3</v>
      </c>
      <c r="J17" s="252">
        <v>34</v>
      </c>
      <c r="K17" s="252">
        <v>326</v>
      </c>
      <c r="L17" s="254">
        <v>9.4444444000000002E-2</v>
      </c>
      <c r="M17" s="252">
        <v>1</v>
      </c>
      <c r="N17" s="252">
        <v>15</v>
      </c>
      <c r="O17" s="254">
        <v>6.25E-2</v>
      </c>
      <c r="P17" s="252">
        <v>0</v>
      </c>
      <c r="Q17" s="252">
        <v>119</v>
      </c>
      <c r="R17" s="254">
        <v>0</v>
      </c>
      <c r="S17" s="252">
        <v>35</v>
      </c>
      <c r="T17" s="252">
        <v>467</v>
      </c>
      <c r="U17" s="254">
        <v>6.9721116E-2</v>
      </c>
      <c r="V17" s="252">
        <v>11</v>
      </c>
      <c r="W17" s="252">
        <v>1652</v>
      </c>
      <c r="X17" s="254">
        <v>6.6145520000000001E-3</v>
      </c>
      <c r="Y17" s="252">
        <v>44</v>
      </c>
      <c r="Z17" s="252">
        <v>1963</v>
      </c>
      <c r="AA17" s="254">
        <v>2.1923268999999999E-2</v>
      </c>
      <c r="AB17" s="252">
        <v>45</v>
      </c>
      <c r="AC17" s="252">
        <v>1859</v>
      </c>
      <c r="AD17" s="254">
        <v>2.3634453999999999E-2</v>
      </c>
      <c r="AE17" s="253">
        <v>3.9200000000000001E-17</v>
      </c>
      <c r="AF17" s="254">
        <v>6.3456223000000006E-2</v>
      </c>
      <c r="AG17" s="252">
        <v>0.10906795499999999</v>
      </c>
      <c r="AH17" s="254">
        <v>9.9272004999999996E-2</v>
      </c>
      <c r="AI17" s="252">
        <v>1</v>
      </c>
      <c r="AJ17" s="254" t="s">
        <v>1184</v>
      </c>
      <c r="AK17" s="252">
        <v>1</v>
      </c>
      <c r="AL17" s="254">
        <v>1.564417178</v>
      </c>
      <c r="AM17" s="253">
        <v>5.2200000000000002E-5</v>
      </c>
      <c r="AN17" s="254" t="s">
        <v>1184</v>
      </c>
      <c r="AO17" s="252">
        <v>0.118518519</v>
      </c>
      <c r="AP17" s="254" t="s">
        <v>1184</v>
      </c>
      <c r="AQ17" s="253">
        <v>6.2000000000000001E-14</v>
      </c>
      <c r="AR17" s="254">
        <v>8.8304811999999996E-2</v>
      </c>
      <c r="AS17" s="253">
        <v>1.2900000000000001E-17</v>
      </c>
      <c r="AT17" s="254">
        <v>15.66313441</v>
      </c>
      <c r="AU17" s="252">
        <v>0.30321731800000001</v>
      </c>
      <c r="AV17" s="254">
        <v>2.9742424239999998</v>
      </c>
      <c r="AW17" s="252">
        <v>0.108527647</v>
      </c>
      <c r="AX17" s="254">
        <v>0</v>
      </c>
    </row>
    <row r="18" spans="1:50" x14ac:dyDescent="0.25">
      <c r="A18" s="266" t="s">
        <v>414</v>
      </c>
      <c r="B18" s="252" t="s">
        <v>415</v>
      </c>
      <c r="C18" s="252" t="s">
        <v>346</v>
      </c>
      <c r="D18" s="260">
        <v>268</v>
      </c>
      <c r="E18" s="252">
        <v>1755</v>
      </c>
      <c r="F18" s="254">
        <v>0.13247651999999999</v>
      </c>
      <c r="G18" s="252">
        <v>74</v>
      </c>
      <c r="H18" s="252">
        <v>1447</v>
      </c>
      <c r="I18" s="254">
        <v>4.8652201999999999E-2</v>
      </c>
      <c r="J18" s="252">
        <v>180</v>
      </c>
      <c r="K18" s="252">
        <v>180</v>
      </c>
      <c r="L18" s="254">
        <v>0.5</v>
      </c>
      <c r="M18" s="252">
        <v>4</v>
      </c>
      <c r="N18" s="252">
        <v>12</v>
      </c>
      <c r="O18" s="254">
        <v>0.25</v>
      </c>
      <c r="P18" s="252">
        <v>6</v>
      </c>
      <c r="Q18" s="252">
        <v>113</v>
      </c>
      <c r="R18" s="254">
        <v>5.0420168000000001E-2</v>
      </c>
      <c r="S18" s="252">
        <v>194</v>
      </c>
      <c r="T18" s="252">
        <v>308</v>
      </c>
      <c r="U18" s="254">
        <v>0.38645418300000001</v>
      </c>
      <c r="V18" s="252">
        <v>88</v>
      </c>
      <c r="W18" s="252">
        <v>1575</v>
      </c>
      <c r="X18" s="254">
        <v>5.2916416000000001E-2</v>
      </c>
      <c r="Y18" s="252">
        <v>264</v>
      </c>
      <c r="Z18" s="252">
        <v>1743</v>
      </c>
      <c r="AA18" s="254">
        <v>0.131539611</v>
      </c>
      <c r="AB18" s="252">
        <v>262</v>
      </c>
      <c r="AC18" s="252">
        <v>1642</v>
      </c>
      <c r="AD18" s="254">
        <v>0.13760504200000001</v>
      </c>
      <c r="AE18" s="253">
        <v>2.4599999999999999E-88</v>
      </c>
      <c r="AF18" s="254">
        <v>5.1140289999999998E-2</v>
      </c>
      <c r="AG18" s="252">
        <v>7.0091930000000004E-3</v>
      </c>
      <c r="AH18" s="254">
        <v>0.15342087099999999</v>
      </c>
      <c r="AI18" s="252">
        <v>0.82664189700000001</v>
      </c>
      <c r="AJ18" s="254">
        <v>0.96314213299999996</v>
      </c>
      <c r="AK18" s="252">
        <v>7.1668906000000004E-2</v>
      </c>
      <c r="AL18" s="254">
        <v>3</v>
      </c>
      <c r="AM18" s="253">
        <v>1.42E-21</v>
      </c>
      <c r="AN18" s="254">
        <v>18.833333329999999</v>
      </c>
      <c r="AO18" s="252">
        <v>1.8232450000000001E-2</v>
      </c>
      <c r="AP18" s="254">
        <v>6.2777777779999999</v>
      </c>
      <c r="AQ18" s="253">
        <v>1.6500000000000001E-71</v>
      </c>
      <c r="AR18" s="254">
        <v>8.1191800999999994E-2</v>
      </c>
      <c r="AS18" s="253">
        <v>1.4799999999999999E-87</v>
      </c>
      <c r="AT18" s="254">
        <v>17.897727270000001</v>
      </c>
      <c r="AU18" s="252">
        <v>0.151598228</v>
      </c>
      <c r="AV18" s="254">
        <v>2.200757576</v>
      </c>
      <c r="AW18" s="252">
        <v>4.8251589999999999E-3</v>
      </c>
      <c r="AX18" s="254">
        <v>0.33277038399999997</v>
      </c>
    </row>
    <row r="19" spans="1:50" x14ac:dyDescent="0.25">
      <c r="A19" s="266" t="s">
        <v>420</v>
      </c>
      <c r="B19" s="252" t="s">
        <v>384</v>
      </c>
      <c r="C19" s="252" t="s">
        <v>346</v>
      </c>
      <c r="D19" s="260">
        <v>56</v>
      </c>
      <c r="E19" s="252">
        <v>1967</v>
      </c>
      <c r="F19" s="254">
        <v>2.7681661E-2</v>
      </c>
      <c r="G19" s="252">
        <v>15</v>
      </c>
      <c r="H19" s="252">
        <v>1506</v>
      </c>
      <c r="I19" s="254">
        <v>9.8619329999999998E-3</v>
      </c>
      <c r="J19" s="252">
        <v>37</v>
      </c>
      <c r="K19" s="252">
        <v>323</v>
      </c>
      <c r="L19" s="254">
        <v>0.102777778</v>
      </c>
      <c r="M19" s="252">
        <v>0</v>
      </c>
      <c r="N19" s="252">
        <v>16</v>
      </c>
      <c r="O19" s="254">
        <v>0</v>
      </c>
      <c r="P19" s="252">
        <v>2</v>
      </c>
      <c r="Q19" s="252">
        <v>117</v>
      </c>
      <c r="R19" s="254">
        <v>1.6806722999999999E-2</v>
      </c>
      <c r="S19" s="252">
        <v>41</v>
      </c>
      <c r="T19" s="252">
        <v>461</v>
      </c>
      <c r="U19" s="254">
        <v>8.1673307000000001E-2</v>
      </c>
      <c r="V19" s="252">
        <v>19</v>
      </c>
      <c r="W19" s="252">
        <v>1644</v>
      </c>
      <c r="X19" s="254">
        <v>1.1425134999999999E-2</v>
      </c>
      <c r="Y19" s="252">
        <v>56</v>
      </c>
      <c r="Z19" s="252">
        <v>1951</v>
      </c>
      <c r="AA19" s="254">
        <v>2.7902342E-2</v>
      </c>
      <c r="AB19" s="252">
        <v>54</v>
      </c>
      <c r="AC19" s="252">
        <v>1850</v>
      </c>
      <c r="AD19" s="254">
        <v>2.8361345E-2</v>
      </c>
      <c r="AE19" s="253">
        <v>1.52E-16</v>
      </c>
      <c r="AF19" s="254">
        <v>8.6949499E-2</v>
      </c>
      <c r="AG19" s="252">
        <v>1</v>
      </c>
      <c r="AH19" s="254" t="s">
        <v>1184</v>
      </c>
      <c r="AI19" s="252">
        <v>0.35284875700000001</v>
      </c>
      <c r="AJ19" s="254">
        <v>0.58266932299999996</v>
      </c>
      <c r="AK19" s="252">
        <v>0.38479654200000002</v>
      </c>
      <c r="AL19" s="254" t="s">
        <v>1184</v>
      </c>
      <c r="AM19" s="252">
        <v>1.616445E-3</v>
      </c>
      <c r="AN19" s="254">
        <v>6.7012383900000003</v>
      </c>
      <c r="AO19" s="252">
        <v>1</v>
      </c>
      <c r="AP19" s="254">
        <v>0</v>
      </c>
      <c r="AQ19" s="253">
        <v>1.4500000000000001E-14</v>
      </c>
      <c r="AR19" s="254">
        <v>0.11199106</v>
      </c>
      <c r="AS19" s="253">
        <v>5.9399999999999999E-16</v>
      </c>
      <c r="AT19" s="254">
        <v>9.9116832329999998</v>
      </c>
      <c r="AU19" s="252">
        <v>1</v>
      </c>
      <c r="AV19" s="254">
        <v>0</v>
      </c>
      <c r="AW19" s="252">
        <v>0.7701675</v>
      </c>
      <c r="AX19" s="254">
        <v>0.58562836299999999</v>
      </c>
    </row>
    <row r="20" spans="1:50" x14ac:dyDescent="0.25">
      <c r="A20" s="266" t="s">
        <v>425</v>
      </c>
      <c r="B20" s="252" t="s">
        <v>371</v>
      </c>
      <c r="C20" s="252" t="s">
        <v>831</v>
      </c>
      <c r="D20" s="260">
        <v>65</v>
      </c>
      <c r="E20" s="252">
        <v>1958</v>
      </c>
      <c r="F20" s="254">
        <v>3.2130499E-2</v>
      </c>
      <c r="G20" s="252">
        <v>14</v>
      </c>
      <c r="H20" s="252">
        <v>1507</v>
      </c>
      <c r="I20" s="254">
        <v>9.2044710000000005E-3</v>
      </c>
      <c r="J20" s="252">
        <v>40</v>
      </c>
      <c r="K20" s="252">
        <v>320</v>
      </c>
      <c r="L20" s="254">
        <v>0.111111111</v>
      </c>
      <c r="M20" s="252">
        <v>6</v>
      </c>
      <c r="N20" s="252">
        <v>10</v>
      </c>
      <c r="O20" s="254">
        <v>0.375</v>
      </c>
      <c r="P20" s="252">
        <v>3</v>
      </c>
      <c r="Q20" s="252">
        <v>116</v>
      </c>
      <c r="R20" s="254">
        <v>2.5210084000000001E-2</v>
      </c>
      <c r="S20" s="252">
        <v>51</v>
      </c>
      <c r="T20" s="252">
        <v>451</v>
      </c>
      <c r="U20" s="254">
        <v>0.10159362500000001</v>
      </c>
      <c r="V20" s="252">
        <v>25</v>
      </c>
      <c r="W20" s="252">
        <v>1638</v>
      </c>
      <c r="X20" s="254">
        <v>1.5033072999999999E-2</v>
      </c>
      <c r="Y20" s="252">
        <v>59</v>
      </c>
      <c r="Z20" s="252">
        <v>1948</v>
      </c>
      <c r="AA20" s="254">
        <v>2.9397110000000001E-2</v>
      </c>
      <c r="AB20" s="252">
        <v>62</v>
      </c>
      <c r="AC20" s="252">
        <v>1842</v>
      </c>
      <c r="AD20" s="254">
        <v>3.2563025000000002E-2</v>
      </c>
      <c r="AE20" s="253">
        <v>7.2199999999999999E-19</v>
      </c>
      <c r="AF20" s="254">
        <v>7.4319840999999998E-2</v>
      </c>
      <c r="AG20" s="253">
        <v>1.5799999999999999E-8</v>
      </c>
      <c r="AH20" s="254">
        <v>1.54833E-2</v>
      </c>
      <c r="AI20" s="252">
        <v>0.120243183</v>
      </c>
      <c r="AJ20" s="254">
        <v>0.35921256400000001</v>
      </c>
      <c r="AK20" s="252">
        <v>7.5219220000000003E-3</v>
      </c>
      <c r="AL20" s="254">
        <v>0.20833333300000001</v>
      </c>
      <c r="AM20" s="252">
        <v>2.8013729999999998E-3</v>
      </c>
      <c r="AN20" s="254">
        <v>4.8333333329999997</v>
      </c>
      <c r="AO20" s="253">
        <v>7.2799999999999994E-5</v>
      </c>
      <c r="AP20" s="254">
        <v>23.2</v>
      </c>
      <c r="AQ20" s="253">
        <v>3.1699999999999999E-20</v>
      </c>
      <c r="AR20" s="254">
        <v>8.2152568999999995E-2</v>
      </c>
      <c r="AS20" s="253">
        <v>1.41E-15</v>
      </c>
      <c r="AT20" s="254">
        <v>8.19</v>
      </c>
      <c r="AU20" s="253">
        <v>5.4299999999999997E-6</v>
      </c>
      <c r="AV20" s="254">
        <v>19.81016949</v>
      </c>
      <c r="AW20" s="252">
        <v>1</v>
      </c>
      <c r="AX20" s="254">
        <v>0.76835372599999996</v>
      </c>
    </row>
    <row r="21" spans="1:50" x14ac:dyDescent="0.25">
      <c r="A21" s="266" t="s">
        <v>430</v>
      </c>
      <c r="B21" s="252" t="s">
        <v>346</v>
      </c>
      <c r="C21" s="252" t="s">
        <v>349</v>
      </c>
      <c r="D21" s="260">
        <v>6</v>
      </c>
      <c r="E21" s="252">
        <v>2017</v>
      </c>
      <c r="F21" s="254">
        <v>2.9658919999999999E-3</v>
      </c>
      <c r="G21" s="252">
        <v>2</v>
      </c>
      <c r="H21" s="252">
        <v>1519</v>
      </c>
      <c r="I21" s="254">
        <v>1.3149240000000001E-3</v>
      </c>
      <c r="J21" s="252">
        <v>3</v>
      </c>
      <c r="K21" s="252">
        <v>357</v>
      </c>
      <c r="L21" s="254">
        <v>8.3333330000000001E-3</v>
      </c>
      <c r="M21" s="252">
        <v>1</v>
      </c>
      <c r="N21" s="252">
        <v>15</v>
      </c>
      <c r="O21" s="254">
        <v>6.25E-2</v>
      </c>
      <c r="P21" s="252">
        <v>0</v>
      </c>
      <c r="Q21" s="252">
        <v>119</v>
      </c>
      <c r="R21" s="254">
        <v>0</v>
      </c>
      <c r="S21" s="252">
        <v>4</v>
      </c>
      <c r="T21" s="252">
        <v>498</v>
      </c>
      <c r="U21" s="254">
        <v>7.9681270000000002E-3</v>
      </c>
      <c r="V21" s="252">
        <v>3</v>
      </c>
      <c r="W21" s="252">
        <v>1660</v>
      </c>
      <c r="X21" s="254">
        <v>1.8039690000000001E-3</v>
      </c>
      <c r="Y21" s="252">
        <v>5</v>
      </c>
      <c r="Z21" s="252">
        <v>2002</v>
      </c>
      <c r="AA21" s="254">
        <v>2.4912810000000001E-3</v>
      </c>
      <c r="AB21" s="252">
        <v>6</v>
      </c>
      <c r="AC21" s="252">
        <v>1898</v>
      </c>
      <c r="AD21" s="254">
        <v>3.1512609999999998E-3</v>
      </c>
      <c r="AE21" s="252">
        <v>5.1282920000000003E-2</v>
      </c>
      <c r="AF21" s="254">
        <v>0.156682028</v>
      </c>
      <c r="AG21" s="252">
        <v>3.0925617999999998E-2</v>
      </c>
      <c r="AH21" s="254">
        <v>1.9749835E-2</v>
      </c>
      <c r="AI21" s="252">
        <v>1</v>
      </c>
      <c r="AJ21" s="254" t="s">
        <v>1184</v>
      </c>
      <c r="AK21" s="252">
        <v>0.160252643</v>
      </c>
      <c r="AL21" s="254">
        <v>0.12605042</v>
      </c>
      <c r="AM21" s="252">
        <v>1</v>
      </c>
      <c r="AN21" s="254" t="s">
        <v>1184</v>
      </c>
      <c r="AO21" s="252">
        <v>0.118518519</v>
      </c>
      <c r="AP21" s="254" t="s">
        <v>1184</v>
      </c>
      <c r="AQ21" s="252">
        <v>3.6403113000000001E-2</v>
      </c>
      <c r="AR21" s="254">
        <v>0.16392363400000001</v>
      </c>
      <c r="AS21" s="252">
        <v>7.3396211000000003E-2</v>
      </c>
      <c r="AT21" s="254">
        <v>4.6498599440000001</v>
      </c>
      <c r="AU21" s="252">
        <v>4.6582278999999997E-2</v>
      </c>
      <c r="AV21" s="254">
        <v>26.693333330000002</v>
      </c>
      <c r="AW21" s="252">
        <v>1</v>
      </c>
      <c r="AX21" s="254">
        <v>0</v>
      </c>
    </row>
    <row r="22" spans="1:50" x14ac:dyDescent="0.25">
      <c r="A22" s="266" t="s">
        <v>435</v>
      </c>
      <c r="B22" s="252" t="s">
        <v>378</v>
      </c>
      <c r="C22" s="252" t="s">
        <v>346</v>
      </c>
      <c r="D22" s="260">
        <v>170</v>
      </c>
      <c r="E22" s="252">
        <v>1853</v>
      </c>
      <c r="F22" s="254">
        <v>8.4033612999999993E-2</v>
      </c>
      <c r="G22" s="252">
        <v>24</v>
      </c>
      <c r="H22" s="252">
        <v>1497</v>
      </c>
      <c r="I22" s="254">
        <v>1.5779093000000001E-2</v>
      </c>
      <c r="J22" s="252">
        <v>142</v>
      </c>
      <c r="K22" s="252">
        <v>218</v>
      </c>
      <c r="L22" s="254">
        <v>0.39444444400000001</v>
      </c>
      <c r="M22" s="252">
        <v>1</v>
      </c>
      <c r="N22" s="252">
        <v>15</v>
      </c>
      <c r="O22" s="254">
        <v>6.25E-2</v>
      </c>
      <c r="P22" s="252">
        <v>0</v>
      </c>
      <c r="Q22" s="252">
        <v>119</v>
      </c>
      <c r="R22" s="254">
        <v>0</v>
      </c>
      <c r="S22" s="252">
        <v>146</v>
      </c>
      <c r="T22" s="252">
        <v>356</v>
      </c>
      <c r="U22" s="254">
        <v>0.290836653</v>
      </c>
      <c r="V22" s="252">
        <v>28</v>
      </c>
      <c r="W22" s="252">
        <v>1635</v>
      </c>
      <c r="X22" s="254">
        <v>1.6837041000000001E-2</v>
      </c>
      <c r="Y22" s="252">
        <v>169</v>
      </c>
      <c r="Z22" s="252">
        <v>1838</v>
      </c>
      <c r="AA22" s="254">
        <v>8.4205282000000006E-2</v>
      </c>
      <c r="AB22" s="252">
        <v>170</v>
      </c>
      <c r="AC22" s="252">
        <v>1734</v>
      </c>
      <c r="AD22" s="254">
        <v>8.9285714000000002E-2</v>
      </c>
      <c r="AE22" s="253">
        <v>4.6600000000000002E-87</v>
      </c>
      <c r="AF22" s="254">
        <v>2.4612604999999999E-2</v>
      </c>
      <c r="AG22" s="252">
        <v>0.231785828</v>
      </c>
      <c r="AH22" s="254">
        <v>0.24048096199999999</v>
      </c>
      <c r="AI22" s="252">
        <v>0.41213712400000002</v>
      </c>
      <c r="AJ22" s="254" t="s">
        <v>1184</v>
      </c>
      <c r="AK22" s="252">
        <v>6.9031270000000002E-3</v>
      </c>
      <c r="AL22" s="254">
        <v>9.7706422019999994</v>
      </c>
      <c r="AM22" s="253">
        <v>4.16E-22</v>
      </c>
      <c r="AN22" s="254" t="s">
        <v>1184</v>
      </c>
      <c r="AO22" s="252">
        <v>0.118518519</v>
      </c>
      <c r="AP22" s="254" t="s">
        <v>1184</v>
      </c>
      <c r="AQ22" s="253">
        <v>3.6799999999999998E-70</v>
      </c>
      <c r="AR22" s="254">
        <v>3.9091882000000001E-2</v>
      </c>
      <c r="AS22" s="253">
        <v>1.3199999999999999E-88</v>
      </c>
      <c r="AT22" s="254">
        <v>38.035714290000001</v>
      </c>
      <c r="AU22" s="252">
        <v>1</v>
      </c>
      <c r="AV22" s="254">
        <v>0.72504930999999995</v>
      </c>
      <c r="AW22" s="253">
        <v>4.5800000000000002E-5</v>
      </c>
      <c r="AX22" s="254">
        <v>0</v>
      </c>
    </row>
    <row r="23" spans="1:50" x14ac:dyDescent="0.25">
      <c r="A23" s="266" t="s">
        <v>439</v>
      </c>
      <c r="B23" s="252" t="s">
        <v>440</v>
      </c>
      <c r="C23" s="252" t="s">
        <v>831</v>
      </c>
      <c r="D23" s="260">
        <v>33</v>
      </c>
      <c r="E23" s="252">
        <v>1990</v>
      </c>
      <c r="F23" s="254">
        <v>1.6312407000000001E-2</v>
      </c>
      <c r="G23" s="252">
        <v>8</v>
      </c>
      <c r="H23" s="252">
        <v>1513</v>
      </c>
      <c r="I23" s="254">
        <v>5.2596980000000002E-3</v>
      </c>
      <c r="J23" s="252">
        <v>18</v>
      </c>
      <c r="K23" s="252">
        <v>342</v>
      </c>
      <c r="L23" s="254">
        <v>0.05</v>
      </c>
      <c r="M23" s="252">
        <v>6</v>
      </c>
      <c r="N23" s="252">
        <v>10</v>
      </c>
      <c r="O23" s="254">
        <v>0.375</v>
      </c>
      <c r="P23" s="252">
        <v>0</v>
      </c>
      <c r="Q23" s="252">
        <v>119</v>
      </c>
      <c r="R23" s="254">
        <v>0</v>
      </c>
      <c r="S23" s="252">
        <v>25</v>
      </c>
      <c r="T23" s="252">
        <v>477</v>
      </c>
      <c r="U23" s="254">
        <v>4.9800797000000001E-2</v>
      </c>
      <c r="V23" s="252">
        <v>15</v>
      </c>
      <c r="W23" s="252">
        <v>1648</v>
      </c>
      <c r="X23" s="254">
        <v>9.0198440000000008E-3</v>
      </c>
      <c r="Y23" s="252">
        <v>27</v>
      </c>
      <c r="Z23" s="252">
        <v>1980</v>
      </c>
      <c r="AA23" s="254">
        <v>1.3452914999999999E-2</v>
      </c>
      <c r="AB23" s="252">
        <v>33</v>
      </c>
      <c r="AC23" s="252">
        <v>1871</v>
      </c>
      <c r="AD23" s="254">
        <v>1.7331933000000001E-2</v>
      </c>
      <c r="AE23" s="253">
        <v>2.8299999999999999E-8</v>
      </c>
      <c r="AF23" s="254">
        <v>0.100462657</v>
      </c>
      <c r="AG23" s="253">
        <v>1.27E-9</v>
      </c>
      <c r="AH23" s="254">
        <v>8.8125140000000005E-3</v>
      </c>
      <c r="AI23" s="252">
        <v>1</v>
      </c>
      <c r="AJ23" s="254" t="s">
        <v>1184</v>
      </c>
      <c r="AK23" s="252">
        <v>1.862E-4</v>
      </c>
      <c r="AL23" s="254">
        <v>8.7719298000000001E-2</v>
      </c>
      <c r="AM23" s="252">
        <v>9.6420010000000007E-3</v>
      </c>
      <c r="AN23" s="254" t="s">
        <v>1184</v>
      </c>
      <c r="AO23" s="253">
        <v>1.0699999999999999E-6</v>
      </c>
      <c r="AP23" s="254" t="s">
        <v>1184</v>
      </c>
      <c r="AQ23" s="253">
        <v>8.0300000000000002E-10</v>
      </c>
      <c r="AR23" s="254">
        <v>0.100885658</v>
      </c>
      <c r="AS23" s="253">
        <v>1.66E-6</v>
      </c>
      <c r="AT23" s="254">
        <v>5.7824561399999999</v>
      </c>
      <c r="AU23" s="253">
        <v>8.3599999999999994E-8</v>
      </c>
      <c r="AV23" s="254">
        <v>44</v>
      </c>
      <c r="AW23" s="252">
        <v>0.25810302400000001</v>
      </c>
      <c r="AX23" s="254">
        <v>0</v>
      </c>
    </row>
    <row r="24" spans="1:50" x14ac:dyDescent="0.25">
      <c r="A24" s="266" t="s">
        <v>445</v>
      </c>
      <c r="B24" s="252" t="s">
        <v>415</v>
      </c>
      <c r="C24" s="252" t="s">
        <v>831</v>
      </c>
      <c r="D24" s="260">
        <v>161</v>
      </c>
      <c r="E24" s="252">
        <v>1862</v>
      </c>
      <c r="F24" s="254">
        <v>7.9584774999999996E-2</v>
      </c>
      <c r="G24" s="252">
        <v>58</v>
      </c>
      <c r="H24" s="252">
        <v>1463</v>
      </c>
      <c r="I24" s="254">
        <v>3.8132806999999998E-2</v>
      </c>
      <c r="J24" s="252">
        <v>82</v>
      </c>
      <c r="K24" s="252">
        <v>278</v>
      </c>
      <c r="L24" s="254">
        <v>0.22777777799999999</v>
      </c>
      <c r="M24" s="252">
        <v>10</v>
      </c>
      <c r="N24" s="252">
        <v>6</v>
      </c>
      <c r="O24" s="254">
        <v>0.625</v>
      </c>
      <c r="P24" s="252">
        <v>8</v>
      </c>
      <c r="Q24" s="252">
        <v>111</v>
      </c>
      <c r="R24" s="254">
        <v>6.7226890999999997E-2</v>
      </c>
      <c r="S24" s="252">
        <v>103</v>
      </c>
      <c r="T24" s="252">
        <v>399</v>
      </c>
      <c r="U24" s="254">
        <v>0.20517928299999999</v>
      </c>
      <c r="V24" s="252">
        <v>79</v>
      </c>
      <c r="W24" s="252">
        <v>1584</v>
      </c>
      <c r="X24" s="254">
        <v>4.750451E-2</v>
      </c>
      <c r="Y24" s="252">
        <v>151</v>
      </c>
      <c r="Z24" s="252">
        <v>1856</v>
      </c>
      <c r="AA24" s="254">
        <v>7.5236672000000004E-2</v>
      </c>
      <c r="AB24" s="252">
        <v>153</v>
      </c>
      <c r="AC24" s="252">
        <v>1751</v>
      </c>
      <c r="AD24" s="254">
        <v>8.0357143000000006E-2</v>
      </c>
      <c r="AE24" s="253">
        <v>2.4300000000000001E-27</v>
      </c>
      <c r="AF24" s="254">
        <v>0.13440474799999999</v>
      </c>
      <c r="AG24" s="253">
        <v>9.5799999999999995E-11</v>
      </c>
      <c r="AH24" s="254">
        <v>2.3786740000000001E-2</v>
      </c>
      <c r="AI24" s="252">
        <v>0.139763254</v>
      </c>
      <c r="AJ24" s="254">
        <v>0.55006835300000001</v>
      </c>
      <c r="AK24" s="252">
        <v>1.0666899999999999E-3</v>
      </c>
      <c r="AL24" s="254">
        <v>0.176978417</v>
      </c>
      <c r="AM24" s="253">
        <v>4.0200000000000001E-5</v>
      </c>
      <c r="AN24" s="254">
        <v>4.0926258989999997</v>
      </c>
      <c r="AO24" s="253">
        <v>6.1699999999999998E-7</v>
      </c>
      <c r="AP24" s="254">
        <v>23.125</v>
      </c>
      <c r="AQ24" s="253">
        <v>3.3800000000000002E-28</v>
      </c>
      <c r="AR24" s="254">
        <v>0.15357458099999999</v>
      </c>
      <c r="AS24" s="253">
        <v>6.4200000000000002E-24</v>
      </c>
      <c r="AT24" s="254">
        <v>5.9142154629999997</v>
      </c>
      <c r="AU24" s="253">
        <v>4.1099999999999997E-8</v>
      </c>
      <c r="AV24" s="254">
        <v>20.48565121</v>
      </c>
      <c r="AW24" s="252">
        <v>0.728174977</v>
      </c>
      <c r="AX24" s="254">
        <v>0.82482482499999998</v>
      </c>
    </row>
    <row r="25" spans="1:50" x14ac:dyDescent="0.25">
      <c r="A25" s="266" t="s">
        <v>453</v>
      </c>
      <c r="B25" s="252" t="s">
        <v>384</v>
      </c>
      <c r="C25" s="252" t="s">
        <v>346</v>
      </c>
      <c r="D25" s="260">
        <v>30</v>
      </c>
      <c r="E25" s="252">
        <v>1993</v>
      </c>
      <c r="F25" s="254">
        <v>1.4829461E-2</v>
      </c>
      <c r="G25" s="252">
        <v>3</v>
      </c>
      <c r="H25" s="252">
        <v>1518</v>
      </c>
      <c r="I25" s="254">
        <v>1.9723869999999999E-3</v>
      </c>
      <c r="J25" s="252">
        <v>25</v>
      </c>
      <c r="K25" s="252">
        <v>335</v>
      </c>
      <c r="L25" s="254">
        <v>6.9444443999999994E-2</v>
      </c>
      <c r="M25" s="252">
        <v>1</v>
      </c>
      <c r="N25" s="252">
        <v>15</v>
      </c>
      <c r="O25" s="254">
        <v>6.25E-2</v>
      </c>
      <c r="P25" s="252">
        <v>1</v>
      </c>
      <c r="Q25" s="252">
        <v>118</v>
      </c>
      <c r="R25" s="254">
        <v>8.4033609999999998E-3</v>
      </c>
      <c r="S25" s="252">
        <v>27</v>
      </c>
      <c r="T25" s="252">
        <v>475</v>
      </c>
      <c r="U25" s="254">
        <v>5.3784861000000003E-2</v>
      </c>
      <c r="V25" s="252">
        <v>5</v>
      </c>
      <c r="W25" s="252">
        <v>1658</v>
      </c>
      <c r="X25" s="254">
        <v>3.0066149999999998E-3</v>
      </c>
      <c r="Y25" s="252">
        <v>29</v>
      </c>
      <c r="Z25" s="252">
        <v>1978</v>
      </c>
      <c r="AA25" s="254">
        <v>1.4449427000000001E-2</v>
      </c>
      <c r="AB25" s="252">
        <v>29</v>
      </c>
      <c r="AC25" s="252">
        <v>1875</v>
      </c>
      <c r="AD25" s="254">
        <v>1.5231092E-2</v>
      </c>
      <c r="AE25" s="253">
        <v>1.03E-15</v>
      </c>
      <c r="AF25" s="254">
        <v>2.6482213000000001E-2</v>
      </c>
      <c r="AG25" s="252">
        <v>4.1033304E-2</v>
      </c>
      <c r="AH25" s="254">
        <v>2.9644269000000001E-2</v>
      </c>
      <c r="AI25" s="252">
        <v>0.26036582600000002</v>
      </c>
      <c r="AJ25" s="254">
        <v>0.23320158099999999</v>
      </c>
      <c r="AK25" s="252">
        <v>1</v>
      </c>
      <c r="AL25" s="254">
        <v>1.119402985</v>
      </c>
      <c r="AM25" s="252">
        <v>8.6989909999999997E-3</v>
      </c>
      <c r="AN25" s="254">
        <v>8.8059701490000002</v>
      </c>
      <c r="AO25" s="252">
        <v>0.223770039</v>
      </c>
      <c r="AP25" s="254">
        <v>7.8666666669999996</v>
      </c>
      <c r="AQ25" s="253">
        <v>4.9300000000000002E-14</v>
      </c>
      <c r="AR25" s="254">
        <v>3.4767970000000002E-2</v>
      </c>
      <c r="AS25" s="253">
        <v>5.2900000000000004E-15</v>
      </c>
      <c r="AT25" s="254">
        <v>24.746268659999998</v>
      </c>
      <c r="AU25" s="252">
        <v>0.21332949200000001</v>
      </c>
      <c r="AV25" s="254">
        <v>4.5471264370000002</v>
      </c>
      <c r="AW25" s="252">
        <v>1</v>
      </c>
      <c r="AX25" s="254">
        <v>0.54792518999999995</v>
      </c>
    </row>
    <row r="26" spans="1:50" x14ac:dyDescent="0.25">
      <c r="A26" s="266" t="s">
        <v>456</v>
      </c>
      <c r="B26" s="252" t="s">
        <v>378</v>
      </c>
      <c r="C26" s="252" t="s">
        <v>346</v>
      </c>
      <c r="D26" s="260">
        <v>109</v>
      </c>
      <c r="E26" s="252">
        <v>1914</v>
      </c>
      <c r="F26" s="254">
        <v>5.3880376000000001E-2</v>
      </c>
      <c r="G26" s="252">
        <v>23</v>
      </c>
      <c r="H26" s="252">
        <v>1498</v>
      </c>
      <c r="I26" s="254">
        <v>1.5121631E-2</v>
      </c>
      <c r="J26" s="252">
        <v>83</v>
      </c>
      <c r="K26" s="252">
        <v>277</v>
      </c>
      <c r="L26" s="254">
        <v>0.23055555599999999</v>
      </c>
      <c r="M26" s="252">
        <v>0</v>
      </c>
      <c r="N26" s="252">
        <v>16</v>
      </c>
      <c r="O26" s="254">
        <v>0</v>
      </c>
      <c r="P26" s="252">
        <v>2</v>
      </c>
      <c r="Q26" s="252">
        <v>117</v>
      </c>
      <c r="R26" s="254">
        <v>1.6806722999999999E-2</v>
      </c>
      <c r="S26" s="252">
        <v>86</v>
      </c>
      <c r="T26" s="252">
        <v>416</v>
      </c>
      <c r="U26" s="254">
        <v>0.17131474099999999</v>
      </c>
      <c r="V26" s="252">
        <v>26</v>
      </c>
      <c r="W26" s="252">
        <v>1637</v>
      </c>
      <c r="X26" s="254">
        <v>1.5634395999999998E-2</v>
      </c>
      <c r="Y26" s="252">
        <v>109</v>
      </c>
      <c r="Z26" s="252">
        <v>1898</v>
      </c>
      <c r="AA26" s="254">
        <v>5.4309915E-2</v>
      </c>
      <c r="AB26" s="252">
        <v>107</v>
      </c>
      <c r="AC26" s="252">
        <v>1797</v>
      </c>
      <c r="AD26" s="254">
        <v>5.6197479000000002E-2</v>
      </c>
      <c r="AE26" s="253">
        <v>1.34E-42</v>
      </c>
      <c r="AF26" s="254">
        <v>5.1241012000000002E-2</v>
      </c>
      <c r="AG26" s="252">
        <v>1</v>
      </c>
      <c r="AH26" s="254" t="s">
        <v>1184</v>
      </c>
      <c r="AI26" s="252">
        <v>0.70206694599999997</v>
      </c>
      <c r="AJ26" s="254">
        <v>0.89819759700000001</v>
      </c>
      <c r="AK26" s="252">
        <v>2.8046029E-2</v>
      </c>
      <c r="AL26" s="254" t="s">
        <v>1184</v>
      </c>
      <c r="AM26" s="253">
        <v>1.61E-9</v>
      </c>
      <c r="AN26" s="254">
        <v>17.528880869999998</v>
      </c>
      <c r="AO26" s="252">
        <v>1</v>
      </c>
      <c r="AP26" s="254">
        <v>0</v>
      </c>
      <c r="AQ26" s="253">
        <v>2.2199999999999999E-34</v>
      </c>
      <c r="AR26" s="254">
        <v>7.4269568999999994E-2</v>
      </c>
      <c r="AS26" s="253">
        <v>1.9300000000000002E-43</v>
      </c>
      <c r="AT26" s="254">
        <v>18.865731740000001</v>
      </c>
      <c r="AU26" s="252">
        <v>1</v>
      </c>
      <c r="AV26" s="254">
        <v>0</v>
      </c>
      <c r="AW26" s="252">
        <v>8.9060774999999995E-2</v>
      </c>
      <c r="AX26" s="254">
        <v>0.287083633</v>
      </c>
    </row>
    <row r="27" spans="1:50" x14ac:dyDescent="0.25">
      <c r="A27" s="266" t="s">
        <v>462</v>
      </c>
      <c r="B27" s="252" t="s">
        <v>363</v>
      </c>
      <c r="C27" s="252" t="s">
        <v>346</v>
      </c>
      <c r="D27" s="260">
        <v>125</v>
      </c>
      <c r="E27" s="252">
        <v>1898</v>
      </c>
      <c r="F27" s="254">
        <v>6.1789421999999997E-2</v>
      </c>
      <c r="G27" s="252">
        <v>18</v>
      </c>
      <c r="H27" s="252">
        <v>1503</v>
      </c>
      <c r="I27" s="254">
        <v>1.1834320000000001E-2</v>
      </c>
      <c r="J27" s="252">
        <v>100</v>
      </c>
      <c r="K27" s="252">
        <v>260</v>
      </c>
      <c r="L27" s="254">
        <v>0.27777777799999998</v>
      </c>
      <c r="M27" s="252">
        <v>3</v>
      </c>
      <c r="N27" s="252">
        <v>13</v>
      </c>
      <c r="O27" s="254">
        <v>0.1875</v>
      </c>
      <c r="P27" s="252">
        <v>2</v>
      </c>
      <c r="Q27" s="252">
        <v>117</v>
      </c>
      <c r="R27" s="254">
        <v>1.6806722999999999E-2</v>
      </c>
      <c r="S27" s="252">
        <v>107</v>
      </c>
      <c r="T27" s="252">
        <v>395</v>
      </c>
      <c r="U27" s="254">
        <v>0.21314741000000001</v>
      </c>
      <c r="V27" s="252">
        <v>25</v>
      </c>
      <c r="W27" s="252">
        <v>1638</v>
      </c>
      <c r="X27" s="254">
        <v>1.5033072999999999E-2</v>
      </c>
      <c r="Y27" s="252">
        <v>122</v>
      </c>
      <c r="Z27" s="252">
        <v>1885</v>
      </c>
      <c r="AA27" s="254">
        <v>6.0787244999999997E-2</v>
      </c>
      <c r="AB27" s="252">
        <v>123</v>
      </c>
      <c r="AC27" s="252">
        <v>1781</v>
      </c>
      <c r="AD27" s="254">
        <v>6.4600840000000007E-2</v>
      </c>
      <c r="AE27" s="253">
        <v>2.5699999999999999E-58</v>
      </c>
      <c r="AF27" s="254">
        <v>3.1137725000000002E-2</v>
      </c>
      <c r="AG27" s="252">
        <v>1.099348E-3</v>
      </c>
      <c r="AH27" s="254">
        <v>5.1896207999999999E-2</v>
      </c>
      <c r="AI27" s="252">
        <v>0.65194722400000005</v>
      </c>
      <c r="AJ27" s="254">
        <v>0.70059880200000002</v>
      </c>
      <c r="AK27" s="252">
        <v>0.57229274699999999</v>
      </c>
      <c r="AL27" s="254">
        <v>1.6666666670000001</v>
      </c>
      <c r="AM27" s="253">
        <v>5.7900000000000002E-12</v>
      </c>
      <c r="AN27" s="254">
        <v>22.5</v>
      </c>
      <c r="AO27" s="252">
        <v>1.1977804E-2</v>
      </c>
      <c r="AP27" s="254">
        <v>13.5</v>
      </c>
      <c r="AQ27" s="253">
        <v>5.7899999999999999E-50</v>
      </c>
      <c r="AR27" s="254">
        <v>4.4210644E-2</v>
      </c>
      <c r="AS27" s="253">
        <v>1.1E-56</v>
      </c>
      <c r="AT27" s="254">
        <v>25.2</v>
      </c>
      <c r="AU27" s="252">
        <v>7.1458084000000005E-2</v>
      </c>
      <c r="AV27" s="254">
        <v>3.5655737699999999</v>
      </c>
      <c r="AW27" s="252">
        <v>3.0082314999999998E-2</v>
      </c>
      <c r="AX27" s="254">
        <v>0.247515808</v>
      </c>
    </row>
    <row r="28" spans="1:50" x14ac:dyDescent="0.25">
      <c r="A28" s="266" t="s">
        <v>468</v>
      </c>
      <c r="B28" s="252" t="s">
        <v>346</v>
      </c>
      <c r="C28" s="252" t="s">
        <v>346</v>
      </c>
      <c r="D28" s="260">
        <v>177</v>
      </c>
      <c r="E28" s="252">
        <v>1846</v>
      </c>
      <c r="F28" s="254">
        <v>8.7493820999999999E-2</v>
      </c>
      <c r="G28" s="252">
        <v>1</v>
      </c>
      <c r="H28" s="252">
        <v>1520</v>
      </c>
      <c r="I28" s="254">
        <v>6.5746200000000004E-4</v>
      </c>
      <c r="J28" s="252">
        <v>174</v>
      </c>
      <c r="K28" s="252">
        <v>186</v>
      </c>
      <c r="L28" s="254">
        <v>0.48333333299999998</v>
      </c>
      <c r="M28" s="252">
        <v>0</v>
      </c>
      <c r="N28" s="252">
        <v>16</v>
      </c>
      <c r="O28" s="254">
        <v>0</v>
      </c>
      <c r="P28" s="252">
        <v>0</v>
      </c>
      <c r="Q28" s="252">
        <v>119</v>
      </c>
      <c r="R28" s="254">
        <v>0</v>
      </c>
      <c r="S28" s="252">
        <v>176</v>
      </c>
      <c r="T28" s="252">
        <v>326</v>
      </c>
      <c r="U28" s="254">
        <v>0.35059761</v>
      </c>
      <c r="V28" s="252">
        <v>3</v>
      </c>
      <c r="W28" s="252">
        <v>1660</v>
      </c>
      <c r="X28" s="254">
        <v>1.8039690000000001E-3</v>
      </c>
      <c r="Y28" s="252">
        <v>177</v>
      </c>
      <c r="Z28" s="252">
        <v>1830</v>
      </c>
      <c r="AA28" s="254">
        <v>8.8191329999999998E-2</v>
      </c>
      <c r="AB28" s="252">
        <v>177</v>
      </c>
      <c r="AC28" s="252">
        <v>1727</v>
      </c>
      <c r="AD28" s="254">
        <v>9.2962185000000003E-2</v>
      </c>
      <c r="AE28" s="253">
        <v>5.65E-142</v>
      </c>
      <c r="AF28" s="254">
        <v>7.0326700000000004E-4</v>
      </c>
      <c r="AG28" s="252">
        <v>1</v>
      </c>
      <c r="AH28" s="254" t="s">
        <v>1184</v>
      </c>
      <c r="AI28" s="252">
        <v>1</v>
      </c>
      <c r="AJ28" s="254" t="s">
        <v>1184</v>
      </c>
      <c r="AK28" s="253">
        <v>3.9199999999999997E-5</v>
      </c>
      <c r="AL28" s="254" t="s">
        <v>1184</v>
      </c>
      <c r="AM28" s="253">
        <v>1.1499999999999999E-28</v>
      </c>
      <c r="AN28" s="254" t="s">
        <v>1184</v>
      </c>
      <c r="AO28" s="252">
        <v>1</v>
      </c>
      <c r="AP28" s="254" t="s">
        <v>1185</v>
      </c>
      <c r="AQ28" s="253">
        <v>6.5600000000000005E-117</v>
      </c>
      <c r="AR28" s="254">
        <v>1.2186E-3</v>
      </c>
      <c r="AS28" s="253">
        <v>4.1800000000000001E-144</v>
      </c>
      <c r="AT28" s="254">
        <v>517.63440860000003</v>
      </c>
      <c r="AU28" s="252">
        <v>0.388557977</v>
      </c>
      <c r="AV28" s="254">
        <v>0</v>
      </c>
      <c r="AW28" s="253">
        <v>2.9300000000000001E-5</v>
      </c>
      <c r="AX28" s="254">
        <v>0</v>
      </c>
    </row>
    <row r="29" spans="1:50" x14ac:dyDescent="0.25">
      <c r="A29" s="266" t="s">
        <v>472</v>
      </c>
      <c r="B29" s="252" t="s">
        <v>371</v>
      </c>
      <c r="C29" s="252" t="s">
        <v>346</v>
      </c>
      <c r="D29" s="260">
        <v>188</v>
      </c>
      <c r="E29" s="252">
        <v>1835</v>
      </c>
      <c r="F29" s="254">
        <v>9.293129E-2</v>
      </c>
      <c r="G29" s="252">
        <v>42</v>
      </c>
      <c r="H29" s="252">
        <v>1479</v>
      </c>
      <c r="I29" s="254">
        <v>2.7613412E-2</v>
      </c>
      <c r="J29" s="252">
        <v>137</v>
      </c>
      <c r="K29" s="252">
        <v>223</v>
      </c>
      <c r="L29" s="254">
        <v>0.38055555600000002</v>
      </c>
      <c r="M29" s="252">
        <v>4</v>
      </c>
      <c r="N29" s="252">
        <v>12</v>
      </c>
      <c r="O29" s="254">
        <v>0.25</v>
      </c>
      <c r="P29" s="252">
        <v>3</v>
      </c>
      <c r="Q29" s="252">
        <v>116</v>
      </c>
      <c r="R29" s="254">
        <v>2.5210084000000001E-2</v>
      </c>
      <c r="S29" s="252">
        <v>146</v>
      </c>
      <c r="T29" s="252">
        <v>356</v>
      </c>
      <c r="U29" s="254">
        <v>0.290836653</v>
      </c>
      <c r="V29" s="252">
        <v>51</v>
      </c>
      <c r="W29" s="252">
        <v>1612</v>
      </c>
      <c r="X29" s="254">
        <v>3.0667468E-2</v>
      </c>
      <c r="Y29" s="252">
        <v>184</v>
      </c>
      <c r="Z29" s="252">
        <v>1823</v>
      </c>
      <c r="AA29" s="254">
        <v>9.1679123000000001E-2</v>
      </c>
      <c r="AB29" s="252">
        <v>185</v>
      </c>
      <c r="AC29" s="252">
        <v>1719</v>
      </c>
      <c r="AD29" s="254">
        <v>9.7163866000000002E-2</v>
      </c>
      <c r="AE29" s="253">
        <v>3.2299999999999999E-71</v>
      </c>
      <c r="AF29" s="254">
        <v>4.6223775000000002E-2</v>
      </c>
      <c r="AG29" s="252">
        <v>9.834100000000001E-4</v>
      </c>
      <c r="AH29" s="254">
        <v>8.5192697999999997E-2</v>
      </c>
      <c r="AI29" s="252">
        <v>1</v>
      </c>
      <c r="AJ29" s="254">
        <v>1.0980392160000001</v>
      </c>
      <c r="AK29" s="252">
        <v>0.42959752800000001</v>
      </c>
      <c r="AL29" s="254">
        <v>1.8430493269999999</v>
      </c>
      <c r="AM29" s="253">
        <v>5.6700000000000002E-17</v>
      </c>
      <c r="AN29" s="254">
        <v>23.754857999999999</v>
      </c>
      <c r="AO29" s="252">
        <v>3.828457E-3</v>
      </c>
      <c r="AP29" s="254">
        <v>12.88888889</v>
      </c>
      <c r="AQ29" s="253">
        <v>1.31E-58</v>
      </c>
      <c r="AR29" s="254">
        <v>6.9243379999999993E-2</v>
      </c>
      <c r="AS29" s="253">
        <v>1.1599999999999999E-70</v>
      </c>
      <c r="AT29" s="254">
        <v>19.41827134</v>
      </c>
      <c r="AU29" s="252">
        <v>5.4009451E-2</v>
      </c>
      <c r="AV29" s="254">
        <v>3.302536232</v>
      </c>
      <c r="AW29" s="252">
        <v>5.1371230000000004E-3</v>
      </c>
      <c r="AX29" s="254">
        <v>0.24030754900000001</v>
      </c>
    </row>
    <row r="30" spans="1:50" x14ac:dyDescent="0.25">
      <c r="A30" s="266" t="s">
        <v>478</v>
      </c>
      <c r="B30" s="252" t="s">
        <v>384</v>
      </c>
      <c r="C30" s="252" t="s">
        <v>346</v>
      </c>
      <c r="D30" s="260">
        <v>220</v>
      </c>
      <c r="E30" s="252">
        <v>1803</v>
      </c>
      <c r="F30" s="254">
        <v>0.10874938200000001</v>
      </c>
      <c r="G30" s="252">
        <v>57</v>
      </c>
      <c r="H30" s="252">
        <v>1464</v>
      </c>
      <c r="I30" s="254">
        <v>3.7475345E-2</v>
      </c>
      <c r="J30" s="252">
        <v>153</v>
      </c>
      <c r="K30" s="252">
        <v>207</v>
      </c>
      <c r="L30" s="254">
        <v>0.42499999999999999</v>
      </c>
      <c r="M30" s="252">
        <v>0</v>
      </c>
      <c r="N30" s="252">
        <v>16</v>
      </c>
      <c r="O30" s="254">
        <v>0</v>
      </c>
      <c r="P30" s="252">
        <v>8</v>
      </c>
      <c r="Q30" s="252">
        <v>111</v>
      </c>
      <c r="R30" s="254">
        <v>6.7226890999999997E-2</v>
      </c>
      <c r="S30" s="252">
        <v>163</v>
      </c>
      <c r="T30" s="252">
        <v>339</v>
      </c>
      <c r="U30" s="254">
        <v>0.324701195</v>
      </c>
      <c r="V30" s="252">
        <v>67</v>
      </c>
      <c r="W30" s="252">
        <v>1596</v>
      </c>
      <c r="X30" s="254">
        <v>4.0288635000000003E-2</v>
      </c>
      <c r="Y30" s="252">
        <v>220</v>
      </c>
      <c r="Z30" s="252">
        <v>1787</v>
      </c>
      <c r="AA30" s="254">
        <v>0.109616343</v>
      </c>
      <c r="AB30" s="252">
        <v>212</v>
      </c>
      <c r="AC30" s="252">
        <v>1692</v>
      </c>
      <c r="AD30" s="254">
        <v>0.11134453800000001</v>
      </c>
      <c r="AE30" s="253">
        <v>1.73E-75</v>
      </c>
      <c r="AF30" s="254">
        <v>5.2675988E-2</v>
      </c>
      <c r="AG30" s="252">
        <v>1</v>
      </c>
      <c r="AH30" s="254" t="s">
        <v>1184</v>
      </c>
      <c r="AI30" s="252">
        <v>0.13577657300000001</v>
      </c>
      <c r="AJ30" s="254">
        <v>0.54021516400000003</v>
      </c>
      <c r="AK30" s="252">
        <v>3.03345E-4</v>
      </c>
      <c r="AL30" s="254" t="s">
        <v>1184</v>
      </c>
      <c r="AM30" s="253">
        <v>9.2699999999999996E-15</v>
      </c>
      <c r="AN30" s="254">
        <v>10.25543478</v>
      </c>
      <c r="AO30" s="252">
        <v>0.59534449099999998</v>
      </c>
      <c r="AP30" s="254">
        <v>0</v>
      </c>
      <c r="AQ30" s="253">
        <v>5.8399999999999998E-61</v>
      </c>
      <c r="AR30" s="254">
        <v>8.0974052000000005E-2</v>
      </c>
      <c r="AS30" s="253">
        <v>2.09E-75</v>
      </c>
      <c r="AT30" s="254">
        <v>17.60674886</v>
      </c>
      <c r="AU30" s="252">
        <v>0.24423579400000001</v>
      </c>
      <c r="AV30" s="254">
        <v>0</v>
      </c>
      <c r="AW30" s="252">
        <v>0.170309037</v>
      </c>
      <c r="AX30" s="254">
        <v>0.57521672599999996</v>
      </c>
    </row>
    <row r="31" spans="1:50" x14ac:dyDescent="0.25">
      <c r="A31" s="266" t="s">
        <v>485</v>
      </c>
      <c r="B31" s="252" t="s">
        <v>346</v>
      </c>
      <c r="C31" s="252" t="s">
        <v>346</v>
      </c>
      <c r="D31" s="260">
        <v>68</v>
      </c>
      <c r="E31" s="252">
        <v>1955</v>
      </c>
      <c r="F31" s="254">
        <v>3.3613444999999999E-2</v>
      </c>
      <c r="G31" s="252">
        <v>10</v>
      </c>
      <c r="H31" s="252">
        <v>1511</v>
      </c>
      <c r="I31" s="254">
        <v>6.5746219999999996E-3</v>
      </c>
      <c r="J31" s="252">
        <v>57</v>
      </c>
      <c r="K31" s="252">
        <v>303</v>
      </c>
      <c r="L31" s="254">
        <v>0.15833333299999999</v>
      </c>
      <c r="M31" s="252">
        <v>0</v>
      </c>
      <c r="N31" s="252">
        <v>16</v>
      </c>
      <c r="O31" s="254">
        <v>0</v>
      </c>
      <c r="P31" s="252">
        <v>0</v>
      </c>
      <c r="Q31" s="252">
        <v>119</v>
      </c>
      <c r="R31" s="254">
        <v>0</v>
      </c>
      <c r="S31" s="252">
        <v>58</v>
      </c>
      <c r="T31" s="252">
        <v>444</v>
      </c>
      <c r="U31" s="254">
        <v>0.115537849</v>
      </c>
      <c r="V31" s="252">
        <v>11</v>
      </c>
      <c r="W31" s="252">
        <v>1652</v>
      </c>
      <c r="X31" s="254">
        <v>6.6145520000000001E-3</v>
      </c>
      <c r="Y31" s="252">
        <v>68</v>
      </c>
      <c r="Z31" s="252">
        <v>1939</v>
      </c>
      <c r="AA31" s="254">
        <v>3.3881414999999998E-2</v>
      </c>
      <c r="AB31" s="252">
        <v>68</v>
      </c>
      <c r="AC31" s="252">
        <v>1836</v>
      </c>
      <c r="AD31" s="254">
        <v>3.5714285999999998E-2</v>
      </c>
      <c r="AE31" s="253">
        <v>1.0599999999999999E-32</v>
      </c>
      <c r="AF31" s="254">
        <v>3.5180604999999997E-2</v>
      </c>
      <c r="AG31" s="252">
        <v>1</v>
      </c>
      <c r="AH31" s="254" t="s">
        <v>1184</v>
      </c>
      <c r="AI31" s="252">
        <v>1</v>
      </c>
      <c r="AJ31" s="254" t="s">
        <v>1184</v>
      </c>
      <c r="AK31" s="252">
        <v>0.14553581500000001</v>
      </c>
      <c r="AL31" s="254" t="s">
        <v>1184</v>
      </c>
      <c r="AM31" s="253">
        <v>3.6799999999999999E-8</v>
      </c>
      <c r="AN31" s="254" t="s">
        <v>1184</v>
      </c>
      <c r="AO31" s="252">
        <v>1</v>
      </c>
      <c r="AP31" s="254" t="s">
        <v>1185</v>
      </c>
      <c r="AQ31" s="253">
        <v>1.3599999999999999E-26</v>
      </c>
      <c r="AR31" s="254">
        <v>5.0662954000000003E-2</v>
      </c>
      <c r="AS31" s="253">
        <v>9.4999999999999998E-34</v>
      </c>
      <c r="AT31" s="254">
        <v>28.252025199999999</v>
      </c>
      <c r="AU31" s="252">
        <v>1</v>
      </c>
      <c r="AV31" s="254">
        <v>0</v>
      </c>
      <c r="AW31" s="252">
        <v>3.1192937E-2</v>
      </c>
      <c r="AX31" s="254">
        <v>0</v>
      </c>
    </row>
    <row r="32" spans="1:50" x14ac:dyDescent="0.25">
      <c r="A32" s="266" t="s">
        <v>489</v>
      </c>
      <c r="B32" s="252" t="s">
        <v>440</v>
      </c>
      <c r="C32" s="252" t="s">
        <v>831</v>
      </c>
      <c r="D32" s="260">
        <v>105</v>
      </c>
      <c r="E32" s="252">
        <v>1918</v>
      </c>
      <c r="F32" s="254">
        <v>5.1903114E-2</v>
      </c>
      <c r="G32" s="252">
        <v>19</v>
      </c>
      <c r="H32" s="252">
        <v>1502</v>
      </c>
      <c r="I32" s="254">
        <v>1.2491782E-2</v>
      </c>
      <c r="J32" s="252">
        <v>71</v>
      </c>
      <c r="K32" s="252">
        <v>289</v>
      </c>
      <c r="L32" s="254">
        <v>0.197222222</v>
      </c>
      <c r="M32" s="252">
        <v>11</v>
      </c>
      <c r="N32" s="252">
        <v>5</v>
      </c>
      <c r="O32" s="254">
        <v>0.6875</v>
      </c>
      <c r="P32" s="252">
        <v>2</v>
      </c>
      <c r="Q32" s="252">
        <v>117</v>
      </c>
      <c r="R32" s="254">
        <v>1.6806722999999999E-2</v>
      </c>
      <c r="S32" s="252">
        <v>86</v>
      </c>
      <c r="T32" s="252">
        <v>416</v>
      </c>
      <c r="U32" s="254">
        <v>0.17131474099999999</v>
      </c>
      <c r="V32" s="252">
        <v>34</v>
      </c>
      <c r="W32" s="252">
        <v>1629</v>
      </c>
      <c r="X32" s="254">
        <v>2.0444978999999999E-2</v>
      </c>
      <c r="Y32" s="252">
        <v>94</v>
      </c>
      <c r="Z32" s="252">
        <v>1913</v>
      </c>
      <c r="AA32" s="254">
        <v>4.6836073999999998E-2</v>
      </c>
      <c r="AB32" s="252">
        <v>103</v>
      </c>
      <c r="AC32" s="252">
        <v>1801</v>
      </c>
      <c r="AD32" s="254">
        <v>5.4096639000000002E-2</v>
      </c>
      <c r="AE32" s="253">
        <v>1.3100000000000001E-36</v>
      </c>
      <c r="AF32" s="254">
        <v>5.1490031999999998E-2</v>
      </c>
      <c r="AG32" s="253">
        <v>8.2400000000000005E-17</v>
      </c>
      <c r="AH32" s="254">
        <v>5.7499090000000001E-3</v>
      </c>
      <c r="AI32" s="252">
        <v>0.66116417699999996</v>
      </c>
      <c r="AJ32" s="254">
        <v>0.74001331599999998</v>
      </c>
      <c r="AK32" s="253">
        <v>4.9799999999999998E-5</v>
      </c>
      <c r="AL32" s="254">
        <v>0.11167033699999999</v>
      </c>
      <c r="AM32" s="253">
        <v>9.1800000000000001E-8</v>
      </c>
      <c r="AN32" s="254">
        <v>14.371972319999999</v>
      </c>
      <c r="AO32" s="253">
        <v>7.0599999999999994E-11</v>
      </c>
      <c r="AP32" s="254">
        <v>128.69999999999999</v>
      </c>
      <c r="AQ32" s="253">
        <v>9.2899999999999992E-37</v>
      </c>
      <c r="AR32" s="254">
        <v>6.1189731999999997E-2</v>
      </c>
      <c r="AS32" s="253">
        <v>2.4E-31</v>
      </c>
      <c r="AT32" s="254">
        <v>11.770710360000001</v>
      </c>
      <c r="AU32" s="253">
        <v>1.54E-11</v>
      </c>
      <c r="AV32" s="254">
        <v>44.77234043</v>
      </c>
      <c r="AW32" s="252">
        <v>8.6254382000000004E-2</v>
      </c>
      <c r="AX32" s="254">
        <v>0.298896357</v>
      </c>
    </row>
    <row r="33" spans="1:50" x14ac:dyDescent="0.25">
      <c r="A33" s="266" t="s">
        <v>494</v>
      </c>
      <c r="B33" s="252" t="s">
        <v>346</v>
      </c>
      <c r="C33" s="252" t="s">
        <v>346</v>
      </c>
      <c r="D33" s="260">
        <v>212</v>
      </c>
      <c r="E33" s="252">
        <v>1811</v>
      </c>
      <c r="F33" s="254">
        <v>0.104794859</v>
      </c>
      <c r="G33" s="252">
        <v>4</v>
      </c>
      <c r="H33" s="252">
        <v>1517</v>
      </c>
      <c r="I33" s="254">
        <v>2.6298490000000001E-3</v>
      </c>
      <c r="J33" s="252">
        <v>201</v>
      </c>
      <c r="K33" s="252">
        <v>159</v>
      </c>
      <c r="L33" s="254">
        <v>0.55833333299999999</v>
      </c>
      <c r="M33" s="252">
        <v>3</v>
      </c>
      <c r="N33" s="252">
        <v>13</v>
      </c>
      <c r="O33" s="254">
        <v>0.1875</v>
      </c>
      <c r="P33" s="252">
        <v>0</v>
      </c>
      <c r="Q33" s="252">
        <v>119</v>
      </c>
      <c r="R33" s="254">
        <v>0</v>
      </c>
      <c r="S33" s="252">
        <v>208</v>
      </c>
      <c r="T33" s="252">
        <v>294</v>
      </c>
      <c r="U33" s="254">
        <v>0.41434262900000002</v>
      </c>
      <c r="V33" s="252">
        <v>11</v>
      </c>
      <c r="W33" s="252">
        <v>1652</v>
      </c>
      <c r="X33" s="254">
        <v>6.6145520000000001E-3</v>
      </c>
      <c r="Y33" s="252">
        <v>209</v>
      </c>
      <c r="Z33" s="252">
        <v>1798</v>
      </c>
      <c r="AA33" s="254">
        <v>0.10413552600000001</v>
      </c>
      <c r="AB33" s="252">
        <v>212</v>
      </c>
      <c r="AC33" s="252">
        <v>1692</v>
      </c>
      <c r="AD33" s="254">
        <v>0.11134453800000001</v>
      </c>
      <c r="AE33" s="253">
        <v>2.9899999999999998E-163</v>
      </c>
      <c r="AF33" s="254">
        <v>2.0858140000000001E-3</v>
      </c>
      <c r="AG33" s="253">
        <v>3.1600000000000002E-5</v>
      </c>
      <c r="AH33" s="254">
        <v>1.142606E-2</v>
      </c>
      <c r="AI33" s="252">
        <v>1</v>
      </c>
      <c r="AJ33" s="254" t="s">
        <v>1184</v>
      </c>
      <c r="AK33" s="252">
        <v>4.1514079999999997E-3</v>
      </c>
      <c r="AL33" s="254">
        <v>5.4779874209999999</v>
      </c>
      <c r="AM33" s="253">
        <v>1.31E-34</v>
      </c>
      <c r="AN33" s="254" t="s">
        <v>1184</v>
      </c>
      <c r="AO33" s="252">
        <v>1.3965259999999999E-3</v>
      </c>
      <c r="AP33" s="254" t="s">
        <v>1184</v>
      </c>
      <c r="AQ33" s="253">
        <v>3.8900000000000002E-136</v>
      </c>
      <c r="AR33" s="254">
        <v>3.7269920000000002E-3</v>
      </c>
      <c r="AS33" s="253">
        <v>3.39E-160</v>
      </c>
      <c r="AT33" s="254">
        <v>189.85248709999999</v>
      </c>
      <c r="AU33" s="252">
        <v>0.231017682</v>
      </c>
      <c r="AV33" s="254">
        <v>1.9852778799999999</v>
      </c>
      <c r="AW33" s="253">
        <v>2.9699999999999999E-6</v>
      </c>
      <c r="AX33" s="254">
        <v>0</v>
      </c>
    </row>
    <row r="34" spans="1:50" x14ac:dyDescent="0.25">
      <c r="A34" s="266" t="s">
        <v>499</v>
      </c>
      <c r="B34" s="252" t="s">
        <v>415</v>
      </c>
      <c r="C34" s="252" t="s">
        <v>346</v>
      </c>
      <c r="D34" s="260">
        <v>326</v>
      </c>
      <c r="E34" s="252">
        <v>1697</v>
      </c>
      <c r="F34" s="254">
        <v>0.161146812</v>
      </c>
      <c r="G34" s="252">
        <v>108</v>
      </c>
      <c r="H34" s="252">
        <v>1413</v>
      </c>
      <c r="I34" s="254">
        <v>7.1005917000000002E-2</v>
      </c>
      <c r="J34" s="252">
        <v>213</v>
      </c>
      <c r="K34" s="252">
        <v>147</v>
      </c>
      <c r="L34" s="254">
        <v>0.59166666700000003</v>
      </c>
      <c r="M34" s="252">
        <v>1</v>
      </c>
      <c r="N34" s="252">
        <v>15</v>
      </c>
      <c r="O34" s="254">
        <v>6.25E-2</v>
      </c>
      <c r="P34" s="252">
        <v>3</v>
      </c>
      <c r="Q34" s="252">
        <v>116</v>
      </c>
      <c r="R34" s="254">
        <v>2.5210084000000001E-2</v>
      </c>
      <c r="S34" s="252">
        <v>218</v>
      </c>
      <c r="T34" s="252">
        <v>284</v>
      </c>
      <c r="U34" s="254">
        <v>0.43426294799999998</v>
      </c>
      <c r="V34" s="252">
        <v>113</v>
      </c>
      <c r="W34" s="252">
        <v>1550</v>
      </c>
      <c r="X34" s="254">
        <v>6.7949489000000002E-2</v>
      </c>
      <c r="Y34" s="252">
        <v>325</v>
      </c>
      <c r="Z34" s="252">
        <v>1682</v>
      </c>
      <c r="AA34" s="254">
        <v>0.16193323400000001</v>
      </c>
      <c r="AB34" s="252">
        <v>323</v>
      </c>
      <c r="AC34" s="252">
        <v>1581</v>
      </c>
      <c r="AD34" s="254">
        <v>0.16964285700000001</v>
      </c>
      <c r="AE34" s="253">
        <v>3.8899999999999999E-100</v>
      </c>
      <c r="AF34" s="254">
        <v>5.2749618999999998E-2</v>
      </c>
      <c r="AG34" s="252">
        <v>1</v>
      </c>
      <c r="AH34" s="254">
        <v>1.1464968149999999</v>
      </c>
      <c r="AI34" s="252">
        <v>5.7109695000000002E-2</v>
      </c>
      <c r="AJ34" s="254">
        <v>2.955414013</v>
      </c>
      <c r="AK34" s="253">
        <v>2.1999999999999999E-5</v>
      </c>
      <c r="AL34" s="254">
        <v>21.734693879999998</v>
      </c>
      <c r="AM34" s="253">
        <v>1.4100000000000001E-32</v>
      </c>
      <c r="AN34" s="254">
        <v>56.027210879999998</v>
      </c>
      <c r="AO34" s="252">
        <v>0.39992065199999999</v>
      </c>
      <c r="AP34" s="254">
        <v>2.5777777780000002</v>
      </c>
      <c r="AQ34" s="253">
        <v>2.2500000000000001E-71</v>
      </c>
      <c r="AR34" s="254">
        <v>9.9573423999999994E-2</v>
      </c>
      <c r="AS34" s="253">
        <v>9.3299999999999996E-105</v>
      </c>
      <c r="AT34" s="254">
        <v>19.87538378</v>
      </c>
      <c r="AU34" s="252">
        <v>0.49343475399999998</v>
      </c>
      <c r="AV34" s="254">
        <v>0.34502564099999999</v>
      </c>
      <c r="AW34" s="253">
        <v>2.0600000000000002E-6</v>
      </c>
      <c r="AX34" s="254">
        <v>0.12658802199999999</v>
      </c>
    </row>
    <row r="35" spans="1:50" x14ac:dyDescent="0.25">
      <c r="A35" s="266" t="s">
        <v>505</v>
      </c>
      <c r="B35" s="252" t="s">
        <v>440</v>
      </c>
      <c r="C35" s="252" t="s">
        <v>831</v>
      </c>
      <c r="D35" s="260">
        <v>40</v>
      </c>
      <c r="E35" s="252">
        <v>1983</v>
      </c>
      <c r="F35" s="254">
        <v>1.9772615E-2</v>
      </c>
      <c r="G35" s="252">
        <v>2</v>
      </c>
      <c r="H35" s="252">
        <v>1519</v>
      </c>
      <c r="I35" s="254">
        <v>1.3149240000000001E-3</v>
      </c>
      <c r="J35" s="252">
        <v>31</v>
      </c>
      <c r="K35" s="252">
        <v>329</v>
      </c>
      <c r="L35" s="254">
        <v>8.6111111000000004E-2</v>
      </c>
      <c r="M35" s="252">
        <v>4</v>
      </c>
      <c r="N35" s="252">
        <v>12</v>
      </c>
      <c r="O35" s="254">
        <v>0.25</v>
      </c>
      <c r="P35" s="252">
        <v>0</v>
      </c>
      <c r="Q35" s="252">
        <v>119</v>
      </c>
      <c r="R35" s="254">
        <v>0</v>
      </c>
      <c r="S35" s="252">
        <v>38</v>
      </c>
      <c r="T35" s="252">
        <v>464</v>
      </c>
      <c r="U35" s="254">
        <v>7.5697211E-2</v>
      </c>
      <c r="V35" s="252">
        <v>9</v>
      </c>
      <c r="W35" s="252">
        <v>1654</v>
      </c>
      <c r="X35" s="254">
        <v>5.4119060000000002E-3</v>
      </c>
      <c r="Y35" s="252">
        <v>36</v>
      </c>
      <c r="Z35" s="252">
        <v>1971</v>
      </c>
      <c r="AA35" s="254">
        <v>1.793722E-2</v>
      </c>
      <c r="AB35" s="252">
        <v>40</v>
      </c>
      <c r="AC35" s="252">
        <v>1864</v>
      </c>
      <c r="AD35" s="254">
        <v>2.1008402999999998E-2</v>
      </c>
      <c r="AE35" s="253">
        <v>6.7300000000000001E-21</v>
      </c>
      <c r="AF35" s="254">
        <v>1.3973539E-2</v>
      </c>
      <c r="AG35" s="253">
        <v>1.1600000000000001E-7</v>
      </c>
      <c r="AH35" s="254">
        <v>3.9499670000000004E-3</v>
      </c>
      <c r="AI35" s="252">
        <v>1</v>
      </c>
      <c r="AJ35" s="254" t="s">
        <v>1184</v>
      </c>
      <c r="AK35" s="252">
        <v>5.1050836000000002E-2</v>
      </c>
      <c r="AL35" s="254">
        <v>0.28267477200000002</v>
      </c>
      <c r="AM35" s="252">
        <v>1.4725799999999999E-4</v>
      </c>
      <c r="AN35" s="254" t="s">
        <v>1184</v>
      </c>
      <c r="AO35" s="252">
        <v>1.3753699999999999E-4</v>
      </c>
      <c r="AP35" s="254" t="s">
        <v>1184</v>
      </c>
      <c r="AQ35" s="253">
        <v>1.56E-21</v>
      </c>
      <c r="AR35" s="254">
        <v>1.6077059000000001E-2</v>
      </c>
      <c r="AS35" s="253">
        <v>1.09E-16</v>
      </c>
      <c r="AT35" s="254">
        <v>17.316447149999998</v>
      </c>
      <c r="AU35" s="252">
        <v>2.0123100000000001E-4</v>
      </c>
      <c r="AV35" s="254">
        <v>18.25</v>
      </c>
      <c r="AW35" s="252">
        <v>0.16825942099999999</v>
      </c>
      <c r="AX35" s="254">
        <v>0</v>
      </c>
    </row>
    <row r="36" spans="1:50" x14ac:dyDescent="0.25">
      <c r="A36" s="266" t="s">
        <v>511</v>
      </c>
      <c r="B36" s="252" t="s">
        <v>346</v>
      </c>
      <c r="C36" s="252" t="s">
        <v>346</v>
      </c>
      <c r="D36" s="260">
        <v>10</v>
      </c>
      <c r="E36" s="252">
        <v>2013</v>
      </c>
      <c r="F36" s="254">
        <v>4.943154E-3</v>
      </c>
      <c r="G36" s="252">
        <v>0</v>
      </c>
      <c r="H36" s="252">
        <v>1521</v>
      </c>
      <c r="I36" s="254">
        <v>0</v>
      </c>
      <c r="J36" s="252">
        <v>9</v>
      </c>
      <c r="K36" s="252">
        <v>351</v>
      </c>
      <c r="L36" s="254">
        <v>2.5000000000000001E-2</v>
      </c>
      <c r="M36" s="252">
        <v>0</v>
      </c>
      <c r="N36" s="252">
        <v>16</v>
      </c>
      <c r="O36" s="254">
        <v>0</v>
      </c>
      <c r="P36" s="252">
        <v>0</v>
      </c>
      <c r="Q36" s="252">
        <v>119</v>
      </c>
      <c r="R36" s="254">
        <v>0</v>
      </c>
      <c r="S36" s="252">
        <v>10</v>
      </c>
      <c r="T36" s="252">
        <v>492</v>
      </c>
      <c r="U36" s="254">
        <v>1.9920318999999999E-2</v>
      </c>
      <c r="V36" s="252">
        <v>1</v>
      </c>
      <c r="W36" s="252">
        <v>1662</v>
      </c>
      <c r="X36" s="254">
        <v>6.0132299999999996E-4</v>
      </c>
      <c r="Y36" s="252">
        <v>10</v>
      </c>
      <c r="Z36" s="252">
        <v>1997</v>
      </c>
      <c r="AA36" s="254">
        <v>4.9825609999999999E-3</v>
      </c>
      <c r="AB36" s="252">
        <v>10</v>
      </c>
      <c r="AC36" s="252">
        <v>1894</v>
      </c>
      <c r="AD36" s="254">
        <v>5.2521010000000003E-3</v>
      </c>
      <c r="AE36" s="253">
        <v>3.1800000000000002E-7</v>
      </c>
      <c r="AF36" s="254">
        <v>0</v>
      </c>
      <c r="AG36" s="252">
        <v>1</v>
      </c>
      <c r="AH36" s="254" t="s">
        <v>1185</v>
      </c>
      <c r="AI36" s="252">
        <v>1</v>
      </c>
      <c r="AJ36" s="254" t="s">
        <v>1185</v>
      </c>
      <c r="AK36" s="252">
        <v>1</v>
      </c>
      <c r="AL36" s="254" t="s">
        <v>1184</v>
      </c>
      <c r="AM36" s="252">
        <v>0.12070684800000001</v>
      </c>
      <c r="AN36" s="254" t="s">
        <v>1184</v>
      </c>
      <c r="AO36" s="252">
        <v>1</v>
      </c>
      <c r="AP36" s="254" t="s">
        <v>1185</v>
      </c>
      <c r="AQ36" s="253">
        <v>8.2699999999999998E-7</v>
      </c>
      <c r="AR36" s="254">
        <v>0</v>
      </c>
      <c r="AS36" s="253">
        <v>1.39E-6</v>
      </c>
      <c r="AT36" s="254">
        <v>42.61538462</v>
      </c>
      <c r="AU36" s="252">
        <v>1</v>
      </c>
      <c r="AV36" s="254">
        <v>0</v>
      </c>
      <c r="AW36" s="252">
        <v>1</v>
      </c>
      <c r="AX36" s="254">
        <v>0</v>
      </c>
    </row>
    <row r="37" spans="1:50" x14ac:dyDescent="0.25">
      <c r="A37" s="266" t="s">
        <v>514</v>
      </c>
      <c r="B37" s="252" t="s">
        <v>346</v>
      </c>
      <c r="C37" s="252" t="s">
        <v>831</v>
      </c>
      <c r="D37" s="260">
        <v>96</v>
      </c>
      <c r="E37" s="252">
        <v>1927</v>
      </c>
      <c r="F37" s="254">
        <v>4.7454275999999997E-2</v>
      </c>
      <c r="G37" s="252">
        <v>5</v>
      </c>
      <c r="H37" s="252">
        <v>1516</v>
      </c>
      <c r="I37" s="254">
        <v>3.2873109999999998E-3</v>
      </c>
      <c r="J37" s="252">
        <v>84</v>
      </c>
      <c r="K37" s="252">
        <v>276</v>
      </c>
      <c r="L37" s="254">
        <v>0.233333333</v>
      </c>
      <c r="M37" s="252">
        <v>4</v>
      </c>
      <c r="N37" s="252">
        <v>12</v>
      </c>
      <c r="O37" s="254">
        <v>0.25</v>
      </c>
      <c r="P37" s="252">
        <v>1</v>
      </c>
      <c r="Q37" s="252">
        <v>118</v>
      </c>
      <c r="R37" s="254">
        <v>8.4033609999999998E-3</v>
      </c>
      <c r="S37" s="252">
        <v>91</v>
      </c>
      <c r="T37" s="252">
        <v>411</v>
      </c>
      <c r="U37" s="254">
        <v>0.18127489999999999</v>
      </c>
      <c r="V37" s="252">
        <v>12</v>
      </c>
      <c r="W37" s="252">
        <v>1651</v>
      </c>
      <c r="X37" s="254">
        <v>7.2158750000000001E-3</v>
      </c>
      <c r="Y37" s="252">
        <v>92</v>
      </c>
      <c r="Z37" s="252">
        <v>1915</v>
      </c>
      <c r="AA37" s="254">
        <v>4.5839562E-2</v>
      </c>
      <c r="AB37" s="252">
        <v>95</v>
      </c>
      <c r="AC37" s="252">
        <v>1809</v>
      </c>
      <c r="AD37" s="254">
        <v>4.9894958000000003E-2</v>
      </c>
      <c r="AE37" s="253">
        <v>1.53E-57</v>
      </c>
      <c r="AF37" s="254">
        <v>1.0836788999999999E-2</v>
      </c>
      <c r="AG37" s="253">
        <v>9.5900000000000005E-7</v>
      </c>
      <c r="AH37" s="254">
        <v>9.8944589999999995E-3</v>
      </c>
      <c r="AI37" s="252">
        <v>0.36408262000000002</v>
      </c>
      <c r="AJ37" s="254">
        <v>0.389182058</v>
      </c>
      <c r="AK37" s="252">
        <v>1</v>
      </c>
      <c r="AL37" s="254">
        <v>0.91304347799999996</v>
      </c>
      <c r="AM37" s="253">
        <v>7.8800000000000002E-11</v>
      </c>
      <c r="AN37" s="254">
        <v>35.913043479999999</v>
      </c>
      <c r="AO37" s="252">
        <v>6.3728799999999996E-4</v>
      </c>
      <c r="AP37" s="254">
        <v>39.333333330000002</v>
      </c>
      <c r="AQ37" s="253">
        <v>2.0200000000000001E-51</v>
      </c>
      <c r="AR37" s="254">
        <v>1.4896054000000001E-2</v>
      </c>
      <c r="AS37" s="253">
        <v>1.63E-53</v>
      </c>
      <c r="AT37" s="254">
        <v>41.873188409999997</v>
      </c>
      <c r="AU37" s="252">
        <v>5.581829E-3</v>
      </c>
      <c r="AV37" s="254">
        <v>6.9384057969999997</v>
      </c>
      <c r="AW37" s="252">
        <v>4.1338487E-2</v>
      </c>
      <c r="AX37" s="254">
        <v>0.161373773</v>
      </c>
    </row>
    <row r="38" spans="1:50" x14ac:dyDescent="0.25">
      <c r="A38" s="266" t="s">
        <v>520</v>
      </c>
      <c r="B38" s="252" t="s">
        <v>346</v>
      </c>
      <c r="C38" s="252" t="s">
        <v>346</v>
      </c>
      <c r="D38" s="260">
        <v>7</v>
      </c>
      <c r="E38" s="252">
        <v>2016</v>
      </c>
      <c r="F38" s="254">
        <v>3.4602080000000002E-3</v>
      </c>
      <c r="G38" s="252">
        <v>0</v>
      </c>
      <c r="H38" s="252">
        <v>1521</v>
      </c>
      <c r="I38" s="254">
        <v>0</v>
      </c>
      <c r="J38" s="252">
        <v>7</v>
      </c>
      <c r="K38" s="252">
        <v>353</v>
      </c>
      <c r="L38" s="254">
        <v>1.9444444000000002E-2</v>
      </c>
      <c r="M38" s="252">
        <v>0</v>
      </c>
      <c r="N38" s="252">
        <v>16</v>
      </c>
      <c r="O38" s="254">
        <v>0</v>
      </c>
      <c r="P38" s="252">
        <v>0</v>
      </c>
      <c r="Q38" s="252">
        <v>119</v>
      </c>
      <c r="R38" s="254">
        <v>0</v>
      </c>
      <c r="S38" s="252">
        <v>7</v>
      </c>
      <c r="T38" s="252">
        <v>495</v>
      </c>
      <c r="U38" s="254">
        <v>1.3944223E-2</v>
      </c>
      <c r="V38" s="252">
        <v>0</v>
      </c>
      <c r="W38" s="252">
        <v>1663</v>
      </c>
      <c r="X38" s="254">
        <v>0</v>
      </c>
      <c r="Y38" s="252">
        <v>7</v>
      </c>
      <c r="Z38" s="252">
        <v>2000</v>
      </c>
      <c r="AA38" s="254">
        <v>3.4877929999999999E-3</v>
      </c>
      <c r="AB38" s="252">
        <v>7</v>
      </c>
      <c r="AC38" s="252">
        <v>1897</v>
      </c>
      <c r="AD38" s="254">
        <v>3.6764710000000002E-3</v>
      </c>
      <c r="AE38" s="253">
        <v>8.9700000000000005E-6</v>
      </c>
      <c r="AF38" s="254">
        <v>0</v>
      </c>
      <c r="AG38" s="252">
        <v>1</v>
      </c>
      <c r="AH38" s="254" t="s">
        <v>1185</v>
      </c>
      <c r="AI38" s="252">
        <v>1</v>
      </c>
      <c r="AJ38" s="254" t="s">
        <v>1185</v>
      </c>
      <c r="AK38" s="252">
        <v>1</v>
      </c>
      <c r="AL38" s="254" t="s">
        <v>1184</v>
      </c>
      <c r="AM38" s="252">
        <v>0.20115380199999999</v>
      </c>
      <c r="AN38" s="254" t="s">
        <v>1184</v>
      </c>
      <c r="AO38" s="252">
        <v>1</v>
      </c>
      <c r="AP38" s="254" t="s">
        <v>1185</v>
      </c>
      <c r="AQ38" s="253">
        <v>5.6100000000000002E-5</v>
      </c>
      <c r="AR38" s="254">
        <v>0</v>
      </c>
      <c r="AS38" s="253">
        <v>5.3800000000000002E-6</v>
      </c>
      <c r="AT38" s="254" t="s">
        <v>1184</v>
      </c>
      <c r="AU38" s="252">
        <v>1</v>
      </c>
      <c r="AV38" s="254">
        <v>0</v>
      </c>
      <c r="AW38" s="252">
        <v>1</v>
      </c>
      <c r="AX38" s="254">
        <v>0</v>
      </c>
    </row>
    <row r="39" spans="1:50" x14ac:dyDescent="0.25">
      <c r="A39" s="266" t="s">
        <v>524</v>
      </c>
      <c r="B39" s="252" t="s">
        <v>346</v>
      </c>
      <c r="C39" s="252" t="s">
        <v>346</v>
      </c>
      <c r="D39" s="260">
        <v>9</v>
      </c>
      <c r="E39" s="252">
        <v>2014</v>
      </c>
      <c r="F39" s="254">
        <v>4.4488380000000001E-3</v>
      </c>
      <c r="G39" s="252">
        <v>0</v>
      </c>
      <c r="H39" s="252">
        <v>1521</v>
      </c>
      <c r="I39" s="254">
        <v>0</v>
      </c>
      <c r="J39" s="252">
        <v>9</v>
      </c>
      <c r="K39" s="252">
        <v>351</v>
      </c>
      <c r="L39" s="254">
        <v>2.5000000000000001E-2</v>
      </c>
      <c r="M39" s="252">
        <v>0</v>
      </c>
      <c r="N39" s="252">
        <v>16</v>
      </c>
      <c r="O39" s="254">
        <v>0</v>
      </c>
      <c r="P39" s="252">
        <v>0</v>
      </c>
      <c r="Q39" s="252">
        <v>119</v>
      </c>
      <c r="R39" s="254">
        <v>0</v>
      </c>
      <c r="S39" s="252">
        <v>9</v>
      </c>
      <c r="T39" s="252">
        <v>493</v>
      </c>
      <c r="U39" s="254">
        <v>1.7928287000000001E-2</v>
      </c>
      <c r="V39" s="252">
        <v>0</v>
      </c>
      <c r="W39" s="252">
        <v>1663</v>
      </c>
      <c r="X39" s="254">
        <v>0</v>
      </c>
      <c r="Y39" s="252">
        <v>9</v>
      </c>
      <c r="Z39" s="252">
        <v>1998</v>
      </c>
      <c r="AA39" s="254">
        <v>4.4843050000000001E-3</v>
      </c>
      <c r="AB39" s="252">
        <v>9</v>
      </c>
      <c r="AC39" s="252">
        <v>1895</v>
      </c>
      <c r="AD39" s="254">
        <v>4.7268910000000004E-3</v>
      </c>
      <c r="AE39" s="253">
        <v>3.1800000000000002E-7</v>
      </c>
      <c r="AF39" s="254">
        <v>0</v>
      </c>
      <c r="AG39" s="252">
        <v>1</v>
      </c>
      <c r="AH39" s="254" t="s">
        <v>1185</v>
      </c>
      <c r="AI39" s="252">
        <v>1</v>
      </c>
      <c r="AJ39" s="254" t="s">
        <v>1185</v>
      </c>
      <c r="AK39" s="252">
        <v>1</v>
      </c>
      <c r="AL39" s="254" t="s">
        <v>1184</v>
      </c>
      <c r="AM39" s="252">
        <v>0.12070684800000001</v>
      </c>
      <c r="AN39" s="254" t="s">
        <v>1184</v>
      </c>
      <c r="AO39" s="252">
        <v>1</v>
      </c>
      <c r="AP39" s="254" t="s">
        <v>1185</v>
      </c>
      <c r="AQ39" s="253">
        <v>3.3799999999999998E-6</v>
      </c>
      <c r="AR39" s="254">
        <v>0</v>
      </c>
      <c r="AS39" s="253">
        <v>1.6500000000000001E-7</v>
      </c>
      <c r="AT39" s="254" t="s">
        <v>1184</v>
      </c>
      <c r="AU39" s="252">
        <v>1</v>
      </c>
      <c r="AV39" s="254">
        <v>0</v>
      </c>
      <c r="AW39" s="252">
        <v>1</v>
      </c>
      <c r="AX39" s="254">
        <v>0</v>
      </c>
    </row>
    <row r="40" spans="1:50" x14ac:dyDescent="0.25">
      <c r="A40" s="266" t="s">
        <v>527</v>
      </c>
      <c r="B40" s="252" t="s">
        <v>346</v>
      </c>
      <c r="C40" s="252" t="s">
        <v>346</v>
      </c>
      <c r="D40" s="260">
        <v>52</v>
      </c>
      <c r="E40" s="252">
        <v>1971</v>
      </c>
      <c r="F40" s="254">
        <v>2.5704398999999999E-2</v>
      </c>
      <c r="G40" s="252">
        <v>1</v>
      </c>
      <c r="H40" s="252">
        <v>1520</v>
      </c>
      <c r="I40" s="254">
        <v>6.5746200000000004E-4</v>
      </c>
      <c r="J40" s="252">
        <v>48</v>
      </c>
      <c r="K40" s="252">
        <v>312</v>
      </c>
      <c r="L40" s="254">
        <v>0.133333333</v>
      </c>
      <c r="M40" s="252">
        <v>0</v>
      </c>
      <c r="N40" s="252">
        <v>16</v>
      </c>
      <c r="O40" s="254">
        <v>0</v>
      </c>
      <c r="P40" s="252">
        <v>1</v>
      </c>
      <c r="Q40" s="252">
        <v>118</v>
      </c>
      <c r="R40" s="254">
        <v>8.4033609999999998E-3</v>
      </c>
      <c r="S40" s="252">
        <v>51</v>
      </c>
      <c r="T40" s="252">
        <v>451</v>
      </c>
      <c r="U40" s="254">
        <v>0.10159362500000001</v>
      </c>
      <c r="V40" s="252">
        <v>4</v>
      </c>
      <c r="W40" s="252">
        <v>1659</v>
      </c>
      <c r="X40" s="254">
        <v>2.4052919999999998E-3</v>
      </c>
      <c r="Y40" s="252">
        <v>52</v>
      </c>
      <c r="Z40" s="252">
        <v>1955</v>
      </c>
      <c r="AA40" s="254">
        <v>2.5909317000000001E-2</v>
      </c>
      <c r="AB40" s="252">
        <v>51</v>
      </c>
      <c r="AC40" s="252">
        <v>1853</v>
      </c>
      <c r="AD40" s="254">
        <v>2.6785713999999999E-2</v>
      </c>
      <c r="AE40" s="253">
        <v>9.5599999999999996E-35</v>
      </c>
      <c r="AF40" s="254">
        <v>4.2763159999999996E-3</v>
      </c>
      <c r="AG40" s="252">
        <v>1</v>
      </c>
      <c r="AH40" s="254" t="s">
        <v>1184</v>
      </c>
      <c r="AI40" s="252">
        <v>0.13989791500000001</v>
      </c>
      <c r="AJ40" s="254">
        <v>7.7631579000000006E-2</v>
      </c>
      <c r="AK40" s="252">
        <v>0.240662141</v>
      </c>
      <c r="AL40" s="254" t="s">
        <v>1184</v>
      </c>
      <c r="AM40" s="253">
        <v>1.33E-5</v>
      </c>
      <c r="AN40" s="254">
        <v>18.15384615</v>
      </c>
      <c r="AO40" s="252">
        <v>1</v>
      </c>
      <c r="AP40" s="254">
        <v>0</v>
      </c>
      <c r="AQ40" s="253">
        <v>7.4099999999999998E-31</v>
      </c>
      <c r="AR40" s="254">
        <v>5.8178529999999996E-3</v>
      </c>
      <c r="AS40" s="253">
        <v>9.4200000000000003E-33</v>
      </c>
      <c r="AT40" s="254">
        <v>63.80769231</v>
      </c>
      <c r="AU40" s="252">
        <v>1</v>
      </c>
      <c r="AV40" s="254">
        <v>0</v>
      </c>
      <c r="AW40" s="252">
        <v>0.36534327700000002</v>
      </c>
      <c r="AX40" s="254">
        <v>0.30790960499999998</v>
      </c>
    </row>
    <row r="41" spans="1:50" x14ac:dyDescent="0.25">
      <c r="A41" s="266" t="s">
        <v>532</v>
      </c>
      <c r="B41" s="252" t="s">
        <v>533</v>
      </c>
      <c r="C41" s="252" t="s">
        <v>346</v>
      </c>
      <c r="D41" s="260">
        <v>52</v>
      </c>
      <c r="E41" s="252">
        <v>1971</v>
      </c>
      <c r="F41" s="254">
        <v>2.5704398999999999E-2</v>
      </c>
      <c r="G41" s="252">
        <v>7</v>
      </c>
      <c r="H41" s="252">
        <v>1514</v>
      </c>
      <c r="I41" s="254">
        <v>4.6022349999999997E-3</v>
      </c>
      <c r="J41" s="252">
        <v>43</v>
      </c>
      <c r="K41" s="252">
        <v>317</v>
      </c>
      <c r="L41" s="254">
        <v>0.119444444</v>
      </c>
      <c r="M41" s="252">
        <v>2</v>
      </c>
      <c r="N41" s="252">
        <v>14</v>
      </c>
      <c r="O41" s="254">
        <v>0.125</v>
      </c>
      <c r="P41" s="252">
        <v>0</v>
      </c>
      <c r="Q41" s="252">
        <v>119</v>
      </c>
      <c r="R41" s="254">
        <v>0</v>
      </c>
      <c r="S41" s="252">
        <v>45</v>
      </c>
      <c r="T41" s="252">
        <v>457</v>
      </c>
      <c r="U41" s="254">
        <v>8.9641434000000006E-2</v>
      </c>
      <c r="V41" s="252">
        <v>9</v>
      </c>
      <c r="W41" s="252">
        <v>1654</v>
      </c>
      <c r="X41" s="254">
        <v>5.4119060000000002E-3</v>
      </c>
      <c r="Y41" s="252">
        <v>50</v>
      </c>
      <c r="Z41" s="252">
        <v>1957</v>
      </c>
      <c r="AA41" s="254">
        <v>2.4912805E-2</v>
      </c>
      <c r="AB41" s="252">
        <v>52</v>
      </c>
      <c r="AC41" s="252">
        <v>1852</v>
      </c>
      <c r="AD41" s="254">
        <v>2.7310924E-2</v>
      </c>
      <c r="AE41" s="253">
        <v>4.3199999999999997E-25</v>
      </c>
      <c r="AF41" s="254">
        <v>3.4084973999999997E-2</v>
      </c>
      <c r="AG41" s="252">
        <v>3.506899E-3</v>
      </c>
      <c r="AH41" s="254">
        <v>3.2364597000000002E-2</v>
      </c>
      <c r="AI41" s="252">
        <v>1</v>
      </c>
      <c r="AJ41" s="254" t="s">
        <v>1184</v>
      </c>
      <c r="AK41" s="252">
        <v>1</v>
      </c>
      <c r="AL41" s="254">
        <v>0.94952681400000005</v>
      </c>
      <c r="AM41" s="253">
        <v>3.3699999999999999E-6</v>
      </c>
      <c r="AN41" s="254" t="s">
        <v>1184</v>
      </c>
      <c r="AO41" s="252">
        <v>1.3266998E-2</v>
      </c>
      <c r="AP41" s="254" t="s">
        <v>1184</v>
      </c>
      <c r="AQ41" s="253">
        <v>2.7499999999999999E-21</v>
      </c>
      <c r="AR41" s="254">
        <v>4.6954351999999998E-2</v>
      </c>
      <c r="AS41" s="253">
        <v>5.2799999999999997E-25</v>
      </c>
      <c r="AT41" s="254">
        <v>24.928846830000001</v>
      </c>
      <c r="AU41" s="252">
        <v>6.1806125000000003E-2</v>
      </c>
      <c r="AV41" s="254">
        <v>5.5914285709999998</v>
      </c>
      <c r="AW41" s="252">
        <v>7.0997047999999993E-2</v>
      </c>
      <c r="AX41" s="254">
        <v>0</v>
      </c>
    </row>
    <row r="42" spans="1:50" x14ac:dyDescent="0.25">
      <c r="A42" s="266" t="s">
        <v>536</v>
      </c>
      <c r="B42" s="252" t="s">
        <v>378</v>
      </c>
      <c r="C42" s="252" t="s">
        <v>346</v>
      </c>
      <c r="D42" s="260">
        <v>27</v>
      </c>
      <c r="E42" s="252">
        <v>1996</v>
      </c>
      <c r="F42" s="254">
        <v>1.3346515E-2</v>
      </c>
      <c r="G42" s="252">
        <v>8</v>
      </c>
      <c r="H42" s="252">
        <v>1513</v>
      </c>
      <c r="I42" s="254">
        <v>5.2596980000000002E-3</v>
      </c>
      <c r="J42" s="252">
        <v>18</v>
      </c>
      <c r="K42" s="252">
        <v>342</v>
      </c>
      <c r="L42" s="254">
        <v>0.05</v>
      </c>
      <c r="M42" s="252">
        <v>0</v>
      </c>
      <c r="N42" s="252">
        <v>16</v>
      </c>
      <c r="O42" s="254">
        <v>0</v>
      </c>
      <c r="P42" s="252">
        <v>0</v>
      </c>
      <c r="Q42" s="252">
        <v>119</v>
      </c>
      <c r="R42" s="254">
        <v>0</v>
      </c>
      <c r="S42" s="252">
        <v>19</v>
      </c>
      <c r="T42" s="252">
        <v>483</v>
      </c>
      <c r="U42" s="254">
        <v>3.7848606E-2</v>
      </c>
      <c r="V42" s="252">
        <v>9</v>
      </c>
      <c r="W42" s="252">
        <v>1654</v>
      </c>
      <c r="X42" s="254">
        <v>5.4119060000000002E-3</v>
      </c>
      <c r="Y42" s="252">
        <v>27</v>
      </c>
      <c r="Z42" s="252">
        <v>1980</v>
      </c>
      <c r="AA42" s="254">
        <v>1.3452914999999999E-2</v>
      </c>
      <c r="AB42" s="252">
        <v>27</v>
      </c>
      <c r="AC42" s="252">
        <v>1877</v>
      </c>
      <c r="AD42" s="254">
        <v>1.4180672E-2</v>
      </c>
      <c r="AE42" s="253">
        <v>2.8299999999999999E-8</v>
      </c>
      <c r="AF42" s="254">
        <v>0.100462657</v>
      </c>
      <c r="AG42" s="252">
        <v>1</v>
      </c>
      <c r="AH42" s="254" t="s">
        <v>1184</v>
      </c>
      <c r="AI42" s="252">
        <v>1</v>
      </c>
      <c r="AJ42" s="254" t="s">
        <v>1184</v>
      </c>
      <c r="AK42" s="252">
        <v>1</v>
      </c>
      <c r="AL42" s="254" t="s">
        <v>1184</v>
      </c>
      <c r="AM42" s="252">
        <v>9.6420010000000007E-3</v>
      </c>
      <c r="AN42" s="254" t="s">
        <v>1184</v>
      </c>
      <c r="AO42" s="252">
        <v>1</v>
      </c>
      <c r="AP42" s="254" t="s">
        <v>1185</v>
      </c>
      <c r="AQ42" s="253">
        <v>6.7700000000000004E-7</v>
      </c>
      <c r="AR42" s="254">
        <v>0.13441402599999999</v>
      </c>
      <c r="AS42" s="253">
        <v>2.1500000000000001E-8</v>
      </c>
      <c r="AT42" s="254">
        <v>9.6725146199999994</v>
      </c>
      <c r="AU42" s="252">
        <v>1</v>
      </c>
      <c r="AV42" s="254">
        <v>0</v>
      </c>
      <c r="AW42" s="252">
        <v>0.40187639200000003</v>
      </c>
      <c r="AX42" s="254">
        <v>0</v>
      </c>
    </row>
    <row r="43" spans="1:50" x14ac:dyDescent="0.25">
      <c r="A43" s="266" t="s">
        <v>540</v>
      </c>
      <c r="B43" s="252" t="s">
        <v>346</v>
      </c>
      <c r="C43" s="252" t="s">
        <v>346</v>
      </c>
      <c r="D43" s="260">
        <v>5</v>
      </c>
      <c r="E43" s="252">
        <v>2018</v>
      </c>
      <c r="F43" s="254">
        <v>2.471577E-3</v>
      </c>
      <c r="G43" s="252">
        <v>0</v>
      </c>
      <c r="H43" s="252">
        <v>1521</v>
      </c>
      <c r="I43" s="254">
        <v>0</v>
      </c>
      <c r="J43" s="252">
        <v>5</v>
      </c>
      <c r="K43" s="252">
        <v>355</v>
      </c>
      <c r="L43" s="254">
        <v>1.3888889E-2</v>
      </c>
      <c r="M43" s="252">
        <v>0</v>
      </c>
      <c r="N43" s="252">
        <v>16</v>
      </c>
      <c r="O43" s="254">
        <v>0</v>
      </c>
      <c r="P43" s="252">
        <v>0</v>
      </c>
      <c r="Q43" s="252">
        <v>119</v>
      </c>
      <c r="R43" s="254">
        <v>0</v>
      </c>
      <c r="S43" s="252">
        <v>5</v>
      </c>
      <c r="T43" s="252">
        <v>497</v>
      </c>
      <c r="U43" s="254">
        <v>9.9601589999999997E-3</v>
      </c>
      <c r="V43" s="252">
        <v>0</v>
      </c>
      <c r="W43" s="252">
        <v>1663</v>
      </c>
      <c r="X43" s="254">
        <v>0</v>
      </c>
      <c r="Y43" s="252">
        <v>5</v>
      </c>
      <c r="Z43" s="252">
        <v>2002</v>
      </c>
      <c r="AA43" s="254">
        <v>2.4912810000000001E-3</v>
      </c>
      <c r="AB43" s="252">
        <v>5</v>
      </c>
      <c r="AC43" s="252">
        <v>1899</v>
      </c>
      <c r="AD43" s="254">
        <v>2.62605E-3</v>
      </c>
      <c r="AE43" s="252">
        <v>2.51053E-4</v>
      </c>
      <c r="AF43" s="254">
        <v>0</v>
      </c>
      <c r="AG43" s="252">
        <v>1</v>
      </c>
      <c r="AH43" s="254" t="s">
        <v>1185</v>
      </c>
      <c r="AI43" s="252">
        <v>1</v>
      </c>
      <c r="AJ43" s="254" t="s">
        <v>1185</v>
      </c>
      <c r="AK43" s="252">
        <v>1</v>
      </c>
      <c r="AL43" s="254" t="s">
        <v>1184</v>
      </c>
      <c r="AM43" s="252">
        <v>0.33889676299999999</v>
      </c>
      <c r="AN43" s="254" t="s">
        <v>1184</v>
      </c>
      <c r="AO43" s="252">
        <v>1</v>
      </c>
      <c r="AP43" s="254" t="s">
        <v>1185</v>
      </c>
      <c r="AQ43" s="252">
        <v>9.2685200000000004E-4</v>
      </c>
      <c r="AR43" s="254">
        <v>0</v>
      </c>
      <c r="AS43" s="252">
        <v>1.74408E-4</v>
      </c>
      <c r="AT43" s="254" t="s">
        <v>1184</v>
      </c>
      <c r="AU43" s="252">
        <v>1</v>
      </c>
      <c r="AV43" s="254">
        <v>0</v>
      </c>
      <c r="AW43" s="252">
        <v>1</v>
      </c>
      <c r="AX43" s="254">
        <v>0</v>
      </c>
    </row>
    <row r="44" spans="1:50" x14ac:dyDescent="0.25">
      <c r="A44" s="266" t="s">
        <v>542</v>
      </c>
      <c r="B44" s="252" t="s">
        <v>371</v>
      </c>
      <c r="C44" s="252" t="s">
        <v>346</v>
      </c>
      <c r="D44" s="260">
        <v>28</v>
      </c>
      <c r="E44" s="252">
        <v>1995</v>
      </c>
      <c r="F44" s="254">
        <v>1.384083E-2</v>
      </c>
      <c r="G44" s="252">
        <v>6</v>
      </c>
      <c r="H44" s="252">
        <v>1515</v>
      </c>
      <c r="I44" s="254">
        <v>3.9447730000000004E-3</v>
      </c>
      <c r="J44" s="252">
        <v>21</v>
      </c>
      <c r="K44" s="252">
        <v>339</v>
      </c>
      <c r="L44" s="254">
        <v>5.8333333000000001E-2</v>
      </c>
      <c r="M44" s="252">
        <v>1</v>
      </c>
      <c r="N44" s="252">
        <v>15</v>
      </c>
      <c r="O44" s="254">
        <v>6.25E-2</v>
      </c>
      <c r="P44" s="252">
        <v>0</v>
      </c>
      <c r="Q44" s="252">
        <v>119</v>
      </c>
      <c r="R44" s="254">
        <v>0</v>
      </c>
      <c r="S44" s="252">
        <v>22</v>
      </c>
      <c r="T44" s="252">
        <v>480</v>
      </c>
      <c r="U44" s="254">
        <v>4.3824701000000001E-2</v>
      </c>
      <c r="V44" s="252">
        <v>7</v>
      </c>
      <c r="W44" s="252">
        <v>1656</v>
      </c>
      <c r="X44" s="254">
        <v>4.2092600000000003E-3</v>
      </c>
      <c r="Y44" s="252">
        <v>27</v>
      </c>
      <c r="Z44" s="252">
        <v>1980</v>
      </c>
      <c r="AA44" s="254">
        <v>1.3452914999999999E-2</v>
      </c>
      <c r="AB44" s="252">
        <v>28</v>
      </c>
      <c r="AC44" s="252">
        <v>1876</v>
      </c>
      <c r="AD44" s="254">
        <v>1.4705882E-2</v>
      </c>
      <c r="AE44" s="253">
        <v>4.8299999999999997E-11</v>
      </c>
      <c r="AF44" s="254">
        <v>6.3932107000000002E-2</v>
      </c>
      <c r="AG44" s="252">
        <v>7.0766563000000005E-2</v>
      </c>
      <c r="AH44" s="254">
        <v>5.9405940999999997E-2</v>
      </c>
      <c r="AI44" s="252">
        <v>1</v>
      </c>
      <c r="AJ44" s="254" t="s">
        <v>1184</v>
      </c>
      <c r="AK44" s="252">
        <v>1</v>
      </c>
      <c r="AL44" s="254">
        <v>0.92920354000000005</v>
      </c>
      <c r="AM44" s="252">
        <v>3.376338E-3</v>
      </c>
      <c r="AN44" s="254" t="s">
        <v>1184</v>
      </c>
      <c r="AO44" s="252">
        <v>0.118518519</v>
      </c>
      <c r="AP44" s="254" t="s">
        <v>1184</v>
      </c>
      <c r="AQ44" s="253">
        <v>2.6799999999999998E-9</v>
      </c>
      <c r="AR44" s="254">
        <v>8.6408640999999994E-2</v>
      </c>
      <c r="AS44" s="253">
        <v>3.8100000000000003E-11</v>
      </c>
      <c r="AT44" s="254">
        <v>14.65486726</v>
      </c>
      <c r="AU44" s="252">
        <v>0.200554538</v>
      </c>
      <c r="AV44" s="254">
        <v>4.8888888890000004</v>
      </c>
      <c r="AW44" s="252">
        <v>0.40615954500000001</v>
      </c>
      <c r="AX44" s="254">
        <v>0</v>
      </c>
    </row>
    <row r="45" spans="1:50" x14ac:dyDescent="0.25">
      <c r="A45" s="266" t="s">
        <v>547</v>
      </c>
      <c r="B45" s="252" t="s">
        <v>378</v>
      </c>
      <c r="C45" s="252" t="s">
        <v>831</v>
      </c>
      <c r="D45" s="260">
        <v>28</v>
      </c>
      <c r="E45" s="252">
        <v>1995</v>
      </c>
      <c r="F45" s="254">
        <v>1.384083E-2</v>
      </c>
      <c r="G45" s="252">
        <v>10</v>
      </c>
      <c r="H45" s="252">
        <v>1511</v>
      </c>
      <c r="I45" s="254">
        <v>6.5746219999999996E-3</v>
      </c>
      <c r="J45" s="252">
        <v>14</v>
      </c>
      <c r="K45" s="252">
        <v>346</v>
      </c>
      <c r="L45" s="254">
        <v>3.8888889000000003E-2</v>
      </c>
      <c r="M45" s="252">
        <v>3</v>
      </c>
      <c r="N45" s="252">
        <v>13</v>
      </c>
      <c r="O45" s="254">
        <v>0.1875</v>
      </c>
      <c r="P45" s="252">
        <v>1</v>
      </c>
      <c r="Q45" s="252">
        <v>118</v>
      </c>
      <c r="R45" s="254">
        <v>8.4033609999999998E-3</v>
      </c>
      <c r="S45" s="252">
        <v>18</v>
      </c>
      <c r="T45" s="252">
        <v>484</v>
      </c>
      <c r="U45" s="254">
        <v>3.5856574000000002E-2</v>
      </c>
      <c r="V45" s="252">
        <v>14</v>
      </c>
      <c r="W45" s="252">
        <v>1649</v>
      </c>
      <c r="X45" s="254">
        <v>8.418521E-3</v>
      </c>
      <c r="Y45" s="252">
        <v>25</v>
      </c>
      <c r="Z45" s="252">
        <v>1982</v>
      </c>
      <c r="AA45" s="254">
        <v>1.2456403E-2</v>
      </c>
      <c r="AB45" s="252">
        <v>27</v>
      </c>
      <c r="AC45" s="252">
        <v>1877</v>
      </c>
      <c r="AD45" s="254">
        <v>1.4180672E-2</v>
      </c>
      <c r="AE45" s="253">
        <v>2.12E-5</v>
      </c>
      <c r="AF45" s="254">
        <v>0.163562447</v>
      </c>
      <c r="AG45" s="252">
        <v>2.48788E-4</v>
      </c>
      <c r="AH45" s="254">
        <v>2.8678578999999999E-2</v>
      </c>
      <c r="AI45" s="252">
        <v>0.56449371199999998</v>
      </c>
      <c r="AJ45" s="254">
        <v>0.780939775</v>
      </c>
      <c r="AK45" s="252">
        <v>2.9884171000000001E-2</v>
      </c>
      <c r="AL45" s="254">
        <v>0.17533718700000001</v>
      </c>
      <c r="AM45" s="252">
        <v>0.130901042</v>
      </c>
      <c r="AN45" s="254">
        <v>4.7745664740000002</v>
      </c>
      <c r="AO45" s="252">
        <v>5.1734950000000002E-3</v>
      </c>
      <c r="AP45" s="254">
        <v>27.23076923</v>
      </c>
      <c r="AQ45" s="253">
        <v>9.9199999999999999E-6</v>
      </c>
      <c r="AR45" s="254">
        <v>0.177954261</v>
      </c>
      <c r="AS45" s="253">
        <v>9.0000000000000006E-5</v>
      </c>
      <c r="AT45" s="254">
        <v>4.7658959540000003</v>
      </c>
      <c r="AU45" s="252">
        <v>1.179682E-3</v>
      </c>
      <c r="AV45" s="254">
        <v>18.29538462</v>
      </c>
      <c r="AW45" s="252">
        <v>1</v>
      </c>
      <c r="AX45" s="254">
        <v>0.58913998700000003</v>
      </c>
    </row>
    <row r="46" spans="1:50" x14ac:dyDescent="0.25">
      <c r="A46" s="266" t="s">
        <v>554</v>
      </c>
      <c r="B46" s="252" t="s">
        <v>346</v>
      </c>
      <c r="C46" s="252" t="s">
        <v>346</v>
      </c>
      <c r="D46" s="260">
        <v>64</v>
      </c>
      <c r="E46" s="252">
        <v>1959</v>
      </c>
      <c r="F46" s="254">
        <v>3.1636183999999998E-2</v>
      </c>
      <c r="G46" s="252">
        <v>2</v>
      </c>
      <c r="H46" s="252">
        <v>1519</v>
      </c>
      <c r="I46" s="254">
        <v>1.3149240000000001E-3</v>
      </c>
      <c r="J46" s="252">
        <v>60</v>
      </c>
      <c r="K46" s="252">
        <v>300</v>
      </c>
      <c r="L46" s="254">
        <v>0.16666666699999999</v>
      </c>
      <c r="M46" s="252">
        <v>0</v>
      </c>
      <c r="N46" s="252">
        <v>16</v>
      </c>
      <c r="O46" s="254">
        <v>0</v>
      </c>
      <c r="P46" s="252">
        <v>0</v>
      </c>
      <c r="Q46" s="252">
        <v>119</v>
      </c>
      <c r="R46" s="254">
        <v>0</v>
      </c>
      <c r="S46" s="252">
        <v>62</v>
      </c>
      <c r="T46" s="252">
        <v>440</v>
      </c>
      <c r="U46" s="254">
        <v>0.123505976</v>
      </c>
      <c r="V46" s="252">
        <v>4</v>
      </c>
      <c r="W46" s="252">
        <v>1659</v>
      </c>
      <c r="X46" s="254">
        <v>2.4052919999999998E-3</v>
      </c>
      <c r="Y46" s="252">
        <v>64</v>
      </c>
      <c r="Z46" s="252">
        <v>1943</v>
      </c>
      <c r="AA46" s="254">
        <v>3.1888391000000002E-2</v>
      </c>
      <c r="AB46" s="252">
        <v>64</v>
      </c>
      <c r="AC46" s="252">
        <v>1840</v>
      </c>
      <c r="AD46" s="254">
        <v>3.3613444999999999E-2</v>
      </c>
      <c r="AE46" s="253">
        <v>1.5399999999999999E-42</v>
      </c>
      <c r="AF46" s="254">
        <v>6.5832779999999997E-3</v>
      </c>
      <c r="AG46" s="252">
        <v>1</v>
      </c>
      <c r="AH46" s="254" t="s">
        <v>1184</v>
      </c>
      <c r="AI46" s="252">
        <v>1</v>
      </c>
      <c r="AJ46" s="254" t="s">
        <v>1184</v>
      </c>
      <c r="AK46" s="252">
        <v>8.6307208999999996E-2</v>
      </c>
      <c r="AL46" s="254" t="s">
        <v>1184</v>
      </c>
      <c r="AM46" s="253">
        <v>1.1900000000000001E-8</v>
      </c>
      <c r="AN46" s="254" t="s">
        <v>1184</v>
      </c>
      <c r="AO46" s="252">
        <v>1</v>
      </c>
      <c r="AP46" s="254" t="s">
        <v>1185</v>
      </c>
      <c r="AQ46" s="253">
        <v>1.8299999999999999E-36</v>
      </c>
      <c r="AR46" s="254">
        <v>9.3440079999999991E-3</v>
      </c>
      <c r="AS46" s="253">
        <v>4.5499999999999998E-42</v>
      </c>
      <c r="AT46" s="254">
        <v>82.95</v>
      </c>
      <c r="AU46" s="252">
        <v>1</v>
      </c>
      <c r="AV46" s="254">
        <v>0</v>
      </c>
      <c r="AW46" s="252">
        <v>3.0364196999999999E-2</v>
      </c>
      <c r="AX46" s="254">
        <v>0</v>
      </c>
    </row>
    <row r="47" spans="1:50" x14ac:dyDescent="0.25">
      <c r="A47" s="266" t="s">
        <v>558</v>
      </c>
      <c r="B47" s="252" t="s">
        <v>440</v>
      </c>
      <c r="C47" s="252" t="s">
        <v>831</v>
      </c>
      <c r="D47" s="260">
        <v>58</v>
      </c>
      <c r="E47" s="252">
        <v>1965</v>
      </c>
      <c r="F47" s="254">
        <v>2.8670292E-2</v>
      </c>
      <c r="G47" s="252">
        <v>16</v>
      </c>
      <c r="H47" s="252">
        <v>1505</v>
      </c>
      <c r="I47" s="254">
        <v>1.0519395000000001E-2</v>
      </c>
      <c r="J47" s="252">
        <v>31</v>
      </c>
      <c r="K47" s="252">
        <v>329</v>
      </c>
      <c r="L47" s="254">
        <v>8.6111111000000004E-2</v>
      </c>
      <c r="M47" s="252">
        <v>8</v>
      </c>
      <c r="N47" s="252">
        <v>8</v>
      </c>
      <c r="O47" s="254">
        <v>0.5</v>
      </c>
      <c r="P47" s="252">
        <v>2</v>
      </c>
      <c r="Q47" s="252">
        <v>117</v>
      </c>
      <c r="R47" s="254">
        <v>1.6806722999999999E-2</v>
      </c>
      <c r="S47" s="252">
        <v>42</v>
      </c>
      <c r="T47" s="252">
        <v>460</v>
      </c>
      <c r="U47" s="254">
        <v>8.3665339000000005E-2</v>
      </c>
      <c r="V47" s="252">
        <v>27</v>
      </c>
      <c r="W47" s="252">
        <v>1636</v>
      </c>
      <c r="X47" s="254">
        <v>1.6235718999999999E-2</v>
      </c>
      <c r="Y47" s="252">
        <v>50</v>
      </c>
      <c r="Z47" s="252">
        <v>1957</v>
      </c>
      <c r="AA47" s="254">
        <v>2.4912805E-2</v>
      </c>
      <c r="AB47" s="252">
        <v>56</v>
      </c>
      <c r="AC47" s="252">
        <v>1848</v>
      </c>
      <c r="AD47" s="254">
        <v>2.9411764999999999E-2</v>
      </c>
      <c r="AE47" s="253">
        <v>1.3499999999999999E-12</v>
      </c>
      <c r="AF47" s="254">
        <v>0.112828207</v>
      </c>
      <c r="AG47" s="253">
        <v>1.1600000000000001E-11</v>
      </c>
      <c r="AH47" s="254">
        <v>1.0631229000000001E-2</v>
      </c>
      <c r="AI47" s="252">
        <v>0.379828424</v>
      </c>
      <c r="AJ47" s="254">
        <v>0.62192691</v>
      </c>
      <c r="AK47" s="253">
        <v>4.6100000000000002E-5</v>
      </c>
      <c r="AL47" s="254">
        <v>9.4224924000000002E-2</v>
      </c>
      <c r="AM47" s="252">
        <v>6.4504580000000001E-3</v>
      </c>
      <c r="AN47" s="254">
        <v>5.5121580549999996</v>
      </c>
      <c r="AO47" s="253">
        <v>2.3300000000000001E-7</v>
      </c>
      <c r="AP47" s="254">
        <v>58.5</v>
      </c>
      <c r="AQ47" s="253">
        <v>1.28E-14</v>
      </c>
      <c r="AR47" s="254">
        <v>0.11643727299999999</v>
      </c>
      <c r="AS47" s="253">
        <v>4.4600000000000001E-10</v>
      </c>
      <c r="AT47" s="254">
        <v>5.7093324330000002</v>
      </c>
      <c r="AU47" s="253">
        <v>3.0100000000000002E-9</v>
      </c>
      <c r="AV47" s="254">
        <v>39.14</v>
      </c>
      <c r="AW47" s="252">
        <v>0.578142657</v>
      </c>
      <c r="AX47" s="254">
        <v>0.56410256400000003</v>
      </c>
    </row>
    <row r="48" spans="1:50" x14ac:dyDescent="0.25">
      <c r="A48" s="266" t="s">
        <v>563</v>
      </c>
      <c r="B48" s="252" t="s">
        <v>378</v>
      </c>
      <c r="C48" s="252" t="s">
        <v>346</v>
      </c>
      <c r="D48" s="260">
        <v>121</v>
      </c>
      <c r="E48" s="252">
        <v>1902</v>
      </c>
      <c r="F48" s="254">
        <v>5.9812160000000003E-2</v>
      </c>
      <c r="G48" s="252">
        <v>20</v>
      </c>
      <c r="H48" s="252">
        <v>1501</v>
      </c>
      <c r="I48" s="254">
        <v>1.3149243999999999E-2</v>
      </c>
      <c r="J48" s="252">
        <v>97</v>
      </c>
      <c r="K48" s="252">
        <v>263</v>
      </c>
      <c r="L48" s="254">
        <v>0.26944444400000001</v>
      </c>
      <c r="M48" s="252">
        <v>2</v>
      </c>
      <c r="N48" s="252">
        <v>14</v>
      </c>
      <c r="O48" s="254">
        <v>0.125</v>
      </c>
      <c r="P48" s="252">
        <v>0</v>
      </c>
      <c r="Q48" s="252">
        <v>119</v>
      </c>
      <c r="R48" s="254">
        <v>0</v>
      </c>
      <c r="S48" s="252">
        <v>101</v>
      </c>
      <c r="T48" s="252">
        <v>401</v>
      </c>
      <c r="U48" s="254">
        <v>0.20119521900000001</v>
      </c>
      <c r="V48" s="252">
        <v>24</v>
      </c>
      <c r="W48" s="252">
        <v>1639</v>
      </c>
      <c r="X48" s="254">
        <v>1.443175E-2</v>
      </c>
      <c r="Y48" s="252">
        <v>119</v>
      </c>
      <c r="Z48" s="252">
        <v>1888</v>
      </c>
      <c r="AA48" s="254">
        <v>5.9292475999999997E-2</v>
      </c>
      <c r="AB48" s="252">
        <v>121</v>
      </c>
      <c r="AC48" s="252">
        <v>1783</v>
      </c>
      <c r="AD48" s="254">
        <v>6.3550419999999996E-2</v>
      </c>
      <c r="AE48" s="253">
        <v>1.24E-54</v>
      </c>
      <c r="AF48" s="254">
        <v>3.6127118E-2</v>
      </c>
      <c r="AG48" s="252">
        <v>2.0793636000000001E-2</v>
      </c>
      <c r="AH48" s="254">
        <v>9.3271152999999996E-2</v>
      </c>
      <c r="AI48" s="252">
        <v>0.392354967</v>
      </c>
      <c r="AJ48" s="254" t="s">
        <v>1184</v>
      </c>
      <c r="AK48" s="252">
        <v>0.25609235699999999</v>
      </c>
      <c r="AL48" s="254">
        <v>2.5817490489999999</v>
      </c>
      <c r="AM48" s="253">
        <v>3.8999999999999998E-14</v>
      </c>
      <c r="AN48" s="254" t="s">
        <v>1184</v>
      </c>
      <c r="AO48" s="252">
        <v>1.3266998E-2</v>
      </c>
      <c r="AP48" s="254" t="s">
        <v>1184</v>
      </c>
      <c r="AQ48" s="253">
        <v>6.3299999999999997E-45</v>
      </c>
      <c r="AR48" s="254">
        <v>5.2902025999999998E-2</v>
      </c>
      <c r="AS48" s="253">
        <v>5.0800000000000001E-55</v>
      </c>
      <c r="AT48" s="254">
        <v>25.187420790000001</v>
      </c>
      <c r="AU48" s="252">
        <v>0.247651748</v>
      </c>
      <c r="AV48" s="254">
        <v>2.2665066029999998</v>
      </c>
      <c r="AW48" s="252">
        <v>9.9369600000000008E-4</v>
      </c>
      <c r="AX48" s="254">
        <v>0</v>
      </c>
    </row>
    <row r="49" spans="1:50" x14ac:dyDescent="0.25">
      <c r="A49" s="266" t="s">
        <v>567</v>
      </c>
      <c r="B49" s="252" t="s">
        <v>371</v>
      </c>
      <c r="C49" s="252" t="s">
        <v>831</v>
      </c>
      <c r="D49" s="260">
        <v>57</v>
      </c>
      <c r="E49" s="252">
        <v>1966</v>
      </c>
      <c r="F49" s="254">
        <v>2.8175975999999998E-2</v>
      </c>
      <c r="G49" s="252">
        <v>20</v>
      </c>
      <c r="H49" s="252">
        <v>1501</v>
      </c>
      <c r="I49" s="254">
        <v>1.3149243999999999E-2</v>
      </c>
      <c r="J49" s="252">
        <v>32</v>
      </c>
      <c r="K49" s="252">
        <v>328</v>
      </c>
      <c r="L49" s="254">
        <v>8.8888888999999999E-2</v>
      </c>
      <c r="M49" s="252">
        <v>3</v>
      </c>
      <c r="N49" s="252">
        <v>13</v>
      </c>
      <c r="O49" s="254">
        <v>0.1875</v>
      </c>
      <c r="P49" s="252">
        <v>1</v>
      </c>
      <c r="Q49" s="252">
        <v>118</v>
      </c>
      <c r="R49" s="254">
        <v>8.4033609999999998E-3</v>
      </c>
      <c r="S49" s="252">
        <v>37</v>
      </c>
      <c r="T49" s="252">
        <v>465</v>
      </c>
      <c r="U49" s="254">
        <v>7.3705178999999996E-2</v>
      </c>
      <c r="V49" s="252">
        <v>25</v>
      </c>
      <c r="W49" s="252">
        <v>1638</v>
      </c>
      <c r="X49" s="254">
        <v>1.5033072999999999E-2</v>
      </c>
      <c r="Y49" s="252">
        <v>54</v>
      </c>
      <c r="Z49" s="252">
        <v>1953</v>
      </c>
      <c r="AA49" s="254">
        <v>2.6905829999999999E-2</v>
      </c>
      <c r="AB49" s="252">
        <v>56</v>
      </c>
      <c r="AC49" s="252">
        <v>1848</v>
      </c>
      <c r="AD49" s="254">
        <v>2.9411764999999999E-2</v>
      </c>
      <c r="AE49" s="253">
        <v>9.4400000000000002E-12</v>
      </c>
      <c r="AF49" s="254">
        <v>0.13657561600000001</v>
      </c>
      <c r="AG49" s="252">
        <v>1.445291E-3</v>
      </c>
      <c r="AH49" s="254">
        <v>5.7739285000000001E-2</v>
      </c>
      <c r="AI49" s="252">
        <v>1</v>
      </c>
      <c r="AJ49" s="254">
        <v>1.572285143</v>
      </c>
      <c r="AK49" s="252">
        <v>0.17840792499999999</v>
      </c>
      <c r="AL49" s="254">
        <v>0.42276422800000002</v>
      </c>
      <c r="AM49" s="252">
        <v>1.2743660000000001E-3</v>
      </c>
      <c r="AN49" s="254">
        <v>11.512195119999999</v>
      </c>
      <c r="AO49" s="252">
        <v>5.1734950000000002E-3</v>
      </c>
      <c r="AP49" s="254">
        <v>27.23076923</v>
      </c>
      <c r="AQ49" s="253">
        <v>9.6899999999999996E-11</v>
      </c>
      <c r="AR49" s="254">
        <v>0.16745593</v>
      </c>
      <c r="AS49" s="253">
        <v>3.9800000000000001E-11</v>
      </c>
      <c r="AT49" s="254">
        <v>6.3921951220000004</v>
      </c>
      <c r="AU49" s="252">
        <v>9.1541580000000008E-3</v>
      </c>
      <c r="AV49" s="254">
        <v>8.346153846</v>
      </c>
      <c r="AW49" s="252">
        <v>0.25453713100000003</v>
      </c>
      <c r="AX49" s="254">
        <v>0.27966101700000001</v>
      </c>
    </row>
    <row r="50" spans="1:50" x14ac:dyDescent="0.25">
      <c r="A50" s="266" t="s">
        <v>574</v>
      </c>
      <c r="B50" s="252" t="s">
        <v>400</v>
      </c>
      <c r="C50" s="252" t="s">
        <v>831</v>
      </c>
      <c r="D50" s="260">
        <v>65</v>
      </c>
      <c r="E50" s="252">
        <v>1958</v>
      </c>
      <c r="F50" s="254">
        <v>3.2130499E-2</v>
      </c>
      <c r="G50" s="252">
        <v>15</v>
      </c>
      <c r="H50" s="252">
        <v>1506</v>
      </c>
      <c r="I50" s="254">
        <v>9.8619329999999998E-3</v>
      </c>
      <c r="J50" s="252">
        <v>41</v>
      </c>
      <c r="K50" s="252">
        <v>319</v>
      </c>
      <c r="L50" s="254">
        <v>0.11388888899999999</v>
      </c>
      <c r="M50" s="252">
        <v>6</v>
      </c>
      <c r="N50" s="252">
        <v>10</v>
      </c>
      <c r="O50" s="254">
        <v>0.375</v>
      </c>
      <c r="P50" s="252">
        <v>1</v>
      </c>
      <c r="Q50" s="252">
        <v>118</v>
      </c>
      <c r="R50" s="254">
        <v>8.4033609999999998E-3</v>
      </c>
      <c r="S50" s="252">
        <v>50</v>
      </c>
      <c r="T50" s="252">
        <v>452</v>
      </c>
      <c r="U50" s="254">
        <v>9.9601594000000002E-2</v>
      </c>
      <c r="V50" s="252">
        <v>24</v>
      </c>
      <c r="W50" s="252">
        <v>1639</v>
      </c>
      <c r="X50" s="254">
        <v>1.443175E-2</v>
      </c>
      <c r="Y50" s="252">
        <v>59</v>
      </c>
      <c r="Z50" s="252">
        <v>1948</v>
      </c>
      <c r="AA50" s="254">
        <v>2.9397110000000001E-2</v>
      </c>
      <c r="AB50" s="252">
        <v>64</v>
      </c>
      <c r="AC50" s="252">
        <v>1840</v>
      </c>
      <c r="AD50" s="254">
        <v>3.3613444999999999E-2</v>
      </c>
      <c r="AE50" s="253">
        <v>5.25E-19</v>
      </c>
      <c r="AF50" s="254">
        <v>7.7494898000000006E-2</v>
      </c>
      <c r="AG50" s="253">
        <v>2.1999999999999998E-8</v>
      </c>
      <c r="AH50" s="254">
        <v>1.6600265999999999E-2</v>
      </c>
      <c r="AI50" s="252">
        <v>1</v>
      </c>
      <c r="AJ50" s="254">
        <v>1.1752988049999999</v>
      </c>
      <c r="AK50" s="252">
        <v>8.4077249999999996E-3</v>
      </c>
      <c r="AL50" s="254">
        <v>0.214211076</v>
      </c>
      <c r="AM50" s="252">
        <v>1.0636700000000001E-4</v>
      </c>
      <c r="AN50" s="254">
        <v>15.1661442</v>
      </c>
      <c r="AO50" s="253">
        <v>6.9700000000000002E-6</v>
      </c>
      <c r="AP50" s="254">
        <v>70.8</v>
      </c>
      <c r="AQ50" s="253">
        <v>3.6199999999999998E-19</v>
      </c>
      <c r="AR50" s="254">
        <v>9.0039840999999995E-2</v>
      </c>
      <c r="AS50" s="253">
        <v>1.6600000000000001E-16</v>
      </c>
      <c r="AT50" s="254">
        <v>8.7772988509999994</v>
      </c>
      <c r="AU50" s="253">
        <v>5.4299999999999997E-6</v>
      </c>
      <c r="AV50" s="254">
        <v>19.81016949</v>
      </c>
      <c r="AW50" s="252">
        <v>0.178154011</v>
      </c>
      <c r="AX50" s="254">
        <v>0.24364406799999999</v>
      </c>
    </row>
    <row r="51" spans="1:50" x14ac:dyDescent="0.25">
      <c r="A51" s="266" t="s">
        <v>579</v>
      </c>
      <c r="B51" s="252" t="s">
        <v>533</v>
      </c>
      <c r="C51" s="252" t="s">
        <v>349</v>
      </c>
      <c r="D51" s="260">
        <v>0</v>
      </c>
      <c r="E51" s="252">
        <v>2023</v>
      </c>
      <c r="F51" s="254">
        <v>0</v>
      </c>
      <c r="G51" s="252">
        <v>0</v>
      </c>
      <c r="H51" s="252">
        <v>1521</v>
      </c>
      <c r="I51" s="254">
        <v>0</v>
      </c>
      <c r="J51" s="252">
        <v>0</v>
      </c>
      <c r="K51" s="252">
        <v>360</v>
      </c>
      <c r="L51" s="254">
        <v>0</v>
      </c>
      <c r="M51" s="252">
        <v>0</v>
      </c>
      <c r="N51" s="252">
        <v>16</v>
      </c>
      <c r="O51" s="254">
        <v>0</v>
      </c>
      <c r="P51" s="252">
        <v>0</v>
      </c>
      <c r="Q51" s="252">
        <v>119</v>
      </c>
      <c r="R51" s="254">
        <v>0</v>
      </c>
      <c r="S51" s="252">
        <v>0</v>
      </c>
      <c r="T51" s="252">
        <v>502</v>
      </c>
      <c r="U51" s="254">
        <v>0</v>
      </c>
      <c r="V51" s="252">
        <v>0</v>
      </c>
      <c r="W51" s="252">
        <v>1663</v>
      </c>
      <c r="X51" s="254">
        <v>0</v>
      </c>
      <c r="Y51" s="252">
        <v>0</v>
      </c>
      <c r="Z51" s="252">
        <v>2007</v>
      </c>
      <c r="AA51" s="254">
        <v>0</v>
      </c>
      <c r="AB51" s="252">
        <v>0</v>
      </c>
      <c r="AC51" s="252">
        <v>1904</v>
      </c>
      <c r="AD51" s="254">
        <v>0</v>
      </c>
      <c r="AE51" s="252">
        <v>1</v>
      </c>
      <c r="AF51" s="254" t="s">
        <v>1185</v>
      </c>
      <c r="AG51" s="252">
        <v>1</v>
      </c>
      <c r="AH51" s="254" t="s">
        <v>1185</v>
      </c>
      <c r="AI51" s="252">
        <v>1</v>
      </c>
      <c r="AJ51" s="254" t="s">
        <v>1185</v>
      </c>
      <c r="AK51" s="252">
        <v>1</v>
      </c>
      <c r="AL51" s="254" t="s">
        <v>1185</v>
      </c>
      <c r="AM51" s="252">
        <v>1</v>
      </c>
      <c r="AN51" s="254" t="s">
        <v>1185</v>
      </c>
      <c r="AO51" s="252">
        <v>1</v>
      </c>
      <c r="AP51" s="254" t="s">
        <v>1185</v>
      </c>
      <c r="AQ51" s="252">
        <v>1</v>
      </c>
      <c r="AR51" s="254" t="s">
        <v>1185</v>
      </c>
      <c r="AS51" s="252">
        <v>1</v>
      </c>
      <c r="AT51" s="254" t="s">
        <v>1185</v>
      </c>
      <c r="AU51" s="252">
        <v>1</v>
      </c>
      <c r="AV51" s="254" t="s">
        <v>1185</v>
      </c>
      <c r="AW51" s="252">
        <v>1</v>
      </c>
      <c r="AX51" s="254" t="s">
        <v>1185</v>
      </c>
    </row>
    <row r="52" spans="1:50" x14ac:dyDescent="0.25">
      <c r="A52" s="266" t="s">
        <v>580</v>
      </c>
      <c r="B52" s="252" t="s">
        <v>378</v>
      </c>
      <c r="C52" s="252" t="s">
        <v>346</v>
      </c>
      <c r="D52" s="260">
        <v>18</v>
      </c>
      <c r="E52" s="252">
        <v>2005</v>
      </c>
      <c r="F52" s="254">
        <v>8.8976769999999997E-3</v>
      </c>
      <c r="G52" s="252">
        <v>4</v>
      </c>
      <c r="H52" s="252">
        <v>1517</v>
      </c>
      <c r="I52" s="254">
        <v>2.6298490000000001E-3</v>
      </c>
      <c r="J52" s="252">
        <v>13</v>
      </c>
      <c r="K52" s="252">
        <v>347</v>
      </c>
      <c r="L52" s="254">
        <v>3.6111111000000001E-2</v>
      </c>
      <c r="M52" s="252">
        <v>0</v>
      </c>
      <c r="N52" s="252">
        <v>16</v>
      </c>
      <c r="O52" s="254">
        <v>0</v>
      </c>
      <c r="P52" s="252">
        <v>0</v>
      </c>
      <c r="Q52" s="252">
        <v>119</v>
      </c>
      <c r="R52" s="254">
        <v>0</v>
      </c>
      <c r="S52" s="252">
        <v>14</v>
      </c>
      <c r="T52" s="252">
        <v>488</v>
      </c>
      <c r="U52" s="254">
        <v>2.7888446000000001E-2</v>
      </c>
      <c r="V52" s="252">
        <v>5</v>
      </c>
      <c r="W52" s="252">
        <v>1658</v>
      </c>
      <c r="X52" s="254">
        <v>3.0066149999999998E-3</v>
      </c>
      <c r="Y52" s="252">
        <v>18</v>
      </c>
      <c r="Z52" s="252">
        <v>1989</v>
      </c>
      <c r="AA52" s="254">
        <v>8.9686100000000001E-3</v>
      </c>
      <c r="AB52" s="252">
        <v>18</v>
      </c>
      <c r="AC52" s="252">
        <v>1886</v>
      </c>
      <c r="AD52" s="254">
        <v>9.4537820000000009E-3</v>
      </c>
      <c r="AE52" s="253">
        <v>4.32E-7</v>
      </c>
      <c r="AF52" s="254">
        <v>7.0381825999999995E-2</v>
      </c>
      <c r="AG52" s="252">
        <v>1</v>
      </c>
      <c r="AH52" s="254" t="s">
        <v>1184</v>
      </c>
      <c r="AI52" s="252">
        <v>1</v>
      </c>
      <c r="AJ52" s="254" t="s">
        <v>1184</v>
      </c>
      <c r="AK52" s="252">
        <v>1</v>
      </c>
      <c r="AL52" s="254" t="s">
        <v>1184</v>
      </c>
      <c r="AM52" s="252">
        <v>4.4989825999999997E-2</v>
      </c>
      <c r="AN52" s="254" t="s">
        <v>1184</v>
      </c>
      <c r="AO52" s="252">
        <v>1</v>
      </c>
      <c r="AP52" s="254" t="s">
        <v>1185</v>
      </c>
      <c r="AQ52" s="253">
        <v>3.1999999999999999E-6</v>
      </c>
      <c r="AR52" s="254">
        <v>9.1910725999999998E-2</v>
      </c>
      <c r="AS52" s="253">
        <v>5.3600000000000004E-7</v>
      </c>
      <c r="AT52" s="254">
        <v>12.423054759999999</v>
      </c>
      <c r="AU52" s="252">
        <v>1</v>
      </c>
      <c r="AV52" s="254">
        <v>0</v>
      </c>
      <c r="AW52" s="252">
        <v>0.62063128300000003</v>
      </c>
      <c r="AX52" s="254">
        <v>0</v>
      </c>
    </row>
    <row r="53" spans="1:50" x14ac:dyDescent="0.25">
      <c r="A53" s="266" t="s">
        <v>585</v>
      </c>
      <c r="B53" s="252" t="s">
        <v>378</v>
      </c>
      <c r="C53" s="252" t="s">
        <v>346</v>
      </c>
      <c r="D53" s="260">
        <v>34</v>
      </c>
      <c r="E53" s="252">
        <v>1989</v>
      </c>
      <c r="F53" s="254">
        <v>1.6806722999999999E-2</v>
      </c>
      <c r="G53" s="252">
        <v>17</v>
      </c>
      <c r="H53" s="252">
        <v>1504</v>
      </c>
      <c r="I53" s="254">
        <v>1.1176857E-2</v>
      </c>
      <c r="J53" s="252">
        <v>15</v>
      </c>
      <c r="K53" s="252">
        <v>345</v>
      </c>
      <c r="L53" s="254">
        <v>4.1666666999999998E-2</v>
      </c>
      <c r="M53" s="252">
        <v>2</v>
      </c>
      <c r="N53" s="252">
        <v>14</v>
      </c>
      <c r="O53" s="254">
        <v>0.125</v>
      </c>
      <c r="P53" s="252">
        <v>0</v>
      </c>
      <c r="Q53" s="252">
        <v>119</v>
      </c>
      <c r="R53" s="254">
        <v>0</v>
      </c>
      <c r="S53" s="252">
        <v>17</v>
      </c>
      <c r="T53" s="252">
        <v>485</v>
      </c>
      <c r="U53" s="254">
        <v>3.3864541999999997E-2</v>
      </c>
      <c r="V53" s="252">
        <v>19</v>
      </c>
      <c r="W53" s="252">
        <v>1644</v>
      </c>
      <c r="X53" s="254">
        <v>1.1425134999999999E-2</v>
      </c>
      <c r="Y53" s="252">
        <v>32</v>
      </c>
      <c r="Z53" s="252">
        <v>1975</v>
      </c>
      <c r="AA53" s="254">
        <v>1.5944195000000001E-2</v>
      </c>
      <c r="AB53" s="252">
        <v>34</v>
      </c>
      <c r="AC53" s="252">
        <v>1870</v>
      </c>
      <c r="AD53" s="254">
        <v>1.7857142999999999E-2</v>
      </c>
      <c r="AE53" s="252">
        <v>3.0006899999999998E-4</v>
      </c>
      <c r="AF53" s="254">
        <v>0.25997340400000002</v>
      </c>
      <c r="AG53" s="252">
        <v>1.5675385E-2</v>
      </c>
      <c r="AH53" s="254">
        <v>7.9122339999999999E-2</v>
      </c>
      <c r="AI53" s="252">
        <v>0.62891525999999998</v>
      </c>
      <c r="AJ53" s="254" t="s">
        <v>1184</v>
      </c>
      <c r="AK53" s="252">
        <v>0.15904300900000001</v>
      </c>
      <c r="AL53" s="254">
        <v>0.30434782599999999</v>
      </c>
      <c r="AM53" s="252">
        <v>2.7971374E-2</v>
      </c>
      <c r="AN53" s="254" t="s">
        <v>1184</v>
      </c>
      <c r="AO53" s="252">
        <v>1.3266998E-2</v>
      </c>
      <c r="AP53" s="254" t="s">
        <v>1184</v>
      </c>
      <c r="AQ53" s="252">
        <v>1.915302E-3</v>
      </c>
      <c r="AR53" s="254">
        <v>0.32247340400000002</v>
      </c>
      <c r="AS53" s="252">
        <v>2.97674E-4</v>
      </c>
      <c r="AT53" s="254">
        <v>3.7620137300000001</v>
      </c>
      <c r="AU53" s="252">
        <v>2.8398145E-2</v>
      </c>
      <c r="AV53" s="254">
        <v>8.8169642859999993</v>
      </c>
      <c r="AW53" s="252">
        <v>0.26072681199999997</v>
      </c>
      <c r="AX53" s="254">
        <v>0</v>
      </c>
    </row>
    <row r="54" spans="1:50" x14ac:dyDescent="0.25">
      <c r="A54" s="266" t="s">
        <v>590</v>
      </c>
      <c r="B54" s="252" t="s">
        <v>346</v>
      </c>
      <c r="C54" s="252" t="s">
        <v>346</v>
      </c>
      <c r="D54" s="260">
        <v>9</v>
      </c>
      <c r="E54" s="252">
        <v>2014</v>
      </c>
      <c r="F54" s="254">
        <v>4.4488380000000001E-3</v>
      </c>
      <c r="G54" s="252">
        <v>0</v>
      </c>
      <c r="H54" s="252">
        <v>1521</v>
      </c>
      <c r="I54" s="254">
        <v>0</v>
      </c>
      <c r="J54" s="252">
        <v>9</v>
      </c>
      <c r="K54" s="252">
        <v>351</v>
      </c>
      <c r="L54" s="254">
        <v>2.5000000000000001E-2</v>
      </c>
      <c r="M54" s="252">
        <v>0</v>
      </c>
      <c r="N54" s="252">
        <v>16</v>
      </c>
      <c r="O54" s="254">
        <v>0</v>
      </c>
      <c r="P54" s="252">
        <v>0</v>
      </c>
      <c r="Q54" s="252">
        <v>119</v>
      </c>
      <c r="R54" s="254">
        <v>0</v>
      </c>
      <c r="S54" s="252">
        <v>9</v>
      </c>
      <c r="T54" s="252">
        <v>493</v>
      </c>
      <c r="U54" s="254">
        <v>1.7928287000000001E-2</v>
      </c>
      <c r="V54" s="252">
        <v>0</v>
      </c>
      <c r="W54" s="252">
        <v>1663</v>
      </c>
      <c r="X54" s="254">
        <v>0</v>
      </c>
      <c r="Y54" s="252">
        <v>9</v>
      </c>
      <c r="Z54" s="252">
        <v>1998</v>
      </c>
      <c r="AA54" s="254">
        <v>4.4843050000000001E-3</v>
      </c>
      <c r="AB54" s="252">
        <v>9</v>
      </c>
      <c r="AC54" s="252">
        <v>1895</v>
      </c>
      <c r="AD54" s="254">
        <v>4.7268910000000004E-3</v>
      </c>
      <c r="AE54" s="253">
        <v>3.1800000000000002E-7</v>
      </c>
      <c r="AF54" s="254">
        <v>0</v>
      </c>
      <c r="AG54" s="252">
        <v>1</v>
      </c>
      <c r="AH54" s="254" t="s">
        <v>1185</v>
      </c>
      <c r="AI54" s="252">
        <v>1</v>
      </c>
      <c r="AJ54" s="254" t="s">
        <v>1185</v>
      </c>
      <c r="AK54" s="252">
        <v>1</v>
      </c>
      <c r="AL54" s="254" t="s">
        <v>1184</v>
      </c>
      <c r="AM54" s="252">
        <v>0.12070684800000001</v>
      </c>
      <c r="AN54" s="254" t="s">
        <v>1184</v>
      </c>
      <c r="AO54" s="252">
        <v>1</v>
      </c>
      <c r="AP54" s="254" t="s">
        <v>1185</v>
      </c>
      <c r="AQ54" s="253">
        <v>3.3799999999999998E-6</v>
      </c>
      <c r="AR54" s="254">
        <v>0</v>
      </c>
      <c r="AS54" s="253">
        <v>1.6500000000000001E-7</v>
      </c>
      <c r="AT54" s="254" t="s">
        <v>1184</v>
      </c>
      <c r="AU54" s="252">
        <v>1</v>
      </c>
      <c r="AV54" s="254">
        <v>0</v>
      </c>
      <c r="AW54" s="252">
        <v>1</v>
      </c>
      <c r="AX54" s="254">
        <v>0</v>
      </c>
    </row>
    <row r="55" spans="1:50" x14ac:dyDescent="0.25">
      <c r="A55" s="266" t="s">
        <v>594</v>
      </c>
      <c r="B55" s="252" t="s">
        <v>415</v>
      </c>
      <c r="C55" s="252" t="s">
        <v>349</v>
      </c>
      <c r="D55" s="260">
        <v>63</v>
      </c>
      <c r="E55" s="252">
        <v>1960</v>
      </c>
      <c r="F55" s="254">
        <v>3.1141868999999999E-2</v>
      </c>
      <c r="G55" s="252">
        <v>43</v>
      </c>
      <c r="H55" s="252">
        <v>1478</v>
      </c>
      <c r="I55" s="254">
        <v>2.8270874000000001E-2</v>
      </c>
      <c r="J55" s="252">
        <v>17</v>
      </c>
      <c r="K55" s="252">
        <v>343</v>
      </c>
      <c r="L55" s="254">
        <v>4.7222222000000001E-2</v>
      </c>
      <c r="M55" s="252">
        <v>0</v>
      </c>
      <c r="N55" s="252">
        <v>16</v>
      </c>
      <c r="O55" s="254">
        <v>0</v>
      </c>
      <c r="P55" s="252">
        <v>3</v>
      </c>
      <c r="Q55" s="252">
        <v>116</v>
      </c>
      <c r="R55" s="254">
        <v>2.5210084000000001E-2</v>
      </c>
      <c r="S55" s="252">
        <v>20</v>
      </c>
      <c r="T55" s="252">
        <v>482</v>
      </c>
      <c r="U55" s="254">
        <v>3.9840636999999998E-2</v>
      </c>
      <c r="V55" s="252">
        <v>46</v>
      </c>
      <c r="W55" s="252">
        <v>1617</v>
      </c>
      <c r="X55" s="254">
        <v>2.7660853999999999E-2</v>
      </c>
      <c r="Y55" s="252">
        <v>63</v>
      </c>
      <c r="Z55" s="252">
        <v>1944</v>
      </c>
      <c r="AA55" s="254">
        <v>3.1390135E-2</v>
      </c>
      <c r="AB55" s="252">
        <v>60</v>
      </c>
      <c r="AC55" s="252">
        <v>1844</v>
      </c>
      <c r="AD55" s="254">
        <v>3.1512604999999999E-2</v>
      </c>
      <c r="AE55" s="252">
        <v>9.3007389999999995E-2</v>
      </c>
      <c r="AF55" s="254">
        <v>0.58700151199999995</v>
      </c>
      <c r="AG55" s="252">
        <v>1</v>
      </c>
      <c r="AH55" s="254" t="s">
        <v>1184</v>
      </c>
      <c r="AI55" s="252">
        <v>1</v>
      </c>
      <c r="AJ55" s="254">
        <v>1.1249436180000001</v>
      </c>
      <c r="AK55" s="252">
        <v>1</v>
      </c>
      <c r="AL55" s="254" t="s">
        <v>1184</v>
      </c>
      <c r="AM55" s="252">
        <v>0.42932608100000003</v>
      </c>
      <c r="AN55" s="254">
        <v>1.9164237120000001</v>
      </c>
      <c r="AO55" s="252">
        <v>1</v>
      </c>
      <c r="AP55" s="254">
        <v>0</v>
      </c>
      <c r="AQ55" s="252">
        <v>0.23469590900000001</v>
      </c>
      <c r="AR55" s="254">
        <v>0.70115020299999997</v>
      </c>
      <c r="AS55" s="252">
        <v>6.4260469000000001E-2</v>
      </c>
      <c r="AT55" s="254">
        <v>1.742236025</v>
      </c>
      <c r="AU55" s="252">
        <v>1</v>
      </c>
      <c r="AV55" s="254">
        <v>0</v>
      </c>
      <c r="AW55" s="252">
        <v>1</v>
      </c>
      <c r="AX55" s="254">
        <v>0.79482758600000003</v>
      </c>
    </row>
    <row r="56" spans="1:50" x14ac:dyDescent="0.25">
      <c r="A56" s="266" t="s">
        <v>599</v>
      </c>
      <c r="B56" s="252" t="s">
        <v>440</v>
      </c>
      <c r="C56" s="252" t="s">
        <v>346</v>
      </c>
      <c r="D56" s="260">
        <v>30</v>
      </c>
      <c r="E56" s="252">
        <v>1993</v>
      </c>
      <c r="F56" s="254">
        <v>1.4829461E-2</v>
      </c>
      <c r="G56" s="252">
        <v>4</v>
      </c>
      <c r="H56" s="252">
        <v>1517</v>
      </c>
      <c r="I56" s="254">
        <v>2.6298490000000001E-3</v>
      </c>
      <c r="J56" s="252">
        <v>24</v>
      </c>
      <c r="K56" s="252">
        <v>336</v>
      </c>
      <c r="L56" s="254">
        <v>6.6666666999999999E-2</v>
      </c>
      <c r="M56" s="252">
        <v>2</v>
      </c>
      <c r="N56" s="252">
        <v>14</v>
      </c>
      <c r="O56" s="254">
        <v>0.125</v>
      </c>
      <c r="P56" s="252">
        <v>0</v>
      </c>
      <c r="Q56" s="252">
        <v>119</v>
      </c>
      <c r="R56" s="254">
        <v>0</v>
      </c>
      <c r="S56" s="252">
        <v>26</v>
      </c>
      <c r="T56" s="252">
        <v>476</v>
      </c>
      <c r="U56" s="254">
        <v>5.1792828999999999E-2</v>
      </c>
      <c r="V56" s="252">
        <v>6</v>
      </c>
      <c r="W56" s="252">
        <v>1657</v>
      </c>
      <c r="X56" s="254">
        <v>3.6079369999999999E-3</v>
      </c>
      <c r="Y56" s="252">
        <v>28</v>
      </c>
      <c r="Z56" s="252">
        <v>1979</v>
      </c>
      <c r="AA56" s="254">
        <v>1.3951171E-2</v>
      </c>
      <c r="AB56" s="252">
        <v>30</v>
      </c>
      <c r="AC56" s="252">
        <v>1874</v>
      </c>
      <c r="AD56" s="254">
        <v>1.5756302999999999E-2</v>
      </c>
      <c r="AE56" s="253">
        <v>2.9500000000000001E-14</v>
      </c>
      <c r="AF56" s="254">
        <v>3.6914964000000001E-2</v>
      </c>
      <c r="AG56" s="252">
        <v>1.4881510000000001E-3</v>
      </c>
      <c r="AH56" s="254">
        <v>1.8457482000000001E-2</v>
      </c>
      <c r="AI56" s="252">
        <v>1</v>
      </c>
      <c r="AJ56" s="254" t="s">
        <v>1184</v>
      </c>
      <c r="AK56" s="252">
        <v>0.30484962399999999</v>
      </c>
      <c r="AL56" s="254">
        <v>0.5</v>
      </c>
      <c r="AM56" s="252">
        <v>1.2057700000000001E-3</v>
      </c>
      <c r="AN56" s="254" t="s">
        <v>1184</v>
      </c>
      <c r="AO56" s="252">
        <v>1.3266998E-2</v>
      </c>
      <c r="AP56" s="254" t="s">
        <v>1184</v>
      </c>
      <c r="AQ56" s="253">
        <v>1.0700000000000001E-12</v>
      </c>
      <c r="AR56" s="254">
        <v>4.8273414000000001E-2</v>
      </c>
      <c r="AS56" s="253">
        <v>1.1E-13</v>
      </c>
      <c r="AT56" s="254">
        <v>19.72619048</v>
      </c>
      <c r="AU56" s="252">
        <v>2.242866E-2</v>
      </c>
      <c r="AV56" s="254">
        <v>10.09693878</v>
      </c>
      <c r="AW56" s="252">
        <v>0.25566999600000001</v>
      </c>
      <c r="AX56" s="254">
        <v>0</v>
      </c>
    </row>
    <row r="57" spans="1:50" x14ac:dyDescent="0.25">
      <c r="A57" s="266" t="s">
        <v>603</v>
      </c>
      <c r="B57" s="252" t="s">
        <v>371</v>
      </c>
      <c r="C57" s="252" t="s">
        <v>346</v>
      </c>
      <c r="D57" s="260">
        <v>62</v>
      </c>
      <c r="E57" s="252">
        <v>1961</v>
      </c>
      <c r="F57" s="254">
        <v>3.0647553000000001E-2</v>
      </c>
      <c r="G57" s="252">
        <v>26</v>
      </c>
      <c r="H57" s="252">
        <v>1495</v>
      </c>
      <c r="I57" s="254">
        <v>1.7094017E-2</v>
      </c>
      <c r="J57" s="252">
        <v>34</v>
      </c>
      <c r="K57" s="252">
        <v>326</v>
      </c>
      <c r="L57" s="254">
        <v>9.4444444000000002E-2</v>
      </c>
      <c r="M57" s="252">
        <v>0</v>
      </c>
      <c r="N57" s="252">
        <v>16</v>
      </c>
      <c r="O57" s="254">
        <v>0</v>
      </c>
      <c r="P57" s="252">
        <v>1</v>
      </c>
      <c r="Q57" s="252">
        <v>118</v>
      </c>
      <c r="R57" s="254">
        <v>8.4033609999999998E-3</v>
      </c>
      <c r="S57" s="252">
        <v>36</v>
      </c>
      <c r="T57" s="252">
        <v>466</v>
      </c>
      <c r="U57" s="254">
        <v>7.1713147000000005E-2</v>
      </c>
      <c r="V57" s="252">
        <v>28</v>
      </c>
      <c r="W57" s="252">
        <v>1635</v>
      </c>
      <c r="X57" s="254">
        <v>1.6837041000000001E-2</v>
      </c>
      <c r="Y57" s="252">
        <v>62</v>
      </c>
      <c r="Z57" s="252">
        <v>1945</v>
      </c>
      <c r="AA57" s="254">
        <v>3.0891878000000001E-2</v>
      </c>
      <c r="AB57" s="252">
        <v>61</v>
      </c>
      <c r="AC57" s="252">
        <v>1843</v>
      </c>
      <c r="AD57" s="254">
        <v>3.2037814999999997E-2</v>
      </c>
      <c r="AE57" s="253">
        <v>5.3399999999999998E-11</v>
      </c>
      <c r="AF57" s="254">
        <v>0.166751918</v>
      </c>
      <c r="AG57" s="252">
        <v>1</v>
      </c>
      <c r="AH57" s="254" t="s">
        <v>1184</v>
      </c>
      <c r="AI57" s="252">
        <v>0.71652579400000005</v>
      </c>
      <c r="AJ57" s="254">
        <v>2.0521739129999998</v>
      </c>
      <c r="AK57" s="252">
        <v>0.37992456200000002</v>
      </c>
      <c r="AL57" s="254" t="s">
        <v>1184</v>
      </c>
      <c r="AM57" s="252">
        <v>7.92864E-4</v>
      </c>
      <c r="AN57" s="254">
        <v>12.30674847</v>
      </c>
      <c r="AO57" s="252">
        <v>1</v>
      </c>
      <c r="AP57" s="254">
        <v>0</v>
      </c>
      <c r="AQ57" s="253">
        <v>1.4899999999999999E-8</v>
      </c>
      <c r="AR57" s="254">
        <v>0.225120773</v>
      </c>
      <c r="AS57" s="253">
        <v>2.2800000000000001E-11</v>
      </c>
      <c r="AT57" s="254">
        <v>6.0900525849999996</v>
      </c>
      <c r="AU57" s="252">
        <v>1</v>
      </c>
      <c r="AV57" s="254">
        <v>0</v>
      </c>
      <c r="AW57" s="252">
        <v>0.26333083800000001</v>
      </c>
      <c r="AX57" s="254">
        <v>0.25604334499999998</v>
      </c>
    </row>
    <row r="58" spans="1:50" x14ac:dyDescent="0.25">
      <c r="A58" s="266" t="s">
        <v>608</v>
      </c>
      <c r="B58" s="252" t="s">
        <v>371</v>
      </c>
      <c r="C58" s="252" t="s">
        <v>831</v>
      </c>
      <c r="D58" s="260">
        <v>51</v>
      </c>
      <c r="E58" s="252">
        <v>1972</v>
      </c>
      <c r="F58" s="254">
        <v>2.5210084000000001E-2</v>
      </c>
      <c r="G58" s="252">
        <v>26</v>
      </c>
      <c r="H58" s="252">
        <v>1495</v>
      </c>
      <c r="I58" s="254">
        <v>1.7094017E-2</v>
      </c>
      <c r="J58" s="252">
        <v>20</v>
      </c>
      <c r="K58" s="252">
        <v>340</v>
      </c>
      <c r="L58" s="254">
        <v>5.5555555999999999E-2</v>
      </c>
      <c r="M58" s="252">
        <v>3</v>
      </c>
      <c r="N58" s="252">
        <v>13</v>
      </c>
      <c r="O58" s="254">
        <v>0.1875</v>
      </c>
      <c r="P58" s="252">
        <v>0</v>
      </c>
      <c r="Q58" s="252">
        <v>119</v>
      </c>
      <c r="R58" s="254">
        <v>0</v>
      </c>
      <c r="S58" s="252">
        <v>25</v>
      </c>
      <c r="T58" s="252">
        <v>477</v>
      </c>
      <c r="U58" s="254">
        <v>4.9800797000000001E-2</v>
      </c>
      <c r="V58" s="252">
        <v>31</v>
      </c>
      <c r="W58" s="252">
        <v>1632</v>
      </c>
      <c r="X58" s="254">
        <v>1.864101E-2</v>
      </c>
      <c r="Y58" s="252">
        <v>48</v>
      </c>
      <c r="Z58" s="252">
        <v>1959</v>
      </c>
      <c r="AA58" s="254">
        <v>2.3916293000000002E-2</v>
      </c>
      <c r="AB58" s="252">
        <v>51</v>
      </c>
      <c r="AC58" s="252">
        <v>1853</v>
      </c>
      <c r="AD58" s="254">
        <v>2.6785713999999999E-2</v>
      </c>
      <c r="AE58" s="253">
        <v>1.5981900000000001E-4</v>
      </c>
      <c r="AF58" s="254">
        <v>0.29565217399999999</v>
      </c>
      <c r="AG58" s="252">
        <v>2.8698529999999999E-3</v>
      </c>
      <c r="AH58" s="254">
        <v>7.5362318999999997E-2</v>
      </c>
      <c r="AI58" s="252">
        <v>0.25297686699999999</v>
      </c>
      <c r="AJ58" s="254" t="s">
        <v>1184</v>
      </c>
      <c r="AK58" s="252">
        <v>6.6364935E-2</v>
      </c>
      <c r="AL58" s="254">
        <v>0.25490196100000001</v>
      </c>
      <c r="AM58" s="252">
        <v>5.9602509999999997E-3</v>
      </c>
      <c r="AN58" s="254" t="s">
        <v>1184</v>
      </c>
      <c r="AO58" s="252">
        <v>1.3965259999999999E-3</v>
      </c>
      <c r="AP58" s="254" t="s">
        <v>1184</v>
      </c>
      <c r="AQ58" s="253">
        <v>1.9691199999999999E-4</v>
      </c>
      <c r="AR58" s="254">
        <v>0.33182608699999999</v>
      </c>
      <c r="AS58" s="253">
        <v>2.5417700000000002E-4</v>
      </c>
      <c r="AT58" s="254">
        <v>3.096774194</v>
      </c>
      <c r="AU58" s="252">
        <v>6.7076740000000003E-3</v>
      </c>
      <c r="AV58" s="254">
        <v>9.418269231</v>
      </c>
      <c r="AW58" s="252">
        <v>7.0882215999999998E-2</v>
      </c>
      <c r="AX58" s="254">
        <v>0</v>
      </c>
    </row>
    <row r="59" spans="1:50" x14ac:dyDescent="0.25">
      <c r="A59" s="266" t="s">
        <v>614</v>
      </c>
      <c r="B59" s="252" t="s">
        <v>384</v>
      </c>
      <c r="C59" s="252" t="s">
        <v>831</v>
      </c>
      <c r="D59" s="260">
        <v>61</v>
      </c>
      <c r="E59" s="252">
        <v>1962</v>
      </c>
      <c r="F59" s="254">
        <v>3.0153237999999999E-2</v>
      </c>
      <c r="G59" s="252">
        <v>18</v>
      </c>
      <c r="H59" s="252">
        <v>1503</v>
      </c>
      <c r="I59" s="254">
        <v>1.1834320000000001E-2</v>
      </c>
      <c r="J59" s="252">
        <v>38</v>
      </c>
      <c r="K59" s="252">
        <v>322</v>
      </c>
      <c r="L59" s="254">
        <v>0.10555555599999999</v>
      </c>
      <c r="M59" s="252">
        <v>4</v>
      </c>
      <c r="N59" s="252">
        <v>12</v>
      </c>
      <c r="O59" s="254">
        <v>0.25</v>
      </c>
      <c r="P59" s="252">
        <v>1</v>
      </c>
      <c r="Q59" s="252">
        <v>118</v>
      </c>
      <c r="R59" s="254">
        <v>8.4033609999999998E-3</v>
      </c>
      <c r="S59" s="252">
        <v>43</v>
      </c>
      <c r="T59" s="252">
        <v>459</v>
      </c>
      <c r="U59" s="254">
        <v>8.5657370999999996E-2</v>
      </c>
      <c r="V59" s="252">
        <v>23</v>
      </c>
      <c r="W59" s="252">
        <v>1640</v>
      </c>
      <c r="X59" s="254">
        <v>1.3830426999999999E-2</v>
      </c>
      <c r="Y59" s="252">
        <v>57</v>
      </c>
      <c r="Z59" s="252">
        <v>1950</v>
      </c>
      <c r="AA59" s="254">
        <v>2.8400597999999999E-2</v>
      </c>
      <c r="AB59" s="252">
        <v>60</v>
      </c>
      <c r="AC59" s="252">
        <v>1844</v>
      </c>
      <c r="AD59" s="254">
        <v>3.1512604999999999E-2</v>
      </c>
      <c r="AE59" s="253">
        <v>7.2400000000000003E-16</v>
      </c>
      <c r="AF59" s="254">
        <v>0.101481248</v>
      </c>
      <c r="AG59" s="253">
        <v>5.13E-5</v>
      </c>
      <c r="AH59" s="254">
        <v>3.5928144000000002E-2</v>
      </c>
      <c r="AI59" s="252">
        <v>1</v>
      </c>
      <c r="AJ59" s="254">
        <v>1.4131736530000001</v>
      </c>
      <c r="AK59" s="252">
        <v>9.0345547999999998E-2</v>
      </c>
      <c r="AL59" s="254">
        <v>0.35403726699999999</v>
      </c>
      <c r="AM59" s="252">
        <v>1.7578799999999999E-4</v>
      </c>
      <c r="AN59" s="254">
        <v>13.925465839999999</v>
      </c>
      <c r="AO59" s="252">
        <v>6.3728799999999996E-4</v>
      </c>
      <c r="AP59" s="254">
        <v>39.333333330000002</v>
      </c>
      <c r="AQ59" s="253">
        <v>2.9299999999999999E-14</v>
      </c>
      <c r="AR59" s="254">
        <v>0.12783734899999999</v>
      </c>
      <c r="AS59" s="253">
        <v>4.2899999999999999E-15</v>
      </c>
      <c r="AT59" s="254">
        <v>8.4147988120000008</v>
      </c>
      <c r="AU59" s="252">
        <v>1.0386359999999999E-3</v>
      </c>
      <c r="AV59" s="254">
        <v>11.40350877</v>
      </c>
      <c r="AW59" s="252">
        <v>0.260603421</v>
      </c>
      <c r="AX59" s="254">
        <v>0.260451977</v>
      </c>
    </row>
    <row r="60" spans="1:50" x14ac:dyDescent="0.25">
      <c r="A60" s="266" t="s">
        <v>617</v>
      </c>
      <c r="B60" s="252" t="s">
        <v>378</v>
      </c>
      <c r="C60" s="252" t="s">
        <v>831</v>
      </c>
      <c r="D60" s="260">
        <v>38</v>
      </c>
      <c r="E60" s="252">
        <v>1985</v>
      </c>
      <c r="F60" s="254">
        <v>1.8783984E-2</v>
      </c>
      <c r="G60" s="252">
        <v>20</v>
      </c>
      <c r="H60" s="252">
        <v>1501</v>
      </c>
      <c r="I60" s="254">
        <v>1.3149243999999999E-2</v>
      </c>
      <c r="J60" s="252">
        <v>14</v>
      </c>
      <c r="K60" s="252">
        <v>346</v>
      </c>
      <c r="L60" s="254">
        <v>3.8888889000000003E-2</v>
      </c>
      <c r="M60" s="252">
        <v>4</v>
      </c>
      <c r="N60" s="252">
        <v>12</v>
      </c>
      <c r="O60" s="254">
        <v>0.25</v>
      </c>
      <c r="P60" s="252">
        <v>0</v>
      </c>
      <c r="Q60" s="252">
        <v>119</v>
      </c>
      <c r="R60" s="254">
        <v>0</v>
      </c>
      <c r="S60" s="252">
        <v>18</v>
      </c>
      <c r="T60" s="252">
        <v>484</v>
      </c>
      <c r="U60" s="254">
        <v>3.5856574000000002E-2</v>
      </c>
      <c r="V60" s="252">
        <v>24</v>
      </c>
      <c r="W60" s="252">
        <v>1639</v>
      </c>
      <c r="X60" s="254">
        <v>1.443175E-2</v>
      </c>
      <c r="Y60" s="252">
        <v>34</v>
      </c>
      <c r="Z60" s="252">
        <v>1973</v>
      </c>
      <c r="AA60" s="254">
        <v>1.6940707999999999E-2</v>
      </c>
      <c r="AB60" s="252">
        <v>38</v>
      </c>
      <c r="AC60" s="252">
        <v>1866</v>
      </c>
      <c r="AD60" s="254">
        <v>1.9957982999999999E-2</v>
      </c>
      <c r="AE60" s="252">
        <v>2.9759919999999998E-3</v>
      </c>
      <c r="AF60" s="254">
        <v>0.32930427299999998</v>
      </c>
      <c r="AG60" s="253">
        <v>7.36E-5</v>
      </c>
      <c r="AH60" s="254">
        <v>3.9973350999999997E-2</v>
      </c>
      <c r="AI60" s="252">
        <v>0.392354967</v>
      </c>
      <c r="AJ60" s="254" t="s">
        <v>1184</v>
      </c>
      <c r="AK60" s="252">
        <v>4.6999959999999997E-3</v>
      </c>
      <c r="AL60" s="254">
        <v>0.121387283</v>
      </c>
      <c r="AM60" s="252">
        <v>2.6132807000000001E-2</v>
      </c>
      <c r="AN60" s="254" t="s">
        <v>1184</v>
      </c>
      <c r="AO60" s="252">
        <v>1.3753699999999999E-4</v>
      </c>
      <c r="AP60" s="254" t="s">
        <v>1184</v>
      </c>
      <c r="AQ60" s="252">
        <v>2.179547E-3</v>
      </c>
      <c r="AR60" s="254">
        <v>0.35827966500000002</v>
      </c>
      <c r="AS60" s="252">
        <v>4.3821789999999999E-3</v>
      </c>
      <c r="AT60" s="254">
        <v>2.7632466280000001</v>
      </c>
      <c r="AU60" s="252">
        <v>1.6410099999999999E-4</v>
      </c>
      <c r="AV60" s="254">
        <v>19.343137250000002</v>
      </c>
      <c r="AW60" s="252">
        <v>0.16623173199999999</v>
      </c>
      <c r="AX60" s="254">
        <v>0</v>
      </c>
    </row>
    <row r="61" spans="1:50" x14ac:dyDescent="0.25">
      <c r="A61" s="266" t="s">
        <v>621</v>
      </c>
      <c r="B61" s="252" t="s">
        <v>533</v>
      </c>
      <c r="C61" s="252" t="s">
        <v>831</v>
      </c>
      <c r="D61" s="260">
        <v>123</v>
      </c>
      <c r="E61" s="252">
        <v>1900</v>
      </c>
      <c r="F61" s="254">
        <v>6.0800791E-2</v>
      </c>
      <c r="G61" s="252">
        <v>24</v>
      </c>
      <c r="H61" s="252">
        <v>1497</v>
      </c>
      <c r="I61" s="254">
        <v>1.5779093000000001E-2</v>
      </c>
      <c r="J61" s="252">
        <v>85</v>
      </c>
      <c r="K61" s="252">
        <v>275</v>
      </c>
      <c r="L61" s="254">
        <v>0.23611111100000001</v>
      </c>
      <c r="M61" s="252">
        <v>10</v>
      </c>
      <c r="N61" s="252">
        <v>6</v>
      </c>
      <c r="O61" s="254">
        <v>0.625</v>
      </c>
      <c r="P61" s="252">
        <v>4</v>
      </c>
      <c r="Q61" s="252">
        <v>115</v>
      </c>
      <c r="R61" s="254">
        <v>3.3613444999999999E-2</v>
      </c>
      <c r="S61" s="252">
        <v>99</v>
      </c>
      <c r="T61" s="252">
        <v>403</v>
      </c>
      <c r="U61" s="254">
        <v>0.197211155</v>
      </c>
      <c r="V61" s="252">
        <v>38</v>
      </c>
      <c r="W61" s="252">
        <v>1625</v>
      </c>
      <c r="X61" s="254">
        <v>2.2850270999999998E-2</v>
      </c>
      <c r="Y61" s="252">
        <v>113</v>
      </c>
      <c r="Z61" s="252">
        <v>1894</v>
      </c>
      <c r="AA61" s="254">
        <v>5.6302940000000003E-2</v>
      </c>
      <c r="AB61" s="252">
        <v>119</v>
      </c>
      <c r="AC61" s="252">
        <v>1785</v>
      </c>
      <c r="AD61" s="254">
        <v>6.25E-2</v>
      </c>
      <c r="AE61" s="253">
        <v>2.02E-43</v>
      </c>
      <c r="AF61" s="254">
        <v>5.1868443E-2</v>
      </c>
      <c r="AG61" s="253">
        <v>4.8899999999999999E-14</v>
      </c>
      <c r="AH61" s="254">
        <v>9.6192380000000004E-3</v>
      </c>
      <c r="AI61" s="252">
        <v>0.14009152699999999</v>
      </c>
      <c r="AJ61" s="254">
        <v>0.46092184400000002</v>
      </c>
      <c r="AK61" s="252">
        <v>1.4134589999999999E-3</v>
      </c>
      <c r="AL61" s="254">
        <v>0.185454545</v>
      </c>
      <c r="AM61" s="253">
        <v>5.2100000000000003E-8</v>
      </c>
      <c r="AN61" s="254">
        <v>8.8863636360000005</v>
      </c>
      <c r="AO61" s="253">
        <v>1.7E-8</v>
      </c>
      <c r="AP61" s="254">
        <v>47.916666669999998</v>
      </c>
      <c r="AQ61" s="253">
        <v>3.2899999999999999E-41</v>
      </c>
      <c r="AR61" s="254">
        <v>6.5261837000000003E-2</v>
      </c>
      <c r="AS61" s="253">
        <v>5.7700000000000002E-39</v>
      </c>
      <c r="AT61" s="254">
        <v>13.217703350000001</v>
      </c>
      <c r="AU61" s="253">
        <v>2.8400000000000001E-9</v>
      </c>
      <c r="AV61" s="254">
        <v>27.93510324</v>
      </c>
      <c r="AW61" s="252">
        <v>0.239157851</v>
      </c>
      <c r="AX61" s="254">
        <v>0.52173913000000005</v>
      </c>
    </row>
    <row r="62" spans="1:50" x14ac:dyDescent="0.25">
      <c r="A62" s="266" t="s">
        <v>626</v>
      </c>
      <c r="B62" s="252" t="s">
        <v>627</v>
      </c>
      <c r="C62" s="252" t="s">
        <v>831</v>
      </c>
      <c r="D62" s="260">
        <v>54</v>
      </c>
      <c r="E62" s="252">
        <v>1969</v>
      </c>
      <c r="F62" s="254">
        <v>2.669303E-2</v>
      </c>
      <c r="G62" s="252">
        <v>15</v>
      </c>
      <c r="H62" s="252">
        <v>1506</v>
      </c>
      <c r="I62" s="254">
        <v>9.8619329999999998E-3</v>
      </c>
      <c r="J62" s="252">
        <v>34</v>
      </c>
      <c r="K62" s="252">
        <v>326</v>
      </c>
      <c r="L62" s="254">
        <v>9.4444444000000002E-2</v>
      </c>
      <c r="M62" s="252">
        <v>4</v>
      </c>
      <c r="N62" s="252">
        <v>12</v>
      </c>
      <c r="O62" s="254">
        <v>0.25</v>
      </c>
      <c r="P62" s="252">
        <v>1</v>
      </c>
      <c r="Q62" s="252">
        <v>118</v>
      </c>
      <c r="R62" s="254">
        <v>8.4033609999999998E-3</v>
      </c>
      <c r="S62" s="252">
        <v>39</v>
      </c>
      <c r="T62" s="252">
        <v>463</v>
      </c>
      <c r="U62" s="254">
        <v>7.7689243000000005E-2</v>
      </c>
      <c r="V62" s="252">
        <v>20</v>
      </c>
      <c r="W62" s="252">
        <v>1643</v>
      </c>
      <c r="X62" s="254">
        <v>1.2026458E-2</v>
      </c>
      <c r="Y62" s="252">
        <v>50</v>
      </c>
      <c r="Z62" s="252">
        <v>1957</v>
      </c>
      <c r="AA62" s="254">
        <v>2.4912805E-2</v>
      </c>
      <c r="AB62" s="252">
        <v>53</v>
      </c>
      <c r="AC62" s="252">
        <v>1851</v>
      </c>
      <c r="AD62" s="254">
        <v>2.7836133999999998E-2</v>
      </c>
      <c r="AE62" s="253">
        <v>9.6699999999999998E-15</v>
      </c>
      <c r="AF62" s="254">
        <v>9.5500351999999997E-2</v>
      </c>
      <c r="AG62" s="253">
        <v>2.7699999999999999E-5</v>
      </c>
      <c r="AH62" s="254">
        <v>2.9880477999999999E-2</v>
      </c>
      <c r="AI62" s="252">
        <v>1</v>
      </c>
      <c r="AJ62" s="254">
        <v>1.1752988049999999</v>
      </c>
      <c r="AK62" s="252">
        <v>6.6379517999999998E-2</v>
      </c>
      <c r="AL62" s="254">
        <v>0.31288343600000001</v>
      </c>
      <c r="AM62" s="252">
        <v>7.92864E-4</v>
      </c>
      <c r="AN62" s="254">
        <v>12.30674847</v>
      </c>
      <c r="AO62" s="252">
        <v>6.3728799999999996E-4</v>
      </c>
      <c r="AP62" s="254">
        <v>39.333333330000002</v>
      </c>
      <c r="AQ62" s="253">
        <v>1.4000000000000001E-13</v>
      </c>
      <c r="AR62" s="254">
        <v>0.11824496900000001</v>
      </c>
      <c r="AS62" s="253">
        <v>8.4800000000000002E-14</v>
      </c>
      <c r="AT62" s="254">
        <v>8.567791411</v>
      </c>
      <c r="AU62" s="252">
        <v>6.5101799999999995E-4</v>
      </c>
      <c r="AV62" s="254">
        <v>13.04666667</v>
      </c>
      <c r="AW62" s="252">
        <v>0.37035642000000002</v>
      </c>
      <c r="AX62" s="254">
        <v>0.29597057900000001</v>
      </c>
    </row>
    <row r="63" spans="1:50" x14ac:dyDescent="0.25">
      <c r="A63" s="266" t="s">
        <v>633</v>
      </c>
      <c r="B63" s="252" t="s">
        <v>346</v>
      </c>
      <c r="C63" s="252" t="s">
        <v>831</v>
      </c>
      <c r="D63" s="260">
        <v>62</v>
      </c>
      <c r="E63" s="252">
        <v>1961</v>
      </c>
      <c r="F63" s="254">
        <v>3.0647553000000001E-2</v>
      </c>
      <c r="G63" s="252">
        <v>4</v>
      </c>
      <c r="H63" s="252">
        <v>1517</v>
      </c>
      <c r="I63" s="254">
        <v>2.6298490000000001E-3</v>
      </c>
      <c r="J63" s="252">
        <v>48</v>
      </c>
      <c r="K63" s="252">
        <v>312</v>
      </c>
      <c r="L63" s="254">
        <v>0.133333333</v>
      </c>
      <c r="M63" s="252">
        <v>7</v>
      </c>
      <c r="N63" s="252">
        <v>9</v>
      </c>
      <c r="O63" s="254">
        <v>0.4375</v>
      </c>
      <c r="P63" s="252">
        <v>0</v>
      </c>
      <c r="Q63" s="252">
        <v>119</v>
      </c>
      <c r="R63" s="254">
        <v>0</v>
      </c>
      <c r="S63" s="252">
        <v>58</v>
      </c>
      <c r="T63" s="252">
        <v>444</v>
      </c>
      <c r="U63" s="254">
        <v>0.115537849</v>
      </c>
      <c r="V63" s="252">
        <v>14</v>
      </c>
      <c r="W63" s="252">
        <v>1649</v>
      </c>
      <c r="X63" s="254">
        <v>8.418521E-3</v>
      </c>
      <c r="Y63" s="252">
        <v>55</v>
      </c>
      <c r="Z63" s="252">
        <v>1952</v>
      </c>
      <c r="AA63" s="254">
        <v>2.7404086000000001E-2</v>
      </c>
      <c r="AB63" s="252">
        <v>62</v>
      </c>
      <c r="AC63" s="252">
        <v>1842</v>
      </c>
      <c r="AD63" s="254">
        <v>3.2563025000000002E-2</v>
      </c>
      <c r="AE63" s="253">
        <v>3.0499999999999999E-31</v>
      </c>
      <c r="AF63" s="254">
        <v>1.7139089999999999E-2</v>
      </c>
      <c r="AG63" s="253">
        <v>9.3200000000000007E-13</v>
      </c>
      <c r="AH63" s="254">
        <v>3.3901500000000002E-3</v>
      </c>
      <c r="AI63" s="252">
        <v>1</v>
      </c>
      <c r="AJ63" s="254" t="s">
        <v>1184</v>
      </c>
      <c r="AK63" s="252">
        <v>3.9229149999999999E-3</v>
      </c>
      <c r="AL63" s="254">
        <v>0.19780219800000001</v>
      </c>
      <c r="AM63" s="253">
        <v>6.44E-7</v>
      </c>
      <c r="AN63" s="254" t="s">
        <v>1184</v>
      </c>
      <c r="AO63" s="253">
        <v>8.2599999999999998E-8</v>
      </c>
      <c r="AP63" s="254" t="s">
        <v>1184</v>
      </c>
      <c r="AQ63" s="253">
        <v>1.1800000000000001E-31</v>
      </c>
      <c r="AR63" s="254">
        <v>2.0185029E-2</v>
      </c>
      <c r="AS63" s="253">
        <v>1.87E-25</v>
      </c>
      <c r="AT63" s="254">
        <v>18.120879120000001</v>
      </c>
      <c r="AU63" s="253">
        <v>1.66E-7</v>
      </c>
      <c r="AV63" s="254">
        <v>27.604040399999999</v>
      </c>
      <c r="AW63" s="252">
        <v>4.8277843000000001E-2</v>
      </c>
      <c r="AX63" s="254">
        <v>0</v>
      </c>
    </row>
    <row r="64" spans="1:50" x14ac:dyDescent="0.25">
      <c r="A64" s="266" t="s">
        <v>638</v>
      </c>
      <c r="B64" s="252" t="s">
        <v>415</v>
      </c>
      <c r="C64" s="252" t="s">
        <v>831</v>
      </c>
      <c r="D64" s="260">
        <v>290</v>
      </c>
      <c r="E64" s="252">
        <v>1733</v>
      </c>
      <c r="F64" s="254">
        <v>0.14335145799999999</v>
      </c>
      <c r="G64" s="252">
        <v>158</v>
      </c>
      <c r="H64" s="252">
        <v>1363</v>
      </c>
      <c r="I64" s="254">
        <v>0.103879027</v>
      </c>
      <c r="J64" s="252">
        <v>112</v>
      </c>
      <c r="K64" s="252">
        <v>248</v>
      </c>
      <c r="L64" s="254">
        <v>0.311111111</v>
      </c>
      <c r="M64" s="252">
        <v>9</v>
      </c>
      <c r="N64" s="252">
        <v>7</v>
      </c>
      <c r="O64" s="254">
        <v>0.5625</v>
      </c>
      <c r="P64" s="252">
        <v>8</v>
      </c>
      <c r="Q64" s="252">
        <v>111</v>
      </c>
      <c r="R64" s="254">
        <v>6.7226890999999997E-2</v>
      </c>
      <c r="S64" s="252">
        <v>132</v>
      </c>
      <c r="T64" s="252">
        <v>370</v>
      </c>
      <c r="U64" s="254">
        <v>0.26294820699999999</v>
      </c>
      <c r="V64" s="252">
        <v>178</v>
      </c>
      <c r="W64" s="252">
        <v>1485</v>
      </c>
      <c r="X64" s="254">
        <v>0.107035478</v>
      </c>
      <c r="Y64" s="252">
        <v>281</v>
      </c>
      <c r="Z64" s="252">
        <v>1726</v>
      </c>
      <c r="AA64" s="254">
        <v>0.14000996499999999</v>
      </c>
      <c r="AB64" s="252">
        <v>282</v>
      </c>
      <c r="AC64" s="252">
        <v>1622</v>
      </c>
      <c r="AD64" s="254">
        <v>0.148109244</v>
      </c>
      <c r="AE64" s="253">
        <v>1.4000000000000001E-20</v>
      </c>
      <c r="AF64" s="254">
        <v>0.25668169000000002</v>
      </c>
      <c r="AG64" s="253">
        <v>1.0000000000000001E-5</v>
      </c>
      <c r="AH64" s="254">
        <v>9.0160592999999997E-2</v>
      </c>
      <c r="AI64" s="252">
        <v>0.26762418100000002</v>
      </c>
      <c r="AJ64" s="254">
        <v>1.608400587</v>
      </c>
      <c r="AK64" s="252">
        <v>5.2396949999999998E-2</v>
      </c>
      <c r="AL64" s="254">
        <v>0.35125447999999998</v>
      </c>
      <c r="AM64" s="253">
        <v>1E-8</v>
      </c>
      <c r="AN64" s="254">
        <v>6.2661290320000003</v>
      </c>
      <c r="AO64" s="253">
        <v>5.84E-6</v>
      </c>
      <c r="AP64" s="254">
        <v>17.839285709999999</v>
      </c>
      <c r="AQ64" s="253">
        <v>7.4899999999999994E-17</v>
      </c>
      <c r="AR64" s="254">
        <v>0.32492941199999997</v>
      </c>
      <c r="AS64" s="253">
        <v>3.19E-20</v>
      </c>
      <c r="AT64" s="254">
        <v>3.7676694450000001</v>
      </c>
      <c r="AU64" s="252">
        <v>1.0299200000000001E-4</v>
      </c>
      <c r="AV64" s="254">
        <v>7.8973055409999997</v>
      </c>
      <c r="AW64" s="252">
        <v>1.4385663E-2</v>
      </c>
      <c r="AX64" s="254">
        <v>0.41454220200000003</v>
      </c>
    </row>
    <row r="65" spans="1:50" x14ac:dyDescent="0.25">
      <c r="A65" s="266" t="s">
        <v>644</v>
      </c>
      <c r="B65" s="252" t="s">
        <v>346</v>
      </c>
      <c r="C65" s="252" t="s">
        <v>346</v>
      </c>
      <c r="D65" s="260">
        <v>8</v>
      </c>
      <c r="E65" s="252">
        <v>2015</v>
      </c>
      <c r="F65" s="254">
        <v>3.9545229999999997E-3</v>
      </c>
      <c r="G65" s="252">
        <v>1</v>
      </c>
      <c r="H65" s="252">
        <v>1520</v>
      </c>
      <c r="I65" s="254">
        <v>6.5746200000000004E-4</v>
      </c>
      <c r="J65" s="252">
        <v>6</v>
      </c>
      <c r="K65" s="252">
        <v>354</v>
      </c>
      <c r="L65" s="254">
        <v>1.6666667E-2</v>
      </c>
      <c r="M65" s="252">
        <v>1</v>
      </c>
      <c r="N65" s="252">
        <v>15</v>
      </c>
      <c r="O65" s="254">
        <v>6.25E-2</v>
      </c>
      <c r="P65" s="252">
        <v>0</v>
      </c>
      <c r="Q65" s="252">
        <v>119</v>
      </c>
      <c r="R65" s="254">
        <v>0</v>
      </c>
      <c r="S65" s="252">
        <v>7</v>
      </c>
      <c r="T65" s="252">
        <v>495</v>
      </c>
      <c r="U65" s="254">
        <v>1.3944223E-2</v>
      </c>
      <c r="V65" s="252">
        <v>2</v>
      </c>
      <c r="W65" s="252">
        <v>1661</v>
      </c>
      <c r="X65" s="254">
        <v>1.2026459999999999E-3</v>
      </c>
      <c r="Y65" s="252">
        <v>7</v>
      </c>
      <c r="Z65" s="252">
        <v>2000</v>
      </c>
      <c r="AA65" s="254">
        <v>3.4877929999999999E-3</v>
      </c>
      <c r="AB65" s="252">
        <v>8</v>
      </c>
      <c r="AC65" s="252">
        <v>1896</v>
      </c>
      <c r="AD65" s="254">
        <v>4.2016809999999996E-3</v>
      </c>
      <c r="AE65" s="252">
        <v>2.7873500000000001E-4</v>
      </c>
      <c r="AF65" s="254">
        <v>3.8815789000000003E-2</v>
      </c>
      <c r="AG65" s="252">
        <v>2.071812E-2</v>
      </c>
      <c r="AH65" s="254">
        <v>9.8684210000000005E-3</v>
      </c>
      <c r="AI65" s="252">
        <v>1</v>
      </c>
      <c r="AJ65" s="254" t="s">
        <v>1184</v>
      </c>
      <c r="AK65" s="252">
        <v>0.26428148600000001</v>
      </c>
      <c r="AL65" s="254">
        <v>0.25423728800000001</v>
      </c>
      <c r="AM65" s="252">
        <v>0.34405609700000001</v>
      </c>
      <c r="AN65" s="254" t="s">
        <v>1184</v>
      </c>
      <c r="AO65" s="252">
        <v>0.118518519</v>
      </c>
      <c r="AP65" s="254" t="s">
        <v>1184</v>
      </c>
      <c r="AQ65" s="252">
        <v>3.5258799999999998E-4</v>
      </c>
      <c r="AR65" s="254">
        <v>4.6522556E-2</v>
      </c>
      <c r="AS65" s="252">
        <v>6.20406E-4</v>
      </c>
      <c r="AT65" s="254">
        <v>14.07627119</v>
      </c>
      <c r="AU65" s="252">
        <v>6.1652117999999999E-2</v>
      </c>
      <c r="AV65" s="254">
        <v>19.047619050000002</v>
      </c>
      <c r="AW65" s="252">
        <v>1</v>
      </c>
      <c r="AX65" s="254">
        <v>0</v>
      </c>
    </row>
    <row r="66" spans="1:50" x14ac:dyDescent="0.25">
      <c r="A66" s="266" t="s">
        <v>648</v>
      </c>
      <c r="B66" s="252" t="s">
        <v>346</v>
      </c>
      <c r="C66" s="252" t="s">
        <v>349</v>
      </c>
      <c r="D66" s="260">
        <v>0</v>
      </c>
      <c r="E66" s="252">
        <v>2023</v>
      </c>
      <c r="F66" s="254">
        <v>0</v>
      </c>
      <c r="G66" s="252">
        <v>0</v>
      </c>
      <c r="H66" s="252">
        <v>1521</v>
      </c>
      <c r="I66" s="254">
        <v>0</v>
      </c>
      <c r="J66" s="252">
        <v>0</v>
      </c>
      <c r="K66" s="252">
        <v>360</v>
      </c>
      <c r="L66" s="254">
        <v>0</v>
      </c>
      <c r="M66" s="252">
        <v>0</v>
      </c>
      <c r="N66" s="252">
        <v>16</v>
      </c>
      <c r="O66" s="254">
        <v>0</v>
      </c>
      <c r="P66" s="252">
        <v>0</v>
      </c>
      <c r="Q66" s="252">
        <v>119</v>
      </c>
      <c r="R66" s="254">
        <v>0</v>
      </c>
      <c r="S66" s="252">
        <v>0</v>
      </c>
      <c r="T66" s="252">
        <v>502</v>
      </c>
      <c r="U66" s="254">
        <v>0</v>
      </c>
      <c r="V66" s="252">
        <v>0</v>
      </c>
      <c r="W66" s="252">
        <v>1663</v>
      </c>
      <c r="X66" s="254">
        <v>0</v>
      </c>
      <c r="Y66" s="252">
        <v>0</v>
      </c>
      <c r="Z66" s="252">
        <v>2007</v>
      </c>
      <c r="AA66" s="254">
        <v>0</v>
      </c>
      <c r="AB66" s="252">
        <v>0</v>
      </c>
      <c r="AC66" s="252">
        <v>1904</v>
      </c>
      <c r="AD66" s="254">
        <v>0</v>
      </c>
      <c r="AE66" s="252">
        <v>1</v>
      </c>
      <c r="AF66" s="254" t="s">
        <v>1185</v>
      </c>
      <c r="AG66" s="252">
        <v>1</v>
      </c>
      <c r="AH66" s="254" t="s">
        <v>1185</v>
      </c>
      <c r="AI66" s="252">
        <v>1</v>
      </c>
      <c r="AJ66" s="254" t="s">
        <v>1185</v>
      </c>
      <c r="AK66" s="252">
        <v>1</v>
      </c>
      <c r="AL66" s="254" t="s">
        <v>1185</v>
      </c>
      <c r="AM66" s="252">
        <v>1</v>
      </c>
      <c r="AN66" s="254" t="s">
        <v>1185</v>
      </c>
      <c r="AO66" s="252">
        <v>1</v>
      </c>
      <c r="AP66" s="254" t="s">
        <v>1185</v>
      </c>
      <c r="AQ66" s="252">
        <v>1</v>
      </c>
      <c r="AR66" s="254" t="s">
        <v>1185</v>
      </c>
      <c r="AS66" s="252">
        <v>1</v>
      </c>
      <c r="AT66" s="254" t="s">
        <v>1185</v>
      </c>
      <c r="AU66" s="252">
        <v>1</v>
      </c>
      <c r="AV66" s="254" t="s">
        <v>1185</v>
      </c>
      <c r="AW66" s="252">
        <v>1</v>
      </c>
      <c r="AX66" s="254" t="s">
        <v>1185</v>
      </c>
    </row>
    <row r="67" spans="1:50" x14ac:dyDescent="0.25">
      <c r="A67" s="266" t="s">
        <v>651</v>
      </c>
      <c r="B67" s="252" t="s">
        <v>440</v>
      </c>
      <c r="C67" s="252" t="s">
        <v>831</v>
      </c>
      <c r="D67" s="260">
        <v>29</v>
      </c>
      <c r="E67" s="252">
        <v>1994</v>
      </c>
      <c r="F67" s="254">
        <v>1.4335146E-2</v>
      </c>
      <c r="G67" s="252">
        <v>1</v>
      </c>
      <c r="H67" s="252">
        <v>1520</v>
      </c>
      <c r="I67" s="254">
        <v>6.5746200000000004E-4</v>
      </c>
      <c r="J67" s="252">
        <v>22</v>
      </c>
      <c r="K67" s="252">
        <v>338</v>
      </c>
      <c r="L67" s="254">
        <v>6.1111111000000003E-2</v>
      </c>
      <c r="M67" s="252">
        <v>3</v>
      </c>
      <c r="N67" s="252">
        <v>13</v>
      </c>
      <c r="O67" s="254">
        <v>0.1875</v>
      </c>
      <c r="P67" s="252">
        <v>1</v>
      </c>
      <c r="Q67" s="252">
        <v>118</v>
      </c>
      <c r="R67" s="254">
        <v>8.4033609999999998E-3</v>
      </c>
      <c r="S67" s="252">
        <v>28</v>
      </c>
      <c r="T67" s="252">
        <v>474</v>
      </c>
      <c r="U67" s="254">
        <v>5.5776892000000002E-2</v>
      </c>
      <c r="V67" s="252">
        <v>7</v>
      </c>
      <c r="W67" s="252">
        <v>1656</v>
      </c>
      <c r="X67" s="254">
        <v>4.2092600000000003E-3</v>
      </c>
      <c r="Y67" s="252">
        <v>26</v>
      </c>
      <c r="Z67" s="252">
        <v>1981</v>
      </c>
      <c r="AA67" s="254">
        <v>1.2954659E-2</v>
      </c>
      <c r="AB67" s="252">
        <v>28</v>
      </c>
      <c r="AC67" s="252">
        <v>1876</v>
      </c>
      <c r="AD67" s="254">
        <v>1.4705882E-2</v>
      </c>
      <c r="AE67" s="253">
        <v>1.7800000000000001E-15</v>
      </c>
      <c r="AF67" s="254">
        <v>1.0107656E-2</v>
      </c>
      <c r="AG67" s="253">
        <v>3.6899999999999998E-6</v>
      </c>
      <c r="AH67" s="254">
        <v>2.8508769999999999E-3</v>
      </c>
      <c r="AI67" s="252">
        <v>0.13989791500000001</v>
      </c>
      <c r="AJ67" s="254">
        <v>7.7631579000000006E-2</v>
      </c>
      <c r="AK67" s="252">
        <v>8.1730479999999994E-2</v>
      </c>
      <c r="AL67" s="254">
        <v>0.28205128200000001</v>
      </c>
      <c r="AM67" s="252">
        <v>2.2813061999999999E-2</v>
      </c>
      <c r="AN67" s="254">
        <v>7.6804733729999999</v>
      </c>
      <c r="AO67" s="252">
        <v>5.1734950000000002E-3</v>
      </c>
      <c r="AP67" s="254">
        <v>27.23076923</v>
      </c>
      <c r="AQ67" s="253">
        <v>1.41E-16</v>
      </c>
      <c r="AR67" s="254">
        <v>1.1137218000000001E-2</v>
      </c>
      <c r="AS67" s="253">
        <v>8.4999999999999997E-12</v>
      </c>
      <c r="AT67" s="254">
        <v>15.39814032</v>
      </c>
      <c r="AU67" s="252">
        <v>1.309438E-3</v>
      </c>
      <c r="AV67" s="254">
        <v>17.582840239999999</v>
      </c>
      <c r="AW67" s="252">
        <v>1</v>
      </c>
      <c r="AX67" s="254">
        <v>0.56779661000000003</v>
      </c>
    </row>
    <row r="68" spans="1:50" x14ac:dyDescent="0.25">
      <c r="A68" s="266" t="s">
        <v>654</v>
      </c>
      <c r="B68" s="252" t="s">
        <v>627</v>
      </c>
      <c r="C68" s="252" t="s">
        <v>346</v>
      </c>
      <c r="D68" s="260">
        <v>25</v>
      </c>
      <c r="E68" s="252">
        <v>1998</v>
      </c>
      <c r="F68" s="254">
        <v>1.2357884E-2</v>
      </c>
      <c r="G68" s="252">
        <v>6</v>
      </c>
      <c r="H68" s="252">
        <v>1515</v>
      </c>
      <c r="I68" s="254">
        <v>3.9447730000000004E-3</v>
      </c>
      <c r="J68" s="252">
        <v>15</v>
      </c>
      <c r="K68" s="252">
        <v>345</v>
      </c>
      <c r="L68" s="254">
        <v>4.1666666999999998E-2</v>
      </c>
      <c r="M68" s="252">
        <v>0</v>
      </c>
      <c r="N68" s="252">
        <v>16</v>
      </c>
      <c r="O68" s="254">
        <v>0</v>
      </c>
      <c r="P68" s="252">
        <v>3</v>
      </c>
      <c r="Q68" s="252">
        <v>116</v>
      </c>
      <c r="R68" s="254">
        <v>2.5210084000000001E-2</v>
      </c>
      <c r="S68" s="252">
        <v>19</v>
      </c>
      <c r="T68" s="252">
        <v>483</v>
      </c>
      <c r="U68" s="254">
        <v>3.7848606E-2</v>
      </c>
      <c r="V68" s="252">
        <v>10</v>
      </c>
      <c r="W68" s="252">
        <v>1653</v>
      </c>
      <c r="X68" s="254">
        <v>6.0132290000000001E-3</v>
      </c>
      <c r="Y68" s="252">
        <v>25</v>
      </c>
      <c r="Z68" s="252">
        <v>1982</v>
      </c>
      <c r="AA68" s="254">
        <v>1.2456403E-2</v>
      </c>
      <c r="AB68" s="252">
        <v>22</v>
      </c>
      <c r="AC68" s="252">
        <v>1882</v>
      </c>
      <c r="AD68" s="254">
        <v>1.1554622000000001E-2</v>
      </c>
      <c r="AE68" s="253">
        <v>2.3099999999999999E-7</v>
      </c>
      <c r="AF68" s="254">
        <v>9.1089109000000001E-2</v>
      </c>
      <c r="AG68" s="252">
        <v>1</v>
      </c>
      <c r="AH68" s="254" t="s">
        <v>1184</v>
      </c>
      <c r="AI68" s="252">
        <v>2.2650316E-2</v>
      </c>
      <c r="AJ68" s="254">
        <v>0.15313531399999999</v>
      </c>
      <c r="AK68" s="252">
        <v>1</v>
      </c>
      <c r="AL68" s="254" t="s">
        <v>1184</v>
      </c>
      <c r="AM68" s="252">
        <v>0.58086939000000004</v>
      </c>
      <c r="AN68" s="254">
        <v>1.68115942</v>
      </c>
      <c r="AO68" s="252">
        <v>1</v>
      </c>
      <c r="AP68" s="254">
        <v>0</v>
      </c>
      <c r="AQ68" s="253">
        <v>9.0699999999999998E-8</v>
      </c>
      <c r="AR68" s="254">
        <v>0.100677436</v>
      </c>
      <c r="AS68" s="253">
        <v>2.52E-6</v>
      </c>
      <c r="AT68" s="254">
        <v>7.186956522</v>
      </c>
      <c r="AU68" s="252">
        <v>1</v>
      </c>
      <c r="AV68" s="254">
        <v>0</v>
      </c>
      <c r="AW68" s="252">
        <v>0.17873239199999999</v>
      </c>
      <c r="AX68" s="254">
        <v>2.2123824449999998</v>
      </c>
    </row>
    <row r="69" spans="1:50" x14ac:dyDescent="0.25">
      <c r="A69" s="266" t="s">
        <v>657</v>
      </c>
      <c r="B69" s="252" t="s">
        <v>346</v>
      </c>
      <c r="C69" s="252" t="s">
        <v>346</v>
      </c>
      <c r="D69" s="260">
        <v>7</v>
      </c>
      <c r="E69" s="252">
        <v>2016</v>
      </c>
      <c r="F69" s="254">
        <v>3.4602080000000002E-3</v>
      </c>
      <c r="G69" s="252">
        <v>0</v>
      </c>
      <c r="H69" s="252">
        <v>1521</v>
      </c>
      <c r="I69" s="254">
        <v>0</v>
      </c>
      <c r="J69" s="252">
        <v>6</v>
      </c>
      <c r="K69" s="252">
        <v>354</v>
      </c>
      <c r="L69" s="254">
        <v>1.6666667E-2</v>
      </c>
      <c r="M69" s="252">
        <v>1</v>
      </c>
      <c r="N69" s="252">
        <v>15</v>
      </c>
      <c r="O69" s="254">
        <v>6.25E-2</v>
      </c>
      <c r="P69" s="252">
        <v>0</v>
      </c>
      <c r="Q69" s="252">
        <v>119</v>
      </c>
      <c r="R69" s="254">
        <v>0</v>
      </c>
      <c r="S69" s="252">
        <v>7</v>
      </c>
      <c r="T69" s="252">
        <v>495</v>
      </c>
      <c r="U69" s="254">
        <v>1.3944223E-2</v>
      </c>
      <c r="V69" s="252">
        <v>1</v>
      </c>
      <c r="W69" s="252">
        <v>1662</v>
      </c>
      <c r="X69" s="254">
        <v>6.0132299999999996E-4</v>
      </c>
      <c r="Y69" s="252">
        <v>6</v>
      </c>
      <c r="Z69" s="252">
        <v>2001</v>
      </c>
      <c r="AA69" s="254">
        <v>2.989537E-3</v>
      </c>
      <c r="AB69" s="252">
        <v>7</v>
      </c>
      <c r="AC69" s="252">
        <v>1897</v>
      </c>
      <c r="AD69" s="254">
        <v>3.6764710000000002E-3</v>
      </c>
      <c r="AE69" s="253">
        <v>4.7500000000000003E-5</v>
      </c>
      <c r="AF69" s="254">
        <v>0</v>
      </c>
      <c r="AG69" s="252">
        <v>1.0409889E-2</v>
      </c>
      <c r="AH69" s="254">
        <v>0</v>
      </c>
      <c r="AI69" s="252">
        <v>1</v>
      </c>
      <c r="AJ69" s="254" t="s">
        <v>1185</v>
      </c>
      <c r="AK69" s="252">
        <v>0.26428148600000001</v>
      </c>
      <c r="AL69" s="254">
        <v>0.25423728800000001</v>
      </c>
      <c r="AM69" s="252">
        <v>0.34405609700000001</v>
      </c>
      <c r="AN69" s="254" t="s">
        <v>1184</v>
      </c>
      <c r="AO69" s="252">
        <v>0.118518519</v>
      </c>
      <c r="AP69" s="254" t="s">
        <v>1184</v>
      </c>
      <c r="AQ69" s="253">
        <v>5.6100000000000002E-5</v>
      </c>
      <c r="AR69" s="254">
        <v>0</v>
      </c>
      <c r="AS69" s="252">
        <v>1.8246000000000001E-4</v>
      </c>
      <c r="AT69" s="254">
        <v>28.169491529999998</v>
      </c>
      <c r="AU69" s="252">
        <v>5.4145335000000003E-2</v>
      </c>
      <c r="AV69" s="254">
        <v>22.233333330000001</v>
      </c>
      <c r="AW69" s="252">
        <v>1</v>
      </c>
      <c r="AX69" s="254">
        <v>0</v>
      </c>
    </row>
    <row r="70" spans="1:50" x14ac:dyDescent="0.25">
      <c r="A70" s="266" t="s">
        <v>660</v>
      </c>
      <c r="B70" s="252" t="s">
        <v>378</v>
      </c>
      <c r="C70" s="252" t="s">
        <v>349</v>
      </c>
      <c r="D70" s="260">
        <v>19</v>
      </c>
      <c r="E70" s="252">
        <v>2004</v>
      </c>
      <c r="F70" s="254">
        <v>9.391992E-3</v>
      </c>
      <c r="G70" s="252">
        <v>12</v>
      </c>
      <c r="H70" s="252">
        <v>1509</v>
      </c>
      <c r="I70" s="254">
        <v>7.8895460000000008E-3</v>
      </c>
      <c r="J70" s="252">
        <v>7</v>
      </c>
      <c r="K70" s="252">
        <v>353</v>
      </c>
      <c r="L70" s="254">
        <v>1.9444444000000002E-2</v>
      </c>
      <c r="M70" s="252">
        <v>0</v>
      </c>
      <c r="N70" s="252">
        <v>16</v>
      </c>
      <c r="O70" s="254">
        <v>0</v>
      </c>
      <c r="P70" s="252">
        <v>0</v>
      </c>
      <c r="Q70" s="252">
        <v>119</v>
      </c>
      <c r="R70" s="254">
        <v>0</v>
      </c>
      <c r="S70" s="252">
        <v>7</v>
      </c>
      <c r="T70" s="252">
        <v>495</v>
      </c>
      <c r="U70" s="254">
        <v>1.3944223E-2</v>
      </c>
      <c r="V70" s="252">
        <v>12</v>
      </c>
      <c r="W70" s="252">
        <v>1651</v>
      </c>
      <c r="X70" s="254">
        <v>7.2158750000000001E-3</v>
      </c>
      <c r="Y70" s="252">
        <v>19</v>
      </c>
      <c r="Z70" s="252">
        <v>1988</v>
      </c>
      <c r="AA70" s="254">
        <v>9.4668660000000009E-3</v>
      </c>
      <c r="AB70" s="252">
        <v>19</v>
      </c>
      <c r="AC70" s="252">
        <v>1885</v>
      </c>
      <c r="AD70" s="254">
        <v>9.9789920000000008E-3</v>
      </c>
      <c r="AE70" s="252">
        <v>7.1454422000000004E-2</v>
      </c>
      <c r="AF70" s="254">
        <v>0.40102243700000001</v>
      </c>
      <c r="AG70" s="252">
        <v>1</v>
      </c>
      <c r="AH70" s="254" t="s">
        <v>1184</v>
      </c>
      <c r="AI70" s="252">
        <v>1</v>
      </c>
      <c r="AJ70" s="254" t="s">
        <v>1184</v>
      </c>
      <c r="AK70" s="252">
        <v>1</v>
      </c>
      <c r="AL70" s="254" t="s">
        <v>1184</v>
      </c>
      <c r="AM70" s="252">
        <v>0.20115380199999999</v>
      </c>
      <c r="AN70" s="254" t="s">
        <v>1184</v>
      </c>
      <c r="AO70" s="252">
        <v>1</v>
      </c>
      <c r="AP70" s="254" t="s">
        <v>1185</v>
      </c>
      <c r="AQ70" s="252">
        <v>0.28245422599999997</v>
      </c>
      <c r="AR70" s="254">
        <v>0.56234024400000004</v>
      </c>
      <c r="AS70" s="252">
        <v>6.1836173000000001E-2</v>
      </c>
      <c r="AT70" s="254">
        <v>2.728281398</v>
      </c>
      <c r="AU70" s="252">
        <v>1</v>
      </c>
      <c r="AV70" s="254">
        <v>0</v>
      </c>
      <c r="AW70" s="252">
        <v>0.62312256600000004</v>
      </c>
      <c r="AX70" s="254">
        <v>0</v>
      </c>
    </row>
    <row r="71" spans="1:50" x14ac:dyDescent="0.25">
      <c r="A71" s="266" t="s">
        <v>664</v>
      </c>
      <c r="B71" s="252" t="s">
        <v>440</v>
      </c>
      <c r="C71" s="252" t="s">
        <v>831</v>
      </c>
      <c r="D71" s="260">
        <v>9</v>
      </c>
      <c r="E71" s="252">
        <v>2014</v>
      </c>
      <c r="F71" s="254">
        <v>4.4488380000000001E-3</v>
      </c>
      <c r="G71" s="252">
        <v>0</v>
      </c>
      <c r="H71" s="252">
        <v>1521</v>
      </c>
      <c r="I71" s="254">
        <v>0</v>
      </c>
      <c r="J71" s="252">
        <v>6</v>
      </c>
      <c r="K71" s="252">
        <v>354</v>
      </c>
      <c r="L71" s="254">
        <v>1.6666667E-2</v>
      </c>
      <c r="M71" s="252">
        <v>3</v>
      </c>
      <c r="N71" s="252">
        <v>13</v>
      </c>
      <c r="O71" s="254">
        <v>0.1875</v>
      </c>
      <c r="P71" s="252">
        <v>0</v>
      </c>
      <c r="Q71" s="252">
        <v>119</v>
      </c>
      <c r="R71" s="254">
        <v>0</v>
      </c>
      <c r="S71" s="252">
        <v>9</v>
      </c>
      <c r="T71" s="252">
        <v>493</v>
      </c>
      <c r="U71" s="254">
        <v>1.7928287000000001E-2</v>
      </c>
      <c r="V71" s="252">
        <v>3</v>
      </c>
      <c r="W71" s="252">
        <v>1660</v>
      </c>
      <c r="X71" s="254">
        <v>1.8039690000000001E-3</v>
      </c>
      <c r="Y71" s="252">
        <v>6</v>
      </c>
      <c r="Z71" s="252">
        <v>2001</v>
      </c>
      <c r="AA71" s="254">
        <v>2.989537E-3</v>
      </c>
      <c r="AB71" s="252">
        <v>9</v>
      </c>
      <c r="AC71" s="252">
        <v>1895</v>
      </c>
      <c r="AD71" s="254">
        <v>4.7268910000000004E-3</v>
      </c>
      <c r="AE71" s="253">
        <v>4.7500000000000003E-5</v>
      </c>
      <c r="AF71" s="254">
        <v>0</v>
      </c>
      <c r="AG71" s="253">
        <v>9.2699999999999998E-7</v>
      </c>
      <c r="AH71" s="254">
        <v>0</v>
      </c>
      <c r="AI71" s="252">
        <v>1</v>
      </c>
      <c r="AJ71" s="254" t="s">
        <v>1185</v>
      </c>
      <c r="AK71" s="252">
        <v>4.5651349999999997E-3</v>
      </c>
      <c r="AL71" s="254">
        <v>7.3446328000000005E-2</v>
      </c>
      <c r="AM71" s="252">
        <v>0.34405609700000001</v>
      </c>
      <c r="AN71" s="254" t="s">
        <v>1184</v>
      </c>
      <c r="AO71" s="252">
        <v>1.3965259999999999E-3</v>
      </c>
      <c r="AP71" s="254" t="s">
        <v>1184</v>
      </c>
      <c r="AQ71" s="253">
        <v>3.3799999999999998E-6</v>
      </c>
      <c r="AR71" s="254">
        <v>0</v>
      </c>
      <c r="AS71" s="252">
        <v>1.5830900000000001E-3</v>
      </c>
      <c r="AT71" s="254">
        <v>9.3785310729999996</v>
      </c>
      <c r="AU71" s="253">
        <v>3.3200000000000001E-5</v>
      </c>
      <c r="AV71" s="254">
        <v>76.96153846</v>
      </c>
      <c r="AW71" s="252">
        <v>1</v>
      </c>
      <c r="AX71" s="254">
        <v>0</v>
      </c>
    </row>
    <row r="72" spans="1:50" x14ac:dyDescent="0.25">
      <c r="A72" s="266" t="s">
        <v>669</v>
      </c>
      <c r="B72" s="252" t="s">
        <v>371</v>
      </c>
      <c r="C72" s="252" t="s">
        <v>346</v>
      </c>
      <c r="D72" s="260">
        <v>87</v>
      </c>
      <c r="E72" s="252">
        <v>1936</v>
      </c>
      <c r="F72" s="254">
        <v>4.3005437000000001E-2</v>
      </c>
      <c r="G72" s="252">
        <v>30</v>
      </c>
      <c r="H72" s="252">
        <v>1491</v>
      </c>
      <c r="I72" s="254">
        <v>1.9723866E-2</v>
      </c>
      <c r="J72" s="252">
        <v>55</v>
      </c>
      <c r="K72" s="252">
        <v>305</v>
      </c>
      <c r="L72" s="254">
        <v>0.152777778</v>
      </c>
      <c r="M72" s="252">
        <v>1</v>
      </c>
      <c r="N72" s="252">
        <v>15</v>
      </c>
      <c r="O72" s="254">
        <v>6.25E-2</v>
      </c>
      <c r="P72" s="252">
        <v>1</v>
      </c>
      <c r="Q72" s="252">
        <v>118</v>
      </c>
      <c r="R72" s="254">
        <v>8.4033609999999998E-3</v>
      </c>
      <c r="S72" s="252">
        <v>57</v>
      </c>
      <c r="T72" s="252">
        <v>445</v>
      </c>
      <c r="U72" s="254">
        <v>0.11354581699999999</v>
      </c>
      <c r="V72" s="252">
        <v>32</v>
      </c>
      <c r="W72" s="252">
        <v>1631</v>
      </c>
      <c r="X72" s="254">
        <v>1.9242333E-2</v>
      </c>
      <c r="Y72" s="252">
        <v>86</v>
      </c>
      <c r="Z72" s="252">
        <v>1921</v>
      </c>
      <c r="AA72" s="254">
        <v>4.2850025E-2</v>
      </c>
      <c r="AB72" s="252">
        <v>86</v>
      </c>
      <c r="AC72" s="252">
        <v>1818</v>
      </c>
      <c r="AD72" s="254">
        <v>4.5168066999999999E-2</v>
      </c>
      <c r="AE72" s="253">
        <v>3.4099999999999999E-21</v>
      </c>
      <c r="AF72" s="254">
        <v>0.11157856200000001</v>
      </c>
      <c r="AG72" s="252">
        <v>0.27936568899999997</v>
      </c>
      <c r="AH72" s="254">
        <v>0.30181086499999998</v>
      </c>
      <c r="AI72" s="252">
        <v>0.72220670899999995</v>
      </c>
      <c r="AJ72" s="254">
        <v>2.3742454730000002</v>
      </c>
      <c r="AK72" s="252">
        <v>0.48432959399999997</v>
      </c>
      <c r="AL72" s="254">
        <v>2.7049180330000002</v>
      </c>
      <c r="AM72" s="253">
        <v>1.55E-6</v>
      </c>
      <c r="AN72" s="254">
        <v>21.278688519999999</v>
      </c>
      <c r="AO72" s="252">
        <v>0.223770039</v>
      </c>
      <c r="AP72" s="254">
        <v>7.8666666669999996</v>
      </c>
      <c r="AQ72" s="253">
        <v>2.52E-16</v>
      </c>
      <c r="AR72" s="254">
        <v>0.157082848</v>
      </c>
      <c r="AS72" s="253">
        <v>4.8699999999999998E-22</v>
      </c>
      <c r="AT72" s="254">
        <v>9.1910860660000004</v>
      </c>
      <c r="AU72" s="252">
        <v>0.50638565199999996</v>
      </c>
      <c r="AV72" s="254">
        <v>1.489147287</v>
      </c>
      <c r="AW72" s="252">
        <v>5.906782E-2</v>
      </c>
      <c r="AX72" s="254">
        <v>0.17914860099999999</v>
      </c>
    </row>
    <row r="73" spans="1:50" x14ac:dyDescent="0.25">
      <c r="A73" s="266" t="s">
        <v>675</v>
      </c>
      <c r="B73" s="252" t="s">
        <v>440</v>
      </c>
      <c r="C73" s="252" t="s">
        <v>440</v>
      </c>
      <c r="D73" s="260">
        <v>13</v>
      </c>
      <c r="E73" s="252">
        <v>2010</v>
      </c>
      <c r="F73" s="254">
        <v>6.4260999999999997E-3</v>
      </c>
      <c r="G73" s="252">
        <v>1</v>
      </c>
      <c r="H73" s="252">
        <v>1520</v>
      </c>
      <c r="I73" s="254">
        <v>6.5746200000000004E-4</v>
      </c>
      <c r="J73" s="252">
        <v>4</v>
      </c>
      <c r="K73" s="252">
        <v>356</v>
      </c>
      <c r="L73" s="254">
        <v>1.1111111E-2</v>
      </c>
      <c r="M73" s="252">
        <v>7</v>
      </c>
      <c r="N73" s="252">
        <v>9</v>
      </c>
      <c r="O73" s="254">
        <v>0.4375</v>
      </c>
      <c r="P73" s="252">
        <v>0</v>
      </c>
      <c r="Q73" s="252">
        <v>119</v>
      </c>
      <c r="R73" s="254">
        <v>0</v>
      </c>
      <c r="S73" s="252">
        <v>12</v>
      </c>
      <c r="T73" s="252">
        <v>490</v>
      </c>
      <c r="U73" s="254">
        <v>2.3904381999999998E-2</v>
      </c>
      <c r="V73" s="252">
        <v>9</v>
      </c>
      <c r="W73" s="252">
        <v>1654</v>
      </c>
      <c r="X73" s="254">
        <v>5.4119060000000002E-3</v>
      </c>
      <c r="Y73" s="252">
        <v>6</v>
      </c>
      <c r="Z73" s="252">
        <v>2001</v>
      </c>
      <c r="AA73" s="254">
        <v>2.989537E-3</v>
      </c>
      <c r="AB73" s="252">
        <v>13</v>
      </c>
      <c r="AC73" s="252">
        <v>1891</v>
      </c>
      <c r="AD73" s="254">
        <v>6.8277310000000001E-3</v>
      </c>
      <c r="AE73" s="252">
        <v>5.6141309999999996E-3</v>
      </c>
      <c r="AF73" s="254">
        <v>5.8552632E-2</v>
      </c>
      <c r="AG73" s="253">
        <v>2.3E-14</v>
      </c>
      <c r="AH73" s="254">
        <v>8.4586500000000001E-4</v>
      </c>
      <c r="AI73" s="252">
        <v>1</v>
      </c>
      <c r="AJ73" s="254" t="s">
        <v>1184</v>
      </c>
      <c r="AK73" s="253">
        <v>1.74E-8</v>
      </c>
      <c r="AL73" s="254">
        <v>1.4446228E-2</v>
      </c>
      <c r="AM73" s="252">
        <v>0.57635880299999998</v>
      </c>
      <c r="AN73" s="254" t="s">
        <v>1184</v>
      </c>
      <c r="AO73" s="253">
        <v>8.2599999999999998E-8</v>
      </c>
      <c r="AP73" s="254" t="s">
        <v>1184</v>
      </c>
      <c r="AQ73" s="253">
        <v>4.9699999999999996E-7</v>
      </c>
      <c r="AR73" s="254">
        <v>2.6864035000000001E-2</v>
      </c>
      <c r="AS73" s="252">
        <v>0.26520714899999998</v>
      </c>
      <c r="AT73" s="254">
        <v>2.0649188509999998</v>
      </c>
      <c r="AU73" s="253">
        <v>7.0400000000000003E-13</v>
      </c>
      <c r="AV73" s="254">
        <v>259.38888889999998</v>
      </c>
      <c r="AW73" s="252">
        <v>1</v>
      </c>
      <c r="AX73" s="254">
        <v>0</v>
      </c>
    </row>
    <row r="74" spans="1:50" x14ac:dyDescent="0.25">
      <c r="A74" s="266" t="s">
        <v>678</v>
      </c>
      <c r="B74" s="252" t="s">
        <v>440</v>
      </c>
      <c r="C74" s="252" t="s">
        <v>440</v>
      </c>
      <c r="D74" s="260">
        <v>17</v>
      </c>
      <c r="E74" s="252">
        <v>2006</v>
      </c>
      <c r="F74" s="254">
        <v>8.4033609999999998E-3</v>
      </c>
      <c r="G74" s="252">
        <v>5</v>
      </c>
      <c r="H74" s="252">
        <v>1516</v>
      </c>
      <c r="I74" s="254">
        <v>3.2873109999999998E-3</v>
      </c>
      <c r="J74" s="252">
        <v>7</v>
      </c>
      <c r="K74" s="252">
        <v>353</v>
      </c>
      <c r="L74" s="254">
        <v>1.9444444000000002E-2</v>
      </c>
      <c r="M74" s="252">
        <v>4</v>
      </c>
      <c r="N74" s="252">
        <v>12</v>
      </c>
      <c r="O74" s="254">
        <v>0.25</v>
      </c>
      <c r="P74" s="252">
        <v>0</v>
      </c>
      <c r="Q74" s="252">
        <v>119</v>
      </c>
      <c r="R74" s="254">
        <v>0</v>
      </c>
      <c r="S74" s="252">
        <v>12</v>
      </c>
      <c r="T74" s="252">
        <v>490</v>
      </c>
      <c r="U74" s="254">
        <v>2.3904381999999998E-2</v>
      </c>
      <c r="V74" s="252">
        <v>10</v>
      </c>
      <c r="W74" s="252">
        <v>1653</v>
      </c>
      <c r="X74" s="254">
        <v>6.0132290000000001E-3</v>
      </c>
      <c r="Y74" s="252">
        <v>13</v>
      </c>
      <c r="Z74" s="252">
        <v>1994</v>
      </c>
      <c r="AA74" s="254">
        <v>6.4773290000000004E-3</v>
      </c>
      <c r="AB74" s="252">
        <v>17</v>
      </c>
      <c r="AC74" s="252">
        <v>1887</v>
      </c>
      <c r="AD74" s="254">
        <v>8.9285709999999997E-3</v>
      </c>
      <c r="AE74" s="252">
        <v>2.9024770000000001E-3</v>
      </c>
      <c r="AF74" s="254">
        <v>0.166321146</v>
      </c>
      <c r="AG74" s="253">
        <v>9.5900000000000005E-7</v>
      </c>
      <c r="AH74" s="254">
        <v>9.8944589999999995E-3</v>
      </c>
      <c r="AI74" s="252">
        <v>1</v>
      </c>
      <c r="AJ74" s="254" t="s">
        <v>1184</v>
      </c>
      <c r="AK74" s="252">
        <v>6.0988100000000005E-4</v>
      </c>
      <c r="AL74" s="254">
        <v>5.9490084999999998E-2</v>
      </c>
      <c r="AM74" s="252">
        <v>0.20115380199999999</v>
      </c>
      <c r="AN74" s="254" t="s">
        <v>1184</v>
      </c>
      <c r="AO74" s="252">
        <v>1.3753699999999999E-4</v>
      </c>
      <c r="AP74" s="254" t="s">
        <v>1184</v>
      </c>
      <c r="AQ74" s="253">
        <v>8.5699999999999996E-5</v>
      </c>
      <c r="AR74" s="254">
        <v>0.13467458199999999</v>
      </c>
      <c r="AS74" s="252">
        <v>2.0292879999999999E-2</v>
      </c>
      <c r="AT74" s="254">
        <v>3.2779036829999999</v>
      </c>
      <c r="AU74" s="253">
        <v>5.8499999999999999E-6</v>
      </c>
      <c r="AV74" s="254">
        <v>51.128205129999998</v>
      </c>
      <c r="AW74" s="252">
        <v>0.61931403100000004</v>
      </c>
      <c r="AX74" s="254">
        <v>0</v>
      </c>
    </row>
    <row r="75" spans="1:50" x14ac:dyDescent="0.25">
      <c r="A75" s="266" t="s">
        <v>683</v>
      </c>
      <c r="B75" s="252" t="s">
        <v>346</v>
      </c>
      <c r="C75" s="252" t="s">
        <v>346</v>
      </c>
      <c r="D75" s="260">
        <v>15</v>
      </c>
      <c r="E75" s="252">
        <v>2008</v>
      </c>
      <c r="F75" s="254">
        <v>7.4147309999999999E-3</v>
      </c>
      <c r="G75" s="252">
        <v>0</v>
      </c>
      <c r="H75" s="252">
        <v>1521</v>
      </c>
      <c r="I75" s="254">
        <v>0</v>
      </c>
      <c r="J75" s="252">
        <v>14</v>
      </c>
      <c r="K75" s="252">
        <v>346</v>
      </c>
      <c r="L75" s="254">
        <v>3.8888889000000003E-2</v>
      </c>
      <c r="M75" s="252">
        <v>0</v>
      </c>
      <c r="N75" s="252">
        <v>16</v>
      </c>
      <c r="O75" s="254">
        <v>0</v>
      </c>
      <c r="P75" s="252">
        <v>1</v>
      </c>
      <c r="Q75" s="252">
        <v>118</v>
      </c>
      <c r="R75" s="254">
        <v>8.4033609999999998E-3</v>
      </c>
      <c r="S75" s="252">
        <v>15</v>
      </c>
      <c r="T75" s="252">
        <v>487</v>
      </c>
      <c r="U75" s="254">
        <v>2.9880477999999999E-2</v>
      </c>
      <c r="V75" s="252">
        <v>1</v>
      </c>
      <c r="W75" s="252">
        <v>1662</v>
      </c>
      <c r="X75" s="254">
        <v>6.0132299999999996E-4</v>
      </c>
      <c r="Y75" s="252">
        <v>15</v>
      </c>
      <c r="Z75" s="252">
        <v>1992</v>
      </c>
      <c r="AA75" s="254">
        <v>7.4738419999999996E-3</v>
      </c>
      <c r="AB75" s="252">
        <v>14</v>
      </c>
      <c r="AC75" s="252">
        <v>1890</v>
      </c>
      <c r="AD75" s="254">
        <v>7.352941E-3</v>
      </c>
      <c r="AE75" s="253">
        <v>7.1900000000000005E-11</v>
      </c>
      <c r="AF75" s="254">
        <v>0</v>
      </c>
      <c r="AG75" s="252">
        <v>1</v>
      </c>
      <c r="AH75" s="254" t="s">
        <v>1185</v>
      </c>
      <c r="AI75" s="252">
        <v>7.2560975999999999E-2</v>
      </c>
      <c r="AJ75" s="254">
        <v>0</v>
      </c>
      <c r="AK75" s="252">
        <v>1</v>
      </c>
      <c r="AL75" s="254" t="s">
        <v>1184</v>
      </c>
      <c r="AM75" s="252">
        <v>0.130901042</v>
      </c>
      <c r="AN75" s="254">
        <v>4.7745664740000002</v>
      </c>
      <c r="AO75" s="252">
        <v>1</v>
      </c>
      <c r="AP75" s="254">
        <v>0</v>
      </c>
      <c r="AQ75" s="253">
        <v>7.1000000000000003E-10</v>
      </c>
      <c r="AR75" s="254">
        <v>0</v>
      </c>
      <c r="AS75" s="253">
        <v>3.2600000000000001E-10</v>
      </c>
      <c r="AT75" s="254">
        <v>67.248554909999996</v>
      </c>
      <c r="AU75" s="252">
        <v>1</v>
      </c>
      <c r="AV75" s="254">
        <v>0</v>
      </c>
      <c r="AW75" s="252">
        <v>0.59853276099999997</v>
      </c>
      <c r="AX75" s="254">
        <v>1.1440677969999999</v>
      </c>
    </row>
    <row r="76" spans="1:50" x14ac:dyDescent="0.25">
      <c r="A76" s="266" t="s">
        <v>687</v>
      </c>
      <c r="B76" s="252" t="s">
        <v>346</v>
      </c>
      <c r="C76" s="252" t="s">
        <v>346</v>
      </c>
      <c r="D76" s="260">
        <v>28</v>
      </c>
      <c r="E76" s="252">
        <v>1995</v>
      </c>
      <c r="F76" s="254">
        <v>1.384083E-2</v>
      </c>
      <c r="G76" s="252">
        <v>1</v>
      </c>
      <c r="H76" s="252">
        <v>1520</v>
      </c>
      <c r="I76" s="254">
        <v>6.5746200000000004E-4</v>
      </c>
      <c r="J76" s="252">
        <v>27</v>
      </c>
      <c r="K76" s="252">
        <v>333</v>
      </c>
      <c r="L76" s="254">
        <v>7.4999999999999997E-2</v>
      </c>
      <c r="M76" s="252">
        <v>0</v>
      </c>
      <c r="N76" s="252">
        <v>16</v>
      </c>
      <c r="O76" s="254">
        <v>0</v>
      </c>
      <c r="P76" s="252">
        <v>0</v>
      </c>
      <c r="Q76" s="252">
        <v>119</v>
      </c>
      <c r="R76" s="254">
        <v>0</v>
      </c>
      <c r="S76" s="252">
        <v>27</v>
      </c>
      <c r="T76" s="252">
        <v>475</v>
      </c>
      <c r="U76" s="254">
        <v>5.3784861000000003E-2</v>
      </c>
      <c r="V76" s="252">
        <v>1</v>
      </c>
      <c r="W76" s="252">
        <v>1662</v>
      </c>
      <c r="X76" s="254">
        <v>6.0132299999999996E-4</v>
      </c>
      <c r="Y76" s="252">
        <v>28</v>
      </c>
      <c r="Z76" s="252">
        <v>1979</v>
      </c>
      <c r="AA76" s="254">
        <v>1.3951171E-2</v>
      </c>
      <c r="AB76" s="252">
        <v>28</v>
      </c>
      <c r="AC76" s="252">
        <v>1876</v>
      </c>
      <c r="AD76" s="254">
        <v>1.4705882E-2</v>
      </c>
      <c r="AE76" s="253">
        <v>4.1999999999999998E-19</v>
      </c>
      <c r="AF76" s="254">
        <v>8.1140350000000003E-3</v>
      </c>
      <c r="AG76" s="252">
        <v>1</v>
      </c>
      <c r="AH76" s="254" t="s">
        <v>1184</v>
      </c>
      <c r="AI76" s="252">
        <v>1</v>
      </c>
      <c r="AJ76" s="254" t="s">
        <v>1184</v>
      </c>
      <c r="AK76" s="252">
        <v>0.61726398199999999</v>
      </c>
      <c r="AL76" s="254" t="s">
        <v>1184</v>
      </c>
      <c r="AM76" s="252">
        <v>7.7335000000000001E-4</v>
      </c>
      <c r="AN76" s="254" t="s">
        <v>1184</v>
      </c>
      <c r="AO76" s="252">
        <v>1</v>
      </c>
      <c r="AP76" s="254" t="s">
        <v>1185</v>
      </c>
      <c r="AQ76" s="253">
        <v>5.7200000000000003E-16</v>
      </c>
      <c r="AR76" s="254">
        <v>1.1574074E-2</v>
      </c>
      <c r="AS76" s="253">
        <v>5.8999999999999997E-20</v>
      </c>
      <c r="AT76" s="254">
        <v>134.75675680000001</v>
      </c>
      <c r="AU76" s="252">
        <v>1</v>
      </c>
      <c r="AV76" s="254">
        <v>0</v>
      </c>
      <c r="AW76" s="252">
        <v>0.40615954500000001</v>
      </c>
      <c r="AX76" s="254">
        <v>0</v>
      </c>
    </row>
    <row r="77" spans="1:50" x14ac:dyDescent="0.25">
      <c r="A77" s="266" t="s">
        <v>691</v>
      </c>
      <c r="B77" s="252" t="s">
        <v>371</v>
      </c>
      <c r="C77" s="252" t="s">
        <v>346</v>
      </c>
      <c r="D77" s="260">
        <v>48</v>
      </c>
      <c r="E77" s="252">
        <v>1975</v>
      </c>
      <c r="F77" s="254">
        <v>2.3727137999999998E-2</v>
      </c>
      <c r="G77" s="252">
        <v>11</v>
      </c>
      <c r="H77" s="252">
        <v>1510</v>
      </c>
      <c r="I77" s="254">
        <v>7.2320839999999997E-3</v>
      </c>
      <c r="J77" s="252">
        <v>36</v>
      </c>
      <c r="K77" s="252">
        <v>324</v>
      </c>
      <c r="L77" s="254">
        <v>0.1</v>
      </c>
      <c r="M77" s="252">
        <v>1</v>
      </c>
      <c r="N77" s="252">
        <v>15</v>
      </c>
      <c r="O77" s="254">
        <v>6.25E-2</v>
      </c>
      <c r="P77" s="252">
        <v>0</v>
      </c>
      <c r="Q77" s="252">
        <v>119</v>
      </c>
      <c r="R77" s="254">
        <v>0</v>
      </c>
      <c r="S77" s="252">
        <v>37</v>
      </c>
      <c r="T77" s="252">
        <v>465</v>
      </c>
      <c r="U77" s="254">
        <v>7.3705178999999996E-2</v>
      </c>
      <c r="V77" s="252">
        <v>12</v>
      </c>
      <c r="W77" s="252">
        <v>1651</v>
      </c>
      <c r="X77" s="254">
        <v>7.2158750000000001E-3</v>
      </c>
      <c r="Y77" s="252">
        <v>47</v>
      </c>
      <c r="Z77" s="252">
        <v>1960</v>
      </c>
      <c r="AA77" s="254">
        <v>2.3418036999999999E-2</v>
      </c>
      <c r="AB77" s="252">
        <v>48</v>
      </c>
      <c r="AC77" s="252">
        <v>1856</v>
      </c>
      <c r="AD77" s="254">
        <v>2.5210084000000001E-2</v>
      </c>
      <c r="AE77" s="253">
        <v>7.1299999999999998E-18</v>
      </c>
      <c r="AF77" s="254">
        <v>6.5562914E-2</v>
      </c>
      <c r="AG77" s="252">
        <v>0.118409313</v>
      </c>
      <c r="AH77" s="254">
        <v>0.109271523</v>
      </c>
      <c r="AI77" s="252">
        <v>1</v>
      </c>
      <c r="AJ77" s="254" t="s">
        <v>1184</v>
      </c>
      <c r="AK77" s="252">
        <v>1</v>
      </c>
      <c r="AL77" s="254">
        <v>1.6666666670000001</v>
      </c>
      <c r="AM77" s="253">
        <v>2.9899999999999998E-5</v>
      </c>
      <c r="AN77" s="254" t="s">
        <v>1184</v>
      </c>
      <c r="AO77" s="252">
        <v>0.118518519</v>
      </c>
      <c r="AP77" s="254" t="s">
        <v>1184</v>
      </c>
      <c r="AQ77" s="253">
        <v>1.8799999999999999E-14</v>
      </c>
      <c r="AR77" s="254">
        <v>9.1551816999999994E-2</v>
      </c>
      <c r="AS77" s="253">
        <v>2.0000000000000001E-18</v>
      </c>
      <c r="AT77" s="254">
        <v>15.28703704</v>
      </c>
      <c r="AU77" s="252">
        <v>0.31999811099999997</v>
      </c>
      <c r="AV77" s="254">
        <v>2.7801418440000001</v>
      </c>
      <c r="AW77" s="252">
        <v>0.111626168</v>
      </c>
      <c r="AX77" s="254">
        <v>0</v>
      </c>
    </row>
    <row r="78" spans="1:50" x14ac:dyDescent="0.25">
      <c r="A78" s="266" t="s">
        <v>694</v>
      </c>
      <c r="B78" s="252" t="s">
        <v>346</v>
      </c>
      <c r="C78" s="252" t="s">
        <v>346</v>
      </c>
      <c r="D78" s="260">
        <v>93</v>
      </c>
      <c r="E78" s="252">
        <v>1930</v>
      </c>
      <c r="F78" s="254">
        <v>4.5971329999999998E-2</v>
      </c>
      <c r="G78" s="252">
        <v>8</v>
      </c>
      <c r="H78" s="252">
        <v>1513</v>
      </c>
      <c r="I78" s="254">
        <v>5.2596980000000002E-3</v>
      </c>
      <c r="J78" s="252">
        <v>84</v>
      </c>
      <c r="K78" s="252">
        <v>276</v>
      </c>
      <c r="L78" s="254">
        <v>0.233333333</v>
      </c>
      <c r="M78" s="252">
        <v>0</v>
      </c>
      <c r="N78" s="252">
        <v>16</v>
      </c>
      <c r="O78" s="254">
        <v>0</v>
      </c>
      <c r="P78" s="252">
        <v>1</v>
      </c>
      <c r="Q78" s="252">
        <v>118</v>
      </c>
      <c r="R78" s="254">
        <v>8.4033609999999998E-3</v>
      </c>
      <c r="S78" s="252">
        <v>85</v>
      </c>
      <c r="T78" s="252">
        <v>417</v>
      </c>
      <c r="U78" s="254">
        <v>0.16932270899999999</v>
      </c>
      <c r="V78" s="252">
        <v>9</v>
      </c>
      <c r="W78" s="252">
        <v>1654</v>
      </c>
      <c r="X78" s="254">
        <v>5.4119060000000002E-3</v>
      </c>
      <c r="Y78" s="252">
        <v>93</v>
      </c>
      <c r="Z78" s="252">
        <v>1914</v>
      </c>
      <c r="AA78" s="254">
        <v>4.6337818000000003E-2</v>
      </c>
      <c r="AB78" s="252">
        <v>92</v>
      </c>
      <c r="AC78" s="252">
        <v>1812</v>
      </c>
      <c r="AD78" s="254">
        <v>4.8319328000000002E-2</v>
      </c>
      <c r="AE78" s="253">
        <v>2.0799999999999999E-54</v>
      </c>
      <c r="AF78" s="254">
        <v>1.7373241000000001E-2</v>
      </c>
      <c r="AG78" s="252">
        <v>1</v>
      </c>
      <c r="AH78" s="254" t="s">
        <v>1184</v>
      </c>
      <c r="AI78" s="252">
        <v>0.49321968199999999</v>
      </c>
      <c r="AJ78" s="254">
        <v>0.62392597500000002</v>
      </c>
      <c r="AK78" s="252">
        <v>2.8021711000000001E-2</v>
      </c>
      <c r="AL78" s="254" t="s">
        <v>1184</v>
      </c>
      <c r="AM78" s="253">
        <v>7.8800000000000002E-11</v>
      </c>
      <c r="AN78" s="254">
        <v>35.913043479999999</v>
      </c>
      <c r="AO78" s="252">
        <v>1</v>
      </c>
      <c r="AP78" s="254">
        <v>0</v>
      </c>
      <c r="AQ78" s="253">
        <v>1.68E-44</v>
      </c>
      <c r="AR78" s="254">
        <v>2.5939892999999999E-2</v>
      </c>
      <c r="AS78" s="253">
        <v>3.98E-56</v>
      </c>
      <c r="AT78" s="254">
        <v>55.932367149999997</v>
      </c>
      <c r="AU78" s="252">
        <v>1</v>
      </c>
      <c r="AV78" s="254">
        <v>0</v>
      </c>
      <c r="AW78" s="252">
        <v>4.0209228E-2</v>
      </c>
      <c r="AX78" s="254">
        <v>0.16691230700000001</v>
      </c>
    </row>
    <row r="79" spans="1:50" x14ac:dyDescent="0.25">
      <c r="A79" s="266" t="s">
        <v>699</v>
      </c>
      <c r="B79" s="252" t="s">
        <v>346</v>
      </c>
      <c r="C79" s="252" t="s">
        <v>346</v>
      </c>
      <c r="D79" s="260">
        <v>24</v>
      </c>
      <c r="E79" s="252">
        <v>1999</v>
      </c>
      <c r="F79" s="254">
        <v>1.1863568999999999E-2</v>
      </c>
      <c r="G79" s="252">
        <v>3</v>
      </c>
      <c r="H79" s="252">
        <v>1518</v>
      </c>
      <c r="I79" s="254">
        <v>1.9723869999999999E-3</v>
      </c>
      <c r="J79" s="252">
        <v>21</v>
      </c>
      <c r="K79" s="252">
        <v>339</v>
      </c>
      <c r="L79" s="254">
        <v>5.8333333000000001E-2</v>
      </c>
      <c r="M79" s="252">
        <v>0</v>
      </c>
      <c r="N79" s="252">
        <v>16</v>
      </c>
      <c r="O79" s="254">
        <v>0</v>
      </c>
      <c r="P79" s="252">
        <v>0</v>
      </c>
      <c r="Q79" s="252">
        <v>119</v>
      </c>
      <c r="R79" s="254">
        <v>0</v>
      </c>
      <c r="S79" s="252">
        <v>21</v>
      </c>
      <c r="T79" s="252">
        <v>481</v>
      </c>
      <c r="U79" s="254">
        <v>4.1832669000000003E-2</v>
      </c>
      <c r="V79" s="252">
        <v>3</v>
      </c>
      <c r="W79" s="252">
        <v>1660</v>
      </c>
      <c r="X79" s="254">
        <v>1.8039690000000001E-3</v>
      </c>
      <c r="Y79" s="252">
        <v>24</v>
      </c>
      <c r="Z79" s="252">
        <v>1983</v>
      </c>
      <c r="AA79" s="254">
        <v>1.1958145999999999E-2</v>
      </c>
      <c r="AB79" s="252">
        <v>24</v>
      </c>
      <c r="AC79" s="252">
        <v>1880</v>
      </c>
      <c r="AD79" s="254">
        <v>1.2605042E-2</v>
      </c>
      <c r="AE79" s="253">
        <v>5.8600000000000003E-13</v>
      </c>
      <c r="AF79" s="254">
        <v>3.1902880000000002E-2</v>
      </c>
      <c r="AG79" s="252">
        <v>1</v>
      </c>
      <c r="AH79" s="254" t="s">
        <v>1184</v>
      </c>
      <c r="AI79" s="252">
        <v>1</v>
      </c>
      <c r="AJ79" s="254" t="s">
        <v>1184</v>
      </c>
      <c r="AK79" s="252">
        <v>1</v>
      </c>
      <c r="AL79" s="254" t="s">
        <v>1184</v>
      </c>
      <c r="AM79" s="252">
        <v>3.376338E-3</v>
      </c>
      <c r="AN79" s="254" t="s">
        <v>1184</v>
      </c>
      <c r="AO79" s="252">
        <v>1</v>
      </c>
      <c r="AP79" s="254" t="s">
        <v>1185</v>
      </c>
      <c r="AQ79" s="253">
        <v>1.3100000000000001E-10</v>
      </c>
      <c r="AR79" s="254">
        <v>4.5266328000000002E-2</v>
      </c>
      <c r="AS79" s="253">
        <v>1.3199999999999999E-13</v>
      </c>
      <c r="AT79" s="254">
        <v>34.277286140000001</v>
      </c>
      <c r="AU79" s="252">
        <v>1</v>
      </c>
      <c r="AV79" s="254">
        <v>0</v>
      </c>
      <c r="AW79" s="252">
        <v>0.39530947900000002</v>
      </c>
      <c r="AX79" s="254">
        <v>0</v>
      </c>
    </row>
    <row r="80" spans="1:50" x14ac:dyDescent="0.25">
      <c r="A80" s="266" t="s">
        <v>701</v>
      </c>
      <c r="B80" s="252" t="s">
        <v>371</v>
      </c>
      <c r="C80" s="252" t="s">
        <v>349</v>
      </c>
      <c r="D80" s="260">
        <v>11</v>
      </c>
      <c r="E80" s="252">
        <v>2012</v>
      </c>
      <c r="F80" s="254">
        <v>5.4374690000000003E-3</v>
      </c>
      <c r="G80" s="252">
        <v>8</v>
      </c>
      <c r="H80" s="252">
        <v>1513</v>
      </c>
      <c r="I80" s="254">
        <v>5.2596980000000002E-3</v>
      </c>
      <c r="J80" s="252">
        <v>3</v>
      </c>
      <c r="K80" s="252">
        <v>357</v>
      </c>
      <c r="L80" s="254">
        <v>8.3333330000000001E-3</v>
      </c>
      <c r="M80" s="252">
        <v>0</v>
      </c>
      <c r="N80" s="252">
        <v>16</v>
      </c>
      <c r="O80" s="254">
        <v>0</v>
      </c>
      <c r="P80" s="252">
        <v>0</v>
      </c>
      <c r="Q80" s="252">
        <v>119</v>
      </c>
      <c r="R80" s="254">
        <v>0</v>
      </c>
      <c r="S80" s="252">
        <v>3</v>
      </c>
      <c r="T80" s="252">
        <v>499</v>
      </c>
      <c r="U80" s="254">
        <v>5.9760960000000002E-3</v>
      </c>
      <c r="V80" s="252">
        <v>8</v>
      </c>
      <c r="W80" s="252">
        <v>1655</v>
      </c>
      <c r="X80" s="254">
        <v>4.8105830000000002E-3</v>
      </c>
      <c r="Y80" s="252">
        <v>11</v>
      </c>
      <c r="Z80" s="252">
        <v>1996</v>
      </c>
      <c r="AA80" s="254">
        <v>5.4808169999999998E-3</v>
      </c>
      <c r="AB80" s="252">
        <v>11</v>
      </c>
      <c r="AC80" s="252">
        <v>1893</v>
      </c>
      <c r="AD80" s="254">
        <v>5.7773110000000003E-3</v>
      </c>
      <c r="AE80" s="252">
        <v>0.44990264200000002</v>
      </c>
      <c r="AF80" s="254">
        <v>0.62921348300000002</v>
      </c>
      <c r="AG80" s="252">
        <v>1</v>
      </c>
      <c r="AH80" s="254" t="s">
        <v>1184</v>
      </c>
      <c r="AI80" s="252">
        <v>1</v>
      </c>
      <c r="AJ80" s="254" t="s">
        <v>1184</v>
      </c>
      <c r="AK80" s="252">
        <v>1</v>
      </c>
      <c r="AL80" s="254" t="s">
        <v>1184</v>
      </c>
      <c r="AM80" s="252">
        <v>1</v>
      </c>
      <c r="AN80" s="254" t="s">
        <v>1184</v>
      </c>
      <c r="AO80" s="252">
        <v>1</v>
      </c>
      <c r="AP80" s="254" t="s">
        <v>1185</v>
      </c>
      <c r="AQ80" s="252">
        <v>0.73959951899999998</v>
      </c>
      <c r="AR80" s="254">
        <v>0.87948887399999998</v>
      </c>
      <c r="AS80" s="252">
        <v>0.424726716</v>
      </c>
      <c r="AT80" s="254">
        <v>1.738445378</v>
      </c>
      <c r="AU80" s="252">
        <v>1</v>
      </c>
      <c r="AV80" s="254">
        <v>0</v>
      </c>
      <c r="AW80" s="252">
        <v>1</v>
      </c>
      <c r="AX80" s="254">
        <v>0</v>
      </c>
    </row>
    <row r="81" spans="1:50" x14ac:dyDescent="0.25">
      <c r="A81" s="266" t="s">
        <v>706</v>
      </c>
      <c r="B81" s="252" t="s">
        <v>627</v>
      </c>
      <c r="C81" s="252" t="s">
        <v>346</v>
      </c>
      <c r="D81" s="260">
        <v>48</v>
      </c>
      <c r="E81" s="252">
        <v>1975</v>
      </c>
      <c r="F81" s="254">
        <v>2.3727137999999998E-2</v>
      </c>
      <c r="G81" s="252">
        <v>3</v>
      </c>
      <c r="H81" s="252">
        <v>1518</v>
      </c>
      <c r="I81" s="254">
        <v>1.9723869999999999E-3</v>
      </c>
      <c r="J81" s="252">
        <v>41</v>
      </c>
      <c r="K81" s="252">
        <v>319</v>
      </c>
      <c r="L81" s="254">
        <v>0.11388888899999999</v>
      </c>
      <c r="M81" s="252">
        <v>2</v>
      </c>
      <c r="N81" s="252">
        <v>14</v>
      </c>
      <c r="O81" s="254">
        <v>0.125</v>
      </c>
      <c r="P81" s="252">
        <v>1</v>
      </c>
      <c r="Q81" s="252">
        <v>118</v>
      </c>
      <c r="R81" s="254">
        <v>8.4033609999999998E-3</v>
      </c>
      <c r="S81" s="252">
        <v>45</v>
      </c>
      <c r="T81" s="252">
        <v>457</v>
      </c>
      <c r="U81" s="254">
        <v>8.9641434000000006E-2</v>
      </c>
      <c r="V81" s="252">
        <v>7</v>
      </c>
      <c r="W81" s="252">
        <v>1656</v>
      </c>
      <c r="X81" s="254">
        <v>4.2092600000000003E-3</v>
      </c>
      <c r="Y81" s="252">
        <v>46</v>
      </c>
      <c r="Z81" s="252">
        <v>1961</v>
      </c>
      <c r="AA81" s="254">
        <v>2.2919781E-2</v>
      </c>
      <c r="AB81" s="252">
        <v>47</v>
      </c>
      <c r="AC81" s="252">
        <v>1857</v>
      </c>
      <c r="AD81" s="254">
        <v>2.4684873999999999E-2</v>
      </c>
      <c r="AE81" s="253">
        <v>3.9899999999999999E-27</v>
      </c>
      <c r="AF81" s="254">
        <v>1.5376458000000001E-2</v>
      </c>
      <c r="AG81" s="252">
        <v>9.9816500000000008E-4</v>
      </c>
      <c r="AH81" s="254">
        <v>1.3833992E-2</v>
      </c>
      <c r="AI81" s="252">
        <v>0.26036582600000002</v>
      </c>
      <c r="AJ81" s="254">
        <v>0.23320158099999999</v>
      </c>
      <c r="AK81" s="252">
        <v>0.70295370300000004</v>
      </c>
      <c r="AL81" s="254">
        <v>0.89968652000000005</v>
      </c>
      <c r="AM81" s="252">
        <v>1.0636700000000001E-4</v>
      </c>
      <c r="AN81" s="254">
        <v>15.1661442</v>
      </c>
      <c r="AO81" s="252">
        <v>3.7007943000000001E-2</v>
      </c>
      <c r="AP81" s="254">
        <v>16.85714286</v>
      </c>
      <c r="AQ81" s="253">
        <v>9.9299999999999994E-25</v>
      </c>
      <c r="AR81" s="254">
        <v>2.0070267999999999E-2</v>
      </c>
      <c r="AS81" s="253">
        <v>5.7300000000000003E-25</v>
      </c>
      <c r="AT81" s="254">
        <v>30.405732199999999</v>
      </c>
      <c r="AU81" s="252">
        <v>5.3548391000000001E-2</v>
      </c>
      <c r="AV81" s="254">
        <v>6.090062112</v>
      </c>
      <c r="AW81" s="252">
        <v>0.362236589</v>
      </c>
      <c r="AX81" s="254">
        <v>0.33483591800000001</v>
      </c>
    </row>
    <row r="82" spans="1:50" x14ac:dyDescent="0.25">
      <c r="A82" s="266" t="s">
        <v>710</v>
      </c>
      <c r="B82" s="252" t="s">
        <v>346</v>
      </c>
      <c r="C82" s="252" t="s">
        <v>346</v>
      </c>
      <c r="D82" s="260">
        <v>14</v>
      </c>
      <c r="E82" s="252">
        <v>2009</v>
      </c>
      <c r="F82" s="254">
        <v>6.9204150000000001E-3</v>
      </c>
      <c r="G82" s="252">
        <v>0</v>
      </c>
      <c r="H82" s="252">
        <v>1521</v>
      </c>
      <c r="I82" s="254">
        <v>0</v>
      </c>
      <c r="J82" s="252">
        <v>14</v>
      </c>
      <c r="K82" s="252">
        <v>346</v>
      </c>
      <c r="L82" s="254">
        <v>3.8888889000000003E-2</v>
      </c>
      <c r="M82" s="252">
        <v>0</v>
      </c>
      <c r="N82" s="252">
        <v>16</v>
      </c>
      <c r="O82" s="254">
        <v>0</v>
      </c>
      <c r="P82" s="252">
        <v>0</v>
      </c>
      <c r="Q82" s="252">
        <v>119</v>
      </c>
      <c r="R82" s="254">
        <v>0</v>
      </c>
      <c r="S82" s="252">
        <v>14</v>
      </c>
      <c r="T82" s="252">
        <v>488</v>
      </c>
      <c r="U82" s="254">
        <v>2.7888446000000001E-2</v>
      </c>
      <c r="V82" s="252">
        <v>0</v>
      </c>
      <c r="W82" s="252">
        <v>1663</v>
      </c>
      <c r="X82" s="254">
        <v>0</v>
      </c>
      <c r="Y82" s="252">
        <v>14</v>
      </c>
      <c r="Z82" s="252">
        <v>1993</v>
      </c>
      <c r="AA82" s="254">
        <v>6.9755850000000003E-3</v>
      </c>
      <c r="AB82" s="252">
        <v>14</v>
      </c>
      <c r="AC82" s="252">
        <v>1890</v>
      </c>
      <c r="AD82" s="254">
        <v>7.352941E-3</v>
      </c>
      <c r="AE82" s="253">
        <v>7.1900000000000005E-11</v>
      </c>
      <c r="AF82" s="254">
        <v>0</v>
      </c>
      <c r="AG82" s="252">
        <v>1</v>
      </c>
      <c r="AH82" s="254" t="s">
        <v>1185</v>
      </c>
      <c r="AI82" s="252">
        <v>1</v>
      </c>
      <c r="AJ82" s="254" t="s">
        <v>1185</v>
      </c>
      <c r="AK82" s="252">
        <v>1</v>
      </c>
      <c r="AL82" s="254" t="s">
        <v>1184</v>
      </c>
      <c r="AM82" s="252">
        <v>2.6132807000000001E-2</v>
      </c>
      <c r="AN82" s="254" t="s">
        <v>1184</v>
      </c>
      <c r="AO82" s="252">
        <v>1</v>
      </c>
      <c r="AP82" s="254" t="s">
        <v>1185</v>
      </c>
      <c r="AQ82" s="253">
        <v>2.9199999999999998E-9</v>
      </c>
      <c r="AR82" s="254">
        <v>0</v>
      </c>
      <c r="AS82" s="253">
        <v>2.5899999999999999E-11</v>
      </c>
      <c r="AT82" s="254" t="s">
        <v>1184</v>
      </c>
      <c r="AU82" s="252">
        <v>1</v>
      </c>
      <c r="AV82" s="254">
        <v>0</v>
      </c>
      <c r="AW82" s="252">
        <v>1</v>
      </c>
      <c r="AX82" s="254">
        <v>0</v>
      </c>
    </row>
    <row r="83" spans="1:50" x14ac:dyDescent="0.25">
      <c r="A83" s="266" t="s">
        <v>712</v>
      </c>
      <c r="B83" s="252" t="s">
        <v>378</v>
      </c>
      <c r="C83" s="252" t="s">
        <v>349</v>
      </c>
      <c r="D83" s="260">
        <v>22</v>
      </c>
      <c r="E83" s="252">
        <v>2001</v>
      </c>
      <c r="F83" s="254">
        <v>1.0874938000000001E-2</v>
      </c>
      <c r="G83" s="252">
        <v>13</v>
      </c>
      <c r="H83" s="252">
        <v>1508</v>
      </c>
      <c r="I83" s="254">
        <v>8.5470089999999995E-3</v>
      </c>
      <c r="J83" s="252">
        <v>8</v>
      </c>
      <c r="K83" s="252">
        <v>352</v>
      </c>
      <c r="L83" s="254">
        <v>2.2222222E-2</v>
      </c>
      <c r="M83" s="252">
        <v>0</v>
      </c>
      <c r="N83" s="252">
        <v>16</v>
      </c>
      <c r="O83" s="254">
        <v>0</v>
      </c>
      <c r="P83" s="252">
        <v>0</v>
      </c>
      <c r="Q83" s="252">
        <v>119</v>
      </c>
      <c r="R83" s="254">
        <v>0</v>
      </c>
      <c r="S83" s="252">
        <v>9</v>
      </c>
      <c r="T83" s="252">
        <v>493</v>
      </c>
      <c r="U83" s="254">
        <v>1.7928287000000001E-2</v>
      </c>
      <c r="V83" s="252">
        <v>14</v>
      </c>
      <c r="W83" s="252">
        <v>1649</v>
      </c>
      <c r="X83" s="254">
        <v>8.418521E-3</v>
      </c>
      <c r="Y83" s="252">
        <v>22</v>
      </c>
      <c r="Z83" s="252">
        <v>1985</v>
      </c>
      <c r="AA83" s="254">
        <v>1.0961634E-2</v>
      </c>
      <c r="AB83" s="252">
        <v>22</v>
      </c>
      <c r="AC83" s="252">
        <v>1882</v>
      </c>
      <c r="AD83" s="254">
        <v>1.1554622000000001E-2</v>
      </c>
      <c r="AE83" s="252">
        <v>4.4392646000000001E-2</v>
      </c>
      <c r="AF83" s="254">
        <v>0.37931034499999999</v>
      </c>
      <c r="AG83" s="252">
        <v>1</v>
      </c>
      <c r="AH83" s="254" t="s">
        <v>1184</v>
      </c>
      <c r="AI83" s="252">
        <v>0.61639328100000002</v>
      </c>
      <c r="AJ83" s="254" t="s">
        <v>1184</v>
      </c>
      <c r="AK83" s="252">
        <v>1</v>
      </c>
      <c r="AL83" s="254" t="s">
        <v>1184</v>
      </c>
      <c r="AM83" s="252">
        <v>0.209664033</v>
      </c>
      <c r="AN83" s="254" t="s">
        <v>1184</v>
      </c>
      <c r="AO83" s="252">
        <v>1</v>
      </c>
      <c r="AP83" s="254" t="s">
        <v>1185</v>
      </c>
      <c r="AQ83" s="252">
        <v>8.5691318000000002E-2</v>
      </c>
      <c r="AR83" s="254">
        <v>0.47222222200000002</v>
      </c>
      <c r="AS83" s="252">
        <v>4.2534403999999998E-2</v>
      </c>
      <c r="AT83" s="254">
        <v>2.6769480520000002</v>
      </c>
      <c r="AU83" s="252">
        <v>1</v>
      </c>
      <c r="AV83" s="254">
        <v>0</v>
      </c>
      <c r="AW83" s="252">
        <v>0.63628566600000003</v>
      </c>
      <c r="AX83" s="254">
        <v>0</v>
      </c>
    </row>
    <row r="84" spans="1:50" x14ac:dyDescent="0.25">
      <c r="A84" s="266" t="s">
        <v>716</v>
      </c>
      <c r="B84" s="252" t="s">
        <v>378</v>
      </c>
      <c r="C84" s="252" t="s">
        <v>349</v>
      </c>
      <c r="D84" s="260">
        <v>20</v>
      </c>
      <c r="E84" s="252">
        <v>2003</v>
      </c>
      <c r="F84" s="254">
        <v>9.8863070000000004E-3</v>
      </c>
      <c r="G84" s="252">
        <v>14</v>
      </c>
      <c r="H84" s="252">
        <v>1507</v>
      </c>
      <c r="I84" s="254">
        <v>9.2044710000000005E-3</v>
      </c>
      <c r="J84" s="252">
        <v>4</v>
      </c>
      <c r="K84" s="252">
        <v>356</v>
      </c>
      <c r="L84" s="254">
        <v>1.1111111E-2</v>
      </c>
      <c r="M84" s="252">
        <v>0</v>
      </c>
      <c r="N84" s="252">
        <v>16</v>
      </c>
      <c r="O84" s="254">
        <v>0</v>
      </c>
      <c r="P84" s="252">
        <v>2</v>
      </c>
      <c r="Q84" s="252">
        <v>117</v>
      </c>
      <c r="R84" s="254">
        <v>1.6806722999999999E-2</v>
      </c>
      <c r="S84" s="252">
        <v>6</v>
      </c>
      <c r="T84" s="252">
        <v>496</v>
      </c>
      <c r="U84" s="254">
        <v>1.1952190999999999E-2</v>
      </c>
      <c r="V84" s="252">
        <v>16</v>
      </c>
      <c r="W84" s="252">
        <v>1647</v>
      </c>
      <c r="X84" s="254">
        <v>9.6211669999999999E-3</v>
      </c>
      <c r="Y84" s="252">
        <v>20</v>
      </c>
      <c r="Z84" s="252">
        <v>1987</v>
      </c>
      <c r="AA84" s="254">
        <v>9.9651219999999999E-3</v>
      </c>
      <c r="AB84" s="252">
        <v>18</v>
      </c>
      <c r="AC84" s="252">
        <v>1886</v>
      </c>
      <c r="AD84" s="254">
        <v>9.4537820000000009E-3</v>
      </c>
      <c r="AE84" s="252">
        <v>0.76271577400000001</v>
      </c>
      <c r="AF84" s="254">
        <v>0.82680822799999998</v>
      </c>
      <c r="AG84" s="252">
        <v>1</v>
      </c>
      <c r="AH84" s="254" t="s">
        <v>1184</v>
      </c>
      <c r="AI84" s="252">
        <v>0.32548339599999998</v>
      </c>
      <c r="AJ84" s="254">
        <v>0.54346383499999995</v>
      </c>
      <c r="AK84" s="252">
        <v>1</v>
      </c>
      <c r="AL84" s="254" t="s">
        <v>1184</v>
      </c>
      <c r="AM84" s="252">
        <v>0.64129642200000003</v>
      </c>
      <c r="AN84" s="254">
        <v>0.65730337100000003</v>
      </c>
      <c r="AO84" s="252">
        <v>1</v>
      </c>
      <c r="AP84" s="254">
        <v>0</v>
      </c>
      <c r="AQ84" s="252">
        <v>0.60456421500000002</v>
      </c>
      <c r="AR84" s="254">
        <v>0.76797168800000004</v>
      </c>
      <c r="AS84" s="252">
        <v>0.76947321800000001</v>
      </c>
      <c r="AT84" s="254">
        <v>1.156601124</v>
      </c>
      <c r="AU84" s="252">
        <v>1</v>
      </c>
      <c r="AV84" s="254">
        <v>0</v>
      </c>
      <c r="AW84" s="252">
        <v>0.33094383199999999</v>
      </c>
      <c r="AX84" s="254">
        <v>1.791073124</v>
      </c>
    </row>
    <row r="85" spans="1:50" x14ac:dyDescent="0.25">
      <c r="A85" s="266" t="s">
        <v>721</v>
      </c>
      <c r="B85" s="252" t="s">
        <v>346</v>
      </c>
      <c r="C85" s="252" t="s">
        <v>346</v>
      </c>
      <c r="D85" s="260">
        <v>178</v>
      </c>
      <c r="E85" s="252">
        <v>1845</v>
      </c>
      <c r="F85" s="254">
        <v>8.7988135999999995E-2</v>
      </c>
      <c r="G85" s="252">
        <v>3</v>
      </c>
      <c r="H85" s="252">
        <v>1518</v>
      </c>
      <c r="I85" s="254">
        <v>1.9723869999999999E-3</v>
      </c>
      <c r="J85" s="252">
        <v>168</v>
      </c>
      <c r="K85" s="252">
        <v>192</v>
      </c>
      <c r="L85" s="254">
        <v>0.46666666699999998</v>
      </c>
      <c r="M85" s="252">
        <v>2</v>
      </c>
      <c r="N85" s="252">
        <v>14</v>
      </c>
      <c r="O85" s="254">
        <v>0.125</v>
      </c>
      <c r="P85" s="252">
        <v>2</v>
      </c>
      <c r="Q85" s="252">
        <v>117</v>
      </c>
      <c r="R85" s="254">
        <v>1.6806722999999999E-2</v>
      </c>
      <c r="S85" s="252">
        <v>175</v>
      </c>
      <c r="T85" s="252">
        <v>327</v>
      </c>
      <c r="U85" s="254">
        <v>0.34860557800000003</v>
      </c>
      <c r="V85" s="252">
        <v>10</v>
      </c>
      <c r="W85" s="252">
        <v>1653</v>
      </c>
      <c r="X85" s="254">
        <v>6.0132290000000001E-3</v>
      </c>
      <c r="Y85" s="252">
        <v>176</v>
      </c>
      <c r="Z85" s="252">
        <v>1831</v>
      </c>
      <c r="AA85" s="254">
        <v>8.7693073999999996E-2</v>
      </c>
      <c r="AB85" s="252">
        <v>176</v>
      </c>
      <c r="AC85" s="252">
        <v>1728</v>
      </c>
      <c r="AD85" s="254">
        <v>9.2436975000000005E-2</v>
      </c>
      <c r="AE85" s="253">
        <v>1.13E-132</v>
      </c>
      <c r="AF85" s="254">
        <v>2.2586110000000002E-3</v>
      </c>
      <c r="AG85" s="252">
        <v>9.9816500000000008E-4</v>
      </c>
      <c r="AH85" s="254">
        <v>1.3833992E-2</v>
      </c>
      <c r="AI85" s="252">
        <v>4.5166641E-2</v>
      </c>
      <c r="AJ85" s="254">
        <v>0.115612648</v>
      </c>
      <c r="AK85" s="252">
        <v>8.5303080000000003E-3</v>
      </c>
      <c r="AL85" s="254">
        <v>6.125</v>
      </c>
      <c r="AM85" s="253">
        <v>6.2099999999999997E-24</v>
      </c>
      <c r="AN85" s="254">
        <v>51.1875</v>
      </c>
      <c r="AO85" s="252">
        <v>6.8842391000000003E-2</v>
      </c>
      <c r="AP85" s="254">
        <v>8.3571428569999995</v>
      </c>
      <c r="AQ85" s="253">
        <v>1.31E-112</v>
      </c>
      <c r="AR85" s="254">
        <v>3.6928289999999999E-3</v>
      </c>
      <c r="AS85" s="253">
        <v>1.2600000000000001E-128</v>
      </c>
      <c r="AT85" s="254">
        <v>144.63749999999999</v>
      </c>
      <c r="AU85" s="252">
        <v>0.64551494700000001</v>
      </c>
      <c r="AV85" s="254">
        <v>1.486201299</v>
      </c>
      <c r="AW85" s="252">
        <v>2.2031210000000002E-3</v>
      </c>
      <c r="AX85" s="254">
        <v>0.167832168</v>
      </c>
    </row>
    <row r="86" spans="1:50" x14ac:dyDescent="0.25">
      <c r="A86" s="266" t="s">
        <v>725</v>
      </c>
      <c r="B86" s="252" t="s">
        <v>378</v>
      </c>
      <c r="C86" s="252" t="s">
        <v>831</v>
      </c>
      <c r="D86" s="260">
        <v>232</v>
      </c>
      <c r="E86" s="252">
        <v>1791</v>
      </c>
      <c r="F86" s="254">
        <v>0.114681167</v>
      </c>
      <c r="G86" s="252">
        <v>28</v>
      </c>
      <c r="H86" s="252">
        <v>1493</v>
      </c>
      <c r="I86" s="254">
        <v>1.8408941000000002E-2</v>
      </c>
      <c r="J86" s="252">
        <v>193</v>
      </c>
      <c r="K86" s="252">
        <v>167</v>
      </c>
      <c r="L86" s="254">
        <v>0.53611111099999997</v>
      </c>
      <c r="M86" s="252">
        <v>7</v>
      </c>
      <c r="N86" s="252">
        <v>9</v>
      </c>
      <c r="O86" s="254">
        <v>0.4375</v>
      </c>
      <c r="P86" s="252">
        <v>2</v>
      </c>
      <c r="Q86" s="252">
        <v>117</v>
      </c>
      <c r="R86" s="254">
        <v>1.6806722999999999E-2</v>
      </c>
      <c r="S86" s="252">
        <v>204</v>
      </c>
      <c r="T86" s="252">
        <v>298</v>
      </c>
      <c r="U86" s="254">
        <v>0.40637450200000003</v>
      </c>
      <c r="V86" s="252">
        <v>39</v>
      </c>
      <c r="W86" s="252">
        <v>1624</v>
      </c>
      <c r="X86" s="254">
        <v>2.3451593999999999E-2</v>
      </c>
      <c r="Y86" s="252">
        <v>225</v>
      </c>
      <c r="Z86" s="252">
        <v>1782</v>
      </c>
      <c r="AA86" s="254">
        <v>0.112107623</v>
      </c>
      <c r="AB86" s="252">
        <v>230</v>
      </c>
      <c r="AC86" s="252">
        <v>1674</v>
      </c>
      <c r="AD86" s="254">
        <v>0.120798319</v>
      </c>
      <c r="AE86" s="253">
        <v>1.02E-128</v>
      </c>
      <c r="AF86" s="254">
        <v>1.6227716E-2</v>
      </c>
      <c r="AG86" s="253">
        <v>1.6800000000000002E-8</v>
      </c>
      <c r="AH86" s="254">
        <v>2.4112524999999999E-2</v>
      </c>
      <c r="AI86" s="252">
        <v>1</v>
      </c>
      <c r="AJ86" s="254">
        <v>1.0971198929999999</v>
      </c>
      <c r="AK86" s="252">
        <v>0.456017854</v>
      </c>
      <c r="AL86" s="254">
        <v>1.485885372</v>
      </c>
      <c r="AM86" s="253">
        <v>2.1499999999999999E-29</v>
      </c>
      <c r="AN86" s="254">
        <v>67.607784429999995</v>
      </c>
      <c r="AO86" s="253">
        <v>2.6199999999999999E-6</v>
      </c>
      <c r="AP86" s="254">
        <v>45.5</v>
      </c>
      <c r="AQ86" s="253">
        <v>9.1900000000000003E-107</v>
      </c>
      <c r="AR86" s="254">
        <v>2.7395821000000001E-2</v>
      </c>
      <c r="AS86" s="253">
        <v>2.0900000000000001E-126</v>
      </c>
      <c r="AT86" s="254">
        <v>48.12405957</v>
      </c>
      <c r="AU86" s="252">
        <v>1.097394E-3</v>
      </c>
      <c r="AV86" s="254">
        <v>6.16</v>
      </c>
      <c r="AW86" s="253">
        <v>8.2399999999999997E-5</v>
      </c>
      <c r="AX86" s="254">
        <v>0.12441471599999999</v>
      </c>
    </row>
    <row r="87" spans="1:50" x14ac:dyDescent="0.25">
      <c r="A87" s="266" t="s">
        <v>731</v>
      </c>
      <c r="B87" s="252" t="s">
        <v>400</v>
      </c>
      <c r="C87" s="252" t="s">
        <v>378</v>
      </c>
      <c r="D87" s="260">
        <v>811</v>
      </c>
      <c r="E87" s="252">
        <v>1212</v>
      </c>
      <c r="F87" s="254">
        <v>0.40088976799999998</v>
      </c>
      <c r="G87" s="252">
        <v>685</v>
      </c>
      <c r="H87" s="252">
        <v>836</v>
      </c>
      <c r="I87" s="254">
        <v>0.45036160400000003</v>
      </c>
      <c r="J87" s="252">
        <v>66</v>
      </c>
      <c r="K87" s="252">
        <v>294</v>
      </c>
      <c r="L87" s="254">
        <v>0.18333333299999999</v>
      </c>
      <c r="M87" s="252">
        <v>7</v>
      </c>
      <c r="N87" s="252">
        <v>9</v>
      </c>
      <c r="O87" s="254">
        <v>0.4375</v>
      </c>
      <c r="P87" s="252">
        <v>50</v>
      </c>
      <c r="Q87" s="252">
        <v>69</v>
      </c>
      <c r="R87" s="254">
        <v>0.42016806699999998</v>
      </c>
      <c r="S87" s="252">
        <v>126</v>
      </c>
      <c r="T87" s="252">
        <v>376</v>
      </c>
      <c r="U87" s="254">
        <v>0.25099601599999999</v>
      </c>
      <c r="V87" s="252">
        <v>745</v>
      </c>
      <c r="W87" s="252">
        <v>918</v>
      </c>
      <c r="X87" s="254">
        <v>0.447985568</v>
      </c>
      <c r="Y87" s="252">
        <v>804</v>
      </c>
      <c r="Z87" s="252">
        <v>1203</v>
      </c>
      <c r="AA87" s="254">
        <v>0.40059790699999998</v>
      </c>
      <c r="AB87" s="252">
        <v>761</v>
      </c>
      <c r="AC87" s="252">
        <v>1143</v>
      </c>
      <c r="AD87" s="254">
        <v>0.39968487400000002</v>
      </c>
      <c r="AE87" s="253">
        <v>4.4500000000000005E-22</v>
      </c>
      <c r="AF87" s="254">
        <v>3.6499565029999999</v>
      </c>
      <c r="AG87" s="252">
        <v>1</v>
      </c>
      <c r="AH87" s="254">
        <v>1.053485988</v>
      </c>
      <c r="AI87" s="252">
        <v>0.56627216300000005</v>
      </c>
      <c r="AJ87" s="254">
        <v>1.1307416269999999</v>
      </c>
      <c r="AK87" s="252">
        <v>2.0337847999999999E-2</v>
      </c>
      <c r="AL87" s="254">
        <v>0.28862973800000002</v>
      </c>
      <c r="AM87" s="253">
        <v>5.3499999999999996E-7</v>
      </c>
      <c r="AN87" s="254">
        <v>0.309795918</v>
      </c>
      <c r="AO87" s="252">
        <v>1</v>
      </c>
      <c r="AP87" s="254">
        <v>1.0733333329999999</v>
      </c>
      <c r="AQ87" s="253">
        <v>9.3199999999999996E-16</v>
      </c>
      <c r="AR87" s="254">
        <v>2.4451279709999998</v>
      </c>
      <c r="AS87" s="253">
        <v>5.3100000000000003E-22</v>
      </c>
      <c r="AT87" s="254">
        <v>0.27661964100000003</v>
      </c>
      <c r="AU87" s="252">
        <v>0.80122999900000003</v>
      </c>
      <c r="AV87" s="254">
        <v>1.1637645109999999</v>
      </c>
      <c r="AW87" s="252">
        <v>0.699987421</v>
      </c>
      <c r="AX87" s="254">
        <v>1.088384848</v>
      </c>
    </row>
    <row r="88" spans="1:50" x14ac:dyDescent="0.25">
      <c r="A88" s="266" t="s">
        <v>738</v>
      </c>
      <c r="B88" s="252" t="s">
        <v>346</v>
      </c>
      <c r="C88" s="252" t="s">
        <v>349</v>
      </c>
      <c r="D88" s="260">
        <v>0</v>
      </c>
      <c r="E88" s="252">
        <v>2023</v>
      </c>
      <c r="F88" s="254">
        <v>0</v>
      </c>
      <c r="G88" s="252">
        <v>0</v>
      </c>
      <c r="H88" s="252">
        <v>1521</v>
      </c>
      <c r="I88" s="254">
        <v>0</v>
      </c>
      <c r="J88" s="252">
        <v>0</v>
      </c>
      <c r="K88" s="252">
        <v>360</v>
      </c>
      <c r="L88" s="254">
        <v>0</v>
      </c>
      <c r="M88" s="252">
        <v>0</v>
      </c>
      <c r="N88" s="252">
        <v>16</v>
      </c>
      <c r="O88" s="254">
        <v>0</v>
      </c>
      <c r="P88" s="252">
        <v>0</v>
      </c>
      <c r="Q88" s="252">
        <v>119</v>
      </c>
      <c r="R88" s="254">
        <v>0</v>
      </c>
      <c r="S88" s="252">
        <v>0</v>
      </c>
      <c r="T88" s="252">
        <v>502</v>
      </c>
      <c r="U88" s="254">
        <v>0</v>
      </c>
      <c r="V88" s="252">
        <v>0</v>
      </c>
      <c r="W88" s="252">
        <v>1663</v>
      </c>
      <c r="X88" s="254">
        <v>0</v>
      </c>
      <c r="Y88" s="252">
        <v>0</v>
      </c>
      <c r="Z88" s="252">
        <v>2007</v>
      </c>
      <c r="AA88" s="254">
        <v>0</v>
      </c>
      <c r="AB88" s="252">
        <v>0</v>
      </c>
      <c r="AC88" s="252">
        <v>1904</v>
      </c>
      <c r="AD88" s="254">
        <v>0</v>
      </c>
      <c r="AE88" s="252">
        <v>1</v>
      </c>
      <c r="AF88" s="254" t="s">
        <v>1185</v>
      </c>
      <c r="AG88" s="252">
        <v>1</v>
      </c>
      <c r="AH88" s="254" t="s">
        <v>1185</v>
      </c>
      <c r="AI88" s="252">
        <v>1</v>
      </c>
      <c r="AJ88" s="254" t="s">
        <v>1185</v>
      </c>
      <c r="AK88" s="252">
        <v>1</v>
      </c>
      <c r="AL88" s="254" t="s">
        <v>1185</v>
      </c>
      <c r="AM88" s="252">
        <v>1</v>
      </c>
      <c r="AN88" s="254" t="s">
        <v>1185</v>
      </c>
      <c r="AO88" s="252">
        <v>1</v>
      </c>
      <c r="AP88" s="254" t="s">
        <v>1185</v>
      </c>
      <c r="AQ88" s="252">
        <v>1</v>
      </c>
      <c r="AR88" s="254" t="s">
        <v>1185</v>
      </c>
      <c r="AS88" s="252">
        <v>1</v>
      </c>
      <c r="AT88" s="254" t="s">
        <v>1185</v>
      </c>
      <c r="AU88" s="252">
        <v>1</v>
      </c>
      <c r="AV88" s="254" t="s">
        <v>1185</v>
      </c>
      <c r="AW88" s="252">
        <v>1</v>
      </c>
      <c r="AX88" s="254" t="s">
        <v>1185</v>
      </c>
    </row>
    <row r="89" spans="1:50" x14ac:dyDescent="0.25">
      <c r="A89" s="266" t="s">
        <v>740</v>
      </c>
      <c r="B89" s="252" t="s">
        <v>440</v>
      </c>
      <c r="C89" s="252" t="s">
        <v>831</v>
      </c>
      <c r="D89" s="260">
        <v>16</v>
      </c>
      <c r="E89" s="252">
        <v>2007</v>
      </c>
      <c r="F89" s="254">
        <v>7.9090459999999994E-3</v>
      </c>
      <c r="G89" s="252">
        <v>1</v>
      </c>
      <c r="H89" s="252">
        <v>1520</v>
      </c>
      <c r="I89" s="254">
        <v>6.5746200000000004E-4</v>
      </c>
      <c r="J89" s="252">
        <v>9</v>
      </c>
      <c r="K89" s="252">
        <v>351</v>
      </c>
      <c r="L89" s="254">
        <v>2.5000000000000001E-2</v>
      </c>
      <c r="M89" s="252">
        <v>5</v>
      </c>
      <c r="N89" s="252">
        <v>11</v>
      </c>
      <c r="O89" s="254">
        <v>0.3125</v>
      </c>
      <c r="P89" s="252">
        <v>0</v>
      </c>
      <c r="Q89" s="252">
        <v>119</v>
      </c>
      <c r="R89" s="254">
        <v>0</v>
      </c>
      <c r="S89" s="252">
        <v>15</v>
      </c>
      <c r="T89" s="252">
        <v>487</v>
      </c>
      <c r="U89" s="254">
        <v>2.9880477999999999E-2</v>
      </c>
      <c r="V89" s="252">
        <v>7</v>
      </c>
      <c r="W89" s="252">
        <v>1656</v>
      </c>
      <c r="X89" s="254">
        <v>4.2092600000000003E-3</v>
      </c>
      <c r="Y89" s="252">
        <v>11</v>
      </c>
      <c r="Z89" s="252">
        <v>1996</v>
      </c>
      <c r="AA89" s="254">
        <v>5.4808169999999998E-3</v>
      </c>
      <c r="AB89" s="252">
        <v>16</v>
      </c>
      <c r="AC89" s="252">
        <v>1888</v>
      </c>
      <c r="AD89" s="254">
        <v>8.4033609999999998E-3</v>
      </c>
      <c r="AE89" s="253">
        <v>2.6400000000000001E-6</v>
      </c>
      <c r="AF89" s="254">
        <v>2.5657895E-2</v>
      </c>
      <c r="AG89" s="253">
        <v>3.6700000000000003E-10</v>
      </c>
      <c r="AH89" s="254">
        <v>1.4473680000000001E-3</v>
      </c>
      <c r="AI89" s="252">
        <v>1</v>
      </c>
      <c r="AJ89" s="254" t="s">
        <v>1184</v>
      </c>
      <c r="AK89" s="252">
        <v>1.14333E-4</v>
      </c>
      <c r="AL89" s="254">
        <v>5.6410255999999999E-2</v>
      </c>
      <c r="AM89" s="252">
        <v>0.12070684800000001</v>
      </c>
      <c r="AN89" s="254" t="s">
        <v>1184</v>
      </c>
      <c r="AO89" s="253">
        <v>1.26E-5</v>
      </c>
      <c r="AP89" s="254" t="s">
        <v>1184</v>
      </c>
      <c r="AQ89" s="253">
        <v>8.7799999999999999E-9</v>
      </c>
      <c r="AR89" s="254">
        <v>2.1359649000000001E-2</v>
      </c>
      <c r="AS89" s="252">
        <v>5.7421399999999997E-4</v>
      </c>
      <c r="AT89" s="254">
        <v>6.0659340659999996</v>
      </c>
      <c r="AU89" s="253">
        <v>6.4599999999999996E-8</v>
      </c>
      <c r="AV89" s="254">
        <v>82.479338839999997</v>
      </c>
      <c r="AW89" s="252">
        <v>0.61932588499999996</v>
      </c>
      <c r="AX89" s="254">
        <v>0</v>
      </c>
    </row>
    <row r="90" spans="1:50" x14ac:dyDescent="0.25">
      <c r="A90" s="266" t="s">
        <v>744</v>
      </c>
      <c r="B90" s="252" t="s">
        <v>346</v>
      </c>
      <c r="C90" s="252" t="s">
        <v>346</v>
      </c>
      <c r="D90" s="260">
        <v>106</v>
      </c>
      <c r="E90" s="252">
        <v>1917</v>
      </c>
      <c r="F90" s="254">
        <v>5.2397430000000002E-2</v>
      </c>
      <c r="G90" s="252">
        <v>2</v>
      </c>
      <c r="H90" s="252">
        <v>1519</v>
      </c>
      <c r="I90" s="254">
        <v>1.3149240000000001E-3</v>
      </c>
      <c r="J90" s="252">
        <v>103</v>
      </c>
      <c r="K90" s="252">
        <v>257</v>
      </c>
      <c r="L90" s="254">
        <v>0.28611111099999997</v>
      </c>
      <c r="M90" s="252">
        <v>1</v>
      </c>
      <c r="N90" s="252">
        <v>15</v>
      </c>
      <c r="O90" s="254">
        <v>6.25E-2</v>
      </c>
      <c r="P90" s="252">
        <v>0</v>
      </c>
      <c r="Q90" s="252">
        <v>119</v>
      </c>
      <c r="R90" s="254">
        <v>0</v>
      </c>
      <c r="S90" s="252">
        <v>104</v>
      </c>
      <c r="T90" s="252">
        <v>398</v>
      </c>
      <c r="U90" s="254">
        <v>0.20717131499999999</v>
      </c>
      <c r="V90" s="252">
        <v>3</v>
      </c>
      <c r="W90" s="252">
        <v>1660</v>
      </c>
      <c r="X90" s="254">
        <v>1.8039690000000001E-3</v>
      </c>
      <c r="Y90" s="252">
        <v>105</v>
      </c>
      <c r="Z90" s="252">
        <v>1902</v>
      </c>
      <c r="AA90" s="254">
        <v>5.2316890999999997E-2</v>
      </c>
      <c r="AB90" s="252">
        <v>106</v>
      </c>
      <c r="AC90" s="252">
        <v>1798</v>
      </c>
      <c r="AD90" s="254">
        <v>5.5672269000000003E-2</v>
      </c>
      <c r="AE90" s="253">
        <v>6.8099999999999999E-77</v>
      </c>
      <c r="AF90" s="254">
        <v>3.2852480000000002E-3</v>
      </c>
      <c r="AG90" s="252">
        <v>3.0925617999999998E-2</v>
      </c>
      <c r="AH90" s="254">
        <v>1.9749835E-2</v>
      </c>
      <c r="AI90" s="252">
        <v>1</v>
      </c>
      <c r="AJ90" s="254" t="s">
        <v>1184</v>
      </c>
      <c r="AK90" s="252">
        <v>8.1461258999999994E-2</v>
      </c>
      <c r="AL90" s="254">
        <v>6.0116731520000002</v>
      </c>
      <c r="AM90" s="253">
        <v>2.6E-15</v>
      </c>
      <c r="AN90" s="254" t="s">
        <v>1184</v>
      </c>
      <c r="AO90" s="252">
        <v>0.118518519</v>
      </c>
      <c r="AP90" s="254" t="s">
        <v>1184</v>
      </c>
      <c r="AQ90" s="253">
        <v>5.9699999999999997E-64</v>
      </c>
      <c r="AR90" s="254">
        <v>5.0387399999999999E-3</v>
      </c>
      <c r="AS90" s="253">
        <v>9.6999999999999996E-79</v>
      </c>
      <c r="AT90" s="254">
        <v>221.76394289999999</v>
      </c>
      <c r="AU90" s="252">
        <v>0.57870365700000004</v>
      </c>
      <c r="AV90" s="254">
        <v>1.207619048</v>
      </c>
      <c r="AW90" s="252">
        <v>2.3328279999999999E-3</v>
      </c>
      <c r="AX90" s="254">
        <v>0</v>
      </c>
    </row>
    <row r="91" spans="1:50" x14ac:dyDescent="0.25">
      <c r="A91" s="266" t="s">
        <v>748</v>
      </c>
      <c r="B91" s="252" t="s">
        <v>378</v>
      </c>
      <c r="C91" s="252" t="s">
        <v>349</v>
      </c>
      <c r="D91" s="260">
        <v>24</v>
      </c>
      <c r="E91" s="252">
        <v>1999</v>
      </c>
      <c r="F91" s="254">
        <v>1.1863568999999999E-2</v>
      </c>
      <c r="G91" s="252">
        <v>16</v>
      </c>
      <c r="H91" s="252">
        <v>1505</v>
      </c>
      <c r="I91" s="254">
        <v>1.0519395000000001E-2</v>
      </c>
      <c r="J91" s="252">
        <v>5</v>
      </c>
      <c r="K91" s="252">
        <v>355</v>
      </c>
      <c r="L91" s="254">
        <v>1.3888889E-2</v>
      </c>
      <c r="M91" s="252">
        <v>0</v>
      </c>
      <c r="N91" s="252">
        <v>16</v>
      </c>
      <c r="O91" s="254">
        <v>0</v>
      </c>
      <c r="P91" s="252">
        <v>2</v>
      </c>
      <c r="Q91" s="252">
        <v>117</v>
      </c>
      <c r="R91" s="254">
        <v>1.6806722999999999E-2</v>
      </c>
      <c r="S91" s="252">
        <v>8</v>
      </c>
      <c r="T91" s="252">
        <v>494</v>
      </c>
      <c r="U91" s="254">
        <v>1.5936255E-2</v>
      </c>
      <c r="V91" s="252">
        <v>19</v>
      </c>
      <c r="W91" s="252">
        <v>1644</v>
      </c>
      <c r="X91" s="254">
        <v>1.1425134999999999E-2</v>
      </c>
      <c r="Y91" s="252">
        <v>24</v>
      </c>
      <c r="Z91" s="252">
        <v>1983</v>
      </c>
      <c r="AA91" s="254">
        <v>1.1958145999999999E-2</v>
      </c>
      <c r="AB91" s="252">
        <v>22</v>
      </c>
      <c r="AC91" s="252">
        <v>1882</v>
      </c>
      <c r="AD91" s="254">
        <v>1.1554622000000001E-2</v>
      </c>
      <c r="AE91" s="252">
        <v>0.577639668</v>
      </c>
      <c r="AF91" s="254">
        <v>0.75481727600000004</v>
      </c>
      <c r="AG91" s="252">
        <v>1</v>
      </c>
      <c r="AH91" s="254" t="s">
        <v>1184</v>
      </c>
      <c r="AI91" s="252">
        <v>0.379828424</v>
      </c>
      <c r="AJ91" s="254">
        <v>0.62192691</v>
      </c>
      <c r="AK91" s="252">
        <v>1</v>
      </c>
      <c r="AL91" s="254" t="s">
        <v>1184</v>
      </c>
      <c r="AM91" s="252">
        <v>0.68591318099999998</v>
      </c>
      <c r="AN91" s="254">
        <v>0.82394366200000002</v>
      </c>
      <c r="AO91" s="252">
        <v>1</v>
      </c>
      <c r="AP91" s="254">
        <v>0</v>
      </c>
      <c r="AQ91" s="252">
        <v>0.34354298500000002</v>
      </c>
      <c r="AR91" s="254">
        <v>0.65647840499999999</v>
      </c>
      <c r="AS91" s="252">
        <v>0.60069410300000003</v>
      </c>
      <c r="AT91" s="254">
        <v>1.2186805039999999</v>
      </c>
      <c r="AU91" s="252">
        <v>1</v>
      </c>
      <c r="AV91" s="254">
        <v>0</v>
      </c>
      <c r="AW91" s="252">
        <v>0.64864848399999997</v>
      </c>
      <c r="AX91" s="254">
        <v>1.4623154620000001</v>
      </c>
    </row>
    <row r="92" spans="1:50" x14ac:dyDescent="0.25">
      <c r="A92" s="266" t="s">
        <v>751</v>
      </c>
      <c r="B92" s="252" t="s">
        <v>355</v>
      </c>
      <c r="C92" s="252" t="s">
        <v>831</v>
      </c>
      <c r="D92" s="260">
        <v>37</v>
      </c>
      <c r="E92" s="252">
        <v>1986</v>
      </c>
      <c r="F92" s="254">
        <v>1.8289669000000001E-2</v>
      </c>
      <c r="G92" s="252">
        <v>14</v>
      </c>
      <c r="H92" s="252">
        <v>1507</v>
      </c>
      <c r="I92" s="254">
        <v>9.2044710000000005E-3</v>
      </c>
      <c r="J92" s="252">
        <v>17</v>
      </c>
      <c r="K92" s="252">
        <v>343</v>
      </c>
      <c r="L92" s="254">
        <v>4.7222222000000001E-2</v>
      </c>
      <c r="M92" s="252">
        <v>4</v>
      </c>
      <c r="N92" s="252">
        <v>12</v>
      </c>
      <c r="O92" s="254">
        <v>0.25</v>
      </c>
      <c r="P92" s="252">
        <v>1</v>
      </c>
      <c r="Q92" s="252">
        <v>118</v>
      </c>
      <c r="R92" s="254">
        <v>8.4033609999999998E-3</v>
      </c>
      <c r="S92" s="252">
        <v>23</v>
      </c>
      <c r="T92" s="252">
        <v>479</v>
      </c>
      <c r="U92" s="254">
        <v>4.5816732999999998E-2</v>
      </c>
      <c r="V92" s="252">
        <v>20</v>
      </c>
      <c r="W92" s="252">
        <v>1643</v>
      </c>
      <c r="X92" s="254">
        <v>1.2026458E-2</v>
      </c>
      <c r="Y92" s="252">
        <v>33</v>
      </c>
      <c r="Z92" s="252">
        <v>1974</v>
      </c>
      <c r="AA92" s="254">
        <v>1.6442451E-2</v>
      </c>
      <c r="AB92" s="252">
        <v>36</v>
      </c>
      <c r="AC92" s="252">
        <v>1868</v>
      </c>
      <c r="AD92" s="254">
        <v>1.8907562999999999E-2</v>
      </c>
      <c r="AE92" s="253">
        <v>8.3599999999999996E-6</v>
      </c>
      <c r="AF92" s="254">
        <v>0.18743900999999999</v>
      </c>
      <c r="AG92" s="253">
        <v>2.1999999999999999E-5</v>
      </c>
      <c r="AH92" s="254">
        <v>2.7869939999999999E-2</v>
      </c>
      <c r="AI92" s="252">
        <v>1</v>
      </c>
      <c r="AJ92" s="254">
        <v>1.0962176509999999</v>
      </c>
      <c r="AK92" s="252">
        <v>8.4884499999999998E-3</v>
      </c>
      <c r="AL92" s="254">
        <v>0.14868804699999999</v>
      </c>
      <c r="AM92" s="252">
        <v>5.4718634000000002E-2</v>
      </c>
      <c r="AN92" s="254">
        <v>5.8483965009999999</v>
      </c>
      <c r="AO92" s="252">
        <v>6.3728799999999996E-4</v>
      </c>
      <c r="AP92" s="254">
        <v>39.333333330000002</v>
      </c>
      <c r="AQ92" s="253">
        <v>1.2899999999999999E-6</v>
      </c>
      <c r="AR92" s="254">
        <v>0.19347393299999999</v>
      </c>
      <c r="AS92" s="253">
        <v>6.2100000000000005E-5</v>
      </c>
      <c r="AT92" s="254">
        <v>4.0715743440000001</v>
      </c>
      <c r="AU92" s="253">
        <v>1.4753300000000001E-4</v>
      </c>
      <c r="AV92" s="254">
        <v>19.939393939999999</v>
      </c>
      <c r="AW92" s="252">
        <v>0.721581629</v>
      </c>
      <c r="AX92" s="254">
        <v>0.43973634700000003</v>
      </c>
    </row>
    <row r="93" spans="1:50" x14ac:dyDescent="0.25">
      <c r="A93" s="266" t="s">
        <v>756</v>
      </c>
      <c r="B93" s="252" t="s">
        <v>371</v>
      </c>
      <c r="C93" s="252" t="s">
        <v>346</v>
      </c>
      <c r="D93" s="260">
        <v>67</v>
      </c>
      <c r="E93" s="252">
        <v>1956</v>
      </c>
      <c r="F93" s="254">
        <v>3.3119129999999997E-2</v>
      </c>
      <c r="G93" s="252">
        <v>12</v>
      </c>
      <c r="H93" s="252">
        <v>1509</v>
      </c>
      <c r="I93" s="254">
        <v>7.8895460000000008E-3</v>
      </c>
      <c r="J93" s="252">
        <v>52</v>
      </c>
      <c r="K93" s="252">
        <v>308</v>
      </c>
      <c r="L93" s="254">
        <v>0.14444444400000001</v>
      </c>
      <c r="M93" s="252">
        <v>1</v>
      </c>
      <c r="N93" s="252">
        <v>15</v>
      </c>
      <c r="O93" s="254">
        <v>6.25E-2</v>
      </c>
      <c r="P93" s="252">
        <v>2</v>
      </c>
      <c r="Q93" s="252">
        <v>117</v>
      </c>
      <c r="R93" s="254">
        <v>1.6806722999999999E-2</v>
      </c>
      <c r="S93" s="252">
        <v>55</v>
      </c>
      <c r="T93" s="252">
        <v>447</v>
      </c>
      <c r="U93" s="254">
        <v>0.109561753</v>
      </c>
      <c r="V93" s="252">
        <v>15</v>
      </c>
      <c r="W93" s="252">
        <v>1648</v>
      </c>
      <c r="X93" s="254">
        <v>9.0198440000000008E-3</v>
      </c>
      <c r="Y93" s="252">
        <v>66</v>
      </c>
      <c r="Z93" s="252">
        <v>1941</v>
      </c>
      <c r="AA93" s="254">
        <v>3.2884903E-2</v>
      </c>
      <c r="AB93" s="252">
        <v>65</v>
      </c>
      <c r="AC93" s="252">
        <v>1839</v>
      </c>
      <c r="AD93" s="254">
        <v>3.4138654999999997E-2</v>
      </c>
      <c r="AE93" s="253">
        <v>7.2299999999999998E-28</v>
      </c>
      <c r="AF93" s="254">
        <v>4.7102003000000003E-2</v>
      </c>
      <c r="AG93" s="252">
        <v>0.12765878899999999</v>
      </c>
      <c r="AH93" s="254">
        <v>0.119284294</v>
      </c>
      <c r="AI93" s="252">
        <v>0.27003085900000001</v>
      </c>
      <c r="AJ93" s="254">
        <v>0.46520874800000001</v>
      </c>
      <c r="AK93" s="252">
        <v>0.71043696000000001</v>
      </c>
      <c r="AL93" s="254">
        <v>2.5324675320000001</v>
      </c>
      <c r="AM93" s="253">
        <v>3.4400000000000003E-5</v>
      </c>
      <c r="AN93" s="254">
        <v>9.8766233769999996</v>
      </c>
      <c r="AO93" s="252">
        <v>0.317151087</v>
      </c>
      <c r="AP93" s="254">
        <v>3.9</v>
      </c>
      <c r="AQ93" s="253">
        <v>1.43E-23</v>
      </c>
      <c r="AR93" s="254">
        <v>6.4630399000000005E-2</v>
      </c>
      <c r="AS93" s="253">
        <v>1.18E-27</v>
      </c>
      <c r="AT93" s="254">
        <v>18.548917750000001</v>
      </c>
      <c r="AU93" s="252">
        <v>0.41778894100000002</v>
      </c>
      <c r="AV93" s="254">
        <v>1.960606061</v>
      </c>
      <c r="AW93" s="252">
        <v>0.43088199500000002</v>
      </c>
      <c r="AX93" s="254">
        <v>0.48362919100000001</v>
      </c>
    </row>
    <row r="94" spans="1:50" x14ac:dyDescent="0.25">
      <c r="A94" s="266" t="s">
        <v>761</v>
      </c>
      <c r="B94" s="252" t="s">
        <v>384</v>
      </c>
      <c r="C94" s="252" t="s">
        <v>346</v>
      </c>
      <c r="D94" s="260">
        <v>50</v>
      </c>
      <c r="E94" s="252">
        <v>1973</v>
      </c>
      <c r="F94" s="254">
        <v>2.4715768999999999E-2</v>
      </c>
      <c r="G94" s="252">
        <v>14</v>
      </c>
      <c r="H94" s="252">
        <v>1507</v>
      </c>
      <c r="I94" s="254">
        <v>9.2044710000000005E-3</v>
      </c>
      <c r="J94" s="252">
        <v>32</v>
      </c>
      <c r="K94" s="252">
        <v>328</v>
      </c>
      <c r="L94" s="254">
        <v>8.8888888999999999E-2</v>
      </c>
      <c r="M94" s="252">
        <v>1</v>
      </c>
      <c r="N94" s="252">
        <v>15</v>
      </c>
      <c r="O94" s="254">
        <v>6.25E-2</v>
      </c>
      <c r="P94" s="252">
        <v>1</v>
      </c>
      <c r="Q94" s="252">
        <v>118</v>
      </c>
      <c r="R94" s="254">
        <v>8.4033609999999998E-3</v>
      </c>
      <c r="S94" s="252">
        <v>36</v>
      </c>
      <c r="T94" s="252">
        <v>466</v>
      </c>
      <c r="U94" s="254">
        <v>7.1713147000000005E-2</v>
      </c>
      <c r="V94" s="252">
        <v>18</v>
      </c>
      <c r="W94" s="252">
        <v>1645</v>
      </c>
      <c r="X94" s="254">
        <v>1.0823812E-2</v>
      </c>
      <c r="Y94" s="252">
        <v>49</v>
      </c>
      <c r="Z94" s="252">
        <v>1958</v>
      </c>
      <c r="AA94" s="254">
        <v>2.4414549000000001E-2</v>
      </c>
      <c r="AB94" s="252">
        <v>49</v>
      </c>
      <c r="AC94" s="252">
        <v>1855</v>
      </c>
      <c r="AD94" s="254">
        <v>2.5735293999999999E-2</v>
      </c>
      <c r="AE94" s="253">
        <v>5.6200000000000003E-14</v>
      </c>
      <c r="AF94" s="254">
        <v>9.5222295999999998E-2</v>
      </c>
      <c r="AG94" s="252">
        <v>0.14588546399999999</v>
      </c>
      <c r="AH94" s="254">
        <v>0.13934970099999999</v>
      </c>
      <c r="AI94" s="252">
        <v>1</v>
      </c>
      <c r="AJ94" s="254">
        <v>1.0962176509999999</v>
      </c>
      <c r="AK94" s="252">
        <v>1</v>
      </c>
      <c r="AL94" s="254">
        <v>1.463414634</v>
      </c>
      <c r="AM94" s="252">
        <v>1.2743660000000001E-3</v>
      </c>
      <c r="AN94" s="254">
        <v>11.512195119999999</v>
      </c>
      <c r="AO94" s="252">
        <v>0.223770039</v>
      </c>
      <c r="AP94" s="254">
        <v>7.8666666669999996</v>
      </c>
      <c r="AQ94" s="253">
        <v>1.52E-12</v>
      </c>
      <c r="AR94" s="254">
        <v>0.120253631</v>
      </c>
      <c r="AS94" s="253">
        <v>2.4700000000000001E-13</v>
      </c>
      <c r="AT94" s="254">
        <v>8.9159891600000005</v>
      </c>
      <c r="AU94" s="252">
        <v>0.33097400300000002</v>
      </c>
      <c r="AV94" s="254">
        <v>2.6639455779999999</v>
      </c>
      <c r="AW94" s="252">
        <v>0.36257421200000001</v>
      </c>
      <c r="AX94" s="254">
        <v>0.32082324499999998</v>
      </c>
    </row>
    <row r="95" spans="1:50" x14ac:dyDescent="0.25">
      <c r="A95" s="266" t="s">
        <v>766</v>
      </c>
      <c r="B95" s="252" t="s">
        <v>378</v>
      </c>
      <c r="C95" s="252" t="s">
        <v>831</v>
      </c>
      <c r="D95" s="260">
        <v>79</v>
      </c>
      <c r="E95" s="252">
        <v>1944</v>
      </c>
      <c r="F95" s="254">
        <v>3.9050913999999999E-2</v>
      </c>
      <c r="G95" s="252">
        <v>31</v>
      </c>
      <c r="H95" s="252">
        <v>1490</v>
      </c>
      <c r="I95" s="254">
        <v>2.0381328000000001E-2</v>
      </c>
      <c r="J95" s="252">
        <v>41</v>
      </c>
      <c r="K95" s="252">
        <v>319</v>
      </c>
      <c r="L95" s="254">
        <v>0.11388888899999999</v>
      </c>
      <c r="M95" s="252">
        <v>6</v>
      </c>
      <c r="N95" s="252">
        <v>10</v>
      </c>
      <c r="O95" s="254">
        <v>0.375</v>
      </c>
      <c r="P95" s="252">
        <v>1</v>
      </c>
      <c r="Q95" s="252">
        <v>118</v>
      </c>
      <c r="R95" s="254">
        <v>8.4033609999999998E-3</v>
      </c>
      <c r="S95" s="252">
        <v>48</v>
      </c>
      <c r="T95" s="252">
        <v>454</v>
      </c>
      <c r="U95" s="254">
        <v>9.5617530000000006E-2</v>
      </c>
      <c r="V95" s="252">
        <v>38</v>
      </c>
      <c r="W95" s="252">
        <v>1625</v>
      </c>
      <c r="X95" s="254">
        <v>2.2850270999999998E-2</v>
      </c>
      <c r="Y95" s="252">
        <v>73</v>
      </c>
      <c r="Z95" s="252">
        <v>1934</v>
      </c>
      <c r="AA95" s="254">
        <v>3.6372696000000003E-2</v>
      </c>
      <c r="AB95" s="252">
        <v>78</v>
      </c>
      <c r="AC95" s="252">
        <v>1826</v>
      </c>
      <c r="AD95" s="254">
        <v>4.0966387E-2</v>
      </c>
      <c r="AE95" s="253">
        <v>3.5899999999999998E-13</v>
      </c>
      <c r="AF95" s="254">
        <v>0.16187592100000001</v>
      </c>
      <c r="AG95" s="253">
        <v>8.6199999999999996E-7</v>
      </c>
      <c r="AH95" s="254">
        <v>3.4675615E-2</v>
      </c>
      <c r="AI95" s="252">
        <v>0.72523383299999999</v>
      </c>
      <c r="AJ95" s="254">
        <v>2.4550335570000001</v>
      </c>
      <c r="AK95" s="252">
        <v>8.4077249999999996E-3</v>
      </c>
      <c r="AL95" s="254">
        <v>0.214211076</v>
      </c>
      <c r="AM95" s="252">
        <v>1.0636700000000001E-4</v>
      </c>
      <c r="AN95" s="254">
        <v>15.1661442</v>
      </c>
      <c r="AO95" s="253">
        <v>6.9700000000000002E-6</v>
      </c>
      <c r="AP95" s="254">
        <v>70.8</v>
      </c>
      <c r="AQ95" s="253">
        <v>4.6599999999999999E-12</v>
      </c>
      <c r="AR95" s="254">
        <v>0.19678411600000001</v>
      </c>
      <c r="AS95" s="253">
        <v>1.9E-12</v>
      </c>
      <c r="AT95" s="254">
        <v>5.4962052469999998</v>
      </c>
      <c r="AU95" s="253">
        <v>1.7200000000000001E-5</v>
      </c>
      <c r="AV95" s="254">
        <v>15.89589041</v>
      </c>
      <c r="AW95" s="252">
        <v>8.5416667000000002E-2</v>
      </c>
      <c r="AX95" s="254">
        <v>0.19839200300000001</v>
      </c>
    </row>
    <row r="96" spans="1:50" x14ac:dyDescent="0.25">
      <c r="A96" s="266" t="s">
        <v>771</v>
      </c>
      <c r="B96" s="252" t="s">
        <v>533</v>
      </c>
      <c r="C96" s="252" t="s">
        <v>831</v>
      </c>
      <c r="D96" s="260">
        <v>17</v>
      </c>
      <c r="E96" s="252">
        <v>2006</v>
      </c>
      <c r="F96" s="254">
        <v>8.4033609999999998E-3</v>
      </c>
      <c r="G96" s="252">
        <v>3</v>
      </c>
      <c r="H96" s="252">
        <v>1518</v>
      </c>
      <c r="I96" s="254">
        <v>1.9723869999999999E-3</v>
      </c>
      <c r="J96" s="252">
        <v>8</v>
      </c>
      <c r="K96" s="252">
        <v>352</v>
      </c>
      <c r="L96" s="254">
        <v>2.2222222E-2</v>
      </c>
      <c r="M96" s="252">
        <v>4</v>
      </c>
      <c r="N96" s="252">
        <v>12</v>
      </c>
      <c r="O96" s="254">
        <v>0.25</v>
      </c>
      <c r="P96" s="252">
        <v>1</v>
      </c>
      <c r="Q96" s="252">
        <v>118</v>
      </c>
      <c r="R96" s="254">
        <v>8.4033609999999998E-3</v>
      </c>
      <c r="S96" s="252">
        <v>14</v>
      </c>
      <c r="T96" s="252">
        <v>488</v>
      </c>
      <c r="U96" s="254">
        <v>2.7888446000000001E-2</v>
      </c>
      <c r="V96" s="252">
        <v>9</v>
      </c>
      <c r="W96" s="252">
        <v>1654</v>
      </c>
      <c r="X96" s="254">
        <v>5.4119060000000002E-3</v>
      </c>
      <c r="Y96" s="252">
        <v>13</v>
      </c>
      <c r="Z96" s="252">
        <v>1994</v>
      </c>
      <c r="AA96" s="254">
        <v>6.4773290000000004E-3</v>
      </c>
      <c r="AB96" s="252">
        <v>16</v>
      </c>
      <c r="AC96" s="252">
        <v>1888</v>
      </c>
      <c r="AD96" s="254">
        <v>8.4033609999999998E-3</v>
      </c>
      <c r="AE96" s="252">
        <v>1.61304E-4</v>
      </c>
      <c r="AF96" s="254">
        <v>8.6956521999999994E-2</v>
      </c>
      <c r="AG96" s="253">
        <v>2.7000000000000001E-7</v>
      </c>
      <c r="AH96" s="254">
        <v>5.9288539999999999E-3</v>
      </c>
      <c r="AI96" s="252">
        <v>0.26036582600000002</v>
      </c>
      <c r="AJ96" s="254">
        <v>0.23320158099999999</v>
      </c>
      <c r="AK96" s="252">
        <v>8.9103100000000003E-4</v>
      </c>
      <c r="AL96" s="254">
        <v>6.8181818000000005E-2</v>
      </c>
      <c r="AM96" s="252">
        <v>0.462422834</v>
      </c>
      <c r="AN96" s="254">
        <v>2.6818181820000002</v>
      </c>
      <c r="AO96" s="252">
        <v>6.3728799999999996E-4</v>
      </c>
      <c r="AP96" s="254">
        <v>39.333333330000002</v>
      </c>
      <c r="AQ96" s="253">
        <v>9.1999999999999998E-7</v>
      </c>
      <c r="AR96" s="254">
        <v>6.8887634000000003E-2</v>
      </c>
      <c r="AS96" s="252">
        <v>5.0874409999999998E-3</v>
      </c>
      <c r="AT96" s="254">
        <v>4.176767677</v>
      </c>
      <c r="AU96" s="253">
        <v>5.8499999999999999E-6</v>
      </c>
      <c r="AV96" s="254">
        <v>51.128205129999998</v>
      </c>
      <c r="AW96" s="252">
        <v>1</v>
      </c>
      <c r="AX96" s="254">
        <v>1</v>
      </c>
    </row>
    <row r="97" spans="1:50" x14ac:dyDescent="0.25">
      <c r="A97" s="266" t="s">
        <v>774</v>
      </c>
      <c r="B97" s="252" t="s">
        <v>440</v>
      </c>
      <c r="C97" s="252" t="s">
        <v>831</v>
      </c>
      <c r="D97" s="260">
        <v>15</v>
      </c>
      <c r="E97" s="252">
        <v>2008</v>
      </c>
      <c r="F97" s="254">
        <v>7.4147309999999999E-3</v>
      </c>
      <c r="G97" s="252">
        <v>0</v>
      </c>
      <c r="H97" s="252">
        <v>1521</v>
      </c>
      <c r="I97" s="254">
        <v>0</v>
      </c>
      <c r="J97" s="252">
        <v>10</v>
      </c>
      <c r="K97" s="252">
        <v>350</v>
      </c>
      <c r="L97" s="254">
        <v>2.7777777999999999E-2</v>
      </c>
      <c r="M97" s="252">
        <v>5</v>
      </c>
      <c r="N97" s="252">
        <v>11</v>
      </c>
      <c r="O97" s="254">
        <v>0.3125</v>
      </c>
      <c r="P97" s="252">
        <v>0</v>
      </c>
      <c r="Q97" s="252">
        <v>119</v>
      </c>
      <c r="R97" s="254">
        <v>0</v>
      </c>
      <c r="S97" s="252">
        <v>15</v>
      </c>
      <c r="T97" s="252">
        <v>487</v>
      </c>
      <c r="U97" s="254">
        <v>2.9880477999999999E-2</v>
      </c>
      <c r="V97" s="252">
        <v>5</v>
      </c>
      <c r="W97" s="252">
        <v>1658</v>
      </c>
      <c r="X97" s="254">
        <v>3.0066149999999998E-3</v>
      </c>
      <c r="Y97" s="252">
        <v>10</v>
      </c>
      <c r="Z97" s="252">
        <v>1997</v>
      </c>
      <c r="AA97" s="254">
        <v>4.9825609999999999E-3</v>
      </c>
      <c r="AB97" s="252">
        <v>15</v>
      </c>
      <c r="AC97" s="252">
        <v>1889</v>
      </c>
      <c r="AD97" s="254">
        <v>7.8781509999999999E-3</v>
      </c>
      <c r="AE97" s="253">
        <v>5.9499999999999997E-8</v>
      </c>
      <c r="AF97" s="254">
        <v>0</v>
      </c>
      <c r="AG97" s="253">
        <v>6.1499999999999994E-11</v>
      </c>
      <c r="AH97" s="254">
        <v>0</v>
      </c>
      <c r="AI97" s="252">
        <v>1</v>
      </c>
      <c r="AJ97" s="254" t="s">
        <v>1185</v>
      </c>
      <c r="AK97" s="252">
        <v>1.6720299999999999E-4</v>
      </c>
      <c r="AL97" s="254">
        <v>6.2857143000000004E-2</v>
      </c>
      <c r="AM97" s="252">
        <v>7.3746806999999998E-2</v>
      </c>
      <c r="AN97" s="254" t="s">
        <v>1184</v>
      </c>
      <c r="AO97" s="253">
        <v>1.26E-5</v>
      </c>
      <c r="AP97" s="254" t="s">
        <v>1184</v>
      </c>
      <c r="AQ97" s="253">
        <v>7.1000000000000003E-10</v>
      </c>
      <c r="AR97" s="254">
        <v>0</v>
      </c>
      <c r="AS97" s="253">
        <v>3.65E-5</v>
      </c>
      <c r="AT97" s="254">
        <v>9.4742857140000005</v>
      </c>
      <c r="AU97" s="253">
        <v>4.4600000000000002E-8</v>
      </c>
      <c r="AV97" s="254">
        <v>90.772727270000004</v>
      </c>
      <c r="AW97" s="252">
        <v>1</v>
      </c>
      <c r="AX97" s="254">
        <v>0</v>
      </c>
    </row>
    <row r="98" spans="1:50" x14ac:dyDescent="0.25">
      <c r="A98" s="266" t="s">
        <v>778</v>
      </c>
      <c r="B98" s="252" t="s">
        <v>378</v>
      </c>
      <c r="C98" s="252" t="s">
        <v>831</v>
      </c>
      <c r="D98" s="260">
        <v>98</v>
      </c>
      <c r="E98" s="252">
        <v>1925</v>
      </c>
      <c r="F98" s="254">
        <v>4.8442907E-2</v>
      </c>
      <c r="G98" s="252">
        <v>14</v>
      </c>
      <c r="H98" s="252">
        <v>1507</v>
      </c>
      <c r="I98" s="254">
        <v>9.2044710000000005E-3</v>
      </c>
      <c r="J98" s="252">
        <v>74</v>
      </c>
      <c r="K98" s="252">
        <v>286</v>
      </c>
      <c r="L98" s="254">
        <v>0.205555556</v>
      </c>
      <c r="M98" s="252">
        <v>7</v>
      </c>
      <c r="N98" s="252">
        <v>9</v>
      </c>
      <c r="O98" s="254">
        <v>0.4375</v>
      </c>
      <c r="P98" s="252">
        <v>2</v>
      </c>
      <c r="Q98" s="252">
        <v>117</v>
      </c>
      <c r="R98" s="254">
        <v>1.6806722999999999E-2</v>
      </c>
      <c r="S98" s="252">
        <v>84</v>
      </c>
      <c r="T98" s="252">
        <v>418</v>
      </c>
      <c r="U98" s="254">
        <v>0.16733067700000001</v>
      </c>
      <c r="V98" s="252">
        <v>24</v>
      </c>
      <c r="W98" s="252">
        <v>1639</v>
      </c>
      <c r="X98" s="254">
        <v>1.443175E-2</v>
      </c>
      <c r="Y98" s="252">
        <v>91</v>
      </c>
      <c r="Z98" s="252">
        <v>1916</v>
      </c>
      <c r="AA98" s="254">
        <v>4.5341304999999998E-2</v>
      </c>
      <c r="AB98" s="252">
        <v>96</v>
      </c>
      <c r="AC98" s="252">
        <v>1808</v>
      </c>
      <c r="AD98" s="254">
        <v>5.0420168000000001E-2</v>
      </c>
      <c r="AE98" s="253">
        <v>5.7500000000000003E-42</v>
      </c>
      <c r="AF98" s="254">
        <v>3.5904518000000003E-2</v>
      </c>
      <c r="AG98" s="253">
        <v>3.1200000000000001E-10</v>
      </c>
      <c r="AH98" s="254">
        <v>1.194426E-2</v>
      </c>
      <c r="AI98" s="252">
        <v>0.32548339599999998</v>
      </c>
      <c r="AJ98" s="254">
        <v>0.54346383499999995</v>
      </c>
      <c r="AK98" s="252">
        <v>5.4373963999999997E-2</v>
      </c>
      <c r="AL98" s="254">
        <v>0.33266733300000001</v>
      </c>
      <c r="AM98" s="253">
        <v>2.9799999999999999E-8</v>
      </c>
      <c r="AN98" s="254">
        <v>15.136363640000001</v>
      </c>
      <c r="AO98" s="253">
        <v>2.6199999999999999E-6</v>
      </c>
      <c r="AP98" s="254">
        <v>45.5</v>
      </c>
      <c r="AQ98" s="253">
        <v>5.8600000000000002E-39</v>
      </c>
      <c r="AR98" s="254">
        <v>4.6228709999999999E-2</v>
      </c>
      <c r="AS98" s="253">
        <v>4.2299999999999998E-38</v>
      </c>
      <c r="AT98" s="254">
        <v>17.669871789999998</v>
      </c>
      <c r="AU98" s="253">
        <v>4.0500000000000002E-6</v>
      </c>
      <c r="AV98" s="254">
        <v>16.37606838</v>
      </c>
      <c r="AW98" s="252">
        <v>0.12100467099999999</v>
      </c>
      <c r="AX98" s="254">
        <v>0.32193732200000003</v>
      </c>
    </row>
    <row r="99" spans="1:50" x14ac:dyDescent="0.25">
      <c r="A99" s="266" t="s">
        <v>783</v>
      </c>
      <c r="B99" s="252" t="s">
        <v>378</v>
      </c>
      <c r="C99" s="252" t="s">
        <v>440</v>
      </c>
      <c r="D99" s="260">
        <v>17</v>
      </c>
      <c r="E99" s="252">
        <v>2006</v>
      </c>
      <c r="F99" s="254">
        <v>8.4033609999999998E-3</v>
      </c>
      <c r="G99" s="252">
        <v>5</v>
      </c>
      <c r="H99" s="252">
        <v>1516</v>
      </c>
      <c r="I99" s="254">
        <v>3.2873109999999998E-3</v>
      </c>
      <c r="J99" s="252">
        <v>7</v>
      </c>
      <c r="K99" s="252">
        <v>353</v>
      </c>
      <c r="L99" s="254">
        <v>1.9444444000000002E-2</v>
      </c>
      <c r="M99" s="252">
        <v>3</v>
      </c>
      <c r="N99" s="252">
        <v>13</v>
      </c>
      <c r="O99" s="254">
        <v>0.1875</v>
      </c>
      <c r="P99" s="252">
        <v>0</v>
      </c>
      <c r="Q99" s="252">
        <v>119</v>
      </c>
      <c r="R99" s="254">
        <v>0</v>
      </c>
      <c r="S99" s="252">
        <v>12</v>
      </c>
      <c r="T99" s="252">
        <v>490</v>
      </c>
      <c r="U99" s="254">
        <v>2.3904381999999998E-2</v>
      </c>
      <c r="V99" s="252">
        <v>10</v>
      </c>
      <c r="W99" s="252">
        <v>1653</v>
      </c>
      <c r="X99" s="254">
        <v>6.0132290000000001E-3</v>
      </c>
      <c r="Y99" s="252">
        <v>14</v>
      </c>
      <c r="Z99" s="252">
        <v>1993</v>
      </c>
      <c r="AA99" s="254">
        <v>6.9755850000000003E-3</v>
      </c>
      <c r="AB99" s="252">
        <v>17</v>
      </c>
      <c r="AC99" s="252">
        <v>1887</v>
      </c>
      <c r="AD99" s="254">
        <v>8.9285709999999997E-3</v>
      </c>
      <c r="AE99" s="252">
        <v>2.9024770000000001E-3</v>
      </c>
      <c r="AF99" s="254">
        <v>0.166321146</v>
      </c>
      <c r="AG99" s="253">
        <v>5.0300000000000003E-5</v>
      </c>
      <c r="AH99" s="254">
        <v>1.4291996E-2</v>
      </c>
      <c r="AI99" s="252">
        <v>1</v>
      </c>
      <c r="AJ99" s="254" t="s">
        <v>1184</v>
      </c>
      <c r="AK99" s="252">
        <v>6.3508549999999999E-3</v>
      </c>
      <c r="AL99" s="254">
        <v>8.5930122999999997E-2</v>
      </c>
      <c r="AM99" s="252">
        <v>0.20115380199999999</v>
      </c>
      <c r="AN99" s="254" t="s">
        <v>1184</v>
      </c>
      <c r="AO99" s="252">
        <v>1.3965259999999999E-3</v>
      </c>
      <c r="AP99" s="254" t="s">
        <v>1184</v>
      </c>
      <c r="AQ99" s="253">
        <v>8.5699999999999996E-5</v>
      </c>
      <c r="AR99" s="254">
        <v>0.13467458199999999</v>
      </c>
      <c r="AS99" s="252">
        <v>2.0292879999999999E-2</v>
      </c>
      <c r="AT99" s="254">
        <v>3.2779036829999999</v>
      </c>
      <c r="AU99" s="252">
        <v>2.5827000000000001E-4</v>
      </c>
      <c r="AV99" s="254">
        <v>32.851648349999998</v>
      </c>
      <c r="AW99" s="252">
        <v>0.61931403100000004</v>
      </c>
      <c r="AX99" s="254">
        <v>0</v>
      </c>
    </row>
    <row r="100" spans="1:50" x14ac:dyDescent="0.25">
      <c r="A100" s="266" t="s">
        <v>787</v>
      </c>
      <c r="B100" s="252" t="s">
        <v>440</v>
      </c>
      <c r="C100" s="252" t="s">
        <v>346</v>
      </c>
      <c r="D100" s="260">
        <v>6</v>
      </c>
      <c r="E100" s="252">
        <v>2017</v>
      </c>
      <c r="F100" s="254">
        <v>2.9658919999999999E-3</v>
      </c>
      <c r="G100" s="252">
        <v>0</v>
      </c>
      <c r="H100" s="252">
        <v>1521</v>
      </c>
      <c r="I100" s="254">
        <v>0</v>
      </c>
      <c r="J100" s="252">
        <v>6</v>
      </c>
      <c r="K100" s="252">
        <v>354</v>
      </c>
      <c r="L100" s="254">
        <v>1.6666667E-2</v>
      </c>
      <c r="M100" s="252">
        <v>0</v>
      </c>
      <c r="N100" s="252">
        <v>16</v>
      </c>
      <c r="O100" s="254">
        <v>0</v>
      </c>
      <c r="P100" s="252">
        <v>0</v>
      </c>
      <c r="Q100" s="252">
        <v>119</v>
      </c>
      <c r="R100" s="254">
        <v>0</v>
      </c>
      <c r="S100" s="252">
        <v>6</v>
      </c>
      <c r="T100" s="252">
        <v>496</v>
      </c>
      <c r="U100" s="254">
        <v>1.1952190999999999E-2</v>
      </c>
      <c r="V100" s="252">
        <v>0</v>
      </c>
      <c r="W100" s="252">
        <v>1663</v>
      </c>
      <c r="X100" s="254">
        <v>0</v>
      </c>
      <c r="Y100" s="252">
        <v>6</v>
      </c>
      <c r="Z100" s="252">
        <v>2001</v>
      </c>
      <c r="AA100" s="254">
        <v>2.989537E-3</v>
      </c>
      <c r="AB100" s="252">
        <v>6</v>
      </c>
      <c r="AC100" s="252">
        <v>1898</v>
      </c>
      <c r="AD100" s="254">
        <v>3.1512609999999998E-3</v>
      </c>
      <c r="AE100" s="253">
        <v>4.7500000000000003E-5</v>
      </c>
      <c r="AF100" s="254">
        <v>0</v>
      </c>
      <c r="AG100" s="252">
        <v>1</v>
      </c>
      <c r="AH100" s="254" t="s">
        <v>1185</v>
      </c>
      <c r="AI100" s="252">
        <v>1</v>
      </c>
      <c r="AJ100" s="254" t="s">
        <v>1185</v>
      </c>
      <c r="AK100" s="252">
        <v>1</v>
      </c>
      <c r="AL100" s="254" t="s">
        <v>1184</v>
      </c>
      <c r="AM100" s="252">
        <v>0.34405609700000001</v>
      </c>
      <c r="AN100" s="254" t="s">
        <v>1184</v>
      </c>
      <c r="AO100" s="252">
        <v>1</v>
      </c>
      <c r="AP100" s="254" t="s">
        <v>1185</v>
      </c>
      <c r="AQ100" s="252">
        <v>2.28268E-4</v>
      </c>
      <c r="AR100" s="254">
        <v>0</v>
      </c>
      <c r="AS100" s="253">
        <v>3.0700000000000001E-5</v>
      </c>
      <c r="AT100" s="254" t="s">
        <v>1184</v>
      </c>
      <c r="AU100" s="252">
        <v>1</v>
      </c>
      <c r="AV100" s="254">
        <v>0</v>
      </c>
      <c r="AW100" s="252">
        <v>1</v>
      </c>
      <c r="AX100" s="254">
        <v>0</v>
      </c>
    </row>
    <row r="101" spans="1:50" x14ac:dyDescent="0.25">
      <c r="A101" s="266" t="s">
        <v>788</v>
      </c>
      <c r="B101" s="252" t="s">
        <v>346</v>
      </c>
      <c r="C101" s="252" t="s">
        <v>346</v>
      </c>
      <c r="D101" s="260">
        <v>46</v>
      </c>
      <c r="E101" s="252">
        <v>1977</v>
      </c>
      <c r="F101" s="254">
        <v>2.2738507000000002E-2</v>
      </c>
      <c r="G101" s="252">
        <v>1</v>
      </c>
      <c r="H101" s="252">
        <v>1520</v>
      </c>
      <c r="I101" s="254">
        <v>6.5746200000000004E-4</v>
      </c>
      <c r="J101" s="252">
        <v>44</v>
      </c>
      <c r="K101" s="252">
        <v>316</v>
      </c>
      <c r="L101" s="254">
        <v>0.12222222200000001</v>
      </c>
      <c r="M101" s="252">
        <v>0</v>
      </c>
      <c r="N101" s="252">
        <v>16</v>
      </c>
      <c r="O101" s="254">
        <v>0</v>
      </c>
      <c r="P101" s="252">
        <v>0</v>
      </c>
      <c r="Q101" s="252">
        <v>119</v>
      </c>
      <c r="R101" s="254">
        <v>0</v>
      </c>
      <c r="S101" s="252">
        <v>45</v>
      </c>
      <c r="T101" s="252">
        <v>457</v>
      </c>
      <c r="U101" s="254">
        <v>8.9641434000000006E-2</v>
      </c>
      <c r="V101" s="252">
        <v>2</v>
      </c>
      <c r="W101" s="252">
        <v>1661</v>
      </c>
      <c r="X101" s="254">
        <v>1.2026459999999999E-3</v>
      </c>
      <c r="Y101" s="252">
        <v>46</v>
      </c>
      <c r="Z101" s="252">
        <v>1961</v>
      </c>
      <c r="AA101" s="254">
        <v>2.2919781E-2</v>
      </c>
      <c r="AB101" s="252">
        <v>46</v>
      </c>
      <c r="AC101" s="252">
        <v>1858</v>
      </c>
      <c r="AD101" s="254">
        <v>2.4159664000000001E-2</v>
      </c>
      <c r="AE101" s="253">
        <v>1.02E-31</v>
      </c>
      <c r="AF101" s="254">
        <v>4.7248799999999999E-3</v>
      </c>
      <c r="AG101" s="252">
        <v>1</v>
      </c>
      <c r="AH101" s="254" t="s">
        <v>1184</v>
      </c>
      <c r="AI101" s="252">
        <v>1</v>
      </c>
      <c r="AJ101" s="254" t="s">
        <v>1184</v>
      </c>
      <c r="AK101" s="252">
        <v>0.234500124</v>
      </c>
      <c r="AL101" s="254" t="s">
        <v>1184</v>
      </c>
      <c r="AM101" s="253">
        <v>3.5599999999999998E-6</v>
      </c>
      <c r="AN101" s="254" t="s">
        <v>1184</v>
      </c>
      <c r="AO101" s="252">
        <v>1</v>
      </c>
      <c r="AP101" s="254" t="s">
        <v>1185</v>
      </c>
      <c r="AQ101" s="253">
        <v>4.41E-27</v>
      </c>
      <c r="AR101" s="254">
        <v>6.6812870000000002E-3</v>
      </c>
      <c r="AS101" s="253">
        <v>7.8600000000000005E-32</v>
      </c>
      <c r="AT101" s="254">
        <v>115.6392405</v>
      </c>
      <c r="AU101" s="252">
        <v>1</v>
      </c>
      <c r="AV101" s="254">
        <v>0</v>
      </c>
      <c r="AW101" s="252">
        <v>0.109084362</v>
      </c>
      <c r="AX101" s="254">
        <v>0</v>
      </c>
    </row>
    <row r="102" spans="1:50" x14ac:dyDescent="0.25">
      <c r="A102" s="266" t="s">
        <v>791</v>
      </c>
      <c r="B102" s="252" t="s">
        <v>378</v>
      </c>
      <c r="C102" s="252" t="s">
        <v>346</v>
      </c>
      <c r="D102" s="260">
        <v>9</v>
      </c>
      <c r="E102" s="252">
        <v>2014</v>
      </c>
      <c r="F102" s="254">
        <v>4.4488380000000001E-3</v>
      </c>
      <c r="G102" s="252">
        <v>4</v>
      </c>
      <c r="H102" s="252">
        <v>1517</v>
      </c>
      <c r="I102" s="254">
        <v>2.6298490000000001E-3</v>
      </c>
      <c r="J102" s="252">
        <v>5</v>
      </c>
      <c r="K102" s="252">
        <v>355</v>
      </c>
      <c r="L102" s="254">
        <v>1.3888889E-2</v>
      </c>
      <c r="M102" s="252">
        <v>0</v>
      </c>
      <c r="N102" s="252">
        <v>16</v>
      </c>
      <c r="O102" s="254">
        <v>0</v>
      </c>
      <c r="P102" s="252">
        <v>0</v>
      </c>
      <c r="Q102" s="252">
        <v>119</v>
      </c>
      <c r="R102" s="254">
        <v>0</v>
      </c>
      <c r="S102" s="252">
        <v>5</v>
      </c>
      <c r="T102" s="252">
        <v>497</v>
      </c>
      <c r="U102" s="254">
        <v>9.9601589999999997E-3</v>
      </c>
      <c r="V102" s="252">
        <v>4</v>
      </c>
      <c r="W102" s="252">
        <v>1659</v>
      </c>
      <c r="X102" s="254">
        <v>2.4052919999999998E-3</v>
      </c>
      <c r="Y102" s="252">
        <v>9</v>
      </c>
      <c r="Z102" s="252">
        <v>1998</v>
      </c>
      <c r="AA102" s="254">
        <v>4.4843050000000001E-3</v>
      </c>
      <c r="AB102" s="252">
        <v>9</v>
      </c>
      <c r="AC102" s="252">
        <v>1895</v>
      </c>
      <c r="AD102" s="254">
        <v>4.7268910000000004E-3</v>
      </c>
      <c r="AE102" s="252">
        <v>1.6013059E-2</v>
      </c>
      <c r="AF102" s="254">
        <v>0.187211602</v>
      </c>
      <c r="AG102" s="252">
        <v>1</v>
      </c>
      <c r="AH102" s="254" t="s">
        <v>1184</v>
      </c>
      <c r="AI102" s="252">
        <v>1</v>
      </c>
      <c r="AJ102" s="254" t="s">
        <v>1184</v>
      </c>
      <c r="AK102" s="252">
        <v>1</v>
      </c>
      <c r="AL102" s="254" t="s">
        <v>1184</v>
      </c>
      <c r="AM102" s="252">
        <v>0.33889676299999999</v>
      </c>
      <c r="AN102" s="254" t="s">
        <v>1184</v>
      </c>
      <c r="AO102" s="252">
        <v>1</v>
      </c>
      <c r="AP102" s="254" t="s">
        <v>1185</v>
      </c>
      <c r="AQ102" s="252">
        <v>4.7117654000000002E-2</v>
      </c>
      <c r="AR102" s="254">
        <v>0.26209624300000001</v>
      </c>
      <c r="AS102" s="252">
        <v>1.1711612E-2</v>
      </c>
      <c r="AT102" s="254">
        <v>5.8415492960000002</v>
      </c>
      <c r="AU102" s="252">
        <v>1</v>
      </c>
      <c r="AV102" s="254">
        <v>0</v>
      </c>
      <c r="AW102" s="252">
        <v>1</v>
      </c>
      <c r="AX102" s="254">
        <v>0</v>
      </c>
    </row>
    <row r="103" spans="1:50" x14ac:dyDescent="0.25">
      <c r="A103" s="266" t="s">
        <v>795</v>
      </c>
      <c r="B103" s="252" t="s">
        <v>346</v>
      </c>
      <c r="C103" s="252" t="s">
        <v>346</v>
      </c>
      <c r="D103" s="260">
        <v>31</v>
      </c>
      <c r="E103" s="252">
        <v>1992</v>
      </c>
      <c r="F103" s="254">
        <v>1.5323777E-2</v>
      </c>
      <c r="G103" s="252">
        <v>1</v>
      </c>
      <c r="H103" s="252">
        <v>1520</v>
      </c>
      <c r="I103" s="254">
        <v>6.5746200000000004E-4</v>
      </c>
      <c r="J103" s="252">
        <v>29</v>
      </c>
      <c r="K103" s="252">
        <v>331</v>
      </c>
      <c r="L103" s="254">
        <v>8.0555556E-2</v>
      </c>
      <c r="M103" s="252">
        <v>1</v>
      </c>
      <c r="N103" s="252">
        <v>15</v>
      </c>
      <c r="O103" s="254">
        <v>6.25E-2</v>
      </c>
      <c r="P103" s="252">
        <v>0</v>
      </c>
      <c r="Q103" s="252">
        <v>119</v>
      </c>
      <c r="R103" s="254">
        <v>0</v>
      </c>
      <c r="S103" s="252">
        <v>30</v>
      </c>
      <c r="T103" s="252">
        <v>472</v>
      </c>
      <c r="U103" s="254">
        <v>5.9760955999999997E-2</v>
      </c>
      <c r="V103" s="252">
        <v>2</v>
      </c>
      <c r="W103" s="252">
        <v>1661</v>
      </c>
      <c r="X103" s="254">
        <v>1.2026459999999999E-3</v>
      </c>
      <c r="Y103" s="252">
        <v>30</v>
      </c>
      <c r="Z103" s="252">
        <v>1977</v>
      </c>
      <c r="AA103" s="254">
        <v>1.4947683E-2</v>
      </c>
      <c r="AB103" s="252">
        <v>31</v>
      </c>
      <c r="AC103" s="252">
        <v>1873</v>
      </c>
      <c r="AD103" s="254">
        <v>1.6281513000000001E-2</v>
      </c>
      <c r="AE103" s="253">
        <v>1.45E-20</v>
      </c>
      <c r="AF103" s="254">
        <v>7.5090740000000001E-3</v>
      </c>
      <c r="AG103" s="252">
        <v>2.071812E-2</v>
      </c>
      <c r="AH103" s="254">
        <v>9.8684210000000005E-3</v>
      </c>
      <c r="AI103" s="252">
        <v>1</v>
      </c>
      <c r="AJ103" s="254" t="s">
        <v>1184</v>
      </c>
      <c r="AK103" s="252">
        <v>1</v>
      </c>
      <c r="AL103" s="254">
        <v>1.314199396</v>
      </c>
      <c r="AM103" s="252">
        <v>2.5316200000000003E-4</v>
      </c>
      <c r="AN103" s="254" t="s">
        <v>1184</v>
      </c>
      <c r="AO103" s="252">
        <v>0.118518519</v>
      </c>
      <c r="AP103" s="254" t="s">
        <v>1184</v>
      </c>
      <c r="AQ103" s="253">
        <v>8.4999999999999995E-18</v>
      </c>
      <c r="AR103" s="254">
        <v>1.0350877E-2</v>
      </c>
      <c r="AS103" s="253">
        <v>2.2799999999999999E-20</v>
      </c>
      <c r="AT103" s="254">
        <v>72.762839880000001</v>
      </c>
      <c r="AU103" s="252">
        <v>0.21964496</v>
      </c>
      <c r="AV103" s="254">
        <v>4.3933333330000002</v>
      </c>
      <c r="AW103" s="252">
        <v>0.25552486400000002</v>
      </c>
      <c r="AX103" s="254">
        <v>0</v>
      </c>
    </row>
    <row r="104" spans="1:50" x14ac:dyDescent="0.25">
      <c r="A104" s="266" t="s">
        <v>797</v>
      </c>
      <c r="B104" s="252" t="s">
        <v>384</v>
      </c>
      <c r="C104" s="252" t="s">
        <v>349</v>
      </c>
      <c r="D104" s="260">
        <v>54</v>
      </c>
      <c r="E104" s="252">
        <v>1969</v>
      </c>
      <c r="F104" s="254">
        <v>2.669303E-2</v>
      </c>
      <c r="G104" s="252">
        <v>36</v>
      </c>
      <c r="H104" s="252">
        <v>1485</v>
      </c>
      <c r="I104" s="254">
        <v>2.3668639000000002E-2</v>
      </c>
      <c r="J104" s="252">
        <v>9</v>
      </c>
      <c r="K104" s="252">
        <v>351</v>
      </c>
      <c r="L104" s="254">
        <v>2.5000000000000001E-2</v>
      </c>
      <c r="M104" s="252">
        <v>2</v>
      </c>
      <c r="N104" s="252">
        <v>14</v>
      </c>
      <c r="O104" s="254">
        <v>0.125</v>
      </c>
      <c r="P104" s="252">
        <v>6</v>
      </c>
      <c r="Q104" s="252">
        <v>113</v>
      </c>
      <c r="R104" s="254">
        <v>5.0420168000000001E-2</v>
      </c>
      <c r="S104" s="252">
        <v>18</v>
      </c>
      <c r="T104" s="252">
        <v>484</v>
      </c>
      <c r="U104" s="254">
        <v>3.5856574000000002E-2</v>
      </c>
      <c r="V104" s="252">
        <v>45</v>
      </c>
      <c r="W104" s="252">
        <v>1618</v>
      </c>
      <c r="X104" s="254">
        <v>2.7059531000000001E-2</v>
      </c>
      <c r="Y104" s="252">
        <v>52</v>
      </c>
      <c r="Z104" s="252">
        <v>1955</v>
      </c>
      <c r="AA104" s="254">
        <v>2.5909317000000001E-2</v>
      </c>
      <c r="AB104" s="252">
        <v>48</v>
      </c>
      <c r="AC104" s="252">
        <v>1856</v>
      </c>
      <c r="AD104" s="254">
        <v>2.5210084000000001E-2</v>
      </c>
      <c r="AE104" s="252">
        <v>0.84866472299999995</v>
      </c>
      <c r="AF104" s="254">
        <v>0.94545454500000004</v>
      </c>
      <c r="AG104" s="252">
        <v>5.7445280000000001E-2</v>
      </c>
      <c r="AH104" s="254">
        <v>0.16969697</v>
      </c>
      <c r="AI104" s="252">
        <v>0.118974042</v>
      </c>
      <c r="AJ104" s="254">
        <v>0.45656565700000001</v>
      </c>
      <c r="AK104" s="252">
        <v>7.4661611000000003E-2</v>
      </c>
      <c r="AL104" s="254">
        <v>0.179487179</v>
      </c>
      <c r="AM104" s="252">
        <v>0.220266508</v>
      </c>
      <c r="AN104" s="254">
        <v>0.48290598299999998</v>
      </c>
      <c r="AO104" s="252">
        <v>0.24127092</v>
      </c>
      <c r="AP104" s="254">
        <v>2.69047619</v>
      </c>
      <c r="AQ104" s="252">
        <v>0.15115825099999999</v>
      </c>
      <c r="AR104" s="254">
        <v>0.65185185199999995</v>
      </c>
      <c r="AS104" s="252">
        <v>1</v>
      </c>
      <c r="AT104" s="254">
        <v>0.921937322</v>
      </c>
      <c r="AU104" s="252">
        <v>6.6093121000000005E-2</v>
      </c>
      <c r="AV104" s="254">
        <v>5.3708791209999998</v>
      </c>
      <c r="AW104" s="252">
        <v>0.129847673</v>
      </c>
      <c r="AX104" s="254">
        <v>2.0530973449999999</v>
      </c>
    </row>
    <row r="105" spans="1:50" x14ac:dyDescent="0.25">
      <c r="A105" s="266" t="s">
        <v>804</v>
      </c>
      <c r="B105" s="252" t="s">
        <v>346</v>
      </c>
      <c r="C105" s="252" t="s">
        <v>346</v>
      </c>
      <c r="D105" s="260">
        <v>20</v>
      </c>
      <c r="E105" s="252">
        <v>2003</v>
      </c>
      <c r="F105" s="254">
        <v>9.8863070000000004E-3</v>
      </c>
      <c r="G105" s="252">
        <v>0</v>
      </c>
      <c r="H105" s="252">
        <v>1521</v>
      </c>
      <c r="I105" s="254">
        <v>0</v>
      </c>
      <c r="J105" s="252">
        <v>19</v>
      </c>
      <c r="K105" s="252">
        <v>341</v>
      </c>
      <c r="L105" s="254">
        <v>5.2777777999999997E-2</v>
      </c>
      <c r="M105" s="252">
        <v>0</v>
      </c>
      <c r="N105" s="252">
        <v>16</v>
      </c>
      <c r="O105" s="254">
        <v>0</v>
      </c>
      <c r="P105" s="252">
        <v>0</v>
      </c>
      <c r="Q105" s="252">
        <v>119</v>
      </c>
      <c r="R105" s="254">
        <v>0</v>
      </c>
      <c r="S105" s="252">
        <v>20</v>
      </c>
      <c r="T105" s="252">
        <v>482</v>
      </c>
      <c r="U105" s="254">
        <v>3.9840636999999998E-2</v>
      </c>
      <c r="V105" s="252">
        <v>1</v>
      </c>
      <c r="W105" s="252">
        <v>1662</v>
      </c>
      <c r="X105" s="254">
        <v>6.0132299999999996E-4</v>
      </c>
      <c r="Y105" s="252">
        <v>20</v>
      </c>
      <c r="Z105" s="252">
        <v>1987</v>
      </c>
      <c r="AA105" s="254">
        <v>9.9651219999999999E-3</v>
      </c>
      <c r="AB105" s="252">
        <v>20</v>
      </c>
      <c r="AC105" s="252">
        <v>1884</v>
      </c>
      <c r="AD105" s="254">
        <v>1.0504202000000001E-2</v>
      </c>
      <c r="AE105" s="253">
        <v>1.5299999999999999E-14</v>
      </c>
      <c r="AF105" s="254">
        <v>0</v>
      </c>
      <c r="AG105" s="252">
        <v>1</v>
      </c>
      <c r="AH105" s="254" t="s">
        <v>1185</v>
      </c>
      <c r="AI105" s="252">
        <v>1</v>
      </c>
      <c r="AJ105" s="254" t="s">
        <v>1185</v>
      </c>
      <c r="AK105" s="252">
        <v>1</v>
      </c>
      <c r="AL105" s="254" t="s">
        <v>1184</v>
      </c>
      <c r="AM105" s="252">
        <v>5.647928E-3</v>
      </c>
      <c r="AN105" s="254" t="s">
        <v>1184</v>
      </c>
      <c r="AO105" s="252">
        <v>1</v>
      </c>
      <c r="AP105" s="254" t="s">
        <v>1185</v>
      </c>
      <c r="AQ105" s="253">
        <v>5.8700000000000002E-13</v>
      </c>
      <c r="AR105" s="254">
        <v>0</v>
      </c>
      <c r="AS105" s="253">
        <v>6.4099999999999999E-14</v>
      </c>
      <c r="AT105" s="254">
        <v>92.604105570000002</v>
      </c>
      <c r="AU105" s="252">
        <v>1</v>
      </c>
      <c r="AV105" s="254">
        <v>0</v>
      </c>
      <c r="AW105" s="252">
        <v>0.62664626499999998</v>
      </c>
      <c r="AX105" s="254">
        <v>0</v>
      </c>
    </row>
    <row r="106" spans="1:50" x14ac:dyDescent="0.25">
      <c r="A106" s="266" t="s">
        <v>809</v>
      </c>
      <c r="B106" s="252" t="s">
        <v>384</v>
      </c>
      <c r="C106" s="252" t="s">
        <v>346</v>
      </c>
      <c r="D106" s="260">
        <v>9</v>
      </c>
      <c r="E106" s="252">
        <v>2014</v>
      </c>
      <c r="F106" s="254">
        <v>4.4488380000000001E-3</v>
      </c>
      <c r="G106" s="252">
        <v>2</v>
      </c>
      <c r="H106" s="252">
        <v>1519</v>
      </c>
      <c r="I106" s="254">
        <v>1.3149240000000001E-3</v>
      </c>
      <c r="J106" s="252">
        <v>7</v>
      </c>
      <c r="K106" s="252">
        <v>353</v>
      </c>
      <c r="L106" s="254">
        <v>1.9444444000000002E-2</v>
      </c>
      <c r="M106" s="252">
        <v>0</v>
      </c>
      <c r="N106" s="252">
        <v>16</v>
      </c>
      <c r="O106" s="254">
        <v>0</v>
      </c>
      <c r="P106" s="252">
        <v>0</v>
      </c>
      <c r="Q106" s="252">
        <v>119</v>
      </c>
      <c r="R106" s="254">
        <v>0</v>
      </c>
      <c r="S106" s="252">
        <v>7</v>
      </c>
      <c r="T106" s="252">
        <v>495</v>
      </c>
      <c r="U106" s="254">
        <v>1.3944223E-2</v>
      </c>
      <c r="V106" s="252">
        <v>2</v>
      </c>
      <c r="W106" s="252">
        <v>1661</v>
      </c>
      <c r="X106" s="254">
        <v>1.2026459999999999E-3</v>
      </c>
      <c r="Y106" s="252">
        <v>9</v>
      </c>
      <c r="Z106" s="252">
        <v>1998</v>
      </c>
      <c r="AA106" s="254">
        <v>4.4843050000000001E-3</v>
      </c>
      <c r="AB106" s="252">
        <v>9</v>
      </c>
      <c r="AC106" s="252">
        <v>1895</v>
      </c>
      <c r="AD106" s="254">
        <v>4.7268910000000004E-3</v>
      </c>
      <c r="AE106" s="252">
        <v>2.2534700000000001E-4</v>
      </c>
      <c r="AF106" s="254">
        <v>6.6397066000000005E-2</v>
      </c>
      <c r="AG106" s="252">
        <v>1</v>
      </c>
      <c r="AH106" s="254" t="s">
        <v>1184</v>
      </c>
      <c r="AI106" s="252">
        <v>1</v>
      </c>
      <c r="AJ106" s="254" t="s">
        <v>1184</v>
      </c>
      <c r="AK106" s="252">
        <v>1</v>
      </c>
      <c r="AL106" s="254" t="s">
        <v>1184</v>
      </c>
      <c r="AM106" s="252">
        <v>0.20115380199999999</v>
      </c>
      <c r="AN106" s="254" t="s">
        <v>1184</v>
      </c>
      <c r="AO106" s="252">
        <v>1</v>
      </c>
      <c r="AP106" s="254" t="s">
        <v>1185</v>
      </c>
      <c r="AQ106" s="252">
        <v>1.247101E-3</v>
      </c>
      <c r="AR106" s="254">
        <v>9.3106366999999995E-2</v>
      </c>
      <c r="AS106" s="252">
        <v>1.39064E-4</v>
      </c>
      <c r="AT106" s="254">
        <v>16.468838529999999</v>
      </c>
      <c r="AU106" s="252">
        <v>1</v>
      </c>
      <c r="AV106" s="254">
        <v>0</v>
      </c>
      <c r="AW106" s="252">
        <v>1</v>
      </c>
      <c r="AX106" s="254">
        <v>0</v>
      </c>
    </row>
    <row r="107" spans="1:50" x14ac:dyDescent="0.25">
      <c r="A107" s="266" t="s">
        <v>813</v>
      </c>
      <c r="B107" s="252" t="s">
        <v>440</v>
      </c>
      <c r="C107" s="252" t="s">
        <v>831</v>
      </c>
      <c r="D107" s="260">
        <v>9</v>
      </c>
      <c r="E107" s="252">
        <v>2014</v>
      </c>
      <c r="F107" s="254">
        <v>4.4488380000000001E-3</v>
      </c>
      <c r="G107" s="252">
        <v>0</v>
      </c>
      <c r="H107" s="252">
        <v>1521</v>
      </c>
      <c r="I107" s="254">
        <v>0</v>
      </c>
      <c r="J107" s="252">
        <v>5</v>
      </c>
      <c r="K107" s="252">
        <v>355</v>
      </c>
      <c r="L107" s="254">
        <v>1.3888889E-2</v>
      </c>
      <c r="M107" s="252">
        <v>4</v>
      </c>
      <c r="N107" s="252">
        <v>12</v>
      </c>
      <c r="O107" s="254">
        <v>0.25</v>
      </c>
      <c r="P107" s="252">
        <v>0</v>
      </c>
      <c r="Q107" s="252">
        <v>119</v>
      </c>
      <c r="R107" s="254">
        <v>0</v>
      </c>
      <c r="S107" s="252">
        <v>9</v>
      </c>
      <c r="T107" s="252">
        <v>493</v>
      </c>
      <c r="U107" s="254">
        <v>1.7928287000000001E-2</v>
      </c>
      <c r="V107" s="252">
        <v>4</v>
      </c>
      <c r="W107" s="252">
        <v>1659</v>
      </c>
      <c r="X107" s="254">
        <v>2.4052919999999998E-3</v>
      </c>
      <c r="Y107" s="252">
        <v>5</v>
      </c>
      <c r="Z107" s="252">
        <v>2002</v>
      </c>
      <c r="AA107" s="254">
        <v>2.4912810000000001E-3</v>
      </c>
      <c r="AB107" s="252">
        <v>9</v>
      </c>
      <c r="AC107" s="252">
        <v>1895</v>
      </c>
      <c r="AD107" s="254">
        <v>4.7268910000000004E-3</v>
      </c>
      <c r="AE107" s="252">
        <v>2.51053E-4</v>
      </c>
      <c r="AF107" s="254">
        <v>0</v>
      </c>
      <c r="AG107" s="253">
        <v>7.8600000000000006E-9</v>
      </c>
      <c r="AH107" s="254">
        <v>0</v>
      </c>
      <c r="AI107" s="252">
        <v>1</v>
      </c>
      <c r="AJ107" s="254" t="s">
        <v>1185</v>
      </c>
      <c r="AK107" s="252">
        <v>2.4544299999999997E-4</v>
      </c>
      <c r="AL107" s="254">
        <v>4.2253521000000002E-2</v>
      </c>
      <c r="AM107" s="252">
        <v>0.33889676299999999</v>
      </c>
      <c r="AN107" s="254" t="s">
        <v>1184</v>
      </c>
      <c r="AO107" s="252">
        <v>1.3753699999999999E-4</v>
      </c>
      <c r="AP107" s="254" t="s">
        <v>1184</v>
      </c>
      <c r="AQ107" s="253">
        <v>3.3799999999999998E-6</v>
      </c>
      <c r="AR107" s="254">
        <v>0</v>
      </c>
      <c r="AS107" s="252">
        <v>1.1711612E-2</v>
      </c>
      <c r="AT107" s="254">
        <v>5.8415492960000002</v>
      </c>
      <c r="AU107" s="253">
        <v>3.22E-7</v>
      </c>
      <c r="AV107" s="254">
        <v>133.46666669999999</v>
      </c>
      <c r="AW107" s="252">
        <v>1</v>
      </c>
      <c r="AX107" s="254">
        <v>0</v>
      </c>
    </row>
    <row r="108" spans="1:50" x14ac:dyDescent="0.25">
      <c r="A108" s="266" t="s">
        <v>817</v>
      </c>
      <c r="B108" s="252" t="s">
        <v>346</v>
      </c>
      <c r="C108" s="252" t="s">
        <v>346</v>
      </c>
      <c r="D108" s="260">
        <v>23</v>
      </c>
      <c r="E108" s="252">
        <v>2000</v>
      </c>
      <c r="F108" s="254">
        <v>1.1369254000000001E-2</v>
      </c>
      <c r="G108" s="252">
        <v>4</v>
      </c>
      <c r="H108" s="252">
        <v>1517</v>
      </c>
      <c r="I108" s="254">
        <v>2.6298490000000001E-3</v>
      </c>
      <c r="J108" s="252">
        <v>18</v>
      </c>
      <c r="K108" s="252">
        <v>342</v>
      </c>
      <c r="L108" s="254">
        <v>0.05</v>
      </c>
      <c r="M108" s="252">
        <v>0</v>
      </c>
      <c r="N108" s="252">
        <v>16</v>
      </c>
      <c r="O108" s="254">
        <v>0</v>
      </c>
      <c r="P108" s="252">
        <v>1</v>
      </c>
      <c r="Q108" s="252">
        <v>118</v>
      </c>
      <c r="R108" s="254">
        <v>8.4033609999999998E-3</v>
      </c>
      <c r="S108" s="252">
        <v>19</v>
      </c>
      <c r="T108" s="252">
        <v>483</v>
      </c>
      <c r="U108" s="254">
        <v>3.7848606E-2</v>
      </c>
      <c r="V108" s="252">
        <v>5</v>
      </c>
      <c r="W108" s="252">
        <v>1658</v>
      </c>
      <c r="X108" s="254">
        <v>3.0066149999999998E-3</v>
      </c>
      <c r="Y108" s="252">
        <v>23</v>
      </c>
      <c r="Z108" s="252">
        <v>1984</v>
      </c>
      <c r="AA108" s="254">
        <v>1.145989E-2</v>
      </c>
      <c r="AB108" s="252">
        <v>22</v>
      </c>
      <c r="AC108" s="252">
        <v>1882</v>
      </c>
      <c r="AD108" s="254">
        <v>1.1554622000000001E-2</v>
      </c>
      <c r="AE108" s="253">
        <v>2.85E-10</v>
      </c>
      <c r="AF108" s="254">
        <v>5.0098878999999999E-2</v>
      </c>
      <c r="AG108" s="252">
        <v>1</v>
      </c>
      <c r="AH108" s="254" t="s">
        <v>1184</v>
      </c>
      <c r="AI108" s="252">
        <v>0.31416562199999998</v>
      </c>
      <c r="AJ108" s="254">
        <v>0.31114040900000001</v>
      </c>
      <c r="AK108" s="252">
        <v>1</v>
      </c>
      <c r="AL108" s="254" t="s">
        <v>1184</v>
      </c>
      <c r="AM108" s="252">
        <v>5.4745637999999999E-2</v>
      </c>
      <c r="AN108" s="254">
        <v>6.2105263160000002</v>
      </c>
      <c r="AO108" s="252">
        <v>1</v>
      </c>
      <c r="AP108" s="254">
        <v>0</v>
      </c>
      <c r="AQ108" s="253">
        <v>7.6199999999999997E-9</v>
      </c>
      <c r="AR108" s="254">
        <v>6.7029802999999999E-2</v>
      </c>
      <c r="AS108" s="253">
        <v>3.13E-10</v>
      </c>
      <c r="AT108" s="254">
        <v>17.452631579999998</v>
      </c>
      <c r="AU108" s="252">
        <v>1</v>
      </c>
      <c r="AV108" s="254">
        <v>0</v>
      </c>
      <c r="AW108" s="252">
        <v>1</v>
      </c>
      <c r="AX108" s="254">
        <v>0.72496147899999996</v>
      </c>
    </row>
    <row r="109" spans="1:50" x14ac:dyDescent="0.25">
      <c r="A109" s="266" t="s">
        <v>821</v>
      </c>
      <c r="B109" s="252" t="s">
        <v>822</v>
      </c>
      <c r="C109" s="252" t="s">
        <v>831</v>
      </c>
      <c r="D109" s="260">
        <v>66</v>
      </c>
      <c r="E109" s="252">
        <v>1957</v>
      </c>
      <c r="F109" s="254">
        <v>3.2624815000000001E-2</v>
      </c>
      <c r="G109" s="252">
        <v>13</v>
      </c>
      <c r="H109" s="252">
        <v>1508</v>
      </c>
      <c r="I109" s="254">
        <v>8.5470089999999995E-3</v>
      </c>
      <c r="J109" s="252">
        <v>42</v>
      </c>
      <c r="K109" s="252">
        <v>318</v>
      </c>
      <c r="L109" s="254">
        <v>0.116666667</v>
      </c>
      <c r="M109" s="252">
        <v>7</v>
      </c>
      <c r="N109" s="252">
        <v>9</v>
      </c>
      <c r="O109" s="254">
        <v>0.4375</v>
      </c>
      <c r="P109" s="252">
        <v>2</v>
      </c>
      <c r="Q109" s="252">
        <v>117</v>
      </c>
      <c r="R109" s="254">
        <v>1.6806722999999999E-2</v>
      </c>
      <c r="S109" s="252">
        <v>53</v>
      </c>
      <c r="T109" s="252">
        <v>449</v>
      </c>
      <c r="U109" s="254">
        <v>0.105577689</v>
      </c>
      <c r="V109" s="252">
        <v>24</v>
      </c>
      <c r="W109" s="252">
        <v>1639</v>
      </c>
      <c r="X109" s="254">
        <v>1.443175E-2</v>
      </c>
      <c r="Y109" s="252">
        <v>59</v>
      </c>
      <c r="Z109" s="252">
        <v>1948</v>
      </c>
      <c r="AA109" s="254">
        <v>2.9397110000000001E-2</v>
      </c>
      <c r="AB109" s="252">
        <v>64</v>
      </c>
      <c r="AC109" s="252">
        <v>1840</v>
      </c>
      <c r="AD109" s="254">
        <v>3.3613444999999999E-2</v>
      </c>
      <c r="AE109" s="253">
        <v>1.1899999999999999E-20</v>
      </c>
      <c r="AF109" s="254">
        <v>6.5270936000000002E-2</v>
      </c>
      <c r="AG109" s="253">
        <v>2.09E-10</v>
      </c>
      <c r="AH109" s="254">
        <v>1.1083744E-2</v>
      </c>
      <c r="AI109" s="252">
        <v>0.29783657200000002</v>
      </c>
      <c r="AJ109" s="254">
        <v>0.50431034500000005</v>
      </c>
      <c r="AK109" s="252">
        <v>1.9142650000000001E-3</v>
      </c>
      <c r="AL109" s="254">
        <v>0.16981132099999999</v>
      </c>
      <c r="AM109" s="252">
        <v>3.9090000000000001E-4</v>
      </c>
      <c r="AN109" s="254">
        <v>7.726415094</v>
      </c>
      <c r="AO109" s="253">
        <v>2.6199999999999999E-6</v>
      </c>
      <c r="AP109" s="254">
        <v>45.5</v>
      </c>
      <c r="AQ109" s="253">
        <v>7.2299999999999996E-22</v>
      </c>
      <c r="AR109" s="254">
        <v>7.3031879999999993E-2</v>
      </c>
      <c r="AS109" s="253">
        <v>4.2400000000000002E-17</v>
      </c>
      <c r="AT109" s="254">
        <v>9.0196540879999993</v>
      </c>
      <c r="AU109" s="253">
        <v>2.5899999999999998E-7</v>
      </c>
      <c r="AV109" s="254">
        <v>25.679849340000001</v>
      </c>
      <c r="AW109" s="252">
        <v>0.43075644200000002</v>
      </c>
      <c r="AX109" s="254">
        <v>0.49145299100000001</v>
      </c>
    </row>
    <row r="110" spans="1:50" x14ac:dyDescent="0.25">
      <c r="A110" s="266" t="s">
        <v>827</v>
      </c>
      <c r="B110" s="252" t="s">
        <v>346</v>
      </c>
      <c r="C110" s="252" t="s">
        <v>349</v>
      </c>
      <c r="D110" s="260">
        <v>0</v>
      </c>
      <c r="E110" s="252">
        <v>2023</v>
      </c>
      <c r="F110" s="254">
        <v>0</v>
      </c>
      <c r="G110" s="252">
        <v>0</v>
      </c>
      <c r="H110" s="252">
        <v>1521</v>
      </c>
      <c r="I110" s="254">
        <v>0</v>
      </c>
      <c r="J110" s="252">
        <v>0</v>
      </c>
      <c r="K110" s="252">
        <v>360</v>
      </c>
      <c r="L110" s="254">
        <v>0</v>
      </c>
      <c r="M110" s="252">
        <v>0</v>
      </c>
      <c r="N110" s="252">
        <v>16</v>
      </c>
      <c r="O110" s="254">
        <v>0</v>
      </c>
      <c r="P110" s="252">
        <v>0</v>
      </c>
      <c r="Q110" s="252">
        <v>119</v>
      </c>
      <c r="R110" s="254">
        <v>0</v>
      </c>
      <c r="S110" s="252">
        <v>0</v>
      </c>
      <c r="T110" s="252">
        <v>502</v>
      </c>
      <c r="U110" s="254">
        <v>0</v>
      </c>
      <c r="V110" s="252">
        <v>0</v>
      </c>
      <c r="W110" s="252">
        <v>1663</v>
      </c>
      <c r="X110" s="254">
        <v>0</v>
      </c>
      <c r="Y110" s="252">
        <v>0</v>
      </c>
      <c r="Z110" s="252">
        <v>2007</v>
      </c>
      <c r="AA110" s="254">
        <v>0</v>
      </c>
      <c r="AB110" s="252">
        <v>0</v>
      </c>
      <c r="AC110" s="252">
        <v>1904</v>
      </c>
      <c r="AD110" s="254">
        <v>0</v>
      </c>
      <c r="AE110" s="252">
        <v>1</v>
      </c>
      <c r="AF110" s="254" t="s">
        <v>1185</v>
      </c>
      <c r="AG110" s="252">
        <v>1</v>
      </c>
      <c r="AH110" s="254" t="s">
        <v>1185</v>
      </c>
      <c r="AI110" s="252">
        <v>1</v>
      </c>
      <c r="AJ110" s="254" t="s">
        <v>1185</v>
      </c>
      <c r="AK110" s="252">
        <v>1</v>
      </c>
      <c r="AL110" s="254" t="s">
        <v>1185</v>
      </c>
      <c r="AM110" s="252">
        <v>1</v>
      </c>
      <c r="AN110" s="254" t="s">
        <v>1185</v>
      </c>
      <c r="AO110" s="252">
        <v>1</v>
      </c>
      <c r="AP110" s="254" t="s">
        <v>1185</v>
      </c>
      <c r="AQ110" s="252">
        <v>1</v>
      </c>
      <c r="AR110" s="254" t="s">
        <v>1185</v>
      </c>
      <c r="AS110" s="252">
        <v>1</v>
      </c>
      <c r="AT110" s="254" t="s">
        <v>1185</v>
      </c>
      <c r="AU110" s="252">
        <v>1</v>
      </c>
      <c r="AV110" s="254" t="s">
        <v>1185</v>
      </c>
      <c r="AW110" s="252">
        <v>1</v>
      </c>
      <c r="AX110" s="254" t="s">
        <v>1185</v>
      </c>
    </row>
    <row r="111" spans="1:50" x14ac:dyDescent="0.25">
      <c r="A111" s="266" t="s">
        <v>830</v>
      </c>
      <c r="B111" s="252" t="s">
        <v>831</v>
      </c>
      <c r="C111" s="252" t="s">
        <v>831</v>
      </c>
      <c r="D111" s="260">
        <v>61</v>
      </c>
      <c r="E111" s="252">
        <v>1962</v>
      </c>
      <c r="F111" s="254">
        <v>3.0153237999999999E-2</v>
      </c>
      <c r="G111" s="252">
        <v>3</v>
      </c>
      <c r="H111" s="252">
        <v>1518</v>
      </c>
      <c r="I111" s="254">
        <v>1.9723869999999999E-3</v>
      </c>
      <c r="J111" s="252">
        <v>52</v>
      </c>
      <c r="K111" s="252">
        <v>308</v>
      </c>
      <c r="L111" s="254">
        <v>0.14444444400000001</v>
      </c>
      <c r="M111" s="252">
        <v>6</v>
      </c>
      <c r="N111" s="252">
        <v>10</v>
      </c>
      <c r="O111" s="254">
        <v>0.375</v>
      </c>
      <c r="P111" s="252">
        <v>0</v>
      </c>
      <c r="Q111" s="252">
        <v>119</v>
      </c>
      <c r="R111" s="254">
        <v>0</v>
      </c>
      <c r="S111" s="252">
        <v>58</v>
      </c>
      <c r="T111" s="252">
        <v>444</v>
      </c>
      <c r="U111" s="254">
        <v>0.115537849</v>
      </c>
      <c r="V111" s="252">
        <v>9</v>
      </c>
      <c r="W111" s="252">
        <v>1654</v>
      </c>
      <c r="X111" s="254">
        <v>5.4119060000000002E-3</v>
      </c>
      <c r="Y111" s="252">
        <v>55</v>
      </c>
      <c r="Z111" s="252">
        <v>1952</v>
      </c>
      <c r="AA111" s="254">
        <v>2.7404086000000001E-2</v>
      </c>
      <c r="AB111" s="252">
        <v>61</v>
      </c>
      <c r="AC111" s="252">
        <v>1843</v>
      </c>
      <c r="AD111" s="254">
        <v>3.2037814999999997E-2</v>
      </c>
      <c r="AE111" s="253">
        <v>2.9499999999999998E-35</v>
      </c>
      <c r="AF111" s="254">
        <v>1.1705686E-2</v>
      </c>
      <c r="AG111" s="253">
        <v>3.6500000000000003E-11</v>
      </c>
      <c r="AH111" s="254">
        <v>3.2938080000000001E-3</v>
      </c>
      <c r="AI111" s="252">
        <v>1</v>
      </c>
      <c r="AJ111" s="254" t="s">
        <v>1184</v>
      </c>
      <c r="AK111" s="252">
        <v>2.3936137E-2</v>
      </c>
      <c r="AL111" s="254">
        <v>0.28138528099999999</v>
      </c>
      <c r="AM111" s="253">
        <v>2.05E-7</v>
      </c>
      <c r="AN111" s="254" t="s">
        <v>1184</v>
      </c>
      <c r="AO111" s="253">
        <v>1.0699999999999999E-6</v>
      </c>
      <c r="AP111" s="254" t="s">
        <v>1184</v>
      </c>
      <c r="AQ111" s="253">
        <v>9.8199999999999996E-33</v>
      </c>
      <c r="AR111" s="254">
        <v>1.5128799E-2</v>
      </c>
      <c r="AS111" s="253">
        <v>1.62E-31</v>
      </c>
      <c r="AT111" s="254">
        <v>31.027417029999999</v>
      </c>
      <c r="AU111" s="253">
        <v>3.7100000000000001E-6</v>
      </c>
      <c r="AV111" s="254">
        <v>21.294545450000001</v>
      </c>
      <c r="AW111" s="252">
        <v>4.7454006E-2</v>
      </c>
      <c r="AX111" s="254">
        <v>0</v>
      </c>
    </row>
    <row r="112" spans="1:50" x14ac:dyDescent="0.25">
      <c r="A112" s="266" t="s">
        <v>834</v>
      </c>
      <c r="B112" s="252" t="s">
        <v>440</v>
      </c>
      <c r="C112" s="252" t="s">
        <v>831</v>
      </c>
      <c r="D112" s="260">
        <v>19</v>
      </c>
      <c r="E112" s="252">
        <v>2004</v>
      </c>
      <c r="F112" s="254">
        <v>9.391992E-3</v>
      </c>
      <c r="G112" s="252">
        <v>1</v>
      </c>
      <c r="H112" s="252">
        <v>1520</v>
      </c>
      <c r="I112" s="254">
        <v>6.5746200000000004E-4</v>
      </c>
      <c r="J112" s="252">
        <v>16</v>
      </c>
      <c r="K112" s="252">
        <v>344</v>
      </c>
      <c r="L112" s="254">
        <v>4.4444444E-2</v>
      </c>
      <c r="M112" s="252">
        <v>2</v>
      </c>
      <c r="N112" s="252">
        <v>14</v>
      </c>
      <c r="O112" s="254">
        <v>0.125</v>
      </c>
      <c r="P112" s="252">
        <v>0</v>
      </c>
      <c r="Q112" s="252">
        <v>119</v>
      </c>
      <c r="R112" s="254">
        <v>0</v>
      </c>
      <c r="S112" s="252">
        <v>18</v>
      </c>
      <c r="T112" s="252">
        <v>484</v>
      </c>
      <c r="U112" s="254">
        <v>3.5856574000000002E-2</v>
      </c>
      <c r="V112" s="252">
        <v>3</v>
      </c>
      <c r="W112" s="252">
        <v>1660</v>
      </c>
      <c r="X112" s="254">
        <v>1.8039690000000001E-3</v>
      </c>
      <c r="Y112" s="252">
        <v>17</v>
      </c>
      <c r="Z112" s="252">
        <v>1990</v>
      </c>
      <c r="AA112" s="254">
        <v>8.4703539999999994E-3</v>
      </c>
      <c r="AB112" s="252">
        <v>19</v>
      </c>
      <c r="AC112" s="252">
        <v>1885</v>
      </c>
      <c r="AD112" s="254">
        <v>9.9789920000000008E-3</v>
      </c>
      <c r="AE112" s="253">
        <v>3.4600000000000002E-11</v>
      </c>
      <c r="AF112" s="254">
        <v>1.4144736999999999E-2</v>
      </c>
      <c r="AG112" s="252">
        <v>3.0312299999999998E-4</v>
      </c>
      <c r="AH112" s="254">
        <v>4.6052630000000001E-3</v>
      </c>
      <c r="AI112" s="252">
        <v>1</v>
      </c>
      <c r="AJ112" s="254" t="s">
        <v>1184</v>
      </c>
      <c r="AK112" s="252">
        <v>0.17455825899999999</v>
      </c>
      <c r="AL112" s="254">
        <v>0.325581395</v>
      </c>
      <c r="AM112" s="252">
        <v>1.5784840000000001E-2</v>
      </c>
      <c r="AN112" s="254" t="s">
        <v>1184</v>
      </c>
      <c r="AO112" s="252">
        <v>1.3266998E-2</v>
      </c>
      <c r="AP112" s="254" t="s">
        <v>1184</v>
      </c>
      <c r="AQ112" s="253">
        <v>1.4800000000000001E-10</v>
      </c>
      <c r="AR112" s="254">
        <v>1.7690058000000002E-2</v>
      </c>
      <c r="AS112" s="253">
        <v>4.3799999999999999E-10</v>
      </c>
      <c r="AT112" s="254">
        <v>25.736434110000001</v>
      </c>
      <c r="AU112" s="252">
        <v>9.2750119999999991E-3</v>
      </c>
      <c r="AV112" s="254">
        <v>16.722689079999999</v>
      </c>
      <c r="AW112" s="252">
        <v>0.62312256600000004</v>
      </c>
      <c r="AX112" s="254">
        <v>0</v>
      </c>
    </row>
    <row r="113" spans="1:50" x14ac:dyDescent="0.25">
      <c r="A113" s="266" t="s">
        <v>836</v>
      </c>
      <c r="B113" s="252" t="s">
        <v>384</v>
      </c>
      <c r="C113" s="252" t="s">
        <v>349</v>
      </c>
      <c r="D113" s="260">
        <v>85</v>
      </c>
      <c r="E113" s="252">
        <v>1938</v>
      </c>
      <c r="F113" s="254">
        <v>4.2016807000000003E-2</v>
      </c>
      <c r="G113" s="252">
        <v>73</v>
      </c>
      <c r="H113" s="252">
        <v>1448</v>
      </c>
      <c r="I113" s="254">
        <v>4.7994740000000001E-2</v>
      </c>
      <c r="J113" s="252">
        <v>5</v>
      </c>
      <c r="K113" s="252">
        <v>355</v>
      </c>
      <c r="L113" s="254">
        <v>1.3888889E-2</v>
      </c>
      <c r="M113" s="252">
        <v>0</v>
      </c>
      <c r="N113" s="252">
        <v>16</v>
      </c>
      <c r="O113" s="254">
        <v>0</v>
      </c>
      <c r="P113" s="252">
        <v>5</v>
      </c>
      <c r="Q113" s="252">
        <v>114</v>
      </c>
      <c r="R113" s="254">
        <v>4.2016807000000003E-2</v>
      </c>
      <c r="S113" s="252">
        <v>12</v>
      </c>
      <c r="T113" s="252">
        <v>490</v>
      </c>
      <c r="U113" s="254">
        <v>2.3904381999999998E-2</v>
      </c>
      <c r="V113" s="252">
        <v>80</v>
      </c>
      <c r="W113" s="252">
        <v>1583</v>
      </c>
      <c r="X113" s="254">
        <v>4.8105833000000001E-2</v>
      </c>
      <c r="Y113" s="252">
        <v>85</v>
      </c>
      <c r="Z113" s="252">
        <v>1922</v>
      </c>
      <c r="AA113" s="254">
        <v>4.2351768999999997E-2</v>
      </c>
      <c r="AB113" s="252">
        <v>80</v>
      </c>
      <c r="AC113" s="252">
        <v>1824</v>
      </c>
      <c r="AD113" s="254">
        <v>4.2016807000000003E-2</v>
      </c>
      <c r="AE113" s="252">
        <v>1.8524889999999999E-3</v>
      </c>
      <c r="AF113" s="254">
        <v>3.57941989</v>
      </c>
      <c r="AG113" s="252">
        <v>1</v>
      </c>
      <c r="AH113" s="254" t="s">
        <v>1184</v>
      </c>
      <c r="AI113" s="252">
        <v>1</v>
      </c>
      <c r="AJ113" s="254">
        <v>1.149447514</v>
      </c>
      <c r="AK113" s="252">
        <v>1</v>
      </c>
      <c r="AL113" s="254" t="s">
        <v>1184</v>
      </c>
      <c r="AM113" s="252">
        <v>0.12988866600000001</v>
      </c>
      <c r="AN113" s="254">
        <v>0.32112676099999998</v>
      </c>
      <c r="AO113" s="252">
        <v>1</v>
      </c>
      <c r="AP113" s="254">
        <v>0</v>
      </c>
      <c r="AQ113" s="252">
        <v>2.0322758E-2</v>
      </c>
      <c r="AR113" s="254">
        <v>2.0585865559999998</v>
      </c>
      <c r="AS113" s="252">
        <v>2.0391620000000002E-3</v>
      </c>
      <c r="AT113" s="254">
        <v>0.27869718300000001</v>
      </c>
      <c r="AU113" s="252">
        <v>1</v>
      </c>
      <c r="AV113" s="254">
        <v>0</v>
      </c>
      <c r="AW113" s="252">
        <v>1</v>
      </c>
      <c r="AX113" s="254">
        <v>1</v>
      </c>
    </row>
    <row r="114" spans="1:50" x14ac:dyDescent="0.25">
      <c r="A114" s="266" t="s">
        <v>842</v>
      </c>
      <c r="B114" s="252" t="s">
        <v>346</v>
      </c>
      <c r="C114" s="252" t="s">
        <v>346</v>
      </c>
      <c r="D114" s="260">
        <v>17</v>
      </c>
      <c r="E114" s="252">
        <v>2006</v>
      </c>
      <c r="F114" s="254">
        <v>8.4033609999999998E-3</v>
      </c>
      <c r="G114" s="252">
        <v>6</v>
      </c>
      <c r="H114" s="252">
        <v>1515</v>
      </c>
      <c r="I114" s="254">
        <v>3.9447730000000004E-3</v>
      </c>
      <c r="J114" s="252">
        <v>10</v>
      </c>
      <c r="K114" s="252">
        <v>350</v>
      </c>
      <c r="L114" s="254">
        <v>2.7777777999999999E-2</v>
      </c>
      <c r="M114" s="252">
        <v>1</v>
      </c>
      <c r="N114" s="252">
        <v>15</v>
      </c>
      <c r="O114" s="254">
        <v>6.25E-2</v>
      </c>
      <c r="P114" s="252">
        <v>0</v>
      </c>
      <c r="Q114" s="252">
        <v>119</v>
      </c>
      <c r="R114" s="254">
        <v>0</v>
      </c>
      <c r="S114" s="252">
        <v>11</v>
      </c>
      <c r="T114" s="252">
        <v>491</v>
      </c>
      <c r="U114" s="254">
        <v>2.1912351E-2</v>
      </c>
      <c r="V114" s="252">
        <v>7</v>
      </c>
      <c r="W114" s="252">
        <v>1656</v>
      </c>
      <c r="X114" s="254">
        <v>4.2092600000000003E-3</v>
      </c>
      <c r="Y114" s="252">
        <v>16</v>
      </c>
      <c r="Z114" s="252">
        <v>1991</v>
      </c>
      <c r="AA114" s="254">
        <v>7.9720980000000004E-3</v>
      </c>
      <c r="AB114" s="252">
        <v>17</v>
      </c>
      <c r="AC114" s="252">
        <v>1887</v>
      </c>
      <c r="AD114" s="254">
        <v>8.9285709999999997E-3</v>
      </c>
      <c r="AE114" s="252">
        <v>1.56427E-4</v>
      </c>
      <c r="AF114" s="254">
        <v>0.138613861</v>
      </c>
      <c r="AG114" s="252">
        <v>7.0766563000000005E-2</v>
      </c>
      <c r="AH114" s="254">
        <v>5.9405940999999997E-2</v>
      </c>
      <c r="AI114" s="252">
        <v>1</v>
      </c>
      <c r="AJ114" s="254" t="s">
        <v>1184</v>
      </c>
      <c r="AK114" s="252">
        <v>0.38428054</v>
      </c>
      <c r="AL114" s="254">
        <v>0.428571429</v>
      </c>
      <c r="AM114" s="252">
        <v>7.3746806999999998E-2</v>
      </c>
      <c r="AN114" s="254" t="s">
        <v>1184</v>
      </c>
      <c r="AO114" s="252">
        <v>0.118518519</v>
      </c>
      <c r="AP114" s="254" t="s">
        <v>1184</v>
      </c>
      <c r="AQ114" s="252">
        <v>5.5157000000000003E-4</v>
      </c>
      <c r="AR114" s="254">
        <v>0.17677767799999999</v>
      </c>
      <c r="AS114" s="252">
        <v>1.6820600000000001E-4</v>
      </c>
      <c r="AT114" s="254">
        <v>6.7591836729999999</v>
      </c>
      <c r="AU114" s="252">
        <v>0.126744577</v>
      </c>
      <c r="AV114" s="254">
        <v>8.2958333329999991</v>
      </c>
      <c r="AW114" s="252">
        <v>0.61931403100000004</v>
      </c>
      <c r="AX114" s="254">
        <v>0</v>
      </c>
    </row>
    <row r="115" spans="1:50" x14ac:dyDescent="0.25">
      <c r="A115" s="266" t="s">
        <v>846</v>
      </c>
      <c r="B115" s="252" t="s">
        <v>346</v>
      </c>
      <c r="C115" s="252" t="s">
        <v>346</v>
      </c>
      <c r="D115" s="260">
        <v>42</v>
      </c>
      <c r="E115" s="252">
        <v>1981</v>
      </c>
      <c r="F115" s="254">
        <v>2.0761246000000001E-2</v>
      </c>
      <c r="G115" s="252">
        <v>3</v>
      </c>
      <c r="H115" s="252">
        <v>1518</v>
      </c>
      <c r="I115" s="254">
        <v>1.9723869999999999E-3</v>
      </c>
      <c r="J115" s="252">
        <v>35</v>
      </c>
      <c r="K115" s="252">
        <v>325</v>
      </c>
      <c r="L115" s="254">
        <v>9.7222221999999997E-2</v>
      </c>
      <c r="M115" s="252">
        <v>2</v>
      </c>
      <c r="N115" s="252">
        <v>14</v>
      </c>
      <c r="O115" s="254">
        <v>0.125</v>
      </c>
      <c r="P115" s="252">
        <v>1</v>
      </c>
      <c r="Q115" s="252">
        <v>118</v>
      </c>
      <c r="R115" s="254">
        <v>8.4033609999999998E-3</v>
      </c>
      <c r="S115" s="252">
        <v>39</v>
      </c>
      <c r="T115" s="252">
        <v>463</v>
      </c>
      <c r="U115" s="254">
        <v>7.7689243000000005E-2</v>
      </c>
      <c r="V115" s="252">
        <v>7</v>
      </c>
      <c r="W115" s="252">
        <v>1656</v>
      </c>
      <c r="X115" s="254">
        <v>4.2092600000000003E-3</v>
      </c>
      <c r="Y115" s="252">
        <v>40</v>
      </c>
      <c r="Z115" s="252">
        <v>1967</v>
      </c>
      <c r="AA115" s="254">
        <v>1.9930244E-2</v>
      </c>
      <c r="AB115" s="252">
        <v>41</v>
      </c>
      <c r="AC115" s="252">
        <v>1863</v>
      </c>
      <c r="AD115" s="254">
        <v>2.1533613E-2</v>
      </c>
      <c r="AE115" s="253">
        <v>8.8100000000000004E-23</v>
      </c>
      <c r="AF115" s="254">
        <v>1.8351214000000001E-2</v>
      </c>
      <c r="AG115" s="252">
        <v>9.9816500000000008E-4</v>
      </c>
      <c r="AH115" s="254">
        <v>1.3833992E-2</v>
      </c>
      <c r="AI115" s="252">
        <v>0.26036582600000002</v>
      </c>
      <c r="AJ115" s="254">
        <v>0.23320158099999999</v>
      </c>
      <c r="AK115" s="252">
        <v>0.66396449800000001</v>
      </c>
      <c r="AL115" s="254">
        <v>0.75384615399999999</v>
      </c>
      <c r="AM115" s="252">
        <v>4.6969299999999998E-4</v>
      </c>
      <c r="AN115" s="254">
        <v>12.707692310000001</v>
      </c>
      <c r="AO115" s="252">
        <v>3.7007943000000001E-2</v>
      </c>
      <c r="AP115" s="254">
        <v>16.85714286</v>
      </c>
      <c r="AQ115" s="253">
        <v>4.16E-21</v>
      </c>
      <c r="AR115" s="254">
        <v>2.3462045000000001E-2</v>
      </c>
      <c r="AS115" s="253">
        <v>1.13E-20</v>
      </c>
      <c r="AT115" s="254">
        <v>25.476923079999999</v>
      </c>
      <c r="AU115" s="252">
        <v>4.2012709000000002E-2</v>
      </c>
      <c r="AV115" s="254">
        <v>7.0250000000000004</v>
      </c>
      <c r="AW115" s="252">
        <v>0.51222253900000003</v>
      </c>
      <c r="AX115" s="254">
        <v>0.385076478</v>
      </c>
    </row>
    <row r="116" spans="1:50" x14ac:dyDescent="0.25">
      <c r="A116" s="266" t="s">
        <v>851</v>
      </c>
      <c r="B116" s="252" t="s">
        <v>384</v>
      </c>
      <c r="C116" s="252" t="s">
        <v>378</v>
      </c>
      <c r="D116" s="260">
        <v>62</v>
      </c>
      <c r="E116" s="252">
        <v>1961</v>
      </c>
      <c r="F116" s="254">
        <v>3.0647553000000001E-2</v>
      </c>
      <c r="G116" s="252">
        <v>60</v>
      </c>
      <c r="H116" s="252">
        <v>1461</v>
      </c>
      <c r="I116" s="254">
        <v>3.9447731999999999E-2</v>
      </c>
      <c r="J116" s="252">
        <v>0</v>
      </c>
      <c r="K116" s="252">
        <v>360</v>
      </c>
      <c r="L116" s="254">
        <v>0</v>
      </c>
      <c r="M116" s="252">
        <v>0</v>
      </c>
      <c r="N116" s="252">
        <v>16</v>
      </c>
      <c r="O116" s="254">
        <v>0</v>
      </c>
      <c r="P116" s="252">
        <v>2</v>
      </c>
      <c r="Q116" s="252">
        <v>117</v>
      </c>
      <c r="R116" s="254">
        <v>1.6806722999999999E-2</v>
      </c>
      <c r="S116" s="252">
        <v>2</v>
      </c>
      <c r="T116" s="252">
        <v>500</v>
      </c>
      <c r="U116" s="254">
        <v>3.9840639999999998E-3</v>
      </c>
      <c r="V116" s="252">
        <v>62</v>
      </c>
      <c r="W116" s="252">
        <v>1601</v>
      </c>
      <c r="X116" s="254">
        <v>3.7282019999999999E-2</v>
      </c>
      <c r="Y116" s="252">
        <v>62</v>
      </c>
      <c r="Z116" s="252">
        <v>1945</v>
      </c>
      <c r="AA116" s="254">
        <v>3.0891878000000001E-2</v>
      </c>
      <c r="AB116" s="252">
        <v>60</v>
      </c>
      <c r="AC116" s="252">
        <v>1844</v>
      </c>
      <c r="AD116" s="254">
        <v>3.1512604999999999E-2</v>
      </c>
      <c r="AE116" s="253">
        <v>5.2599999999999996E-6</v>
      </c>
      <c r="AF116" s="254" t="s">
        <v>1184</v>
      </c>
      <c r="AG116" s="252">
        <v>1</v>
      </c>
      <c r="AH116" s="254" t="s">
        <v>1184</v>
      </c>
      <c r="AI116" s="252">
        <v>0.315460872</v>
      </c>
      <c r="AJ116" s="254">
        <v>2.4024640659999998</v>
      </c>
      <c r="AK116" s="252">
        <v>1</v>
      </c>
      <c r="AL116" s="254" t="s">
        <v>1185</v>
      </c>
      <c r="AM116" s="252">
        <v>6.1328953999999998E-2</v>
      </c>
      <c r="AN116" s="254">
        <v>0</v>
      </c>
      <c r="AO116" s="252">
        <v>1</v>
      </c>
      <c r="AP116" s="254">
        <v>0</v>
      </c>
      <c r="AQ116" s="253">
        <v>7.3499999999999999E-6</v>
      </c>
      <c r="AR116" s="254">
        <v>10.26694045</v>
      </c>
      <c r="AS116" s="253">
        <v>9.8500000000000006E-6</v>
      </c>
      <c r="AT116" s="254">
        <v>0</v>
      </c>
      <c r="AU116" s="252">
        <v>1</v>
      </c>
      <c r="AV116" s="254">
        <v>0</v>
      </c>
      <c r="AW116" s="252">
        <v>0.580631012</v>
      </c>
      <c r="AX116" s="254">
        <v>0.52535612499999995</v>
      </c>
    </row>
    <row r="117" spans="1:50" x14ac:dyDescent="0.25">
      <c r="A117" s="266" t="s">
        <v>855</v>
      </c>
      <c r="B117" s="252" t="s">
        <v>363</v>
      </c>
      <c r="C117" s="252" t="s">
        <v>831</v>
      </c>
      <c r="D117" s="260">
        <v>26</v>
      </c>
      <c r="E117" s="252">
        <v>1997</v>
      </c>
      <c r="F117" s="254">
        <v>1.2852199999999999E-2</v>
      </c>
      <c r="G117" s="252">
        <v>4</v>
      </c>
      <c r="H117" s="252">
        <v>1517</v>
      </c>
      <c r="I117" s="254">
        <v>2.6298490000000001E-3</v>
      </c>
      <c r="J117" s="252">
        <v>17</v>
      </c>
      <c r="K117" s="252">
        <v>343</v>
      </c>
      <c r="L117" s="254">
        <v>4.7222222000000001E-2</v>
      </c>
      <c r="M117" s="252">
        <v>4</v>
      </c>
      <c r="N117" s="252">
        <v>12</v>
      </c>
      <c r="O117" s="254">
        <v>0.25</v>
      </c>
      <c r="P117" s="252">
        <v>0</v>
      </c>
      <c r="Q117" s="252">
        <v>119</v>
      </c>
      <c r="R117" s="254">
        <v>0</v>
      </c>
      <c r="S117" s="252">
        <v>22</v>
      </c>
      <c r="T117" s="252">
        <v>480</v>
      </c>
      <c r="U117" s="254">
        <v>4.3824701000000001E-2</v>
      </c>
      <c r="V117" s="252">
        <v>9</v>
      </c>
      <c r="W117" s="252">
        <v>1654</v>
      </c>
      <c r="X117" s="254">
        <v>5.4119060000000002E-3</v>
      </c>
      <c r="Y117" s="252">
        <v>22</v>
      </c>
      <c r="Z117" s="252">
        <v>1985</v>
      </c>
      <c r="AA117" s="254">
        <v>1.0961634E-2</v>
      </c>
      <c r="AB117" s="252">
        <v>26</v>
      </c>
      <c r="AC117" s="252">
        <v>1878</v>
      </c>
      <c r="AD117" s="254">
        <v>1.3655462E-2</v>
      </c>
      <c r="AE117" s="253">
        <v>1.27E-9</v>
      </c>
      <c r="AF117" s="254">
        <v>5.3200977000000003E-2</v>
      </c>
      <c r="AG117" s="253">
        <v>5.3600000000000004E-7</v>
      </c>
      <c r="AH117" s="254">
        <v>7.9103490000000005E-3</v>
      </c>
      <c r="AI117" s="252">
        <v>1</v>
      </c>
      <c r="AJ117" s="254" t="s">
        <v>1184</v>
      </c>
      <c r="AK117" s="252">
        <v>8.4884499999999998E-3</v>
      </c>
      <c r="AL117" s="254">
        <v>0.14868804699999999</v>
      </c>
      <c r="AM117" s="252">
        <v>9.543724E-3</v>
      </c>
      <c r="AN117" s="254" t="s">
        <v>1184</v>
      </c>
      <c r="AO117" s="252">
        <v>1.3753699999999999E-4</v>
      </c>
      <c r="AP117" s="254" t="s">
        <v>1184</v>
      </c>
      <c r="AQ117" s="253">
        <v>1.79E-10</v>
      </c>
      <c r="AR117" s="254">
        <v>5.7529813999999999E-2</v>
      </c>
      <c r="AS117" s="253">
        <v>8.4100000000000005E-8</v>
      </c>
      <c r="AT117" s="254">
        <v>9.1085195980000009</v>
      </c>
      <c r="AU117" s="253">
        <v>3.5200000000000002E-5</v>
      </c>
      <c r="AV117" s="254">
        <v>30.075757580000001</v>
      </c>
      <c r="AW117" s="252">
        <v>0.39858122699999998</v>
      </c>
      <c r="AX117" s="254">
        <v>0</v>
      </c>
    </row>
    <row r="118" spans="1:50" x14ac:dyDescent="0.25">
      <c r="A118" s="266" t="s">
        <v>859</v>
      </c>
      <c r="B118" s="252" t="s">
        <v>400</v>
      </c>
      <c r="C118" s="252" t="s">
        <v>831</v>
      </c>
      <c r="D118" s="260">
        <v>408</v>
      </c>
      <c r="E118" s="252">
        <v>1615</v>
      </c>
      <c r="F118" s="254">
        <v>0.20168067200000001</v>
      </c>
      <c r="G118" s="252">
        <v>265</v>
      </c>
      <c r="H118" s="252">
        <v>1256</v>
      </c>
      <c r="I118" s="254">
        <v>0.17422748199999999</v>
      </c>
      <c r="J118" s="252">
        <v>106</v>
      </c>
      <c r="K118" s="252">
        <v>254</v>
      </c>
      <c r="L118" s="254">
        <v>0.29444444400000003</v>
      </c>
      <c r="M118" s="252">
        <v>12</v>
      </c>
      <c r="N118" s="252">
        <v>4</v>
      </c>
      <c r="O118" s="254">
        <v>0.75</v>
      </c>
      <c r="P118" s="252">
        <v>22</v>
      </c>
      <c r="Q118" s="252">
        <v>97</v>
      </c>
      <c r="R118" s="254">
        <v>0.18487395000000001</v>
      </c>
      <c r="S118" s="252">
        <v>143</v>
      </c>
      <c r="T118" s="252">
        <v>359</v>
      </c>
      <c r="U118" s="254">
        <v>0.28486055799999999</v>
      </c>
      <c r="V118" s="252">
        <v>302</v>
      </c>
      <c r="W118" s="252">
        <v>1361</v>
      </c>
      <c r="X118" s="254">
        <v>0.18159951899999999</v>
      </c>
      <c r="Y118" s="252">
        <v>396</v>
      </c>
      <c r="Z118" s="252">
        <v>1611</v>
      </c>
      <c r="AA118" s="254">
        <v>0.19730941699999999</v>
      </c>
      <c r="AB118" s="252">
        <v>386</v>
      </c>
      <c r="AC118" s="252">
        <v>1518</v>
      </c>
      <c r="AD118" s="254">
        <v>0.202731092</v>
      </c>
      <c r="AE118" s="253">
        <v>6.9100000000000003E-7</v>
      </c>
      <c r="AF118" s="254">
        <v>0.50557324800000003</v>
      </c>
      <c r="AG118" s="253">
        <v>8.71E-7</v>
      </c>
      <c r="AH118" s="254">
        <v>7.0329086999999998E-2</v>
      </c>
      <c r="AI118" s="252">
        <v>0.80202780299999998</v>
      </c>
      <c r="AJ118" s="254">
        <v>0.93026201500000005</v>
      </c>
      <c r="AK118" s="252">
        <v>3.1778900000000002E-4</v>
      </c>
      <c r="AL118" s="254">
        <v>0.13910761199999999</v>
      </c>
      <c r="AM118" s="252">
        <v>2.2838395000000001E-2</v>
      </c>
      <c r="AN118" s="254">
        <v>1.840014316</v>
      </c>
      <c r="AO118" s="253">
        <v>1.04E-5</v>
      </c>
      <c r="AP118" s="254">
        <v>13.227272729999999</v>
      </c>
      <c r="AQ118" s="253">
        <v>1.8300000000000001E-7</v>
      </c>
      <c r="AR118" s="254">
        <v>0.52968130599999996</v>
      </c>
      <c r="AS118" s="253">
        <v>3.1499999999999999E-6</v>
      </c>
      <c r="AT118" s="254">
        <v>1.880716483</v>
      </c>
      <c r="AU118" s="253">
        <v>3.2499999999999998E-6</v>
      </c>
      <c r="AV118" s="254">
        <v>12.204545449999999</v>
      </c>
      <c r="AW118" s="252">
        <v>0.72420963999999999</v>
      </c>
      <c r="AX118" s="254">
        <v>0.89193953299999995</v>
      </c>
    </row>
    <row r="119" spans="1:50" x14ac:dyDescent="0.25">
      <c r="A119" s="266" t="s">
        <v>866</v>
      </c>
      <c r="B119" s="252" t="s">
        <v>363</v>
      </c>
      <c r="C119" s="252" t="s">
        <v>831</v>
      </c>
      <c r="D119" s="260">
        <v>114</v>
      </c>
      <c r="E119" s="252">
        <v>1909</v>
      </c>
      <c r="F119" s="254">
        <v>5.6351953000000003E-2</v>
      </c>
      <c r="G119" s="252">
        <v>42</v>
      </c>
      <c r="H119" s="252">
        <v>1479</v>
      </c>
      <c r="I119" s="254">
        <v>2.7613412E-2</v>
      </c>
      <c r="J119" s="252">
        <v>58</v>
      </c>
      <c r="K119" s="252">
        <v>302</v>
      </c>
      <c r="L119" s="254">
        <v>0.161111111</v>
      </c>
      <c r="M119" s="252">
        <v>10</v>
      </c>
      <c r="N119" s="252">
        <v>6</v>
      </c>
      <c r="O119" s="254">
        <v>0.625</v>
      </c>
      <c r="P119" s="252">
        <v>2</v>
      </c>
      <c r="Q119" s="252">
        <v>117</v>
      </c>
      <c r="R119" s="254">
        <v>1.6806722999999999E-2</v>
      </c>
      <c r="S119" s="252">
        <v>72</v>
      </c>
      <c r="T119" s="252">
        <v>430</v>
      </c>
      <c r="U119" s="254">
        <v>0.14342629500000001</v>
      </c>
      <c r="V119" s="252">
        <v>56</v>
      </c>
      <c r="W119" s="252">
        <v>1607</v>
      </c>
      <c r="X119" s="254">
        <v>3.3674083E-2</v>
      </c>
      <c r="Y119" s="252">
        <v>104</v>
      </c>
      <c r="Z119" s="252">
        <v>1903</v>
      </c>
      <c r="AA119" s="254">
        <v>5.1818635000000002E-2</v>
      </c>
      <c r="AB119" s="252">
        <v>112</v>
      </c>
      <c r="AC119" s="252">
        <v>1792</v>
      </c>
      <c r="AD119" s="254">
        <v>5.8823528999999999E-2</v>
      </c>
      <c r="AE119" s="253">
        <v>6.3199999999999999E-19</v>
      </c>
      <c r="AF119" s="254">
        <v>0.14786318800000001</v>
      </c>
      <c r="AG119" s="253">
        <v>5.5300000000000001E-12</v>
      </c>
      <c r="AH119" s="254">
        <v>1.7038540000000001E-2</v>
      </c>
      <c r="AI119" s="252">
        <v>0.76648309100000001</v>
      </c>
      <c r="AJ119" s="254">
        <v>1.6612576059999999</v>
      </c>
      <c r="AK119" s="253">
        <v>6.6199999999999996E-5</v>
      </c>
      <c r="AL119" s="254">
        <v>0.115231788</v>
      </c>
      <c r="AM119" s="253">
        <v>4.16E-6</v>
      </c>
      <c r="AN119" s="254">
        <v>11.23509934</v>
      </c>
      <c r="AO119" s="253">
        <v>1.2300000000000001E-9</v>
      </c>
      <c r="AP119" s="254">
        <v>97.5</v>
      </c>
      <c r="AQ119" s="253">
        <v>4.0100000000000002E-19</v>
      </c>
      <c r="AR119" s="254">
        <v>0.169596574</v>
      </c>
      <c r="AS119" s="253">
        <v>8.1599999999999997E-17</v>
      </c>
      <c r="AT119" s="254">
        <v>5.5112346260000002</v>
      </c>
      <c r="AU119" s="253">
        <v>1.32E-9</v>
      </c>
      <c r="AV119" s="254">
        <v>30.496794869999999</v>
      </c>
      <c r="AW119" s="252">
        <v>6.1805411999999997E-2</v>
      </c>
      <c r="AX119" s="254">
        <v>0.27350427399999999</v>
      </c>
    </row>
    <row r="120" spans="1:50" x14ac:dyDescent="0.25">
      <c r="A120" s="266" t="s">
        <v>872</v>
      </c>
      <c r="B120" s="252" t="s">
        <v>378</v>
      </c>
      <c r="C120" s="252" t="s">
        <v>346</v>
      </c>
      <c r="D120" s="260">
        <v>30</v>
      </c>
      <c r="E120" s="252">
        <v>1993</v>
      </c>
      <c r="F120" s="254">
        <v>1.4829461E-2</v>
      </c>
      <c r="G120" s="252">
        <v>11</v>
      </c>
      <c r="H120" s="252">
        <v>1510</v>
      </c>
      <c r="I120" s="254">
        <v>7.2320839999999997E-3</v>
      </c>
      <c r="J120" s="252">
        <v>19</v>
      </c>
      <c r="K120" s="252">
        <v>341</v>
      </c>
      <c r="L120" s="254">
        <v>5.2777777999999997E-2</v>
      </c>
      <c r="M120" s="252">
        <v>0</v>
      </c>
      <c r="N120" s="252">
        <v>16</v>
      </c>
      <c r="O120" s="254">
        <v>0</v>
      </c>
      <c r="P120" s="252">
        <v>0</v>
      </c>
      <c r="Q120" s="252">
        <v>119</v>
      </c>
      <c r="R120" s="254">
        <v>0</v>
      </c>
      <c r="S120" s="252">
        <v>19</v>
      </c>
      <c r="T120" s="252">
        <v>483</v>
      </c>
      <c r="U120" s="254">
        <v>3.7848606E-2</v>
      </c>
      <c r="V120" s="252">
        <v>11</v>
      </c>
      <c r="W120" s="252">
        <v>1652</v>
      </c>
      <c r="X120" s="254">
        <v>6.6145520000000001E-3</v>
      </c>
      <c r="Y120" s="252">
        <v>30</v>
      </c>
      <c r="Z120" s="252">
        <v>1977</v>
      </c>
      <c r="AA120" s="254">
        <v>1.4947683E-2</v>
      </c>
      <c r="AB120" s="252">
        <v>30</v>
      </c>
      <c r="AC120" s="252">
        <v>1874</v>
      </c>
      <c r="AD120" s="254">
        <v>1.5756302999999999E-2</v>
      </c>
      <c r="AE120" s="253">
        <v>1.02E-7</v>
      </c>
      <c r="AF120" s="254">
        <v>0.130742419</v>
      </c>
      <c r="AG120" s="252">
        <v>1</v>
      </c>
      <c r="AH120" s="254" t="s">
        <v>1184</v>
      </c>
      <c r="AI120" s="252">
        <v>1</v>
      </c>
      <c r="AJ120" s="254" t="s">
        <v>1184</v>
      </c>
      <c r="AK120" s="252">
        <v>1</v>
      </c>
      <c r="AL120" s="254" t="s">
        <v>1184</v>
      </c>
      <c r="AM120" s="252">
        <v>5.647928E-3</v>
      </c>
      <c r="AN120" s="254" t="s">
        <v>1184</v>
      </c>
      <c r="AO120" s="252">
        <v>1</v>
      </c>
      <c r="AP120" s="254" t="s">
        <v>1185</v>
      </c>
      <c r="AQ120" s="253">
        <v>7.6599999999999995E-6</v>
      </c>
      <c r="AR120" s="254">
        <v>0.18518647599999999</v>
      </c>
      <c r="AS120" s="253">
        <v>3.0099999999999998E-8</v>
      </c>
      <c r="AT120" s="254">
        <v>8.3679018930000009</v>
      </c>
      <c r="AU120" s="252">
        <v>1</v>
      </c>
      <c r="AV120" s="254">
        <v>0</v>
      </c>
      <c r="AW120" s="252">
        <v>0.25566999600000001</v>
      </c>
      <c r="AX120" s="254">
        <v>0</v>
      </c>
    </row>
    <row r="121" spans="1:50" x14ac:dyDescent="0.25">
      <c r="A121" s="266" t="s">
        <v>874</v>
      </c>
      <c r="B121" s="252" t="s">
        <v>346</v>
      </c>
      <c r="C121" s="252" t="s">
        <v>346</v>
      </c>
      <c r="D121" s="260">
        <v>46</v>
      </c>
      <c r="E121" s="252">
        <v>1977</v>
      </c>
      <c r="F121" s="254">
        <v>2.2738507000000002E-2</v>
      </c>
      <c r="G121" s="252">
        <v>4</v>
      </c>
      <c r="H121" s="252">
        <v>1517</v>
      </c>
      <c r="I121" s="254">
        <v>2.6298490000000001E-3</v>
      </c>
      <c r="J121" s="252">
        <v>41</v>
      </c>
      <c r="K121" s="252">
        <v>319</v>
      </c>
      <c r="L121" s="254">
        <v>0.11388888899999999</v>
      </c>
      <c r="M121" s="252">
        <v>0</v>
      </c>
      <c r="N121" s="252">
        <v>16</v>
      </c>
      <c r="O121" s="254">
        <v>0</v>
      </c>
      <c r="P121" s="252">
        <v>1</v>
      </c>
      <c r="Q121" s="252">
        <v>118</v>
      </c>
      <c r="R121" s="254">
        <v>8.4033609999999998E-3</v>
      </c>
      <c r="S121" s="252">
        <v>42</v>
      </c>
      <c r="T121" s="252">
        <v>460</v>
      </c>
      <c r="U121" s="254">
        <v>8.3665339000000005E-2</v>
      </c>
      <c r="V121" s="252">
        <v>5</v>
      </c>
      <c r="W121" s="252">
        <v>1658</v>
      </c>
      <c r="X121" s="254">
        <v>3.0066149999999998E-3</v>
      </c>
      <c r="Y121" s="252">
        <v>46</v>
      </c>
      <c r="Z121" s="252">
        <v>1961</v>
      </c>
      <c r="AA121" s="254">
        <v>2.2919781E-2</v>
      </c>
      <c r="AB121" s="252">
        <v>45</v>
      </c>
      <c r="AC121" s="252">
        <v>1859</v>
      </c>
      <c r="AD121" s="254">
        <v>2.3634453999999999E-2</v>
      </c>
      <c r="AE121" s="253">
        <v>3.7299999999999998E-26</v>
      </c>
      <c r="AF121" s="254">
        <v>2.0515459E-2</v>
      </c>
      <c r="AG121" s="252">
        <v>1</v>
      </c>
      <c r="AH121" s="254" t="s">
        <v>1184</v>
      </c>
      <c r="AI121" s="252">
        <v>0.31416562199999998</v>
      </c>
      <c r="AJ121" s="254">
        <v>0.31114040900000001</v>
      </c>
      <c r="AK121" s="252">
        <v>0.235420189</v>
      </c>
      <c r="AL121" s="254" t="s">
        <v>1184</v>
      </c>
      <c r="AM121" s="252">
        <v>1.0636700000000001E-4</v>
      </c>
      <c r="AN121" s="254">
        <v>15.1661442</v>
      </c>
      <c r="AO121" s="252">
        <v>1</v>
      </c>
      <c r="AP121" s="254">
        <v>0</v>
      </c>
      <c r="AQ121" s="253">
        <v>5.8000000000000003E-22</v>
      </c>
      <c r="AR121" s="254">
        <v>2.8879052999999998E-2</v>
      </c>
      <c r="AS121" s="253">
        <v>1.5000000000000001E-26</v>
      </c>
      <c r="AT121" s="254">
        <v>42.61943574</v>
      </c>
      <c r="AU121" s="252">
        <v>1</v>
      </c>
      <c r="AV121" s="254">
        <v>0</v>
      </c>
      <c r="AW121" s="252">
        <v>0.51903572399999998</v>
      </c>
      <c r="AX121" s="254">
        <v>0.35009416199999999</v>
      </c>
    </row>
    <row r="122" spans="1:50" x14ac:dyDescent="0.25">
      <c r="A122" s="266" t="s">
        <v>232</v>
      </c>
      <c r="B122" s="252" t="s">
        <v>440</v>
      </c>
      <c r="C122" s="252" t="s">
        <v>440</v>
      </c>
      <c r="D122" s="260">
        <v>26</v>
      </c>
      <c r="E122" s="252">
        <v>1997</v>
      </c>
      <c r="F122" s="254">
        <v>1.2852199999999999E-2</v>
      </c>
      <c r="G122" s="252">
        <v>1</v>
      </c>
      <c r="H122" s="252">
        <v>1520</v>
      </c>
      <c r="I122" s="254">
        <v>6.5746200000000004E-4</v>
      </c>
      <c r="J122" s="252">
        <v>8</v>
      </c>
      <c r="K122" s="252">
        <v>352</v>
      </c>
      <c r="L122" s="254">
        <v>2.2222222E-2</v>
      </c>
      <c r="M122" s="252">
        <v>15</v>
      </c>
      <c r="N122" s="252">
        <v>1</v>
      </c>
      <c r="O122" s="254">
        <v>0.9375</v>
      </c>
      <c r="P122" s="252">
        <v>0</v>
      </c>
      <c r="Q122" s="252">
        <v>119</v>
      </c>
      <c r="R122" s="254">
        <v>0</v>
      </c>
      <c r="S122" s="252">
        <v>25</v>
      </c>
      <c r="T122" s="252">
        <v>477</v>
      </c>
      <c r="U122" s="254">
        <v>4.9800797000000001E-2</v>
      </c>
      <c r="V122" s="252">
        <v>18</v>
      </c>
      <c r="W122" s="252">
        <v>1645</v>
      </c>
      <c r="X122" s="254">
        <v>1.0823812E-2</v>
      </c>
      <c r="Y122" s="252">
        <v>11</v>
      </c>
      <c r="Z122" s="252">
        <v>1996</v>
      </c>
      <c r="AA122" s="254">
        <v>5.4808169999999998E-3</v>
      </c>
      <c r="AB122" s="252">
        <v>26</v>
      </c>
      <c r="AC122" s="252">
        <v>1878</v>
      </c>
      <c r="AD122" s="254">
        <v>1.3655462E-2</v>
      </c>
      <c r="AE122" s="253">
        <v>1.27E-5</v>
      </c>
      <c r="AF122" s="254">
        <v>2.8947368000000001E-2</v>
      </c>
      <c r="AG122" s="253">
        <v>5.6800000000000001E-34</v>
      </c>
      <c r="AH122" s="269">
        <v>4.3900000000000003E-5</v>
      </c>
      <c r="AI122" s="252">
        <v>1</v>
      </c>
      <c r="AJ122" s="254" t="s">
        <v>1184</v>
      </c>
      <c r="AK122" s="253">
        <v>3.1400000000000001E-20</v>
      </c>
      <c r="AL122" s="254">
        <v>1.5151520000000001E-3</v>
      </c>
      <c r="AM122" s="252">
        <v>0.209664033</v>
      </c>
      <c r="AN122" s="254" t="s">
        <v>1184</v>
      </c>
      <c r="AO122" s="253">
        <v>5.2000000000000003E-19</v>
      </c>
      <c r="AP122" s="254" t="s">
        <v>1184</v>
      </c>
      <c r="AQ122" s="253">
        <v>9.3399999999999995E-15</v>
      </c>
      <c r="AR122" s="254">
        <v>1.2552631999999999E-2</v>
      </c>
      <c r="AS122" s="252">
        <v>0.11504666500000001</v>
      </c>
      <c r="AT122" s="254">
        <v>2.0770202019999999</v>
      </c>
      <c r="AU122" s="253">
        <v>4.3599999999999999E-30</v>
      </c>
      <c r="AV122" s="254">
        <v>2721.818182</v>
      </c>
      <c r="AW122" s="252">
        <v>0.39858122699999998</v>
      </c>
      <c r="AX122" s="254">
        <v>0</v>
      </c>
    </row>
    <row r="123" spans="1:50" x14ac:dyDescent="0.25">
      <c r="A123" s="266" t="s">
        <v>880</v>
      </c>
      <c r="B123" s="252" t="s">
        <v>346</v>
      </c>
      <c r="C123" s="252" t="s">
        <v>346</v>
      </c>
      <c r="D123" s="260">
        <v>8</v>
      </c>
      <c r="E123" s="252">
        <v>2015</v>
      </c>
      <c r="F123" s="254">
        <v>3.9545229999999997E-3</v>
      </c>
      <c r="G123" s="252">
        <v>0</v>
      </c>
      <c r="H123" s="252">
        <v>1521</v>
      </c>
      <c r="I123" s="254">
        <v>0</v>
      </c>
      <c r="J123" s="252">
        <v>7</v>
      </c>
      <c r="K123" s="252">
        <v>353</v>
      </c>
      <c r="L123" s="254">
        <v>1.9444444000000002E-2</v>
      </c>
      <c r="M123" s="252">
        <v>0</v>
      </c>
      <c r="N123" s="252">
        <v>16</v>
      </c>
      <c r="O123" s="254">
        <v>0</v>
      </c>
      <c r="P123" s="252">
        <v>0</v>
      </c>
      <c r="Q123" s="252">
        <v>119</v>
      </c>
      <c r="R123" s="254">
        <v>0</v>
      </c>
      <c r="S123" s="252">
        <v>8</v>
      </c>
      <c r="T123" s="252">
        <v>494</v>
      </c>
      <c r="U123" s="254">
        <v>1.5936255E-2</v>
      </c>
      <c r="V123" s="252">
        <v>1</v>
      </c>
      <c r="W123" s="252">
        <v>1662</v>
      </c>
      <c r="X123" s="254">
        <v>6.0132299999999996E-4</v>
      </c>
      <c r="Y123" s="252">
        <v>8</v>
      </c>
      <c r="Z123" s="252">
        <v>1999</v>
      </c>
      <c r="AA123" s="254">
        <v>3.9860490000000002E-3</v>
      </c>
      <c r="AB123" s="252">
        <v>8</v>
      </c>
      <c r="AC123" s="252">
        <v>1896</v>
      </c>
      <c r="AD123" s="254">
        <v>4.2016809999999996E-3</v>
      </c>
      <c r="AE123" s="253">
        <v>8.9700000000000005E-6</v>
      </c>
      <c r="AF123" s="254">
        <v>0</v>
      </c>
      <c r="AG123" s="252">
        <v>1</v>
      </c>
      <c r="AH123" s="254" t="s">
        <v>1185</v>
      </c>
      <c r="AI123" s="252">
        <v>1</v>
      </c>
      <c r="AJ123" s="254" t="s">
        <v>1185</v>
      </c>
      <c r="AK123" s="252">
        <v>1</v>
      </c>
      <c r="AL123" s="254" t="s">
        <v>1184</v>
      </c>
      <c r="AM123" s="252">
        <v>0.20115380199999999</v>
      </c>
      <c r="AN123" s="254" t="s">
        <v>1184</v>
      </c>
      <c r="AO123" s="252">
        <v>1</v>
      </c>
      <c r="AP123" s="254" t="s">
        <v>1185</v>
      </c>
      <c r="AQ123" s="253">
        <v>1.38E-5</v>
      </c>
      <c r="AR123" s="254">
        <v>0</v>
      </c>
      <c r="AS123" s="253">
        <v>3.65E-5</v>
      </c>
      <c r="AT123" s="254">
        <v>32.957507079999999</v>
      </c>
      <c r="AU123" s="252">
        <v>1</v>
      </c>
      <c r="AV123" s="254">
        <v>0</v>
      </c>
      <c r="AW123" s="252">
        <v>1</v>
      </c>
      <c r="AX123" s="254">
        <v>0</v>
      </c>
    </row>
    <row r="124" spans="1:50" x14ac:dyDescent="0.25">
      <c r="A124" s="266" t="s">
        <v>882</v>
      </c>
      <c r="B124" s="252" t="s">
        <v>378</v>
      </c>
      <c r="C124" s="252" t="s">
        <v>346</v>
      </c>
      <c r="D124" s="260">
        <v>15</v>
      </c>
      <c r="E124" s="252">
        <v>2008</v>
      </c>
      <c r="F124" s="254">
        <v>7.4147309999999999E-3</v>
      </c>
      <c r="G124" s="252">
        <v>6</v>
      </c>
      <c r="H124" s="252">
        <v>1515</v>
      </c>
      <c r="I124" s="254">
        <v>3.9447730000000004E-3</v>
      </c>
      <c r="J124" s="252">
        <v>8</v>
      </c>
      <c r="K124" s="252">
        <v>352</v>
      </c>
      <c r="L124" s="254">
        <v>2.2222222E-2</v>
      </c>
      <c r="M124" s="252">
        <v>0</v>
      </c>
      <c r="N124" s="252">
        <v>16</v>
      </c>
      <c r="O124" s="254">
        <v>0</v>
      </c>
      <c r="P124" s="252">
        <v>0</v>
      </c>
      <c r="Q124" s="252">
        <v>119</v>
      </c>
      <c r="R124" s="254">
        <v>0</v>
      </c>
      <c r="S124" s="252">
        <v>9</v>
      </c>
      <c r="T124" s="252">
        <v>493</v>
      </c>
      <c r="U124" s="254">
        <v>1.7928287000000001E-2</v>
      </c>
      <c r="V124" s="252">
        <v>7</v>
      </c>
      <c r="W124" s="252">
        <v>1656</v>
      </c>
      <c r="X124" s="254">
        <v>4.2092600000000003E-3</v>
      </c>
      <c r="Y124" s="252">
        <v>15</v>
      </c>
      <c r="Z124" s="252">
        <v>1992</v>
      </c>
      <c r="AA124" s="254">
        <v>7.4738419999999996E-3</v>
      </c>
      <c r="AB124" s="252">
        <v>15</v>
      </c>
      <c r="AC124" s="252">
        <v>1889</v>
      </c>
      <c r="AD124" s="254">
        <v>7.8781509999999999E-3</v>
      </c>
      <c r="AE124" s="252">
        <v>1.7054570000000001E-3</v>
      </c>
      <c r="AF124" s="254">
        <v>0.17425742599999999</v>
      </c>
      <c r="AG124" s="252">
        <v>1</v>
      </c>
      <c r="AH124" s="254" t="s">
        <v>1184</v>
      </c>
      <c r="AI124" s="252">
        <v>1</v>
      </c>
      <c r="AJ124" s="254" t="s">
        <v>1184</v>
      </c>
      <c r="AK124" s="252">
        <v>1</v>
      </c>
      <c r="AL124" s="254" t="s">
        <v>1184</v>
      </c>
      <c r="AM124" s="252">
        <v>0.209664033</v>
      </c>
      <c r="AN124" s="254" t="s">
        <v>1184</v>
      </c>
      <c r="AO124" s="252">
        <v>1</v>
      </c>
      <c r="AP124" s="254" t="s">
        <v>1185</v>
      </c>
      <c r="AQ124" s="252">
        <v>3.8413549999999999E-3</v>
      </c>
      <c r="AR124" s="254">
        <v>0.21694169399999999</v>
      </c>
      <c r="AS124" s="252">
        <v>1.8763639999999999E-3</v>
      </c>
      <c r="AT124" s="254">
        <v>5.3766233769999996</v>
      </c>
      <c r="AU124" s="252">
        <v>1</v>
      </c>
      <c r="AV124" s="254">
        <v>0</v>
      </c>
      <c r="AW124" s="252">
        <v>1</v>
      </c>
      <c r="AX124" s="254">
        <v>0</v>
      </c>
    </row>
    <row r="125" spans="1:50" x14ac:dyDescent="0.25">
      <c r="A125" s="266" t="s">
        <v>885</v>
      </c>
      <c r="B125" s="252" t="s">
        <v>346</v>
      </c>
      <c r="C125" s="252" t="s">
        <v>346</v>
      </c>
      <c r="D125" s="260">
        <v>13</v>
      </c>
      <c r="E125" s="252">
        <v>2010</v>
      </c>
      <c r="F125" s="254">
        <v>6.4260999999999997E-3</v>
      </c>
      <c r="G125" s="252">
        <v>0</v>
      </c>
      <c r="H125" s="252">
        <v>1521</v>
      </c>
      <c r="I125" s="254">
        <v>0</v>
      </c>
      <c r="J125" s="252">
        <v>13</v>
      </c>
      <c r="K125" s="252">
        <v>347</v>
      </c>
      <c r="L125" s="254">
        <v>3.6111111000000001E-2</v>
      </c>
      <c r="M125" s="252">
        <v>0</v>
      </c>
      <c r="N125" s="252">
        <v>16</v>
      </c>
      <c r="O125" s="254">
        <v>0</v>
      </c>
      <c r="P125" s="252">
        <v>0</v>
      </c>
      <c r="Q125" s="252">
        <v>119</v>
      </c>
      <c r="R125" s="254">
        <v>0</v>
      </c>
      <c r="S125" s="252">
        <v>13</v>
      </c>
      <c r="T125" s="252">
        <v>489</v>
      </c>
      <c r="U125" s="254">
        <v>2.5896414E-2</v>
      </c>
      <c r="V125" s="252">
        <v>0</v>
      </c>
      <c r="W125" s="252">
        <v>1663</v>
      </c>
      <c r="X125" s="254">
        <v>0</v>
      </c>
      <c r="Y125" s="252">
        <v>13</v>
      </c>
      <c r="Z125" s="252">
        <v>1994</v>
      </c>
      <c r="AA125" s="254">
        <v>6.4773290000000004E-3</v>
      </c>
      <c r="AB125" s="252">
        <v>13</v>
      </c>
      <c r="AC125" s="252">
        <v>1891</v>
      </c>
      <c r="AD125" s="254">
        <v>6.8277310000000001E-3</v>
      </c>
      <c r="AE125" s="253">
        <v>3.8700000000000001E-10</v>
      </c>
      <c r="AF125" s="254">
        <v>0</v>
      </c>
      <c r="AG125" s="252">
        <v>1</v>
      </c>
      <c r="AH125" s="254" t="s">
        <v>1185</v>
      </c>
      <c r="AI125" s="252">
        <v>1</v>
      </c>
      <c r="AJ125" s="254" t="s">
        <v>1185</v>
      </c>
      <c r="AK125" s="252">
        <v>1</v>
      </c>
      <c r="AL125" s="254" t="s">
        <v>1184</v>
      </c>
      <c r="AM125" s="252">
        <v>4.4989825999999997E-2</v>
      </c>
      <c r="AN125" s="254" t="s">
        <v>1184</v>
      </c>
      <c r="AO125" s="252">
        <v>1</v>
      </c>
      <c r="AP125" s="254" t="s">
        <v>1185</v>
      </c>
      <c r="AQ125" s="253">
        <v>1.2E-8</v>
      </c>
      <c r="AR125" s="254">
        <v>0</v>
      </c>
      <c r="AS125" s="253">
        <v>1.5E-10</v>
      </c>
      <c r="AT125" s="254" t="s">
        <v>1184</v>
      </c>
      <c r="AU125" s="252">
        <v>1</v>
      </c>
      <c r="AV125" s="254">
        <v>0</v>
      </c>
      <c r="AW125" s="252">
        <v>1</v>
      </c>
      <c r="AX125" s="254">
        <v>0</v>
      </c>
    </row>
    <row r="126" spans="1:50" x14ac:dyDescent="0.25">
      <c r="A126" s="266" t="s">
        <v>887</v>
      </c>
      <c r="B126" s="252" t="s">
        <v>440</v>
      </c>
      <c r="C126" s="252" t="s">
        <v>831</v>
      </c>
      <c r="D126" s="260">
        <v>12</v>
      </c>
      <c r="E126" s="252">
        <v>2011</v>
      </c>
      <c r="F126" s="254">
        <v>5.9317839999999998E-3</v>
      </c>
      <c r="G126" s="252">
        <v>0</v>
      </c>
      <c r="H126" s="252">
        <v>1521</v>
      </c>
      <c r="I126" s="254">
        <v>0</v>
      </c>
      <c r="J126" s="252">
        <v>7</v>
      </c>
      <c r="K126" s="252">
        <v>353</v>
      </c>
      <c r="L126" s="254">
        <v>1.9444444000000002E-2</v>
      </c>
      <c r="M126" s="252">
        <v>5</v>
      </c>
      <c r="N126" s="252">
        <v>11</v>
      </c>
      <c r="O126" s="254">
        <v>0.3125</v>
      </c>
      <c r="P126" s="252">
        <v>0</v>
      </c>
      <c r="Q126" s="252">
        <v>119</v>
      </c>
      <c r="R126" s="254">
        <v>0</v>
      </c>
      <c r="S126" s="252">
        <v>12</v>
      </c>
      <c r="T126" s="252">
        <v>490</v>
      </c>
      <c r="U126" s="254">
        <v>2.3904381999999998E-2</v>
      </c>
      <c r="V126" s="252">
        <v>5</v>
      </c>
      <c r="W126" s="252">
        <v>1658</v>
      </c>
      <c r="X126" s="254">
        <v>3.0066149999999998E-3</v>
      </c>
      <c r="Y126" s="252">
        <v>7</v>
      </c>
      <c r="Z126" s="252">
        <v>2000</v>
      </c>
      <c r="AA126" s="254">
        <v>3.4877929999999999E-3</v>
      </c>
      <c r="AB126" s="252">
        <v>12</v>
      </c>
      <c r="AC126" s="252">
        <v>1892</v>
      </c>
      <c r="AD126" s="254">
        <v>6.3025210000000002E-3</v>
      </c>
      <c r="AE126" s="253">
        <v>8.9700000000000005E-6</v>
      </c>
      <c r="AF126" s="254">
        <v>0</v>
      </c>
      <c r="AG126" s="253">
        <v>6.1499999999999994E-11</v>
      </c>
      <c r="AH126" s="254">
        <v>0</v>
      </c>
      <c r="AI126" s="252">
        <v>1</v>
      </c>
      <c r="AJ126" s="254" t="s">
        <v>1185</v>
      </c>
      <c r="AK126" s="253">
        <v>4.7599999999999998E-5</v>
      </c>
      <c r="AL126" s="254">
        <v>4.3626062E-2</v>
      </c>
      <c r="AM126" s="252">
        <v>0.20115380199999999</v>
      </c>
      <c r="AN126" s="254" t="s">
        <v>1184</v>
      </c>
      <c r="AO126" s="253">
        <v>1.26E-5</v>
      </c>
      <c r="AP126" s="254" t="s">
        <v>1184</v>
      </c>
      <c r="AQ126" s="253">
        <v>4.9299999999999998E-8</v>
      </c>
      <c r="AR126" s="254">
        <v>0</v>
      </c>
      <c r="AS126" s="252">
        <v>1.8653610000000001E-3</v>
      </c>
      <c r="AT126" s="254">
        <v>6.5756373940000001</v>
      </c>
      <c r="AU126" s="253">
        <v>1.1900000000000001E-8</v>
      </c>
      <c r="AV126" s="254">
        <v>129.87012989999999</v>
      </c>
      <c r="AW126" s="252">
        <v>1</v>
      </c>
      <c r="AX126" s="254">
        <v>0</v>
      </c>
    </row>
    <row r="127" spans="1:50" x14ac:dyDescent="0.25">
      <c r="A127" s="266" t="s">
        <v>891</v>
      </c>
      <c r="B127" s="252" t="s">
        <v>346</v>
      </c>
      <c r="C127" s="252" t="s">
        <v>346</v>
      </c>
      <c r="D127" s="260">
        <v>29</v>
      </c>
      <c r="E127" s="252">
        <v>1994</v>
      </c>
      <c r="F127" s="254">
        <v>1.4335146E-2</v>
      </c>
      <c r="G127" s="252">
        <v>5</v>
      </c>
      <c r="H127" s="252">
        <v>1516</v>
      </c>
      <c r="I127" s="254">
        <v>3.2873109999999998E-3</v>
      </c>
      <c r="J127" s="252">
        <v>23</v>
      </c>
      <c r="K127" s="252">
        <v>337</v>
      </c>
      <c r="L127" s="254">
        <v>6.3888889000000004E-2</v>
      </c>
      <c r="M127" s="252">
        <v>0</v>
      </c>
      <c r="N127" s="252">
        <v>16</v>
      </c>
      <c r="O127" s="254">
        <v>0</v>
      </c>
      <c r="P127" s="252">
        <v>1</v>
      </c>
      <c r="Q127" s="252">
        <v>118</v>
      </c>
      <c r="R127" s="254">
        <v>8.4033609999999998E-3</v>
      </c>
      <c r="S127" s="252">
        <v>24</v>
      </c>
      <c r="T127" s="252">
        <v>478</v>
      </c>
      <c r="U127" s="254">
        <v>4.7808765000000003E-2</v>
      </c>
      <c r="V127" s="252">
        <v>6</v>
      </c>
      <c r="W127" s="252">
        <v>1657</v>
      </c>
      <c r="X127" s="254">
        <v>3.6079369999999999E-3</v>
      </c>
      <c r="Y127" s="252">
        <v>29</v>
      </c>
      <c r="Z127" s="252">
        <v>1978</v>
      </c>
      <c r="AA127" s="254">
        <v>1.4449427000000001E-2</v>
      </c>
      <c r="AB127" s="252">
        <v>28</v>
      </c>
      <c r="AC127" s="252">
        <v>1876</v>
      </c>
      <c r="AD127" s="254">
        <v>1.4705882E-2</v>
      </c>
      <c r="AE127" s="253">
        <v>6.4399999999999998E-13</v>
      </c>
      <c r="AF127" s="254">
        <v>4.8325112000000003E-2</v>
      </c>
      <c r="AG127" s="252">
        <v>1</v>
      </c>
      <c r="AH127" s="254" t="s">
        <v>1184</v>
      </c>
      <c r="AI127" s="252">
        <v>0.36408262000000002</v>
      </c>
      <c r="AJ127" s="254">
        <v>0.389182058</v>
      </c>
      <c r="AK127" s="252">
        <v>0.61182706600000003</v>
      </c>
      <c r="AL127" s="254" t="s">
        <v>1184</v>
      </c>
      <c r="AM127" s="252">
        <v>1.3779444E-2</v>
      </c>
      <c r="AN127" s="254">
        <v>8.0534124630000008</v>
      </c>
      <c r="AO127" s="252">
        <v>1</v>
      </c>
      <c r="AP127" s="254">
        <v>0</v>
      </c>
      <c r="AQ127" s="253">
        <v>6.2800000000000005E-11</v>
      </c>
      <c r="AR127" s="254">
        <v>6.5688214999999994E-2</v>
      </c>
      <c r="AS127" s="253">
        <v>5.22E-13</v>
      </c>
      <c r="AT127" s="254">
        <v>18.84817013</v>
      </c>
      <c r="AU127" s="252">
        <v>1</v>
      </c>
      <c r="AV127" s="254">
        <v>0</v>
      </c>
      <c r="AW127" s="252">
        <v>1</v>
      </c>
      <c r="AX127" s="254">
        <v>0.56779661000000003</v>
      </c>
    </row>
    <row r="128" spans="1:50" x14ac:dyDescent="0.25">
      <c r="A128" s="266" t="s">
        <v>895</v>
      </c>
      <c r="B128" s="252" t="s">
        <v>346</v>
      </c>
      <c r="C128" s="252" t="s">
        <v>346</v>
      </c>
      <c r="D128" s="260">
        <v>149</v>
      </c>
      <c r="E128" s="252">
        <v>1874</v>
      </c>
      <c r="F128" s="254">
        <v>7.3652991000000001E-2</v>
      </c>
      <c r="G128" s="252">
        <v>4</v>
      </c>
      <c r="H128" s="252">
        <v>1517</v>
      </c>
      <c r="I128" s="254">
        <v>2.6298490000000001E-3</v>
      </c>
      <c r="J128" s="252">
        <v>141</v>
      </c>
      <c r="K128" s="252">
        <v>219</v>
      </c>
      <c r="L128" s="254">
        <v>0.39166666700000002</v>
      </c>
      <c r="M128" s="252">
        <v>1</v>
      </c>
      <c r="N128" s="252">
        <v>15</v>
      </c>
      <c r="O128" s="254">
        <v>6.25E-2</v>
      </c>
      <c r="P128" s="252">
        <v>0</v>
      </c>
      <c r="Q128" s="252">
        <v>119</v>
      </c>
      <c r="R128" s="254">
        <v>0</v>
      </c>
      <c r="S128" s="252">
        <v>145</v>
      </c>
      <c r="T128" s="252">
        <v>357</v>
      </c>
      <c r="U128" s="254">
        <v>0.288844622</v>
      </c>
      <c r="V128" s="252">
        <v>8</v>
      </c>
      <c r="W128" s="252">
        <v>1655</v>
      </c>
      <c r="X128" s="254">
        <v>4.8105830000000002E-3</v>
      </c>
      <c r="Y128" s="252">
        <v>148</v>
      </c>
      <c r="Z128" s="252">
        <v>1859</v>
      </c>
      <c r="AA128" s="254">
        <v>7.3741902999999998E-2</v>
      </c>
      <c r="AB128" s="252">
        <v>149</v>
      </c>
      <c r="AC128" s="252">
        <v>1755</v>
      </c>
      <c r="AD128" s="254">
        <v>7.8256302999999999E-2</v>
      </c>
      <c r="AE128" s="253">
        <v>1.77E-106</v>
      </c>
      <c r="AF128" s="254">
        <v>4.0954290000000003E-3</v>
      </c>
      <c r="AG128" s="252">
        <v>5.1042088999999999E-2</v>
      </c>
      <c r="AH128" s="254">
        <v>3.9551746999999998E-2</v>
      </c>
      <c r="AI128" s="252">
        <v>1</v>
      </c>
      <c r="AJ128" s="254" t="s">
        <v>1184</v>
      </c>
      <c r="AK128" s="252">
        <v>7.0057369999999997E-3</v>
      </c>
      <c r="AL128" s="254">
        <v>9.6575342469999992</v>
      </c>
      <c r="AM128" s="253">
        <v>5.0100000000000002E-22</v>
      </c>
      <c r="AN128" s="254" t="s">
        <v>1184</v>
      </c>
      <c r="AO128" s="252">
        <v>0.118518519</v>
      </c>
      <c r="AP128" s="254" t="s">
        <v>1184</v>
      </c>
      <c r="AQ128" s="253">
        <v>2.5700000000000001E-89</v>
      </c>
      <c r="AR128" s="254">
        <v>6.4919419999999997E-3</v>
      </c>
      <c r="AS128" s="253">
        <v>7.5500000000000001E-106</v>
      </c>
      <c r="AT128" s="254">
        <v>133.19349320000001</v>
      </c>
      <c r="AU128" s="252">
        <v>1</v>
      </c>
      <c r="AV128" s="254">
        <v>0.83738738700000004</v>
      </c>
      <c r="AW128" s="252">
        <v>1.7360699999999999E-4</v>
      </c>
      <c r="AX128" s="254">
        <v>0</v>
      </c>
    </row>
    <row r="129" spans="1:50" x14ac:dyDescent="0.25">
      <c r="A129" s="266" t="s">
        <v>898</v>
      </c>
      <c r="B129" s="252" t="s">
        <v>378</v>
      </c>
      <c r="C129" s="252" t="s">
        <v>349</v>
      </c>
      <c r="D129" s="260">
        <v>11</v>
      </c>
      <c r="E129" s="252">
        <v>2012</v>
      </c>
      <c r="F129" s="254">
        <v>5.4374690000000003E-3</v>
      </c>
      <c r="G129" s="252">
        <v>11</v>
      </c>
      <c r="H129" s="252">
        <v>1510</v>
      </c>
      <c r="I129" s="254">
        <v>7.2320839999999997E-3</v>
      </c>
      <c r="J129" s="252">
        <v>0</v>
      </c>
      <c r="K129" s="252">
        <v>360</v>
      </c>
      <c r="L129" s="254">
        <v>0</v>
      </c>
      <c r="M129" s="252">
        <v>0</v>
      </c>
      <c r="N129" s="252">
        <v>16</v>
      </c>
      <c r="O129" s="254">
        <v>0</v>
      </c>
      <c r="P129" s="252">
        <v>0</v>
      </c>
      <c r="Q129" s="252">
        <v>119</v>
      </c>
      <c r="R129" s="254">
        <v>0</v>
      </c>
      <c r="S129" s="252">
        <v>0</v>
      </c>
      <c r="T129" s="252">
        <v>502</v>
      </c>
      <c r="U129" s="254">
        <v>0</v>
      </c>
      <c r="V129" s="252">
        <v>11</v>
      </c>
      <c r="W129" s="252">
        <v>1652</v>
      </c>
      <c r="X129" s="254">
        <v>6.6145520000000001E-3</v>
      </c>
      <c r="Y129" s="252">
        <v>11</v>
      </c>
      <c r="Z129" s="252">
        <v>1996</v>
      </c>
      <c r="AA129" s="254">
        <v>5.4808169999999998E-3</v>
      </c>
      <c r="AB129" s="252">
        <v>11</v>
      </c>
      <c r="AC129" s="252">
        <v>1893</v>
      </c>
      <c r="AD129" s="254">
        <v>5.7773110000000003E-3</v>
      </c>
      <c r="AE129" s="252">
        <v>0.13799610200000001</v>
      </c>
      <c r="AF129" s="254" t="s">
        <v>1184</v>
      </c>
      <c r="AG129" s="252">
        <v>1</v>
      </c>
      <c r="AH129" s="254" t="s">
        <v>1184</v>
      </c>
      <c r="AI129" s="252">
        <v>1</v>
      </c>
      <c r="AJ129" s="254" t="s">
        <v>1184</v>
      </c>
      <c r="AK129" s="252">
        <v>1</v>
      </c>
      <c r="AL129" s="254" t="s">
        <v>1185</v>
      </c>
      <c r="AM129" s="252">
        <v>1</v>
      </c>
      <c r="AN129" s="254" t="s">
        <v>1185</v>
      </c>
      <c r="AO129" s="252">
        <v>1</v>
      </c>
      <c r="AP129" s="254" t="s">
        <v>1185</v>
      </c>
      <c r="AQ129" s="252">
        <v>7.5769665E-2</v>
      </c>
      <c r="AR129" s="254" t="s">
        <v>1184</v>
      </c>
      <c r="AS129" s="252">
        <v>0.23043613499999999</v>
      </c>
      <c r="AT129" s="254">
        <v>0</v>
      </c>
      <c r="AU129" s="252">
        <v>1</v>
      </c>
      <c r="AV129" s="254">
        <v>0</v>
      </c>
      <c r="AW129" s="252">
        <v>1</v>
      </c>
      <c r="AX129" s="254">
        <v>0</v>
      </c>
    </row>
    <row r="130" spans="1:50" x14ac:dyDescent="0.25">
      <c r="A130" s="266" t="s">
        <v>902</v>
      </c>
      <c r="B130" s="252" t="s">
        <v>533</v>
      </c>
      <c r="C130" s="252" t="s">
        <v>346</v>
      </c>
      <c r="D130" s="260">
        <v>18</v>
      </c>
      <c r="E130" s="252">
        <v>2005</v>
      </c>
      <c r="F130" s="254">
        <v>8.8976769999999997E-3</v>
      </c>
      <c r="G130" s="252">
        <v>6</v>
      </c>
      <c r="H130" s="252">
        <v>1515</v>
      </c>
      <c r="I130" s="254">
        <v>3.9447730000000004E-3</v>
      </c>
      <c r="J130" s="252">
        <v>9</v>
      </c>
      <c r="K130" s="252">
        <v>351</v>
      </c>
      <c r="L130" s="254">
        <v>2.5000000000000001E-2</v>
      </c>
      <c r="M130" s="252">
        <v>1</v>
      </c>
      <c r="N130" s="252">
        <v>15</v>
      </c>
      <c r="O130" s="254">
        <v>6.25E-2</v>
      </c>
      <c r="P130" s="252">
        <v>1</v>
      </c>
      <c r="Q130" s="252">
        <v>118</v>
      </c>
      <c r="R130" s="254">
        <v>8.4033609999999998E-3</v>
      </c>
      <c r="S130" s="252">
        <v>12</v>
      </c>
      <c r="T130" s="252">
        <v>490</v>
      </c>
      <c r="U130" s="254">
        <v>2.3904381999999998E-2</v>
      </c>
      <c r="V130" s="252">
        <v>9</v>
      </c>
      <c r="W130" s="252">
        <v>1654</v>
      </c>
      <c r="X130" s="254">
        <v>5.4119060000000002E-3</v>
      </c>
      <c r="Y130" s="252">
        <v>17</v>
      </c>
      <c r="Z130" s="252">
        <v>1990</v>
      </c>
      <c r="AA130" s="254">
        <v>8.4703539999999994E-3</v>
      </c>
      <c r="AB130" s="252">
        <v>17</v>
      </c>
      <c r="AC130" s="252">
        <v>1887</v>
      </c>
      <c r="AD130" s="254">
        <v>8.9285709999999997E-3</v>
      </c>
      <c r="AE130" s="252">
        <v>5.2694799999999996E-4</v>
      </c>
      <c r="AF130" s="254">
        <v>0.154455446</v>
      </c>
      <c r="AG130" s="252">
        <v>7.0766563000000005E-2</v>
      </c>
      <c r="AH130" s="254">
        <v>5.9405940999999997E-2</v>
      </c>
      <c r="AI130" s="252">
        <v>0.41039483999999998</v>
      </c>
      <c r="AJ130" s="254">
        <v>0.46732673299999999</v>
      </c>
      <c r="AK130" s="252">
        <v>0.35613336400000001</v>
      </c>
      <c r="AL130" s="254">
        <v>0.38461538499999998</v>
      </c>
      <c r="AM130" s="252">
        <v>0.46320268399999998</v>
      </c>
      <c r="AN130" s="254">
        <v>3.0256410260000002</v>
      </c>
      <c r="AO130" s="252">
        <v>0.223770039</v>
      </c>
      <c r="AP130" s="254">
        <v>7.8666666669999996</v>
      </c>
      <c r="AQ130" s="252">
        <v>1.9975200000000001E-4</v>
      </c>
      <c r="AR130" s="254">
        <v>0.16171617199999999</v>
      </c>
      <c r="AS130" s="252">
        <v>1.742775E-3</v>
      </c>
      <c r="AT130" s="254">
        <v>4.7122507120000003</v>
      </c>
      <c r="AU130" s="252">
        <v>0.133709725</v>
      </c>
      <c r="AV130" s="254">
        <v>7.8039215689999999</v>
      </c>
      <c r="AW130" s="252">
        <v>1</v>
      </c>
      <c r="AX130" s="254">
        <v>0.94067796599999998</v>
      </c>
    </row>
    <row r="131" spans="1:50" x14ac:dyDescent="0.25">
      <c r="A131" s="266" t="s">
        <v>907</v>
      </c>
      <c r="B131" s="252" t="s">
        <v>400</v>
      </c>
      <c r="C131" s="252" t="s">
        <v>831</v>
      </c>
      <c r="D131" s="260">
        <v>148</v>
      </c>
      <c r="E131" s="252">
        <v>1875</v>
      </c>
      <c r="F131" s="254">
        <v>7.3158675000000006E-2</v>
      </c>
      <c r="G131" s="252">
        <v>47</v>
      </c>
      <c r="H131" s="252">
        <v>1474</v>
      </c>
      <c r="I131" s="254">
        <v>3.0900723000000001E-2</v>
      </c>
      <c r="J131" s="252">
        <v>86</v>
      </c>
      <c r="K131" s="252">
        <v>274</v>
      </c>
      <c r="L131" s="254">
        <v>0.23888888899999999</v>
      </c>
      <c r="M131" s="252">
        <v>10</v>
      </c>
      <c r="N131" s="252">
        <v>6</v>
      </c>
      <c r="O131" s="254">
        <v>0.625</v>
      </c>
      <c r="P131" s="252">
        <v>3</v>
      </c>
      <c r="Q131" s="252">
        <v>116</v>
      </c>
      <c r="R131" s="254">
        <v>2.5210084000000001E-2</v>
      </c>
      <c r="S131" s="252">
        <v>101</v>
      </c>
      <c r="T131" s="252">
        <v>401</v>
      </c>
      <c r="U131" s="254">
        <v>0.20119521900000001</v>
      </c>
      <c r="V131" s="252">
        <v>62</v>
      </c>
      <c r="W131" s="252">
        <v>1601</v>
      </c>
      <c r="X131" s="254">
        <v>3.7282019999999999E-2</v>
      </c>
      <c r="Y131" s="252">
        <v>138</v>
      </c>
      <c r="Z131" s="252">
        <v>1869</v>
      </c>
      <c r="AA131" s="254">
        <v>6.8759342000000001E-2</v>
      </c>
      <c r="AB131" s="252">
        <v>145</v>
      </c>
      <c r="AC131" s="252">
        <v>1759</v>
      </c>
      <c r="AD131" s="254">
        <v>7.6155461999999993E-2</v>
      </c>
      <c r="AE131" s="253">
        <v>1.9399999999999999E-33</v>
      </c>
      <c r="AF131" s="254">
        <v>0.10159035700000001</v>
      </c>
      <c r="AG131" s="253">
        <v>1.48E-11</v>
      </c>
      <c r="AH131" s="254">
        <v>1.9131615000000001E-2</v>
      </c>
      <c r="AI131" s="252">
        <v>1</v>
      </c>
      <c r="AJ131" s="254">
        <v>1.2329262780000001</v>
      </c>
      <c r="AK131" s="252">
        <v>1.5484780000000001E-3</v>
      </c>
      <c r="AL131" s="254">
        <v>0.18832116800000001</v>
      </c>
      <c r="AM131" s="253">
        <v>7.6299999999999995E-9</v>
      </c>
      <c r="AN131" s="254">
        <v>12.13625304</v>
      </c>
      <c r="AO131" s="253">
        <v>5.0799999999999998E-9</v>
      </c>
      <c r="AP131" s="254">
        <v>64.444444439999998</v>
      </c>
      <c r="AQ131" s="253">
        <v>3.24E-31</v>
      </c>
      <c r="AR131" s="254">
        <v>0.12659698799999999</v>
      </c>
      <c r="AS131" s="253">
        <v>8.3000000000000003E-31</v>
      </c>
      <c r="AT131" s="254">
        <v>8.1048975750000007</v>
      </c>
      <c r="AU131" s="253">
        <v>1.7900000000000001E-8</v>
      </c>
      <c r="AV131" s="254">
        <v>22.572463769999999</v>
      </c>
      <c r="AW131" s="252">
        <v>4.3228177E-2</v>
      </c>
      <c r="AX131" s="254">
        <v>0.31373364999999998</v>
      </c>
    </row>
    <row r="132" spans="1:50" x14ac:dyDescent="0.25">
      <c r="A132" s="266" t="s">
        <v>913</v>
      </c>
      <c r="B132" s="252" t="s">
        <v>627</v>
      </c>
      <c r="C132" s="252" t="s">
        <v>349</v>
      </c>
      <c r="D132" s="260">
        <v>13</v>
      </c>
      <c r="E132" s="252">
        <v>2010</v>
      </c>
      <c r="F132" s="254">
        <v>6.4260999999999997E-3</v>
      </c>
      <c r="G132" s="252">
        <v>5</v>
      </c>
      <c r="H132" s="252">
        <v>1516</v>
      </c>
      <c r="I132" s="254">
        <v>3.2873109999999998E-3</v>
      </c>
      <c r="J132" s="252">
        <v>4</v>
      </c>
      <c r="K132" s="252">
        <v>356</v>
      </c>
      <c r="L132" s="254">
        <v>1.1111111E-2</v>
      </c>
      <c r="M132" s="252">
        <v>0</v>
      </c>
      <c r="N132" s="252">
        <v>16</v>
      </c>
      <c r="O132" s="254">
        <v>0</v>
      </c>
      <c r="P132" s="252">
        <v>3</v>
      </c>
      <c r="Q132" s="252">
        <v>116</v>
      </c>
      <c r="R132" s="254">
        <v>2.5210084000000001E-2</v>
      </c>
      <c r="S132" s="252">
        <v>8</v>
      </c>
      <c r="T132" s="252">
        <v>494</v>
      </c>
      <c r="U132" s="254">
        <v>1.5936255E-2</v>
      </c>
      <c r="V132" s="252">
        <v>9</v>
      </c>
      <c r="W132" s="252">
        <v>1654</v>
      </c>
      <c r="X132" s="254">
        <v>5.4119060000000002E-3</v>
      </c>
      <c r="Y132" s="252">
        <v>13</v>
      </c>
      <c r="Z132" s="252">
        <v>1994</v>
      </c>
      <c r="AA132" s="254">
        <v>6.4773290000000004E-3</v>
      </c>
      <c r="AB132" s="252">
        <v>10</v>
      </c>
      <c r="AC132" s="252">
        <v>1894</v>
      </c>
      <c r="AD132" s="254">
        <v>5.2521010000000003E-3</v>
      </c>
      <c r="AE132" s="252">
        <v>7.4214255000000007E-2</v>
      </c>
      <c r="AF132" s="254">
        <v>0.29353562</v>
      </c>
      <c r="AG132" s="252">
        <v>1</v>
      </c>
      <c r="AH132" s="254" t="s">
        <v>1184</v>
      </c>
      <c r="AI132" s="252">
        <v>1.5932701000000001E-2</v>
      </c>
      <c r="AJ132" s="254">
        <v>0.127528584</v>
      </c>
      <c r="AK132" s="252">
        <v>1</v>
      </c>
      <c r="AL132" s="254" t="s">
        <v>1184</v>
      </c>
      <c r="AM132" s="252">
        <v>0.37271111400000001</v>
      </c>
      <c r="AN132" s="254">
        <v>0.43445692899999999</v>
      </c>
      <c r="AO132" s="252">
        <v>1</v>
      </c>
      <c r="AP132" s="254">
        <v>0</v>
      </c>
      <c r="AQ132" s="252">
        <v>5.2365989999999998E-3</v>
      </c>
      <c r="AR132" s="254">
        <v>0.20366095000000001</v>
      </c>
      <c r="AS132" s="252">
        <v>0.26520714899999998</v>
      </c>
      <c r="AT132" s="254">
        <v>2.0649188509999998</v>
      </c>
      <c r="AU132" s="252">
        <v>1</v>
      </c>
      <c r="AV132" s="254">
        <v>0</v>
      </c>
      <c r="AW132" s="252">
        <v>3.6797618999999997E-2</v>
      </c>
      <c r="AX132" s="254">
        <v>4.8982758620000002</v>
      </c>
    </row>
    <row r="133" spans="1:50" x14ac:dyDescent="0.25">
      <c r="A133" s="266" t="s">
        <v>918</v>
      </c>
      <c r="B133" s="252" t="s">
        <v>346</v>
      </c>
      <c r="C133" s="252" t="s">
        <v>346</v>
      </c>
      <c r="D133" s="260">
        <v>25</v>
      </c>
      <c r="E133" s="252">
        <v>1998</v>
      </c>
      <c r="F133" s="254">
        <v>1.2357884E-2</v>
      </c>
      <c r="G133" s="252">
        <v>2</v>
      </c>
      <c r="H133" s="252">
        <v>1519</v>
      </c>
      <c r="I133" s="254">
        <v>1.3149240000000001E-3</v>
      </c>
      <c r="J133" s="252">
        <v>22</v>
      </c>
      <c r="K133" s="252">
        <v>338</v>
      </c>
      <c r="L133" s="254">
        <v>6.1111111000000003E-2</v>
      </c>
      <c r="M133" s="252">
        <v>0</v>
      </c>
      <c r="N133" s="252">
        <v>16</v>
      </c>
      <c r="O133" s="254">
        <v>0</v>
      </c>
      <c r="P133" s="252">
        <v>0</v>
      </c>
      <c r="Q133" s="252">
        <v>119</v>
      </c>
      <c r="R133" s="254">
        <v>0</v>
      </c>
      <c r="S133" s="252">
        <v>23</v>
      </c>
      <c r="T133" s="252">
        <v>479</v>
      </c>
      <c r="U133" s="254">
        <v>4.5816732999999998E-2</v>
      </c>
      <c r="V133" s="252">
        <v>3</v>
      </c>
      <c r="W133" s="252">
        <v>1660</v>
      </c>
      <c r="X133" s="254">
        <v>1.8039690000000001E-3</v>
      </c>
      <c r="Y133" s="252">
        <v>25</v>
      </c>
      <c r="Z133" s="252">
        <v>1982</v>
      </c>
      <c r="AA133" s="254">
        <v>1.2456403E-2</v>
      </c>
      <c r="AB133" s="252">
        <v>25</v>
      </c>
      <c r="AC133" s="252">
        <v>1879</v>
      </c>
      <c r="AD133" s="254">
        <v>1.3130252E-2</v>
      </c>
      <c r="AE133" s="253">
        <v>1.7599999999999999E-14</v>
      </c>
      <c r="AF133" s="254">
        <v>2.0228619E-2</v>
      </c>
      <c r="AG133" s="252">
        <v>1</v>
      </c>
      <c r="AH133" s="254" t="s">
        <v>1184</v>
      </c>
      <c r="AI133" s="252">
        <v>1</v>
      </c>
      <c r="AJ133" s="254" t="s">
        <v>1184</v>
      </c>
      <c r="AK133" s="252">
        <v>0.61227513</v>
      </c>
      <c r="AL133" s="254" t="s">
        <v>1184</v>
      </c>
      <c r="AM133" s="252">
        <v>2.0632350000000001E-3</v>
      </c>
      <c r="AN133" s="254" t="s">
        <v>1184</v>
      </c>
      <c r="AO133" s="252">
        <v>1</v>
      </c>
      <c r="AP133" s="254" t="s">
        <v>1185</v>
      </c>
      <c r="AQ133" s="253">
        <v>1.4500000000000001E-12</v>
      </c>
      <c r="AR133" s="254">
        <v>2.7420785999999999E-2</v>
      </c>
      <c r="AS133" s="253">
        <v>2.5400000000000001E-14</v>
      </c>
      <c r="AT133" s="254">
        <v>36.015779090000002</v>
      </c>
      <c r="AU133" s="252">
        <v>1</v>
      </c>
      <c r="AV133" s="254">
        <v>0</v>
      </c>
      <c r="AW133" s="252">
        <v>0.39636174899999999</v>
      </c>
      <c r="AX133" s="254">
        <v>0</v>
      </c>
    </row>
    <row r="134" spans="1:50" x14ac:dyDescent="0.25">
      <c r="A134" s="266" t="s">
        <v>921</v>
      </c>
      <c r="B134" s="252" t="s">
        <v>378</v>
      </c>
      <c r="C134" s="252" t="s">
        <v>440</v>
      </c>
      <c r="D134" s="260">
        <v>10</v>
      </c>
      <c r="E134" s="252">
        <v>2013</v>
      </c>
      <c r="F134" s="254">
        <v>4.943154E-3</v>
      </c>
      <c r="G134" s="252">
        <v>7</v>
      </c>
      <c r="H134" s="252">
        <v>1514</v>
      </c>
      <c r="I134" s="254">
        <v>4.6022349999999997E-3</v>
      </c>
      <c r="J134" s="252">
        <v>1</v>
      </c>
      <c r="K134" s="252">
        <v>359</v>
      </c>
      <c r="L134" s="254">
        <v>2.7777779999999998E-3</v>
      </c>
      <c r="M134" s="252">
        <v>2</v>
      </c>
      <c r="N134" s="252">
        <v>14</v>
      </c>
      <c r="O134" s="254">
        <v>0.125</v>
      </c>
      <c r="P134" s="252">
        <v>0</v>
      </c>
      <c r="Q134" s="252">
        <v>119</v>
      </c>
      <c r="R134" s="254">
        <v>0</v>
      </c>
      <c r="S134" s="252">
        <v>3</v>
      </c>
      <c r="T134" s="252">
        <v>499</v>
      </c>
      <c r="U134" s="254">
        <v>5.9760960000000002E-3</v>
      </c>
      <c r="V134" s="252">
        <v>9</v>
      </c>
      <c r="W134" s="252">
        <v>1654</v>
      </c>
      <c r="X134" s="254">
        <v>5.4119060000000002E-3</v>
      </c>
      <c r="Y134" s="252">
        <v>8</v>
      </c>
      <c r="Z134" s="252">
        <v>1999</v>
      </c>
      <c r="AA134" s="254">
        <v>3.9860490000000002E-3</v>
      </c>
      <c r="AB134" s="252">
        <v>10</v>
      </c>
      <c r="AC134" s="252">
        <v>1894</v>
      </c>
      <c r="AD134" s="254">
        <v>5.2521010000000003E-3</v>
      </c>
      <c r="AE134" s="252">
        <v>1</v>
      </c>
      <c r="AF134" s="254">
        <v>1.6598414800000001</v>
      </c>
      <c r="AG134" s="252">
        <v>3.506899E-3</v>
      </c>
      <c r="AH134" s="254">
        <v>3.2364597000000002E-2</v>
      </c>
      <c r="AI134" s="252">
        <v>1</v>
      </c>
      <c r="AJ134" s="254" t="s">
        <v>1184</v>
      </c>
      <c r="AK134" s="252">
        <v>4.9789509999999997E-3</v>
      </c>
      <c r="AL134" s="254">
        <v>1.9498607000000001E-2</v>
      </c>
      <c r="AM134" s="252">
        <v>1</v>
      </c>
      <c r="AN134" s="254" t="s">
        <v>1184</v>
      </c>
      <c r="AO134" s="252">
        <v>1.3266998E-2</v>
      </c>
      <c r="AP134" s="254" t="s">
        <v>1184</v>
      </c>
      <c r="AQ134" s="252">
        <v>0.71653695100000003</v>
      </c>
      <c r="AR134" s="254">
        <v>0.76904447399999998</v>
      </c>
      <c r="AS134" s="252">
        <v>1</v>
      </c>
      <c r="AT134" s="254">
        <v>0.51191581600000002</v>
      </c>
      <c r="AU134" s="252">
        <v>2.5443470000000002E-3</v>
      </c>
      <c r="AV134" s="254">
        <v>35.696428570000002</v>
      </c>
      <c r="AW134" s="252">
        <v>1</v>
      </c>
      <c r="AX134" s="254">
        <v>0</v>
      </c>
    </row>
    <row r="135" spans="1:50" x14ac:dyDescent="0.25">
      <c r="A135" s="266" t="s">
        <v>925</v>
      </c>
      <c r="B135" s="252" t="s">
        <v>378</v>
      </c>
      <c r="C135" s="252" t="s">
        <v>831</v>
      </c>
      <c r="D135" s="260">
        <v>42</v>
      </c>
      <c r="E135" s="252">
        <v>1981</v>
      </c>
      <c r="F135" s="254">
        <v>2.0761246000000001E-2</v>
      </c>
      <c r="G135" s="252">
        <v>11</v>
      </c>
      <c r="H135" s="252">
        <v>1510</v>
      </c>
      <c r="I135" s="254">
        <v>7.2320839999999997E-3</v>
      </c>
      <c r="J135" s="252">
        <v>25</v>
      </c>
      <c r="K135" s="252">
        <v>335</v>
      </c>
      <c r="L135" s="254">
        <v>6.9444443999999994E-2</v>
      </c>
      <c r="M135" s="252">
        <v>6</v>
      </c>
      <c r="N135" s="252">
        <v>10</v>
      </c>
      <c r="O135" s="254">
        <v>0.375</v>
      </c>
      <c r="P135" s="252">
        <v>0</v>
      </c>
      <c r="Q135" s="252">
        <v>119</v>
      </c>
      <c r="R135" s="254">
        <v>0</v>
      </c>
      <c r="S135" s="252">
        <v>31</v>
      </c>
      <c r="T135" s="252">
        <v>471</v>
      </c>
      <c r="U135" s="254">
        <v>6.1752988000000002E-2</v>
      </c>
      <c r="V135" s="252">
        <v>17</v>
      </c>
      <c r="W135" s="252">
        <v>1646</v>
      </c>
      <c r="X135" s="254">
        <v>1.0222489E-2</v>
      </c>
      <c r="Y135" s="252">
        <v>36</v>
      </c>
      <c r="Z135" s="252">
        <v>1971</v>
      </c>
      <c r="AA135" s="254">
        <v>1.793722E-2</v>
      </c>
      <c r="AB135" s="252">
        <v>42</v>
      </c>
      <c r="AC135" s="252">
        <v>1862</v>
      </c>
      <c r="AD135" s="254">
        <v>2.2058824000000001E-2</v>
      </c>
      <c r="AE135" s="253">
        <v>4.1099999999999999E-11</v>
      </c>
      <c r="AF135" s="254">
        <v>9.7615893999999995E-2</v>
      </c>
      <c r="AG135" s="253">
        <v>5.14E-9</v>
      </c>
      <c r="AH135" s="254">
        <v>1.2141280000000001E-2</v>
      </c>
      <c r="AI135" s="252">
        <v>1</v>
      </c>
      <c r="AJ135" s="254" t="s">
        <v>1184</v>
      </c>
      <c r="AK135" s="252">
        <v>8.5875800000000005E-4</v>
      </c>
      <c r="AL135" s="254">
        <v>0.124378109</v>
      </c>
      <c r="AM135" s="252">
        <v>1.24872E-3</v>
      </c>
      <c r="AN135" s="254" t="s">
        <v>1184</v>
      </c>
      <c r="AO135" s="253">
        <v>1.0699999999999999E-6</v>
      </c>
      <c r="AP135" s="254" t="s">
        <v>1184</v>
      </c>
      <c r="AQ135" s="253">
        <v>2.0599999999999999E-11</v>
      </c>
      <c r="AR135" s="254">
        <v>0.110681478</v>
      </c>
      <c r="AS135" s="253">
        <v>1.14E-9</v>
      </c>
      <c r="AT135" s="254">
        <v>7.2256365230000004</v>
      </c>
      <c r="AU135" s="253">
        <v>3.8099999999999998E-7</v>
      </c>
      <c r="AV135" s="254">
        <v>32.85</v>
      </c>
      <c r="AW135" s="252">
        <v>0.172895087</v>
      </c>
      <c r="AX135" s="254">
        <v>0</v>
      </c>
    </row>
    <row r="136" spans="1:50" x14ac:dyDescent="0.25">
      <c r="A136" s="266" t="s">
        <v>929</v>
      </c>
      <c r="B136" s="252" t="s">
        <v>378</v>
      </c>
      <c r="C136" s="252" t="s">
        <v>346</v>
      </c>
      <c r="D136" s="260">
        <v>26</v>
      </c>
      <c r="E136" s="252">
        <v>1997</v>
      </c>
      <c r="F136" s="254">
        <v>1.2852199999999999E-2</v>
      </c>
      <c r="G136" s="252">
        <v>7</v>
      </c>
      <c r="H136" s="252">
        <v>1514</v>
      </c>
      <c r="I136" s="254">
        <v>4.6022349999999997E-3</v>
      </c>
      <c r="J136" s="252">
        <v>16</v>
      </c>
      <c r="K136" s="252">
        <v>344</v>
      </c>
      <c r="L136" s="254">
        <v>4.4444444E-2</v>
      </c>
      <c r="M136" s="252">
        <v>2</v>
      </c>
      <c r="N136" s="252">
        <v>14</v>
      </c>
      <c r="O136" s="254">
        <v>0.125</v>
      </c>
      <c r="P136" s="252">
        <v>1</v>
      </c>
      <c r="Q136" s="252">
        <v>118</v>
      </c>
      <c r="R136" s="254">
        <v>8.4033609999999998E-3</v>
      </c>
      <c r="S136" s="252">
        <v>19</v>
      </c>
      <c r="T136" s="252">
        <v>483</v>
      </c>
      <c r="U136" s="254">
        <v>3.7848606E-2</v>
      </c>
      <c r="V136" s="252">
        <v>10</v>
      </c>
      <c r="W136" s="252">
        <v>1653</v>
      </c>
      <c r="X136" s="254">
        <v>6.0132290000000001E-3</v>
      </c>
      <c r="Y136" s="252">
        <v>24</v>
      </c>
      <c r="Z136" s="252">
        <v>1983</v>
      </c>
      <c r="AA136" s="254">
        <v>1.1958145999999999E-2</v>
      </c>
      <c r="AB136" s="252">
        <v>25</v>
      </c>
      <c r="AC136" s="252">
        <v>1879</v>
      </c>
      <c r="AD136" s="254">
        <v>1.3130252E-2</v>
      </c>
      <c r="AE136" s="253">
        <v>1.5900000000000001E-7</v>
      </c>
      <c r="AF136" s="254">
        <v>9.9405547999999996E-2</v>
      </c>
      <c r="AG136" s="252">
        <v>3.506899E-3</v>
      </c>
      <c r="AH136" s="254">
        <v>3.2364597000000002E-2</v>
      </c>
      <c r="AI136" s="252">
        <v>0.45336055600000003</v>
      </c>
      <c r="AJ136" s="254">
        <v>0.54557463699999997</v>
      </c>
      <c r="AK136" s="252">
        <v>0.17455825899999999</v>
      </c>
      <c r="AL136" s="254">
        <v>0.325581395</v>
      </c>
      <c r="AM136" s="252">
        <v>8.4768587000000006E-2</v>
      </c>
      <c r="AN136" s="254">
        <v>5.4883720929999997</v>
      </c>
      <c r="AO136" s="252">
        <v>3.7007943000000001E-2</v>
      </c>
      <c r="AP136" s="254">
        <v>16.85714286</v>
      </c>
      <c r="AQ136" s="253">
        <v>2.6E-7</v>
      </c>
      <c r="AR136" s="254">
        <v>0.11753458899999999</v>
      </c>
      <c r="AS136" s="253">
        <v>7.0100000000000004E-7</v>
      </c>
      <c r="AT136" s="254">
        <v>7.6883720929999999</v>
      </c>
      <c r="AU136" s="252">
        <v>1.7068380000000001E-2</v>
      </c>
      <c r="AV136" s="254">
        <v>11.80357143</v>
      </c>
      <c r="AW136" s="252">
        <v>1</v>
      </c>
      <c r="AX136" s="254">
        <v>0.63694915299999999</v>
      </c>
    </row>
    <row r="137" spans="1:50" x14ac:dyDescent="0.25">
      <c r="A137" s="266" t="s">
        <v>933</v>
      </c>
      <c r="B137" s="252" t="s">
        <v>440</v>
      </c>
      <c r="C137" s="252" t="s">
        <v>831</v>
      </c>
      <c r="D137" s="260">
        <v>26</v>
      </c>
      <c r="E137" s="252">
        <v>1997</v>
      </c>
      <c r="F137" s="254">
        <v>1.2852199999999999E-2</v>
      </c>
      <c r="G137" s="252">
        <v>1</v>
      </c>
      <c r="H137" s="252">
        <v>1520</v>
      </c>
      <c r="I137" s="254">
        <v>6.5746200000000004E-4</v>
      </c>
      <c r="J137" s="252">
        <v>17</v>
      </c>
      <c r="K137" s="252">
        <v>343</v>
      </c>
      <c r="L137" s="254">
        <v>4.7222222000000001E-2</v>
      </c>
      <c r="M137" s="252">
        <v>6</v>
      </c>
      <c r="N137" s="252">
        <v>10</v>
      </c>
      <c r="O137" s="254">
        <v>0.375</v>
      </c>
      <c r="P137" s="252">
        <v>0</v>
      </c>
      <c r="Q137" s="252">
        <v>119</v>
      </c>
      <c r="R137" s="254">
        <v>0</v>
      </c>
      <c r="S137" s="252">
        <v>25</v>
      </c>
      <c r="T137" s="252">
        <v>477</v>
      </c>
      <c r="U137" s="254">
        <v>4.9800797000000001E-2</v>
      </c>
      <c r="V137" s="252">
        <v>9</v>
      </c>
      <c r="W137" s="252">
        <v>1654</v>
      </c>
      <c r="X137" s="254">
        <v>5.4119060000000002E-3</v>
      </c>
      <c r="Y137" s="252">
        <v>20</v>
      </c>
      <c r="Z137" s="252">
        <v>1987</v>
      </c>
      <c r="AA137" s="254">
        <v>9.9651219999999999E-3</v>
      </c>
      <c r="AB137" s="252">
        <v>26</v>
      </c>
      <c r="AC137" s="252">
        <v>1878</v>
      </c>
      <c r="AD137" s="254">
        <v>1.3655462E-2</v>
      </c>
      <c r="AE137" s="253">
        <v>6.7600000000000003E-12</v>
      </c>
      <c r="AF137" s="254">
        <v>1.3273994000000001E-2</v>
      </c>
      <c r="AG137" s="253">
        <v>3.07E-12</v>
      </c>
      <c r="AH137" s="254">
        <v>1.096491E-3</v>
      </c>
      <c r="AI137" s="252">
        <v>1</v>
      </c>
      <c r="AJ137" s="254" t="s">
        <v>1184</v>
      </c>
      <c r="AK137" s="253">
        <v>1.4307100000000001E-4</v>
      </c>
      <c r="AL137" s="254">
        <v>8.2604469999999999E-2</v>
      </c>
      <c r="AM137" s="252">
        <v>9.543724E-3</v>
      </c>
      <c r="AN137" s="254" t="s">
        <v>1184</v>
      </c>
      <c r="AO137" s="253">
        <v>1.0699999999999999E-6</v>
      </c>
      <c r="AP137" s="254" t="s">
        <v>1184</v>
      </c>
      <c r="AQ137" s="253">
        <v>9.3399999999999995E-15</v>
      </c>
      <c r="AR137" s="254">
        <v>1.2552631999999999E-2</v>
      </c>
      <c r="AS137" s="253">
        <v>8.4100000000000005E-8</v>
      </c>
      <c r="AT137" s="254">
        <v>9.1085195980000009</v>
      </c>
      <c r="AU137" s="253">
        <v>1.7900000000000001E-8</v>
      </c>
      <c r="AV137" s="254">
        <v>59.61</v>
      </c>
      <c r="AW137" s="252">
        <v>0.39858122699999998</v>
      </c>
      <c r="AX137" s="254">
        <v>0</v>
      </c>
    </row>
    <row r="138" spans="1:50" x14ac:dyDescent="0.25">
      <c r="A138" s="266" t="s">
        <v>937</v>
      </c>
      <c r="B138" s="252" t="s">
        <v>384</v>
      </c>
      <c r="C138" s="252" t="s">
        <v>349</v>
      </c>
      <c r="D138" s="260">
        <v>30</v>
      </c>
      <c r="E138" s="252">
        <v>1993</v>
      </c>
      <c r="F138" s="254">
        <v>1.4829461E-2</v>
      </c>
      <c r="G138" s="252">
        <v>17</v>
      </c>
      <c r="H138" s="252">
        <v>1504</v>
      </c>
      <c r="I138" s="254">
        <v>1.1176857E-2</v>
      </c>
      <c r="J138" s="252">
        <v>8</v>
      </c>
      <c r="K138" s="252">
        <v>352</v>
      </c>
      <c r="L138" s="254">
        <v>2.2222222E-2</v>
      </c>
      <c r="M138" s="252">
        <v>1</v>
      </c>
      <c r="N138" s="252">
        <v>15</v>
      </c>
      <c r="O138" s="254">
        <v>6.25E-2</v>
      </c>
      <c r="P138" s="252">
        <v>4</v>
      </c>
      <c r="Q138" s="252">
        <v>115</v>
      </c>
      <c r="R138" s="254">
        <v>3.3613444999999999E-2</v>
      </c>
      <c r="S138" s="252">
        <v>13</v>
      </c>
      <c r="T138" s="252">
        <v>489</v>
      </c>
      <c r="U138" s="254">
        <v>2.5896414E-2</v>
      </c>
      <c r="V138" s="252">
        <v>22</v>
      </c>
      <c r="W138" s="252">
        <v>1641</v>
      </c>
      <c r="X138" s="254">
        <v>1.3229104E-2</v>
      </c>
      <c r="Y138" s="252">
        <v>29</v>
      </c>
      <c r="Z138" s="252">
        <v>1978</v>
      </c>
      <c r="AA138" s="254">
        <v>1.4449427000000001E-2</v>
      </c>
      <c r="AB138" s="252">
        <v>26</v>
      </c>
      <c r="AC138" s="252">
        <v>1878</v>
      </c>
      <c r="AD138" s="254">
        <v>1.3655462E-2</v>
      </c>
      <c r="AE138" s="252">
        <v>0.12082883799999999</v>
      </c>
      <c r="AF138" s="254">
        <v>0.497340426</v>
      </c>
      <c r="AG138" s="252">
        <v>0.17255722700000001</v>
      </c>
      <c r="AH138" s="254">
        <v>0.16954787199999999</v>
      </c>
      <c r="AI138" s="252">
        <v>6.0211514000000001E-2</v>
      </c>
      <c r="AJ138" s="254">
        <v>0.324966755</v>
      </c>
      <c r="AK138" s="252">
        <v>0.32678331799999999</v>
      </c>
      <c r="AL138" s="254">
        <v>0.340909091</v>
      </c>
      <c r="AM138" s="252">
        <v>0.50336537699999995</v>
      </c>
      <c r="AN138" s="254">
        <v>0.653409091</v>
      </c>
      <c r="AO138" s="252">
        <v>0.473212786</v>
      </c>
      <c r="AP138" s="254">
        <v>1.9166666670000001</v>
      </c>
      <c r="AQ138" s="252">
        <v>3.0319951000000001E-2</v>
      </c>
      <c r="AR138" s="254">
        <v>0.42517389500000002</v>
      </c>
      <c r="AS138" s="252">
        <v>0.22571577200000001</v>
      </c>
      <c r="AT138" s="254">
        <v>1.695247934</v>
      </c>
      <c r="AU138" s="252">
        <v>0.21332949200000001</v>
      </c>
      <c r="AV138" s="254">
        <v>4.5471264370000002</v>
      </c>
      <c r="AW138" s="252">
        <v>9.5627216000000001E-2</v>
      </c>
      <c r="AX138" s="254">
        <v>2.5123745820000001</v>
      </c>
    </row>
    <row r="139" spans="1:50" x14ac:dyDescent="0.25">
      <c r="A139" s="266" t="s">
        <v>942</v>
      </c>
      <c r="B139" s="252" t="s">
        <v>378</v>
      </c>
      <c r="C139" s="252" t="s">
        <v>346</v>
      </c>
      <c r="D139" s="260">
        <v>9</v>
      </c>
      <c r="E139" s="252">
        <v>2014</v>
      </c>
      <c r="F139" s="254">
        <v>4.4488380000000001E-3</v>
      </c>
      <c r="G139" s="252">
        <v>0</v>
      </c>
      <c r="H139" s="252">
        <v>1521</v>
      </c>
      <c r="I139" s="254">
        <v>0</v>
      </c>
      <c r="J139" s="252">
        <v>8</v>
      </c>
      <c r="K139" s="252">
        <v>352</v>
      </c>
      <c r="L139" s="254">
        <v>2.2222222E-2</v>
      </c>
      <c r="M139" s="252">
        <v>1</v>
      </c>
      <c r="N139" s="252">
        <v>15</v>
      </c>
      <c r="O139" s="254">
        <v>6.25E-2</v>
      </c>
      <c r="P139" s="252">
        <v>0</v>
      </c>
      <c r="Q139" s="252">
        <v>119</v>
      </c>
      <c r="R139" s="254">
        <v>0</v>
      </c>
      <c r="S139" s="252">
        <v>9</v>
      </c>
      <c r="T139" s="252">
        <v>493</v>
      </c>
      <c r="U139" s="254">
        <v>1.7928287000000001E-2</v>
      </c>
      <c r="V139" s="252">
        <v>1</v>
      </c>
      <c r="W139" s="252">
        <v>1662</v>
      </c>
      <c r="X139" s="254">
        <v>6.0132299999999996E-4</v>
      </c>
      <c r="Y139" s="252">
        <v>8</v>
      </c>
      <c r="Z139" s="252">
        <v>1999</v>
      </c>
      <c r="AA139" s="254">
        <v>3.9860490000000002E-3</v>
      </c>
      <c r="AB139" s="252">
        <v>9</v>
      </c>
      <c r="AC139" s="252">
        <v>1895</v>
      </c>
      <c r="AD139" s="254">
        <v>4.7268910000000004E-3</v>
      </c>
      <c r="AE139" s="253">
        <v>1.6899999999999999E-6</v>
      </c>
      <c r="AF139" s="254">
        <v>0</v>
      </c>
      <c r="AG139" s="252">
        <v>1.0409889E-2</v>
      </c>
      <c r="AH139" s="254">
        <v>0</v>
      </c>
      <c r="AI139" s="252">
        <v>1</v>
      </c>
      <c r="AJ139" s="254" t="s">
        <v>1185</v>
      </c>
      <c r="AK139" s="252">
        <v>0.32678331799999999</v>
      </c>
      <c r="AL139" s="254">
        <v>0.340909091</v>
      </c>
      <c r="AM139" s="252">
        <v>0.209664033</v>
      </c>
      <c r="AN139" s="254" t="s">
        <v>1184</v>
      </c>
      <c r="AO139" s="252">
        <v>0.118518519</v>
      </c>
      <c r="AP139" s="254" t="s">
        <v>1184</v>
      </c>
      <c r="AQ139" s="253">
        <v>3.3799999999999998E-6</v>
      </c>
      <c r="AR139" s="254">
        <v>0</v>
      </c>
      <c r="AS139" s="253">
        <v>7.17E-6</v>
      </c>
      <c r="AT139" s="254">
        <v>37.772727269999997</v>
      </c>
      <c r="AU139" s="252">
        <v>6.9103019000000002E-2</v>
      </c>
      <c r="AV139" s="254">
        <v>16.658333330000001</v>
      </c>
      <c r="AW139" s="252">
        <v>1</v>
      </c>
      <c r="AX139" s="254">
        <v>0</v>
      </c>
    </row>
    <row r="140" spans="1:50" x14ac:dyDescent="0.25">
      <c r="A140" s="266" t="s">
        <v>945</v>
      </c>
      <c r="B140" s="252" t="s">
        <v>346</v>
      </c>
      <c r="C140" s="252" t="s">
        <v>346</v>
      </c>
      <c r="D140" s="260">
        <v>20</v>
      </c>
      <c r="E140" s="252">
        <v>2003</v>
      </c>
      <c r="F140" s="254">
        <v>9.8863070000000004E-3</v>
      </c>
      <c r="G140" s="252">
        <v>0</v>
      </c>
      <c r="H140" s="252">
        <v>1521</v>
      </c>
      <c r="I140" s="254">
        <v>0</v>
      </c>
      <c r="J140" s="252">
        <v>20</v>
      </c>
      <c r="K140" s="252">
        <v>340</v>
      </c>
      <c r="L140" s="254">
        <v>5.5555555999999999E-2</v>
      </c>
      <c r="M140" s="252">
        <v>0</v>
      </c>
      <c r="N140" s="252">
        <v>16</v>
      </c>
      <c r="O140" s="254">
        <v>0</v>
      </c>
      <c r="P140" s="252">
        <v>0</v>
      </c>
      <c r="Q140" s="252">
        <v>119</v>
      </c>
      <c r="R140" s="254">
        <v>0</v>
      </c>
      <c r="S140" s="252">
        <v>20</v>
      </c>
      <c r="T140" s="252">
        <v>482</v>
      </c>
      <c r="U140" s="254">
        <v>3.9840636999999998E-2</v>
      </c>
      <c r="V140" s="252">
        <v>0</v>
      </c>
      <c r="W140" s="252">
        <v>1663</v>
      </c>
      <c r="X140" s="254">
        <v>0</v>
      </c>
      <c r="Y140" s="252">
        <v>20</v>
      </c>
      <c r="Z140" s="252">
        <v>1987</v>
      </c>
      <c r="AA140" s="254">
        <v>9.9651219999999999E-3</v>
      </c>
      <c r="AB140" s="252">
        <v>20</v>
      </c>
      <c r="AC140" s="252">
        <v>1884</v>
      </c>
      <c r="AD140" s="254">
        <v>1.0504202000000001E-2</v>
      </c>
      <c r="AE140" s="253">
        <v>2.8099999999999999E-15</v>
      </c>
      <c r="AF140" s="254">
        <v>0</v>
      </c>
      <c r="AG140" s="252">
        <v>1</v>
      </c>
      <c r="AH140" s="254" t="s">
        <v>1185</v>
      </c>
      <c r="AI140" s="252">
        <v>1</v>
      </c>
      <c r="AJ140" s="254" t="s">
        <v>1185</v>
      </c>
      <c r="AK140" s="252">
        <v>1</v>
      </c>
      <c r="AL140" s="254" t="s">
        <v>1184</v>
      </c>
      <c r="AM140" s="252">
        <v>5.9602509999999997E-3</v>
      </c>
      <c r="AN140" s="254" t="s">
        <v>1184</v>
      </c>
      <c r="AO140" s="252">
        <v>1</v>
      </c>
      <c r="AP140" s="254" t="s">
        <v>1185</v>
      </c>
      <c r="AQ140" s="253">
        <v>5.8700000000000002E-13</v>
      </c>
      <c r="AR140" s="254">
        <v>0</v>
      </c>
      <c r="AS140" s="253">
        <v>6.5100000000000003E-16</v>
      </c>
      <c r="AT140" s="254" t="s">
        <v>1184</v>
      </c>
      <c r="AU140" s="252">
        <v>1</v>
      </c>
      <c r="AV140" s="254">
        <v>0</v>
      </c>
      <c r="AW140" s="252">
        <v>0.62664626499999998</v>
      </c>
      <c r="AX140" s="254">
        <v>0</v>
      </c>
    </row>
    <row r="141" spans="1:50" x14ac:dyDescent="0.25">
      <c r="A141" s="266" t="s">
        <v>950</v>
      </c>
      <c r="B141" s="252" t="s">
        <v>440</v>
      </c>
      <c r="C141" s="252" t="s">
        <v>346</v>
      </c>
      <c r="D141" s="260">
        <v>16</v>
      </c>
      <c r="E141" s="252">
        <v>2007</v>
      </c>
      <c r="F141" s="254">
        <v>7.9090459999999994E-3</v>
      </c>
      <c r="G141" s="252">
        <v>1</v>
      </c>
      <c r="H141" s="252">
        <v>1520</v>
      </c>
      <c r="I141" s="254">
        <v>6.5746200000000004E-4</v>
      </c>
      <c r="J141" s="252">
        <v>14</v>
      </c>
      <c r="K141" s="252">
        <v>346</v>
      </c>
      <c r="L141" s="254">
        <v>3.8888889000000003E-2</v>
      </c>
      <c r="M141" s="252">
        <v>1</v>
      </c>
      <c r="N141" s="252">
        <v>15</v>
      </c>
      <c r="O141" s="254">
        <v>6.25E-2</v>
      </c>
      <c r="P141" s="252">
        <v>0</v>
      </c>
      <c r="Q141" s="252">
        <v>119</v>
      </c>
      <c r="R141" s="254">
        <v>0</v>
      </c>
      <c r="S141" s="252">
        <v>15</v>
      </c>
      <c r="T141" s="252">
        <v>487</v>
      </c>
      <c r="U141" s="254">
        <v>2.9880477999999999E-2</v>
      </c>
      <c r="V141" s="252">
        <v>2</v>
      </c>
      <c r="W141" s="252">
        <v>1661</v>
      </c>
      <c r="X141" s="254">
        <v>1.2026459999999999E-3</v>
      </c>
      <c r="Y141" s="252">
        <v>15</v>
      </c>
      <c r="Z141" s="252">
        <v>1992</v>
      </c>
      <c r="AA141" s="254">
        <v>7.4738419999999996E-3</v>
      </c>
      <c r="AB141" s="252">
        <v>16</v>
      </c>
      <c r="AC141" s="252">
        <v>1888</v>
      </c>
      <c r="AD141" s="254">
        <v>8.4033609999999998E-3</v>
      </c>
      <c r="AE141" s="253">
        <v>8.9200000000000002E-10</v>
      </c>
      <c r="AF141" s="254">
        <v>1.6259398000000001E-2</v>
      </c>
      <c r="AG141" s="252">
        <v>2.071812E-2</v>
      </c>
      <c r="AH141" s="254">
        <v>9.8684210000000005E-3</v>
      </c>
      <c r="AI141" s="252">
        <v>1</v>
      </c>
      <c r="AJ141" s="254" t="s">
        <v>1184</v>
      </c>
      <c r="AK141" s="252">
        <v>0.48573889199999998</v>
      </c>
      <c r="AL141" s="254">
        <v>0.60693641600000003</v>
      </c>
      <c r="AM141" s="252">
        <v>2.6132807000000001E-2</v>
      </c>
      <c r="AN141" s="254" t="s">
        <v>1184</v>
      </c>
      <c r="AO141" s="252">
        <v>0.118518519</v>
      </c>
      <c r="AP141" s="254" t="s">
        <v>1184</v>
      </c>
      <c r="AQ141" s="253">
        <v>8.7799999999999999E-9</v>
      </c>
      <c r="AR141" s="254">
        <v>2.1359649000000001E-2</v>
      </c>
      <c r="AS141" s="253">
        <v>2.1900000000000001E-9</v>
      </c>
      <c r="AT141" s="254">
        <v>33.604046240000002</v>
      </c>
      <c r="AU141" s="252">
        <v>0.119726955</v>
      </c>
      <c r="AV141" s="254">
        <v>8.8533333330000001</v>
      </c>
      <c r="AW141" s="252">
        <v>0.61932588499999996</v>
      </c>
      <c r="AX141" s="254">
        <v>0</v>
      </c>
    </row>
    <row r="142" spans="1:50" x14ac:dyDescent="0.25">
      <c r="A142" s="266" t="s">
        <v>954</v>
      </c>
      <c r="B142" s="252" t="s">
        <v>371</v>
      </c>
      <c r="C142" s="252" t="s">
        <v>346</v>
      </c>
      <c r="D142" s="260">
        <v>298</v>
      </c>
      <c r="E142" s="252">
        <v>1725</v>
      </c>
      <c r="F142" s="254">
        <v>0.147305981</v>
      </c>
      <c r="G142" s="252">
        <v>35</v>
      </c>
      <c r="H142" s="252">
        <v>1486</v>
      </c>
      <c r="I142" s="254">
        <v>2.3011177000000001E-2</v>
      </c>
      <c r="J142" s="252">
        <v>258</v>
      </c>
      <c r="K142" s="252">
        <v>102</v>
      </c>
      <c r="L142" s="254">
        <v>0.71666666700000003</v>
      </c>
      <c r="M142" s="252">
        <v>1</v>
      </c>
      <c r="N142" s="252">
        <v>15</v>
      </c>
      <c r="O142" s="254">
        <v>6.25E-2</v>
      </c>
      <c r="P142" s="252">
        <v>1</v>
      </c>
      <c r="Q142" s="252">
        <v>118</v>
      </c>
      <c r="R142" s="254">
        <v>8.4033609999999998E-3</v>
      </c>
      <c r="S142" s="252">
        <v>263</v>
      </c>
      <c r="T142" s="252">
        <v>239</v>
      </c>
      <c r="U142" s="254">
        <v>0.523904382</v>
      </c>
      <c r="V142" s="252">
        <v>40</v>
      </c>
      <c r="W142" s="252">
        <v>1623</v>
      </c>
      <c r="X142" s="254">
        <v>2.4052916000000001E-2</v>
      </c>
      <c r="Y142" s="252">
        <v>297</v>
      </c>
      <c r="Z142" s="252">
        <v>1710</v>
      </c>
      <c r="AA142" s="254">
        <v>0.147982063</v>
      </c>
      <c r="AB142" s="252">
        <v>297</v>
      </c>
      <c r="AC142" s="252">
        <v>1607</v>
      </c>
      <c r="AD142" s="254">
        <v>0.155987395</v>
      </c>
      <c r="AE142" s="253">
        <v>1.8599999999999999E-189</v>
      </c>
      <c r="AF142" s="254">
        <v>9.3117159999999994E-3</v>
      </c>
      <c r="AG142" s="252">
        <v>0.31689039800000002</v>
      </c>
      <c r="AH142" s="254">
        <v>0.35329744299999999</v>
      </c>
      <c r="AI142" s="252">
        <v>0.51226678400000003</v>
      </c>
      <c r="AJ142" s="254">
        <v>2.7792732170000001</v>
      </c>
      <c r="AK142" s="253">
        <v>1.5200000000000001E-7</v>
      </c>
      <c r="AL142" s="254">
        <v>37.941176470000002</v>
      </c>
      <c r="AM142" s="253">
        <v>7.4700000000000005E-49</v>
      </c>
      <c r="AN142" s="254">
        <v>298.47058820000001</v>
      </c>
      <c r="AO142" s="252">
        <v>0.223770039</v>
      </c>
      <c r="AP142" s="254">
        <v>7.8666666669999996</v>
      </c>
      <c r="AQ142" s="253">
        <v>9.2900000000000004E-146</v>
      </c>
      <c r="AR142" s="254">
        <v>2.1403825000000001E-2</v>
      </c>
      <c r="AS142" s="253">
        <v>8.6099999999999997E-194</v>
      </c>
      <c r="AT142" s="254">
        <v>102.6308824</v>
      </c>
      <c r="AU142" s="252">
        <v>0.492954377</v>
      </c>
      <c r="AV142" s="254">
        <v>0.38383838399999998</v>
      </c>
      <c r="AW142" s="253">
        <v>1.4399999999999999E-7</v>
      </c>
      <c r="AX142" s="254">
        <v>4.5854020000000002E-2</v>
      </c>
    </row>
    <row r="143" spans="1:50" x14ac:dyDescent="0.25">
      <c r="A143" s="266" t="s">
        <v>958</v>
      </c>
      <c r="B143" s="252" t="s">
        <v>440</v>
      </c>
      <c r="C143" s="252" t="s">
        <v>831</v>
      </c>
      <c r="D143" s="260">
        <v>144</v>
      </c>
      <c r="E143" s="252">
        <v>1879</v>
      </c>
      <c r="F143" s="254">
        <v>7.1181413999999998E-2</v>
      </c>
      <c r="G143" s="252">
        <v>27</v>
      </c>
      <c r="H143" s="252">
        <v>1494</v>
      </c>
      <c r="I143" s="254">
        <v>1.7751479000000001E-2</v>
      </c>
      <c r="J143" s="252">
        <v>108</v>
      </c>
      <c r="K143" s="252">
        <v>252</v>
      </c>
      <c r="L143" s="254">
        <v>0.3</v>
      </c>
      <c r="M143" s="252">
        <v>6</v>
      </c>
      <c r="N143" s="252">
        <v>10</v>
      </c>
      <c r="O143" s="254">
        <v>0.375</v>
      </c>
      <c r="P143" s="252">
        <v>1</v>
      </c>
      <c r="Q143" s="252">
        <v>118</v>
      </c>
      <c r="R143" s="254">
        <v>8.4033609999999998E-3</v>
      </c>
      <c r="S143" s="252">
        <v>117</v>
      </c>
      <c r="T143" s="252">
        <v>385</v>
      </c>
      <c r="U143" s="254">
        <v>0.233067729</v>
      </c>
      <c r="V143" s="252">
        <v>36</v>
      </c>
      <c r="W143" s="252">
        <v>1627</v>
      </c>
      <c r="X143" s="254">
        <v>2.1647625E-2</v>
      </c>
      <c r="Y143" s="252">
        <v>138</v>
      </c>
      <c r="Z143" s="252">
        <v>1869</v>
      </c>
      <c r="AA143" s="254">
        <v>6.8759342000000001E-2</v>
      </c>
      <c r="AB143" s="252">
        <v>143</v>
      </c>
      <c r="AC143" s="252">
        <v>1761</v>
      </c>
      <c r="AD143" s="254">
        <v>7.5105041999999997E-2</v>
      </c>
      <c r="AE143" s="253">
        <v>3.1099999999999999E-58</v>
      </c>
      <c r="AF143" s="254">
        <v>4.2168675000000003E-2</v>
      </c>
      <c r="AG143" s="253">
        <v>4.2E-7</v>
      </c>
      <c r="AH143" s="254">
        <v>3.0120482000000001E-2</v>
      </c>
      <c r="AI143" s="252">
        <v>0.71686376299999999</v>
      </c>
      <c r="AJ143" s="254">
        <v>2.1325301200000002</v>
      </c>
      <c r="AK143" s="252">
        <v>0.58038647600000004</v>
      </c>
      <c r="AL143" s="254">
        <v>0.71428571399999996</v>
      </c>
      <c r="AM143" s="253">
        <v>1.4599999999999999E-14</v>
      </c>
      <c r="AN143" s="254">
        <v>50.571428570000002</v>
      </c>
      <c r="AO143" s="253">
        <v>6.9700000000000002E-6</v>
      </c>
      <c r="AP143" s="254">
        <v>70.8</v>
      </c>
      <c r="AQ143" s="253">
        <v>5.6099999999999998E-50</v>
      </c>
      <c r="AR143" s="254">
        <v>5.9468644000000001E-2</v>
      </c>
      <c r="AS143" s="253">
        <v>2.25E-56</v>
      </c>
      <c r="AT143" s="254">
        <v>19.36904762</v>
      </c>
      <c r="AU143" s="252">
        <v>5.1733599999999997E-4</v>
      </c>
      <c r="AV143" s="254">
        <v>8.1260869570000001</v>
      </c>
      <c r="AW143" s="252">
        <v>2.5995720000000001E-3</v>
      </c>
      <c r="AX143" s="254">
        <v>0.10436173999999999</v>
      </c>
    </row>
    <row r="144" spans="1:50" x14ac:dyDescent="0.25">
      <c r="A144" s="266" t="s">
        <v>962</v>
      </c>
      <c r="B144" s="252" t="s">
        <v>346</v>
      </c>
      <c r="C144" s="252" t="s">
        <v>349</v>
      </c>
      <c r="D144" s="260">
        <v>0</v>
      </c>
      <c r="E144" s="252">
        <v>2023</v>
      </c>
      <c r="F144" s="254">
        <v>0</v>
      </c>
      <c r="G144" s="252">
        <v>0</v>
      </c>
      <c r="H144" s="252">
        <v>1521</v>
      </c>
      <c r="I144" s="254">
        <v>0</v>
      </c>
      <c r="J144" s="252">
        <v>0</v>
      </c>
      <c r="K144" s="252">
        <v>360</v>
      </c>
      <c r="L144" s="254">
        <v>0</v>
      </c>
      <c r="M144" s="252">
        <v>0</v>
      </c>
      <c r="N144" s="252">
        <v>16</v>
      </c>
      <c r="O144" s="254">
        <v>0</v>
      </c>
      <c r="P144" s="252">
        <v>0</v>
      </c>
      <c r="Q144" s="252">
        <v>119</v>
      </c>
      <c r="R144" s="254">
        <v>0</v>
      </c>
      <c r="S144" s="252">
        <v>0</v>
      </c>
      <c r="T144" s="252">
        <v>502</v>
      </c>
      <c r="U144" s="254">
        <v>0</v>
      </c>
      <c r="V144" s="252">
        <v>0</v>
      </c>
      <c r="W144" s="252">
        <v>1663</v>
      </c>
      <c r="X144" s="254">
        <v>0</v>
      </c>
      <c r="Y144" s="252">
        <v>0</v>
      </c>
      <c r="Z144" s="252">
        <v>2007</v>
      </c>
      <c r="AA144" s="254">
        <v>0</v>
      </c>
      <c r="AB144" s="252">
        <v>0</v>
      </c>
      <c r="AC144" s="252">
        <v>1904</v>
      </c>
      <c r="AD144" s="254">
        <v>0</v>
      </c>
      <c r="AE144" s="252">
        <v>1</v>
      </c>
      <c r="AF144" s="254" t="s">
        <v>1185</v>
      </c>
      <c r="AG144" s="252">
        <v>1</v>
      </c>
      <c r="AH144" s="254" t="s">
        <v>1185</v>
      </c>
      <c r="AI144" s="252">
        <v>1</v>
      </c>
      <c r="AJ144" s="254" t="s">
        <v>1185</v>
      </c>
      <c r="AK144" s="252">
        <v>1</v>
      </c>
      <c r="AL144" s="254" t="s">
        <v>1185</v>
      </c>
      <c r="AM144" s="252">
        <v>1</v>
      </c>
      <c r="AN144" s="254" t="s">
        <v>1185</v>
      </c>
      <c r="AO144" s="252">
        <v>1</v>
      </c>
      <c r="AP144" s="254" t="s">
        <v>1185</v>
      </c>
      <c r="AQ144" s="252">
        <v>1</v>
      </c>
      <c r="AR144" s="254" t="s">
        <v>1185</v>
      </c>
      <c r="AS144" s="252">
        <v>1</v>
      </c>
      <c r="AT144" s="254" t="s">
        <v>1185</v>
      </c>
      <c r="AU144" s="252">
        <v>1</v>
      </c>
      <c r="AV144" s="254" t="s">
        <v>1185</v>
      </c>
      <c r="AW144" s="252">
        <v>1</v>
      </c>
      <c r="AX144" s="254" t="s">
        <v>1185</v>
      </c>
    </row>
    <row r="145" spans="1:50" x14ac:dyDescent="0.25">
      <c r="A145" s="266" t="s">
        <v>964</v>
      </c>
      <c r="B145" s="252" t="s">
        <v>378</v>
      </c>
      <c r="C145" s="252" t="s">
        <v>346</v>
      </c>
      <c r="D145" s="260">
        <v>26</v>
      </c>
      <c r="E145" s="252">
        <v>1997</v>
      </c>
      <c r="F145" s="254">
        <v>1.2852199999999999E-2</v>
      </c>
      <c r="G145" s="252">
        <v>9</v>
      </c>
      <c r="H145" s="252">
        <v>1512</v>
      </c>
      <c r="I145" s="254">
        <v>5.9171600000000003E-3</v>
      </c>
      <c r="J145" s="252">
        <v>14</v>
      </c>
      <c r="K145" s="252">
        <v>346</v>
      </c>
      <c r="L145" s="254">
        <v>3.8888889000000003E-2</v>
      </c>
      <c r="M145" s="252">
        <v>2</v>
      </c>
      <c r="N145" s="252">
        <v>14</v>
      </c>
      <c r="O145" s="254">
        <v>0.125</v>
      </c>
      <c r="P145" s="252">
        <v>0</v>
      </c>
      <c r="Q145" s="252">
        <v>119</v>
      </c>
      <c r="R145" s="254">
        <v>0</v>
      </c>
      <c r="S145" s="252">
        <v>17</v>
      </c>
      <c r="T145" s="252">
        <v>485</v>
      </c>
      <c r="U145" s="254">
        <v>3.3864541999999997E-2</v>
      </c>
      <c r="V145" s="252">
        <v>12</v>
      </c>
      <c r="W145" s="252">
        <v>1651</v>
      </c>
      <c r="X145" s="254">
        <v>7.2158750000000001E-3</v>
      </c>
      <c r="Y145" s="252">
        <v>24</v>
      </c>
      <c r="Z145" s="252">
        <v>1983</v>
      </c>
      <c r="AA145" s="254">
        <v>1.1958145999999999E-2</v>
      </c>
      <c r="AB145" s="252">
        <v>26</v>
      </c>
      <c r="AC145" s="252">
        <v>1878</v>
      </c>
      <c r="AD145" s="254">
        <v>1.3655462E-2</v>
      </c>
      <c r="AE145" s="253">
        <v>1.0699999999999999E-5</v>
      </c>
      <c r="AF145" s="254">
        <v>0.14710884399999999</v>
      </c>
      <c r="AG145" s="252">
        <v>5.2929450000000003E-3</v>
      </c>
      <c r="AH145" s="254">
        <v>4.1666666999999998E-2</v>
      </c>
      <c r="AI145" s="252">
        <v>1</v>
      </c>
      <c r="AJ145" s="254" t="s">
        <v>1184</v>
      </c>
      <c r="AK145" s="252">
        <v>0.143847851</v>
      </c>
      <c r="AL145" s="254">
        <v>0.28323699400000002</v>
      </c>
      <c r="AM145" s="252">
        <v>2.6132807000000001E-2</v>
      </c>
      <c r="AN145" s="254" t="s">
        <v>1184</v>
      </c>
      <c r="AO145" s="252">
        <v>1.3266998E-2</v>
      </c>
      <c r="AP145" s="254" t="s">
        <v>1184</v>
      </c>
      <c r="AQ145" s="253">
        <v>1.27E-5</v>
      </c>
      <c r="AR145" s="254">
        <v>0.16981792700000001</v>
      </c>
      <c r="AS145" s="253">
        <v>3.0700000000000001E-5</v>
      </c>
      <c r="AT145" s="254">
        <v>5.5669556839999998</v>
      </c>
      <c r="AU145" s="252">
        <v>1.7068380000000001E-2</v>
      </c>
      <c r="AV145" s="254">
        <v>11.80357143</v>
      </c>
      <c r="AW145" s="252">
        <v>0.39858122699999998</v>
      </c>
      <c r="AX145" s="254">
        <v>0</v>
      </c>
    </row>
    <row r="146" spans="1:50" x14ac:dyDescent="0.25">
      <c r="A146" s="266" t="s">
        <v>966</v>
      </c>
      <c r="B146" s="252" t="s">
        <v>440</v>
      </c>
      <c r="C146" s="252" t="s">
        <v>349</v>
      </c>
      <c r="D146" s="260">
        <v>7</v>
      </c>
      <c r="E146" s="252">
        <v>2016</v>
      </c>
      <c r="F146" s="254">
        <v>3.4602080000000002E-3</v>
      </c>
      <c r="G146" s="252">
        <v>3</v>
      </c>
      <c r="H146" s="252">
        <v>1518</v>
      </c>
      <c r="I146" s="254">
        <v>1.9723869999999999E-3</v>
      </c>
      <c r="J146" s="252">
        <v>3</v>
      </c>
      <c r="K146" s="252">
        <v>357</v>
      </c>
      <c r="L146" s="254">
        <v>8.3333330000000001E-3</v>
      </c>
      <c r="M146" s="252">
        <v>1</v>
      </c>
      <c r="N146" s="252">
        <v>15</v>
      </c>
      <c r="O146" s="254">
        <v>6.25E-2</v>
      </c>
      <c r="P146" s="252">
        <v>0</v>
      </c>
      <c r="Q146" s="252">
        <v>119</v>
      </c>
      <c r="R146" s="254">
        <v>0</v>
      </c>
      <c r="S146" s="252">
        <v>4</v>
      </c>
      <c r="T146" s="252">
        <v>498</v>
      </c>
      <c r="U146" s="254">
        <v>7.9681270000000002E-3</v>
      </c>
      <c r="V146" s="252">
        <v>4</v>
      </c>
      <c r="W146" s="252">
        <v>1659</v>
      </c>
      <c r="X146" s="254">
        <v>2.4052919999999998E-3</v>
      </c>
      <c r="Y146" s="252">
        <v>6</v>
      </c>
      <c r="Z146" s="252">
        <v>2001</v>
      </c>
      <c r="AA146" s="254">
        <v>2.989537E-3</v>
      </c>
      <c r="AB146" s="252">
        <v>7</v>
      </c>
      <c r="AC146" s="252">
        <v>1897</v>
      </c>
      <c r="AD146" s="254">
        <v>3.6764710000000002E-3</v>
      </c>
      <c r="AE146" s="252">
        <v>8.8261006000000003E-2</v>
      </c>
      <c r="AF146" s="254">
        <v>0.23517786600000001</v>
      </c>
      <c r="AG146" s="252">
        <v>4.1033304E-2</v>
      </c>
      <c r="AH146" s="254">
        <v>2.9644269000000001E-2</v>
      </c>
      <c r="AI146" s="252">
        <v>1</v>
      </c>
      <c r="AJ146" s="254" t="s">
        <v>1184</v>
      </c>
      <c r="AK146" s="252">
        <v>0.160252643</v>
      </c>
      <c r="AL146" s="254">
        <v>0.12605042</v>
      </c>
      <c r="AM146" s="252">
        <v>1</v>
      </c>
      <c r="AN146" s="254" t="s">
        <v>1184</v>
      </c>
      <c r="AO146" s="252">
        <v>0.118518519</v>
      </c>
      <c r="AP146" s="254" t="s">
        <v>1184</v>
      </c>
      <c r="AQ146" s="252">
        <v>6.8518596000000001E-2</v>
      </c>
      <c r="AR146" s="254">
        <v>0.24604743100000001</v>
      </c>
      <c r="AS146" s="252">
        <v>0.11193642500000001</v>
      </c>
      <c r="AT146" s="254">
        <v>3.4852941180000001</v>
      </c>
      <c r="AU146" s="252">
        <v>5.4145335000000003E-2</v>
      </c>
      <c r="AV146" s="254">
        <v>22.233333330000001</v>
      </c>
      <c r="AW146" s="252">
        <v>1</v>
      </c>
      <c r="AX146" s="254">
        <v>0</v>
      </c>
    </row>
    <row r="147" spans="1:50" x14ac:dyDescent="0.25">
      <c r="A147" s="266" t="s">
        <v>971</v>
      </c>
      <c r="B147" s="252" t="s">
        <v>378</v>
      </c>
      <c r="C147" s="252" t="s">
        <v>346</v>
      </c>
      <c r="D147" s="260">
        <v>25</v>
      </c>
      <c r="E147" s="252">
        <v>1998</v>
      </c>
      <c r="F147" s="254">
        <v>1.2357884E-2</v>
      </c>
      <c r="G147" s="252">
        <v>5</v>
      </c>
      <c r="H147" s="252">
        <v>1516</v>
      </c>
      <c r="I147" s="254">
        <v>3.2873109999999998E-3</v>
      </c>
      <c r="J147" s="252">
        <v>17</v>
      </c>
      <c r="K147" s="252">
        <v>343</v>
      </c>
      <c r="L147" s="254">
        <v>4.7222222000000001E-2</v>
      </c>
      <c r="M147" s="252">
        <v>2</v>
      </c>
      <c r="N147" s="252">
        <v>14</v>
      </c>
      <c r="O147" s="254">
        <v>0.125</v>
      </c>
      <c r="P147" s="252">
        <v>0</v>
      </c>
      <c r="Q147" s="252">
        <v>119</v>
      </c>
      <c r="R147" s="254">
        <v>0</v>
      </c>
      <c r="S147" s="252">
        <v>20</v>
      </c>
      <c r="T147" s="252">
        <v>482</v>
      </c>
      <c r="U147" s="254">
        <v>3.9840636999999998E-2</v>
      </c>
      <c r="V147" s="252">
        <v>8</v>
      </c>
      <c r="W147" s="252">
        <v>1655</v>
      </c>
      <c r="X147" s="254">
        <v>4.8105830000000002E-3</v>
      </c>
      <c r="Y147" s="252">
        <v>23</v>
      </c>
      <c r="Z147" s="252">
        <v>1984</v>
      </c>
      <c r="AA147" s="254">
        <v>1.145989E-2</v>
      </c>
      <c r="AB147" s="252">
        <v>25</v>
      </c>
      <c r="AC147" s="252">
        <v>1879</v>
      </c>
      <c r="AD147" s="254">
        <v>1.3130252E-2</v>
      </c>
      <c r="AE147" s="253">
        <v>4.6099999999999996E-9</v>
      </c>
      <c r="AF147" s="254">
        <v>6.6545088000000002E-2</v>
      </c>
      <c r="AG147" s="252">
        <v>2.0707579999999998E-3</v>
      </c>
      <c r="AH147" s="254">
        <v>2.3087071000000001E-2</v>
      </c>
      <c r="AI147" s="252">
        <v>1</v>
      </c>
      <c r="AJ147" s="254" t="s">
        <v>1184</v>
      </c>
      <c r="AK147" s="252">
        <v>0.19034373900000001</v>
      </c>
      <c r="AL147" s="254">
        <v>0.346938776</v>
      </c>
      <c r="AM147" s="252">
        <v>9.543724E-3</v>
      </c>
      <c r="AN147" s="254" t="s">
        <v>1184</v>
      </c>
      <c r="AO147" s="252">
        <v>1.3266998E-2</v>
      </c>
      <c r="AP147" s="254" t="s">
        <v>1184</v>
      </c>
      <c r="AQ147" s="253">
        <v>8.4900000000000003E-9</v>
      </c>
      <c r="AR147" s="254">
        <v>7.9485488000000007E-2</v>
      </c>
      <c r="AS147" s="253">
        <v>3.47E-8</v>
      </c>
      <c r="AT147" s="254">
        <v>10.253279879999999</v>
      </c>
      <c r="AU147" s="252">
        <v>1.5828148E-2</v>
      </c>
      <c r="AV147" s="254">
        <v>12.322981370000001</v>
      </c>
      <c r="AW147" s="252">
        <v>0.39636174899999999</v>
      </c>
      <c r="AX147" s="254">
        <v>0</v>
      </c>
    </row>
    <row r="148" spans="1:50" x14ac:dyDescent="0.25">
      <c r="A148" s="266" t="s">
        <v>973</v>
      </c>
      <c r="B148" s="252" t="s">
        <v>831</v>
      </c>
      <c r="C148" s="252" t="s">
        <v>346</v>
      </c>
      <c r="D148" s="260">
        <v>236</v>
      </c>
      <c r="E148" s="252">
        <v>1787</v>
      </c>
      <c r="F148" s="254">
        <v>0.11665842799999999</v>
      </c>
      <c r="G148" s="252">
        <v>3</v>
      </c>
      <c r="H148" s="252">
        <v>1518</v>
      </c>
      <c r="I148" s="254">
        <v>1.9723869999999999E-3</v>
      </c>
      <c r="J148" s="252">
        <v>228</v>
      </c>
      <c r="K148" s="252">
        <v>132</v>
      </c>
      <c r="L148" s="254">
        <v>0.63333333300000005</v>
      </c>
      <c r="M148" s="252">
        <v>2</v>
      </c>
      <c r="N148" s="252">
        <v>14</v>
      </c>
      <c r="O148" s="254">
        <v>0.125</v>
      </c>
      <c r="P148" s="252">
        <v>2</v>
      </c>
      <c r="Q148" s="252">
        <v>117</v>
      </c>
      <c r="R148" s="254">
        <v>1.6806722999999999E-2</v>
      </c>
      <c r="S148" s="252">
        <v>233</v>
      </c>
      <c r="T148" s="252">
        <v>269</v>
      </c>
      <c r="U148" s="254">
        <v>0.46414342600000003</v>
      </c>
      <c r="V148" s="252">
        <v>8</v>
      </c>
      <c r="W148" s="252">
        <v>1655</v>
      </c>
      <c r="X148" s="254">
        <v>4.8105830000000002E-3</v>
      </c>
      <c r="Y148" s="252">
        <v>234</v>
      </c>
      <c r="Z148" s="252">
        <v>1773</v>
      </c>
      <c r="AA148" s="254">
        <v>0.116591928</v>
      </c>
      <c r="AB148" s="252">
        <v>234</v>
      </c>
      <c r="AC148" s="252">
        <v>1670</v>
      </c>
      <c r="AD148" s="254">
        <v>0.12289915999999999</v>
      </c>
      <c r="AE148" s="253">
        <v>2.6399999999999999E-193</v>
      </c>
      <c r="AF148" s="254">
        <v>1.1441649999999999E-3</v>
      </c>
      <c r="AG148" s="252">
        <v>9.9816500000000008E-4</v>
      </c>
      <c r="AH148" s="254">
        <v>1.3833992E-2</v>
      </c>
      <c r="AI148" s="252">
        <v>4.5166641E-2</v>
      </c>
      <c r="AJ148" s="254">
        <v>0.115612648</v>
      </c>
      <c r="AK148" s="253">
        <v>6.2100000000000005E-5</v>
      </c>
      <c r="AL148" s="254">
        <v>12.09090909</v>
      </c>
      <c r="AM148" s="253">
        <v>8.3800000000000001E-38</v>
      </c>
      <c r="AN148" s="254">
        <v>101.04545450000001</v>
      </c>
      <c r="AO148" s="252">
        <v>6.8842391000000003E-2</v>
      </c>
      <c r="AP148" s="254">
        <v>8.3571428569999995</v>
      </c>
      <c r="AQ148" s="253">
        <v>9.1100000000000004E-158</v>
      </c>
      <c r="AR148" s="254">
        <v>2.2816329999999999E-3</v>
      </c>
      <c r="AS148" s="253">
        <v>4.19E-193</v>
      </c>
      <c r="AT148" s="254">
        <v>357.32954549999999</v>
      </c>
      <c r="AU148" s="252">
        <v>0.70945984399999995</v>
      </c>
      <c r="AV148" s="254">
        <v>1.0824175819999999</v>
      </c>
      <c r="AW148" s="253">
        <v>8.5799999999999998E-5</v>
      </c>
      <c r="AX148" s="254">
        <v>0.12199576299999999</v>
      </c>
    </row>
    <row r="149" spans="1:50" x14ac:dyDescent="0.25">
      <c r="A149" s="266" t="s">
        <v>977</v>
      </c>
      <c r="B149" s="252" t="s">
        <v>378</v>
      </c>
      <c r="C149" s="252" t="s">
        <v>831</v>
      </c>
      <c r="D149" s="260">
        <v>50</v>
      </c>
      <c r="E149" s="252">
        <v>1973</v>
      </c>
      <c r="F149" s="254">
        <v>2.4715768999999999E-2</v>
      </c>
      <c r="G149" s="252">
        <v>23</v>
      </c>
      <c r="H149" s="252">
        <v>1498</v>
      </c>
      <c r="I149" s="254">
        <v>1.5121631E-2</v>
      </c>
      <c r="J149" s="252">
        <v>24</v>
      </c>
      <c r="K149" s="252">
        <v>336</v>
      </c>
      <c r="L149" s="254">
        <v>6.6666666999999999E-2</v>
      </c>
      <c r="M149" s="252">
        <v>3</v>
      </c>
      <c r="N149" s="252">
        <v>13</v>
      </c>
      <c r="O149" s="254">
        <v>0.1875</v>
      </c>
      <c r="P149" s="252">
        <v>0</v>
      </c>
      <c r="Q149" s="252">
        <v>119</v>
      </c>
      <c r="R149" s="254">
        <v>0</v>
      </c>
      <c r="S149" s="252">
        <v>27</v>
      </c>
      <c r="T149" s="252">
        <v>475</v>
      </c>
      <c r="U149" s="254">
        <v>5.3784861000000003E-2</v>
      </c>
      <c r="V149" s="252">
        <v>26</v>
      </c>
      <c r="W149" s="252">
        <v>1637</v>
      </c>
      <c r="X149" s="254">
        <v>1.5634395999999998E-2</v>
      </c>
      <c r="Y149" s="252">
        <v>47</v>
      </c>
      <c r="Z149" s="252">
        <v>1960</v>
      </c>
      <c r="AA149" s="254">
        <v>2.3418036999999999E-2</v>
      </c>
      <c r="AB149" s="252">
        <v>50</v>
      </c>
      <c r="AC149" s="252">
        <v>1854</v>
      </c>
      <c r="AD149" s="254">
        <v>2.6260504E-2</v>
      </c>
      <c r="AE149" s="253">
        <v>6.1399999999999997E-7</v>
      </c>
      <c r="AF149" s="254">
        <v>0.214953271</v>
      </c>
      <c r="AG149" s="252">
        <v>2.081556E-3</v>
      </c>
      <c r="AH149" s="254">
        <v>6.6533154999999997E-2</v>
      </c>
      <c r="AI149" s="252">
        <v>0.40502201399999999</v>
      </c>
      <c r="AJ149" s="254" t="s">
        <v>1184</v>
      </c>
      <c r="AK149" s="252">
        <v>9.8565700000000006E-2</v>
      </c>
      <c r="AL149" s="254">
        <v>0.30952381000000001</v>
      </c>
      <c r="AM149" s="252">
        <v>1.2057700000000001E-3</v>
      </c>
      <c r="AN149" s="254" t="s">
        <v>1184</v>
      </c>
      <c r="AO149" s="252">
        <v>1.3965259999999999E-3</v>
      </c>
      <c r="AP149" s="254" t="s">
        <v>1184</v>
      </c>
      <c r="AQ149" s="253">
        <v>7.6399999999999997E-6</v>
      </c>
      <c r="AR149" s="254">
        <v>0.27011323700000001</v>
      </c>
      <c r="AS149" s="253">
        <v>6.6199999999999997E-7</v>
      </c>
      <c r="AT149" s="254">
        <v>4.4972527470000001</v>
      </c>
      <c r="AU149" s="252">
        <v>6.3438059999999996E-3</v>
      </c>
      <c r="AV149" s="254">
        <v>9.6235679209999994</v>
      </c>
      <c r="AW149" s="252">
        <v>0.115995222</v>
      </c>
      <c r="AX149" s="254">
        <v>0</v>
      </c>
    </row>
    <row r="150" spans="1:50" x14ac:dyDescent="0.25">
      <c r="A150" s="266" t="s">
        <v>982</v>
      </c>
      <c r="B150" s="252" t="s">
        <v>440</v>
      </c>
      <c r="C150" s="252" t="s">
        <v>440</v>
      </c>
      <c r="D150" s="260">
        <v>9</v>
      </c>
      <c r="E150" s="252">
        <v>2014</v>
      </c>
      <c r="F150" s="254">
        <v>4.4488380000000001E-3</v>
      </c>
      <c r="G150" s="252">
        <v>1</v>
      </c>
      <c r="H150" s="252">
        <v>1520</v>
      </c>
      <c r="I150" s="254">
        <v>6.5746200000000004E-4</v>
      </c>
      <c r="J150" s="252">
        <v>3</v>
      </c>
      <c r="K150" s="252">
        <v>357</v>
      </c>
      <c r="L150" s="254">
        <v>8.3333330000000001E-3</v>
      </c>
      <c r="M150" s="252">
        <v>5</v>
      </c>
      <c r="N150" s="252">
        <v>11</v>
      </c>
      <c r="O150" s="254">
        <v>0.3125</v>
      </c>
      <c r="P150" s="252">
        <v>0</v>
      </c>
      <c r="Q150" s="252">
        <v>119</v>
      </c>
      <c r="R150" s="254">
        <v>0</v>
      </c>
      <c r="S150" s="252">
        <v>8</v>
      </c>
      <c r="T150" s="252">
        <v>494</v>
      </c>
      <c r="U150" s="254">
        <v>1.5936255E-2</v>
      </c>
      <c r="V150" s="252">
        <v>6</v>
      </c>
      <c r="W150" s="252">
        <v>1657</v>
      </c>
      <c r="X150" s="254">
        <v>3.6079369999999999E-3</v>
      </c>
      <c r="Y150" s="252">
        <v>4</v>
      </c>
      <c r="Z150" s="252">
        <v>2003</v>
      </c>
      <c r="AA150" s="254">
        <v>1.9930239999999999E-3</v>
      </c>
      <c r="AB150" s="252">
        <v>9</v>
      </c>
      <c r="AC150" s="252">
        <v>1895</v>
      </c>
      <c r="AD150" s="254">
        <v>4.7268910000000004E-3</v>
      </c>
      <c r="AE150" s="252">
        <v>2.3881645999999999E-2</v>
      </c>
      <c r="AF150" s="254">
        <v>7.8289473999999998E-2</v>
      </c>
      <c r="AG150" s="253">
        <v>3.6700000000000003E-10</v>
      </c>
      <c r="AH150" s="254">
        <v>1.4473680000000001E-3</v>
      </c>
      <c r="AI150" s="252">
        <v>1</v>
      </c>
      <c r="AJ150" s="254" t="s">
        <v>1184</v>
      </c>
      <c r="AK150" s="253">
        <v>3.72E-6</v>
      </c>
      <c r="AL150" s="254">
        <v>1.8487395E-2</v>
      </c>
      <c r="AM150" s="252">
        <v>1</v>
      </c>
      <c r="AN150" s="254" t="s">
        <v>1184</v>
      </c>
      <c r="AO150" s="253">
        <v>1.26E-5</v>
      </c>
      <c r="AP150" s="254" t="s">
        <v>1184</v>
      </c>
      <c r="AQ150" s="253">
        <v>9.7E-5</v>
      </c>
      <c r="AR150" s="254">
        <v>4.0625000000000001E-2</v>
      </c>
      <c r="AS150" s="252">
        <v>0.205051117</v>
      </c>
      <c r="AT150" s="254">
        <v>2.320728291</v>
      </c>
      <c r="AU150" s="253">
        <v>1.92E-9</v>
      </c>
      <c r="AV150" s="254">
        <v>227.61363639999999</v>
      </c>
      <c r="AW150" s="252">
        <v>1</v>
      </c>
      <c r="AX150" s="254">
        <v>0</v>
      </c>
    </row>
    <row r="151" spans="1:50" x14ac:dyDescent="0.25">
      <c r="A151" s="266" t="s">
        <v>986</v>
      </c>
      <c r="B151" s="252" t="s">
        <v>378</v>
      </c>
      <c r="C151" s="252" t="s">
        <v>440</v>
      </c>
      <c r="D151" s="260">
        <v>60</v>
      </c>
      <c r="E151" s="252">
        <v>1963</v>
      </c>
      <c r="F151" s="254">
        <v>2.9658922000000001E-2</v>
      </c>
      <c r="G151" s="252">
        <v>41</v>
      </c>
      <c r="H151" s="252">
        <v>1480</v>
      </c>
      <c r="I151" s="254">
        <v>2.6955949999999999E-2</v>
      </c>
      <c r="J151" s="252">
        <v>13</v>
      </c>
      <c r="K151" s="252">
        <v>347</v>
      </c>
      <c r="L151" s="254">
        <v>3.6111111000000001E-2</v>
      </c>
      <c r="M151" s="252">
        <v>5</v>
      </c>
      <c r="N151" s="252">
        <v>11</v>
      </c>
      <c r="O151" s="254">
        <v>0.3125</v>
      </c>
      <c r="P151" s="252">
        <v>0</v>
      </c>
      <c r="Q151" s="252">
        <v>119</v>
      </c>
      <c r="R151" s="254">
        <v>0</v>
      </c>
      <c r="S151" s="252">
        <v>19</v>
      </c>
      <c r="T151" s="252">
        <v>483</v>
      </c>
      <c r="U151" s="254">
        <v>3.7848606E-2</v>
      </c>
      <c r="V151" s="252">
        <v>47</v>
      </c>
      <c r="W151" s="252">
        <v>1616</v>
      </c>
      <c r="X151" s="254">
        <v>2.8262176999999999E-2</v>
      </c>
      <c r="Y151" s="252">
        <v>55</v>
      </c>
      <c r="Z151" s="252">
        <v>1952</v>
      </c>
      <c r="AA151" s="254">
        <v>2.7404086000000001E-2</v>
      </c>
      <c r="AB151" s="252">
        <v>60</v>
      </c>
      <c r="AC151" s="252">
        <v>1844</v>
      </c>
      <c r="AD151" s="254">
        <v>3.1512604999999999E-2</v>
      </c>
      <c r="AE151" s="252">
        <v>0.378915314</v>
      </c>
      <c r="AF151" s="254">
        <v>0.73944906399999999</v>
      </c>
      <c r="AG151" s="253">
        <v>6.58E-5</v>
      </c>
      <c r="AH151" s="254">
        <v>6.0945946000000001E-2</v>
      </c>
      <c r="AI151" s="252">
        <v>6.8927975000000002E-2</v>
      </c>
      <c r="AJ151" s="254" t="s">
        <v>1184</v>
      </c>
      <c r="AK151" s="252">
        <v>4.4197799999999999E-4</v>
      </c>
      <c r="AL151" s="254">
        <v>8.2420749000000001E-2</v>
      </c>
      <c r="AM151" s="252">
        <v>4.4989825999999997E-2</v>
      </c>
      <c r="AN151" s="254" t="s">
        <v>1184</v>
      </c>
      <c r="AO151" s="253">
        <v>1.26E-5</v>
      </c>
      <c r="AP151" s="254" t="s">
        <v>1184</v>
      </c>
      <c r="AQ151" s="252">
        <v>0.22508690000000001</v>
      </c>
      <c r="AR151" s="254">
        <v>0.70423186299999996</v>
      </c>
      <c r="AS151" s="252">
        <v>0.39541206299999998</v>
      </c>
      <c r="AT151" s="254">
        <v>1.288123122</v>
      </c>
      <c r="AU151" s="253">
        <v>6.6000000000000005E-5</v>
      </c>
      <c r="AV151" s="254">
        <v>16.132231399999998</v>
      </c>
      <c r="AW151" s="252">
        <v>4.6859172999999997E-2</v>
      </c>
      <c r="AX151" s="254">
        <v>0</v>
      </c>
    </row>
    <row r="152" spans="1:50" x14ac:dyDescent="0.25">
      <c r="A152" s="266" t="s">
        <v>991</v>
      </c>
      <c r="B152" s="252" t="s">
        <v>378</v>
      </c>
      <c r="C152" s="252" t="s">
        <v>440</v>
      </c>
      <c r="D152" s="260">
        <v>46</v>
      </c>
      <c r="E152" s="252">
        <v>1977</v>
      </c>
      <c r="F152" s="254">
        <v>2.2738507000000002E-2</v>
      </c>
      <c r="G152" s="252">
        <v>34</v>
      </c>
      <c r="H152" s="252">
        <v>1487</v>
      </c>
      <c r="I152" s="254">
        <v>2.2353715E-2</v>
      </c>
      <c r="J152" s="252">
        <v>9</v>
      </c>
      <c r="K152" s="252">
        <v>351</v>
      </c>
      <c r="L152" s="254">
        <v>2.5000000000000001E-2</v>
      </c>
      <c r="M152" s="252">
        <v>3</v>
      </c>
      <c r="N152" s="252">
        <v>13</v>
      </c>
      <c r="O152" s="254">
        <v>0.1875</v>
      </c>
      <c r="P152" s="252">
        <v>0</v>
      </c>
      <c r="Q152" s="252">
        <v>119</v>
      </c>
      <c r="R152" s="254">
        <v>0</v>
      </c>
      <c r="S152" s="252">
        <v>12</v>
      </c>
      <c r="T152" s="252">
        <v>490</v>
      </c>
      <c r="U152" s="254">
        <v>2.3904381999999998E-2</v>
      </c>
      <c r="V152" s="252">
        <v>37</v>
      </c>
      <c r="W152" s="252">
        <v>1626</v>
      </c>
      <c r="X152" s="254">
        <v>2.2248948000000001E-2</v>
      </c>
      <c r="Y152" s="252">
        <v>43</v>
      </c>
      <c r="Z152" s="252">
        <v>1964</v>
      </c>
      <c r="AA152" s="254">
        <v>2.1425012E-2</v>
      </c>
      <c r="AB152" s="252">
        <v>46</v>
      </c>
      <c r="AC152" s="252">
        <v>1858</v>
      </c>
      <c r="AD152" s="254">
        <v>2.4159664000000001E-2</v>
      </c>
      <c r="AE152" s="252">
        <v>0.698507934</v>
      </c>
      <c r="AF152" s="254">
        <v>0.89172831200000002</v>
      </c>
      <c r="AG152" s="252">
        <v>5.7984029999999997E-3</v>
      </c>
      <c r="AH152" s="254">
        <v>9.9080924000000001E-2</v>
      </c>
      <c r="AI152" s="252">
        <v>0.169767522</v>
      </c>
      <c r="AJ152" s="254" t="s">
        <v>1184</v>
      </c>
      <c r="AK152" s="252">
        <v>1.1041283000000001E-2</v>
      </c>
      <c r="AL152" s="254">
        <v>0.111111111</v>
      </c>
      <c r="AM152" s="252">
        <v>0.12070684800000001</v>
      </c>
      <c r="AN152" s="254" t="s">
        <v>1184</v>
      </c>
      <c r="AO152" s="252">
        <v>1.3965259999999999E-3</v>
      </c>
      <c r="AP152" s="254" t="s">
        <v>1184</v>
      </c>
      <c r="AQ152" s="252">
        <v>0.86310020200000004</v>
      </c>
      <c r="AR152" s="254">
        <v>0.93364716400000003</v>
      </c>
      <c r="AS152" s="252">
        <v>0.69892104700000002</v>
      </c>
      <c r="AT152" s="254">
        <v>1.1268191270000001</v>
      </c>
      <c r="AU152" s="252">
        <v>5.0094750000000002E-3</v>
      </c>
      <c r="AV152" s="254">
        <v>10.54025045</v>
      </c>
      <c r="AW152" s="252">
        <v>0.109084362</v>
      </c>
      <c r="AX152" s="254">
        <v>0</v>
      </c>
    </row>
    <row r="153" spans="1:50" x14ac:dyDescent="0.25">
      <c r="A153" s="266" t="s">
        <v>996</v>
      </c>
      <c r="B153" s="252" t="s">
        <v>415</v>
      </c>
      <c r="C153" s="252" t="s">
        <v>349</v>
      </c>
      <c r="D153" s="260">
        <v>182</v>
      </c>
      <c r="E153" s="252">
        <v>1841</v>
      </c>
      <c r="F153" s="254">
        <v>8.9965398000000002E-2</v>
      </c>
      <c r="G153" s="252">
        <v>143</v>
      </c>
      <c r="H153" s="252">
        <v>1378</v>
      </c>
      <c r="I153" s="254">
        <v>9.4017093999999996E-2</v>
      </c>
      <c r="J153" s="252">
        <v>27</v>
      </c>
      <c r="K153" s="252">
        <v>333</v>
      </c>
      <c r="L153" s="254">
        <v>7.4999999999999997E-2</v>
      </c>
      <c r="M153" s="252">
        <v>2</v>
      </c>
      <c r="N153" s="252">
        <v>14</v>
      </c>
      <c r="O153" s="254">
        <v>0.125</v>
      </c>
      <c r="P153" s="252">
        <v>10</v>
      </c>
      <c r="Q153" s="252">
        <v>109</v>
      </c>
      <c r="R153" s="254">
        <v>8.4033612999999993E-2</v>
      </c>
      <c r="S153" s="252">
        <v>39</v>
      </c>
      <c r="T153" s="252">
        <v>463</v>
      </c>
      <c r="U153" s="254">
        <v>7.7689243000000005E-2</v>
      </c>
      <c r="V153" s="252">
        <v>155</v>
      </c>
      <c r="W153" s="252">
        <v>1508</v>
      </c>
      <c r="X153" s="254">
        <v>9.3205050999999997E-2</v>
      </c>
      <c r="Y153" s="252">
        <v>180</v>
      </c>
      <c r="Z153" s="252">
        <v>1827</v>
      </c>
      <c r="AA153" s="254">
        <v>8.9686099000000005E-2</v>
      </c>
      <c r="AB153" s="252">
        <v>172</v>
      </c>
      <c r="AC153" s="252">
        <v>1732</v>
      </c>
      <c r="AD153" s="254">
        <v>9.0336133999999998E-2</v>
      </c>
      <c r="AE153" s="252">
        <v>0.30639591599999999</v>
      </c>
      <c r="AF153" s="254">
        <v>1.2798742139999999</v>
      </c>
      <c r="AG153" s="252">
        <v>0.65767174399999995</v>
      </c>
      <c r="AH153" s="254">
        <v>0.72641509400000004</v>
      </c>
      <c r="AI153" s="252">
        <v>0.87000925900000003</v>
      </c>
      <c r="AJ153" s="254">
        <v>1.131132075</v>
      </c>
      <c r="AK153" s="252">
        <v>0.35417524900000003</v>
      </c>
      <c r="AL153" s="254">
        <v>0.56756756799999997</v>
      </c>
      <c r="AM153" s="252">
        <v>0.69727302199999996</v>
      </c>
      <c r="AN153" s="254">
        <v>0.88378378400000002</v>
      </c>
      <c r="AO153" s="252">
        <v>0.63522006900000005</v>
      </c>
      <c r="AP153" s="254">
        <v>1.5571428570000001</v>
      </c>
      <c r="AQ153" s="252">
        <v>0.28180919900000001</v>
      </c>
      <c r="AR153" s="254">
        <v>1.2319787129999999</v>
      </c>
      <c r="AS153" s="252">
        <v>0.31000281600000001</v>
      </c>
      <c r="AT153" s="254">
        <v>0.78884045300000005</v>
      </c>
      <c r="AU153" s="252">
        <v>0.64920241199999995</v>
      </c>
      <c r="AV153" s="254">
        <v>1.45</v>
      </c>
      <c r="AW153" s="252">
        <v>1</v>
      </c>
      <c r="AX153" s="254">
        <v>0.92383187499999997</v>
      </c>
    </row>
    <row r="154" spans="1:50" x14ac:dyDescent="0.25">
      <c r="A154" s="266" t="s">
        <v>1001</v>
      </c>
      <c r="B154" s="252" t="s">
        <v>346</v>
      </c>
      <c r="C154" s="252" t="s">
        <v>346</v>
      </c>
      <c r="D154" s="260">
        <v>21</v>
      </c>
      <c r="E154" s="252">
        <v>2002</v>
      </c>
      <c r="F154" s="254">
        <v>1.0380623E-2</v>
      </c>
      <c r="G154" s="252">
        <v>7</v>
      </c>
      <c r="H154" s="252">
        <v>1514</v>
      </c>
      <c r="I154" s="254">
        <v>4.6022349999999997E-3</v>
      </c>
      <c r="J154" s="252">
        <v>13</v>
      </c>
      <c r="K154" s="252">
        <v>347</v>
      </c>
      <c r="L154" s="254">
        <v>3.6111111000000001E-2</v>
      </c>
      <c r="M154" s="252">
        <v>0</v>
      </c>
      <c r="N154" s="252">
        <v>16</v>
      </c>
      <c r="O154" s="254">
        <v>0</v>
      </c>
      <c r="P154" s="252">
        <v>1</v>
      </c>
      <c r="Q154" s="252">
        <v>118</v>
      </c>
      <c r="R154" s="254">
        <v>8.4033609999999998E-3</v>
      </c>
      <c r="S154" s="252">
        <v>14</v>
      </c>
      <c r="T154" s="252">
        <v>488</v>
      </c>
      <c r="U154" s="254">
        <v>2.7888446000000001E-2</v>
      </c>
      <c r="V154" s="252">
        <v>8</v>
      </c>
      <c r="W154" s="252">
        <v>1655</v>
      </c>
      <c r="X154" s="254">
        <v>4.8105830000000002E-3</v>
      </c>
      <c r="Y154" s="252">
        <v>21</v>
      </c>
      <c r="Z154" s="252">
        <v>1986</v>
      </c>
      <c r="AA154" s="254">
        <v>1.0463378000000001E-2</v>
      </c>
      <c r="AB154" s="252">
        <v>20</v>
      </c>
      <c r="AC154" s="252">
        <v>1884</v>
      </c>
      <c r="AD154" s="254">
        <v>1.0504202000000001E-2</v>
      </c>
      <c r="AE154" s="253">
        <v>7.9899999999999997E-6</v>
      </c>
      <c r="AF154" s="254">
        <v>0.123412255</v>
      </c>
      <c r="AG154" s="252">
        <v>1</v>
      </c>
      <c r="AH154" s="254" t="s">
        <v>1184</v>
      </c>
      <c r="AI154" s="252">
        <v>0.45336055600000003</v>
      </c>
      <c r="AJ154" s="254">
        <v>0.54557463699999997</v>
      </c>
      <c r="AK154" s="252">
        <v>1</v>
      </c>
      <c r="AL154" s="254" t="s">
        <v>1184</v>
      </c>
      <c r="AM154" s="252">
        <v>0.205482044</v>
      </c>
      <c r="AN154" s="254">
        <v>4.4207492799999999</v>
      </c>
      <c r="AO154" s="252">
        <v>1</v>
      </c>
      <c r="AP154" s="254">
        <v>0</v>
      </c>
      <c r="AQ154" s="253">
        <v>5.6499999999999998E-5</v>
      </c>
      <c r="AR154" s="254">
        <v>0.161162483</v>
      </c>
      <c r="AS154" s="253">
        <v>7.5599999999999996E-6</v>
      </c>
      <c r="AT154" s="254">
        <v>7.7503602310000002</v>
      </c>
      <c r="AU154" s="252">
        <v>1</v>
      </c>
      <c r="AV154" s="254">
        <v>0</v>
      </c>
      <c r="AW154" s="252">
        <v>1</v>
      </c>
      <c r="AX154" s="254">
        <v>0.79830508499999997</v>
      </c>
    </row>
    <row r="155" spans="1:50" x14ac:dyDescent="0.25">
      <c r="A155" s="266" t="s">
        <v>1006</v>
      </c>
      <c r="B155" s="252" t="s">
        <v>371</v>
      </c>
      <c r="C155" s="252" t="s">
        <v>346</v>
      </c>
      <c r="D155" s="260">
        <v>256</v>
      </c>
      <c r="E155" s="252">
        <v>1767</v>
      </c>
      <c r="F155" s="254">
        <v>0.12654473599999999</v>
      </c>
      <c r="G155" s="252">
        <v>159</v>
      </c>
      <c r="H155" s="252">
        <v>1362</v>
      </c>
      <c r="I155" s="254">
        <v>0.104536489</v>
      </c>
      <c r="J155" s="252">
        <v>85</v>
      </c>
      <c r="K155" s="252">
        <v>275</v>
      </c>
      <c r="L155" s="254">
        <v>0.23611111100000001</v>
      </c>
      <c r="M155" s="252">
        <v>1</v>
      </c>
      <c r="N155" s="252">
        <v>15</v>
      </c>
      <c r="O155" s="254">
        <v>6.25E-2</v>
      </c>
      <c r="P155" s="252">
        <v>9</v>
      </c>
      <c r="Q155" s="252">
        <v>110</v>
      </c>
      <c r="R155" s="254">
        <v>7.5630251999999995E-2</v>
      </c>
      <c r="S155" s="252">
        <v>97</v>
      </c>
      <c r="T155" s="252">
        <v>405</v>
      </c>
      <c r="U155" s="254">
        <v>0.19322709199999999</v>
      </c>
      <c r="V155" s="252">
        <v>171</v>
      </c>
      <c r="W155" s="252">
        <v>1492</v>
      </c>
      <c r="X155" s="254">
        <v>0.102826218</v>
      </c>
      <c r="Y155" s="252">
        <v>255</v>
      </c>
      <c r="Z155" s="252">
        <v>1752</v>
      </c>
      <c r="AA155" s="254">
        <v>0.12705530600000001</v>
      </c>
      <c r="AB155" s="252">
        <v>247</v>
      </c>
      <c r="AC155" s="252">
        <v>1657</v>
      </c>
      <c r="AD155" s="254">
        <v>0.12972689100000001</v>
      </c>
      <c r="AE155" s="253">
        <v>4.8599999999999998E-10</v>
      </c>
      <c r="AF155" s="254">
        <v>0.37768852000000003</v>
      </c>
      <c r="AG155" s="252">
        <v>1</v>
      </c>
      <c r="AH155" s="254">
        <v>1.751101322</v>
      </c>
      <c r="AI155" s="252">
        <v>0.43097899299999998</v>
      </c>
      <c r="AJ155" s="254">
        <v>1.426823299</v>
      </c>
      <c r="AK155" s="252">
        <v>0.13377009300000001</v>
      </c>
      <c r="AL155" s="254">
        <v>4.6363636359999996</v>
      </c>
      <c r="AM155" s="253">
        <v>5.6700000000000003E-5</v>
      </c>
      <c r="AN155" s="254">
        <v>3.7777777779999999</v>
      </c>
      <c r="AO155" s="252">
        <v>1</v>
      </c>
      <c r="AP155" s="254">
        <v>0.81481481499999997</v>
      </c>
      <c r="AQ155" s="253">
        <v>6.0999999999999998E-7</v>
      </c>
      <c r="AR155" s="254">
        <v>0.48741995500000002</v>
      </c>
      <c r="AS155" s="253">
        <v>1.36E-10</v>
      </c>
      <c r="AT155" s="254">
        <v>2.6968633710000001</v>
      </c>
      <c r="AU155" s="252">
        <v>0.70976939999999999</v>
      </c>
      <c r="AV155" s="254">
        <v>0.45803921600000003</v>
      </c>
      <c r="AW155" s="252">
        <v>8.8891316999999997E-2</v>
      </c>
      <c r="AX155" s="254">
        <v>0.548877438</v>
      </c>
    </row>
    <row r="156" spans="1:50" x14ac:dyDescent="0.25">
      <c r="A156" s="266" t="s">
        <v>1012</v>
      </c>
      <c r="B156" s="252" t="s">
        <v>346</v>
      </c>
      <c r="C156" s="252" t="s">
        <v>831</v>
      </c>
      <c r="D156" s="260">
        <v>16</v>
      </c>
      <c r="E156" s="252">
        <v>2007</v>
      </c>
      <c r="F156" s="254">
        <v>7.9090459999999994E-3</v>
      </c>
      <c r="G156" s="252">
        <v>2</v>
      </c>
      <c r="H156" s="252">
        <v>1519</v>
      </c>
      <c r="I156" s="254">
        <v>1.3149240000000001E-3</v>
      </c>
      <c r="J156" s="252">
        <v>11</v>
      </c>
      <c r="K156" s="252">
        <v>349</v>
      </c>
      <c r="L156" s="254">
        <v>3.0555556000000001E-2</v>
      </c>
      <c r="M156" s="252">
        <v>3</v>
      </c>
      <c r="N156" s="252">
        <v>13</v>
      </c>
      <c r="O156" s="254">
        <v>0.1875</v>
      </c>
      <c r="P156" s="252">
        <v>0</v>
      </c>
      <c r="Q156" s="252">
        <v>119</v>
      </c>
      <c r="R156" s="254">
        <v>0</v>
      </c>
      <c r="S156" s="252">
        <v>14</v>
      </c>
      <c r="T156" s="252">
        <v>488</v>
      </c>
      <c r="U156" s="254">
        <v>2.7888446000000001E-2</v>
      </c>
      <c r="V156" s="252">
        <v>5</v>
      </c>
      <c r="W156" s="252">
        <v>1658</v>
      </c>
      <c r="X156" s="254">
        <v>3.0066149999999998E-3</v>
      </c>
      <c r="Y156" s="252">
        <v>13</v>
      </c>
      <c r="Z156" s="252">
        <v>1994</v>
      </c>
      <c r="AA156" s="254">
        <v>6.4773290000000004E-3</v>
      </c>
      <c r="AB156" s="252">
        <v>16</v>
      </c>
      <c r="AC156" s="252">
        <v>1888</v>
      </c>
      <c r="AD156" s="254">
        <v>8.4033609999999998E-3</v>
      </c>
      <c r="AE156" s="253">
        <v>5.9699999999999996E-7</v>
      </c>
      <c r="AF156" s="254">
        <v>4.1773893999999999E-2</v>
      </c>
      <c r="AG156" s="253">
        <v>9.1500000000000005E-6</v>
      </c>
      <c r="AH156" s="254">
        <v>5.7055079999999998E-3</v>
      </c>
      <c r="AI156" s="252">
        <v>1</v>
      </c>
      <c r="AJ156" s="254" t="s">
        <v>1184</v>
      </c>
      <c r="AK156" s="252">
        <v>1.7323528000000001E-2</v>
      </c>
      <c r="AL156" s="254">
        <v>0.136580707</v>
      </c>
      <c r="AM156" s="252">
        <v>7.3256602000000004E-2</v>
      </c>
      <c r="AN156" s="254" t="s">
        <v>1184</v>
      </c>
      <c r="AO156" s="252">
        <v>1.3965259999999999E-3</v>
      </c>
      <c r="AP156" s="254" t="s">
        <v>1184</v>
      </c>
      <c r="AQ156" s="253">
        <v>2.1E-7</v>
      </c>
      <c r="AR156" s="254">
        <v>4.5894855999999998E-2</v>
      </c>
      <c r="AS156" s="253">
        <v>9.1900000000000001E-6</v>
      </c>
      <c r="AT156" s="254">
        <v>10.451575930000001</v>
      </c>
      <c r="AU156" s="252">
        <v>2.13725E-4</v>
      </c>
      <c r="AV156" s="254">
        <v>35.396449699999998</v>
      </c>
      <c r="AW156" s="252">
        <v>0.61932588499999996</v>
      </c>
      <c r="AX156" s="254">
        <v>0</v>
      </c>
    </row>
    <row r="157" spans="1:50" x14ac:dyDescent="0.25">
      <c r="A157" s="266" t="s">
        <v>1015</v>
      </c>
      <c r="B157" s="252" t="s">
        <v>346</v>
      </c>
      <c r="C157" s="252" t="s">
        <v>346</v>
      </c>
      <c r="D157" s="260">
        <v>20</v>
      </c>
      <c r="E157" s="252">
        <v>2003</v>
      </c>
      <c r="F157" s="254">
        <v>9.8863070000000004E-3</v>
      </c>
      <c r="G157" s="252">
        <v>0</v>
      </c>
      <c r="H157" s="252">
        <v>1521</v>
      </c>
      <c r="I157" s="254">
        <v>0</v>
      </c>
      <c r="J157" s="252">
        <v>19</v>
      </c>
      <c r="K157" s="252">
        <v>341</v>
      </c>
      <c r="L157" s="254">
        <v>5.2777777999999997E-2</v>
      </c>
      <c r="M157" s="252">
        <v>0</v>
      </c>
      <c r="N157" s="252">
        <v>16</v>
      </c>
      <c r="O157" s="254">
        <v>0</v>
      </c>
      <c r="P157" s="252">
        <v>0</v>
      </c>
      <c r="Q157" s="252">
        <v>119</v>
      </c>
      <c r="R157" s="254">
        <v>0</v>
      </c>
      <c r="S157" s="252">
        <v>20</v>
      </c>
      <c r="T157" s="252">
        <v>482</v>
      </c>
      <c r="U157" s="254">
        <v>3.9840636999999998E-2</v>
      </c>
      <c r="V157" s="252">
        <v>1</v>
      </c>
      <c r="W157" s="252">
        <v>1662</v>
      </c>
      <c r="X157" s="254">
        <v>6.0132299999999996E-4</v>
      </c>
      <c r="Y157" s="252">
        <v>20</v>
      </c>
      <c r="Z157" s="252">
        <v>1987</v>
      </c>
      <c r="AA157" s="254">
        <v>9.9651219999999999E-3</v>
      </c>
      <c r="AB157" s="252">
        <v>20</v>
      </c>
      <c r="AC157" s="252">
        <v>1884</v>
      </c>
      <c r="AD157" s="254">
        <v>1.0504202000000001E-2</v>
      </c>
      <c r="AE157" s="253">
        <v>1.5299999999999999E-14</v>
      </c>
      <c r="AF157" s="254">
        <v>0</v>
      </c>
      <c r="AG157" s="252">
        <v>1</v>
      </c>
      <c r="AH157" s="254" t="s">
        <v>1185</v>
      </c>
      <c r="AI157" s="252">
        <v>1</v>
      </c>
      <c r="AJ157" s="254" t="s">
        <v>1185</v>
      </c>
      <c r="AK157" s="252">
        <v>1</v>
      </c>
      <c r="AL157" s="254" t="s">
        <v>1184</v>
      </c>
      <c r="AM157" s="252">
        <v>5.647928E-3</v>
      </c>
      <c r="AN157" s="254" t="s">
        <v>1184</v>
      </c>
      <c r="AO157" s="252">
        <v>1</v>
      </c>
      <c r="AP157" s="254" t="s">
        <v>1185</v>
      </c>
      <c r="AQ157" s="253">
        <v>5.8700000000000002E-13</v>
      </c>
      <c r="AR157" s="254">
        <v>0</v>
      </c>
      <c r="AS157" s="253">
        <v>6.4099999999999999E-14</v>
      </c>
      <c r="AT157" s="254">
        <v>92.604105570000002</v>
      </c>
      <c r="AU157" s="252">
        <v>1</v>
      </c>
      <c r="AV157" s="254">
        <v>0</v>
      </c>
      <c r="AW157" s="252">
        <v>0.62664626499999998</v>
      </c>
      <c r="AX157" s="254">
        <v>0</v>
      </c>
    </row>
    <row r="158" spans="1:50" x14ac:dyDescent="0.25">
      <c r="A158" s="266" t="s">
        <v>1019</v>
      </c>
      <c r="B158" s="252" t="s">
        <v>378</v>
      </c>
      <c r="C158" s="252" t="s">
        <v>346</v>
      </c>
      <c r="D158" s="260">
        <v>12</v>
      </c>
      <c r="E158" s="252">
        <v>2011</v>
      </c>
      <c r="F158" s="254">
        <v>5.9317839999999998E-3</v>
      </c>
      <c r="G158" s="252">
        <v>4</v>
      </c>
      <c r="H158" s="252">
        <v>1517</v>
      </c>
      <c r="I158" s="254">
        <v>2.6298490000000001E-3</v>
      </c>
      <c r="J158" s="252">
        <v>7</v>
      </c>
      <c r="K158" s="252">
        <v>353</v>
      </c>
      <c r="L158" s="254">
        <v>1.9444444000000002E-2</v>
      </c>
      <c r="M158" s="252">
        <v>1</v>
      </c>
      <c r="N158" s="252">
        <v>15</v>
      </c>
      <c r="O158" s="254">
        <v>6.25E-2</v>
      </c>
      <c r="P158" s="252">
        <v>0</v>
      </c>
      <c r="Q158" s="252">
        <v>119</v>
      </c>
      <c r="R158" s="254">
        <v>0</v>
      </c>
      <c r="S158" s="252">
        <v>8</v>
      </c>
      <c r="T158" s="252">
        <v>494</v>
      </c>
      <c r="U158" s="254">
        <v>1.5936255E-2</v>
      </c>
      <c r="V158" s="252">
        <v>5</v>
      </c>
      <c r="W158" s="252">
        <v>1658</v>
      </c>
      <c r="X158" s="254">
        <v>3.0066149999999998E-3</v>
      </c>
      <c r="Y158" s="252">
        <v>11</v>
      </c>
      <c r="Z158" s="252">
        <v>1996</v>
      </c>
      <c r="AA158" s="254">
        <v>5.4808169999999998E-3</v>
      </c>
      <c r="AB158" s="252">
        <v>12</v>
      </c>
      <c r="AC158" s="252">
        <v>1892</v>
      </c>
      <c r="AD158" s="254">
        <v>6.3025210000000002E-3</v>
      </c>
      <c r="AE158" s="252">
        <v>1.444791E-3</v>
      </c>
      <c r="AF158" s="254">
        <v>0.13296920600000001</v>
      </c>
      <c r="AG158" s="252">
        <v>5.1042088999999999E-2</v>
      </c>
      <c r="AH158" s="254">
        <v>3.9551746999999998E-2</v>
      </c>
      <c r="AI158" s="252">
        <v>1</v>
      </c>
      <c r="AJ158" s="254" t="s">
        <v>1184</v>
      </c>
      <c r="AK158" s="252">
        <v>0.29618255999999998</v>
      </c>
      <c r="AL158" s="254">
        <v>0.29745042500000002</v>
      </c>
      <c r="AM158" s="252">
        <v>0.20115380199999999</v>
      </c>
      <c r="AN158" s="254" t="s">
        <v>1184</v>
      </c>
      <c r="AO158" s="252">
        <v>0.118518519</v>
      </c>
      <c r="AP158" s="254" t="s">
        <v>1184</v>
      </c>
      <c r="AQ158" s="252">
        <v>2.5658640000000002E-3</v>
      </c>
      <c r="AR158" s="254">
        <v>0.162821358</v>
      </c>
      <c r="AS158" s="252">
        <v>1.8653610000000001E-3</v>
      </c>
      <c r="AT158" s="254">
        <v>6.5756373940000001</v>
      </c>
      <c r="AU158" s="252">
        <v>9.1124304000000003E-2</v>
      </c>
      <c r="AV158" s="254">
        <v>12.096969700000001</v>
      </c>
      <c r="AW158" s="252">
        <v>1</v>
      </c>
      <c r="AX158" s="254">
        <v>0</v>
      </c>
    </row>
    <row r="159" spans="1:50" x14ac:dyDescent="0.25">
      <c r="A159" s="266" t="s">
        <v>1022</v>
      </c>
      <c r="B159" s="252" t="s">
        <v>346</v>
      </c>
      <c r="C159" s="252" t="s">
        <v>346</v>
      </c>
      <c r="D159" s="260">
        <v>10</v>
      </c>
      <c r="E159" s="252">
        <v>2013</v>
      </c>
      <c r="F159" s="254">
        <v>4.943154E-3</v>
      </c>
      <c r="G159" s="252">
        <v>1</v>
      </c>
      <c r="H159" s="252">
        <v>1520</v>
      </c>
      <c r="I159" s="254">
        <v>6.5746200000000004E-4</v>
      </c>
      <c r="J159" s="252">
        <v>9</v>
      </c>
      <c r="K159" s="252">
        <v>351</v>
      </c>
      <c r="L159" s="254">
        <v>2.5000000000000001E-2</v>
      </c>
      <c r="M159" s="252">
        <v>0</v>
      </c>
      <c r="N159" s="252">
        <v>16</v>
      </c>
      <c r="O159" s="254">
        <v>0</v>
      </c>
      <c r="P159" s="252">
        <v>0</v>
      </c>
      <c r="Q159" s="252">
        <v>119</v>
      </c>
      <c r="R159" s="254">
        <v>0</v>
      </c>
      <c r="S159" s="252">
        <v>9</v>
      </c>
      <c r="T159" s="252">
        <v>493</v>
      </c>
      <c r="U159" s="254">
        <v>1.7928287000000001E-2</v>
      </c>
      <c r="V159" s="252">
        <v>1</v>
      </c>
      <c r="W159" s="252">
        <v>1662</v>
      </c>
      <c r="X159" s="254">
        <v>6.0132299999999996E-4</v>
      </c>
      <c r="Y159" s="252">
        <v>10</v>
      </c>
      <c r="Z159" s="252">
        <v>1997</v>
      </c>
      <c r="AA159" s="254">
        <v>4.9825609999999999E-3</v>
      </c>
      <c r="AB159" s="252">
        <v>10</v>
      </c>
      <c r="AC159" s="252">
        <v>1894</v>
      </c>
      <c r="AD159" s="254">
        <v>5.2521010000000003E-3</v>
      </c>
      <c r="AE159" s="253">
        <v>2.6400000000000001E-6</v>
      </c>
      <c r="AF159" s="254">
        <v>2.5657895E-2</v>
      </c>
      <c r="AG159" s="252">
        <v>1</v>
      </c>
      <c r="AH159" s="254" t="s">
        <v>1184</v>
      </c>
      <c r="AI159" s="252">
        <v>1</v>
      </c>
      <c r="AJ159" s="254" t="s">
        <v>1184</v>
      </c>
      <c r="AK159" s="252">
        <v>1</v>
      </c>
      <c r="AL159" s="254" t="s">
        <v>1184</v>
      </c>
      <c r="AM159" s="252">
        <v>0.12070684800000001</v>
      </c>
      <c r="AN159" s="254" t="s">
        <v>1184</v>
      </c>
      <c r="AO159" s="252">
        <v>1</v>
      </c>
      <c r="AP159" s="254" t="s">
        <v>1185</v>
      </c>
      <c r="AQ159" s="253">
        <v>2.6299999999999999E-5</v>
      </c>
      <c r="AR159" s="254">
        <v>3.6038012000000001E-2</v>
      </c>
      <c r="AS159" s="253">
        <v>1.39E-6</v>
      </c>
      <c r="AT159" s="254">
        <v>42.61538462</v>
      </c>
      <c r="AU159" s="252">
        <v>1</v>
      </c>
      <c r="AV159" s="254">
        <v>0</v>
      </c>
      <c r="AW159" s="252">
        <v>1</v>
      </c>
      <c r="AX159" s="254">
        <v>0</v>
      </c>
    </row>
    <row r="160" spans="1:50" x14ac:dyDescent="0.25">
      <c r="A160" s="266" t="s">
        <v>1023</v>
      </c>
      <c r="B160" s="252" t="s">
        <v>440</v>
      </c>
      <c r="C160" s="252" t="s">
        <v>831</v>
      </c>
      <c r="D160" s="260">
        <v>14</v>
      </c>
      <c r="E160" s="252">
        <v>2009</v>
      </c>
      <c r="F160" s="254">
        <v>6.9204150000000001E-3</v>
      </c>
      <c r="G160" s="252">
        <v>0</v>
      </c>
      <c r="H160" s="252">
        <v>1521</v>
      </c>
      <c r="I160" s="254">
        <v>0</v>
      </c>
      <c r="J160" s="252">
        <v>10</v>
      </c>
      <c r="K160" s="252">
        <v>350</v>
      </c>
      <c r="L160" s="254">
        <v>2.7777777999999999E-2</v>
      </c>
      <c r="M160" s="252">
        <v>3</v>
      </c>
      <c r="N160" s="252">
        <v>13</v>
      </c>
      <c r="O160" s="254">
        <v>0.1875</v>
      </c>
      <c r="P160" s="252">
        <v>0</v>
      </c>
      <c r="Q160" s="252">
        <v>119</v>
      </c>
      <c r="R160" s="254">
        <v>0</v>
      </c>
      <c r="S160" s="252">
        <v>14</v>
      </c>
      <c r="T160" s="252">
        <v>488</v>
      </c>
      <c r="U160" s="254">
        <v>2.7888446000000001E-2</v>
      </c>
      <c r="V160" s="252">
        <v>4</v>
      </c>
      <c r="W160" s="252">
        <v>1659</v>
      </c>
      <c r="X160" s="254">
        <v>2.4052919999999998E-3</v>
      </c>
      <c r="Y160" s="252">
        <v>11</v>
      </c>
      <c r="Z160" s="252">
        <v>1996</v>
      </c>
      <c r="AA160" s="254">
        <v>5.4808169999999998E-3</v>
      </c>
      <c r="AB160" s="252">
        <v>14</v>
      </c>
      <c r="AC160" s="252">
        <v>1890</v>
      </c>
      <c r="AD160" s="254">
        <v>7.352941E-3</v>
      </c>
      <c r="AE160" s="253">
        <v>5.9499999999999997E-8</v>
      </c>
      <c r="AF160" s="254">
        <v>0</v>
      </c>
      <c r="AG160" s="253">
        <v>9.2699999999999998E-7</v>
      </c>
      <c r="AH160" s="254">
        <v>0</v>
      </c>
      <c r="AI160" s="252">
        <v>1</v>
      </c>
      <c r="AJ160" s="254" t="s">
        <v>1185</v>
      </c>
      <c r="AK160" s="252">
        <v>1.3977606E-2</v>
      </c>
      <c r="AL160" s="254">
        <v>0.123809524</v>
      </c>
      <c r="AM160" s="252">
        <v>7.3746806999999998E-2</v>
      </c>
      <c r="AN160" s="254" t="s">
        <v>1184</v>
      </c>
      <c r="AO160" s="252">
        <v>1.3965259999999999E-3</v>
      </c>
      <c r="AP160" s="254" t="s">
        <v>1184</v>
      </c>
      <c r="AQ160" s="253">
        <v>2.9199999999999998E-9</v>
      </c>
      <c r="AR160" s="254">
        <v>0</v>
      </c>
      <c r="AS160" s="253">
        <v>1.45E-5</v>
      </c>
      <c r="AT160" s="254">
        <v>11.85</v>
      </c>
      <c r="AU160" s="252">
        <v>1.40273E-4</v>
      </c>
      <c r="AV160" s="254">
        <v>41.87412587</v>
      </c>
      <c r="AW160" s="252">
        <v>1</v>
      </c>
      <c r="AX160" s="254">
        <v>0</v>
      </c>
    </row>
    <row r="161" spans="1:50" x14ac:dyDescent="0.25">
      <c r="A161" s="266" t="s">
        <v>1027</v>
      </c>
      <c r="B161" s="252" t="s">
        <v>831</v>
      </c>
      <c r="C161" s="252" t="s">
        <v>831</v>
      </c>
      <c r="D161" s="260">
        <v>39</v>
      </c>
      <c r="E161" s="252">
        <v>1984</v>
      </c>
      <c r="F161" s="254">
        <v>1.9278300000000002E-2</v>
      </c>
      <c r="G161" s="252">
        <v>2</v>
      </c>
      <c r="H161" s="252">
        <v>1519</v>
      </c>
      <c r="I161" s="254">
        <v>1.3149240000000001E-3</v>
      </c>
      <c r="J161" s="252">
        <v>29</v>
      </c>
      <c r="K161" s="252">
        <v>331</v>
      </c>
      <c r="L161" s="254">
        <v>8.0555556E-2</v>
      </c>
      <c r="M161" s="252">
        <v>7</v>
      </c>
      <c r="N161" s="252">
        <v>9</v>
      </c>
      <c r="O161" s="254">
        <v>0.4375</v>
      </c>
      <c r="P161" s="252">
        <v>0</v>
      </c>
      <c r="Q161" s="252">
        <v>119</v>
      </c>
      <c r="R161" s="254">
        <v>0</v>
      </c>
      <c r="S161" s="252">
        <v>37</v>
      </c>
      <c r="T161" s="252">
        <v>465</v>
      </c>
      <c r="U161" s="254">
        <v>7.3705178999999996E-2</v>
      </c>
      <c r="V161" s="252">
        <v>10</v>
      </c>
      <c r="W161" s="252">
        <v>1653</v>
      </c>
      <c r="X161" s="254">
        <v>6.0132290000000001E-3</v>
      </c>
      <c r="Y161" s="252">
        <v>32</v>
      </c>
      <c r="Z161" s="252">
        <v>1975</v>
      </c>
      <c r="AA161" s="254">
        <v>1.5944195000000001E-2</v>
      </c>
      <c r="AB161" s="252">
        <v>39</v>
      </c>
      <c r="AC161" s="252">
        <v>1865</v>
      </c>
      <c r="AD161" s="254">
        <v>2.0483193E-2</v>
      </c>
      <c r="AE161" s="253">
        <v>1.8600000000000001E-19</v>
      </c>
      <c r="AF161" s="254">
        <v>1.5028036E-2</v>
      </c>
      <c r="AG161" s="253">
        <v>1.03E-13</v>
      </c>
      <c r="AH161" s="254">
        <v>1.6928430000000001E-3</v>
      </c>
      <c r="AI161" s="252">
        <v>1</v>
      </c>
      <c r="AJ161" s="254" t="s">
        <v>1184</v>
      </c>
      <c r="AK161" s="252">
        <v>2.5158100000000002E-4</v>
      </c>
      <c r="AL161" s="254">
        <v>0.11264566199999999</v>
      </c>
      <c r="AM161" s="252">
        <v>2.5316200000000003E-4</v>
      </c>
      <c r="AN161" s="254" t="s">
        <v>1184</v>
      </c>
      <c r="AO161" s="253">
        <v>8.2599999999999998E-8</v>
      </c>
      <c r="AP161" s="254" t="s">
        <v>1184</v>
      </c>
      <c r="AQ161" s="253">
        <v>6.3400000000000003E-21</v>
      </c>
      <c r="AR161" s="254">
        <v>1.6547158999999999E-2</v>
      </c>
      <c r="AS161" s="253">
        <v>7.6899999999999999E-15</v>
      </c>
      <c r="AT161" s="254">
        <v>14.482477340000001</v>
      </c>
      <c r="AU161" s="253">
        <v>5.6999999999999998E-9</v>
      </c>
      <c r="AV161" s="254">
        <v>48.003472219999999</v>
      </c>
      <c r="AW161" s="252">
        <v>0.16690720100000001</v>
      </c>
      <c r="AX161" s="254">
        <v>0</v>
      </c>
    </row>
    <row r="162" spans="1:50" x14ac:dyDescent="0.25">
      <c r="A162" s="266" t="s">
        <v>1030</v>
      </c>
      <c r="B162" s="252" t="s">
        <v>346</v>
      </c>
      <c r="C162" s="252" t="s">
        <v>346</v>
      </c>
      <c r="D162" s="260">
        <v>47</v>
      </c>
      <c r="E162" s="252">
        <v>1976</v>
      </c>
      <c r="F162" s="254">
        <v>2.3232823E-2</v>
      </c>
      <c r="G162" s="252">
        <v>3</v>
      </c>
      <c r="H162" s="252">
        <v>1518</v>
      </c>
      <c r="I162" s="254">
        <v>1.9723869999999999E-3</v>
      </c>
      <c r="J162" s="252">
        <v>43</v>
      </c>
      <c r="K162" s="252">
        <v>317</v>
      </c>
      <c r="L162" s="254">
        <v>0.119444444</v>
      </c>
      <c r="M162" s="252">
        <v>0</v>
      </c>
      <c r="N162" s="252">
        <v>16</v>
      </c>
      <c r="O162" s="254">
        <v>0</v>
      </c>
      <c r="P162" s="252">
        <v>0</v>
      </c>
      <c r="Q162" s="252">
        <v>119</v>
      </c>
      <c r="R162" s="254">
        <v>0</v>
      </c>
      <c r="S162" s="252">
        <v>44</v>
      </c>
      <c r="T162" s="252">
        <v>458</v>
      </c>
      <c r="U162" s="254">
        <v>8.7649402000000001E-2</v>
      </c>
      <c r="V162" s="252">
        <v>4</v>
      </c>
      <c r="W162" s="252">
        <v>1659</v>
      </c>
      <c r="X162" s="254">
        <v>2.4052919999999998E-3</v>
      </c>
      <c r="Y162" s="252">
        <v>47</v>
      </c>
      <c r="Z162" s="252">
        <v>1960</v>
      </c>
      <c r="AA162" s="254">
        <v>2.3418036999999999E-2</v>
      </c>
      <c r="AB162" s="252">
        <v>47</v>
      </c>
      <c r="AC162" s="252">
        <v>1857</v>
      </c>
      <c r="AD162" s="254">
        <v>2.4684873999999999E-2</v>
      </c>
      <c r="AE162" s="253">
        <v>1.3700000000000001E-28</v>
      </c>
      <c r="AF162" s="254">
        <v>1.4569354E-2</v>
      </c>
      <c r="AG162" s="252">
        <v>1</v>
      </c>
      <c r="AH162" s="254" t="s">
        <v>1184</v>
      </c>
      <c r="AI162" s="252">
        <v>1</v>
      </c>
      <c r="AJ162" s="254" t="s">
        <v>1184</v>
      </c>
      <c r="AK162" s="252">
        <v>0.23425026500000001</v>
      </c>
      <c r="AL162" s="254" t="s">
        <v>1184</v>
      </c>
      <c r="AM162" s="253">
        <v>3.3699999999999999E-6</v>
      </c>
      <c r="AN162" s="254" t="s">
        <v>1184</v>
      </c>
      <c r="AO162" s="252">
        <v>1</v>
      </c>
      <c r="AP162" s="254" t="s">
        <v>1185</v>
      </c>
      <c r="AQ162" s="253">
        <v>4.0199999999999996E-24</v>
      </c>
      <c r="AR162" s="254">
        <v>2.0571326000000001E-2</v>
      </c>
      <c r="AS162" s="253">
        <v>6.0100000000000002E-29</v>
      </c>
      <c r="AT162" s="254">
        <v>56.259463719999999</v>
      </c>
      <c r="AU162" s="252">
        <v>1</v>
      </c>
      <c r="AV162" s="254">
        <v>0</v>
      </c>
      <c r="AW162" s="252">
        <v>0.11012109</v>
      </c>
      <c r="AX162" s="254">
        <v>0</v>
      </c>
    </row>
    <row r="163" spans="1:50" x14ac:dyDescent="0.25">
      <c r="A163" s="266" t="s">
        <v>1032</v>
      </c>
      <c r="B163" s="252" t="s">
        <v>440</v>
      </c>
      <c r="C163" s="252" t="s">
        <v>831</v>
      </c>
      <c r="D163" s="260">
        <v>19</v>
      </c>
      <c r="E163" s="252">
        <v>2004</v>
      </c>
      <c r="F163" s="254">
        <v>9.391992E-3</v>
      </c>
      <c r="G163" s="252">
        <v>1</v>
      </c>
      <c r="H163" s="252">
        <v>1520</v>
      </c>
      <c r="I163" s="254">
        <v>6.5746200000000004E-4</v>
      </c>
      <c r="J163" s="252">
        <v>13</v>
      </c>
      <c r="K163" s="252">
        <v>347</v>
      </c>
      <c r="L163" s="254">
        <v>3.6111111000000001E-2</v>
      </c>
      <c r="M163" s="252">
        <v>4</v>
      </c>
      <c r="N163" s="252">
        <v>12</v>
      </c>
      <c r="O163" s="254">
        <v>0.25</v>
      </c>
      <c r="P163" s="252">
        <v>0</v>
      </c>
      <c r="Q163" s="252">
        <v>119</v>
      </c>
      <c r="R163" s="254">
        <v>0</v>
      </c>
      <c r="S163" s="252">
        <v>18</v>
      </c>
      <c r="T163" s="252">
        <v>484</v>
      </c>
      <c r="U163" s="254">
        <v>3.5856574000000002E-2</v>
      </c>
      <c r="V163" s="252">
        <v>6</v>
      </c>
      <c r="W163" s="252">
        <v>1657</v>
      </c>
      <c r="X163" s="254">
        <v>3.6079369999999999E-3</v>
      </c>
      <c r="Y163" s="252">
        <v>15</v>
      </c>
      <c r="Z163" s="252">
        <v>1992</v>
      </c>
      <c r="AA163" s="254">
        <v>7.4738419999999996E-3</v>
      </c>
      <c r="AB163" s="252">
        <v>19</v>
      </c>
      <c r="AC163" s="252">
        <v>1885</v>
      </c>
      <c r="AD163" s="254">
        <v>9.9789920000000008E-3</v>
      </c>
      <c r="AE163" s="253">
        <v>4.4800000000000002E-9</v>
      </c>
      <c r="AF163" s="254">
        <v>1.7560729000000001E-2</v>
      </c>
      <c r="AG163" s="253">
        <v>3.8999999999999998E-8</v>
      </c>
      <c r="AH163" s="254">
        <v>1.9736839999999999E-3</v>
      </c>
      <c r="AI163" s="252">
        <v>1</v>
      </c>
      <c r="AJ163" s="254" t="s">
        <v>1184</v>
      </c>
      <c r="AK163" s="252">
        <v>3.75377E-3</v>
      </c>
      <c r="AL163" s="254">
        <v>0.112391931</v>
      </c>
      <c r="AM163" s="252">
        <v>4.4989825999999997E-2</v>
      </c>
      <c r="AN163" s="254" t="s">
        <v>1184</v>
      </c>
      <c r="AO163" s="252">
        <v>1.3753699999999999E-4</v>
      </c>
      <c r="AP163" s="254" t="s">
        <v>1184</v>
      </c>
      <c r="AQ163" s="253">
        <v>1.4800000000000001E-10</v>
      </c>
      <c r="AR163" s="254">
        <v>1.7690058000000002E-2</v>
      </c>
      <c r="AS163" s="253">
        <v>1.4300000000000001E-6</v>
      </c>
      <c r="AT163" s="254">
        <v>10.346301629999999</v>
      </c>
      <c r="AU163" s="253">
        <v>9.4399999999999994E-6</v>
      </c>
      <c r="AV163" s="254">
        <v>44.266666669999999</v>
      </c>
      <c r="AW163" s="252">
        <v>0.62312256600000004</v>
      </c>
      <c r="AX163" s="254">
        <v>0</v>
      </c>
    </row>
    <row r="164" spans="1:50" x14ac:dyDescent="0.25">
      <c r="A164" s="266" t="s">
        <v>1034</v>
      </c>
      <c r="B164" s="252" t="s">
        <v>346</v>
      </c>
      <c r="C164" s="252" t="s">
        <v>346</v>
      </c>
      <c r="D164" s="260">
        <v>21</v>
      </c>
      <c r="E164" s="252">
        <v>2002</v>
      </c>
      <c r="F164" s="254">
        <v>1.0380623E-2</v>
      </c>
      <c r="G164" s="252">
        <v>1</v>
      </c>
      <c r="H164" s="252">
        <v>1520</v>
      </c>
      <c r="I164" s="254">
        <v>6.5746200000000004E-4</v>
      </c>
      <c r="J164" s="252">
        <v>20</v>
      </c>
      <c r="K164" s="252">
        <v>340</v>
      </c>
      <c r="L164" s="254">
        <v>5.5555555999999999E-2</v>
      </c>
      <c r="M164" s="252">
        <v>0</v>
      </c>
      <c r="N164" s="252">
        <v>16</v>
      </c>
      <c r="O164" s="254">
        <v>0</v>
      </c>
      <c r="P164" s="252">
        <v>0</v>
      </c>
      <c r="Q164" s="252">
        <v>119</v>
      </c>
      <c r="R164" s="254">
        <v>0</v>
      </c>
      <c r="S164" s="252">
        <v>20</v>
      </c>
      <c r="T164" s="252">
        <v>482</v>
      </c>
      <c r="U164" s="254">
        <v>3.9840636999999998E-2</v>
      </c>
      <c r="V164" s="252">
        <v>1</v>
      </c>
      <c r="W164" s="252">
        <v>1662</v>
      </c>
      <c r="X164" s="254">
        <v>6.0132299999999996E-4</v>
      </c>
      <c r="Y164" s="252">
        <v>21</v>
      </c>
      <c r="Z164" s="252">
        <v>1986</v>
      </c>
      <c r="AA164" s="254">
        <v>1.0463378000000001E-2</v>
      </c>
      <c r="AB164" s="252">
        <v>21</v>
      </c>
      <c r="AC164" s="252">
        <v>1883</v>
      </c>
      <c r="AD164" s="254">
        <v>1.1029412000000001E-2</v>
      </c>
      <c r="AE164" s="253">
        <v>4.8799999999999998E-14</v>
      </c>
      <c r="AF164" s="254">
        <v>1.1184210999999999E-2</v>
      </c>
      <c r="AG164" s="252">
        <v>1</v>
      </c>
      <c r="AH164" s="254" t="s">
        <v>1184</v>
      </c>
      <c r="AI164" s="252">
        <v>1</v>
      </c>
      <c r="AJ164" s="254" t="s">
        <v>1184</v>
      </c>
      <c r="AK164" s="252">
        <v>1</v>
      </c>
      <c r="AL164" s="254" t="s">
        <v>1184</v>
      </c>
      <c r="AM164" s="252">
        <v>5.9602509999999997E-3</v>
      </c>
      <c r="AN164" s="254" t="s">
        <v>1184</v>
      </c>
      <c r="AO164" s="252">
        <v>1</v>
      </c>
      <c r="AP164" s="254" t="s">
        <v>1185</v>
      </c>
      <c r="AQ164" s="253">
        <v>9.4999999999999995E-12</v>
      </c>
      <c r="AR164" s="254">
        <v>1.5855263000000001E-2</v>
      </c>
      <c r="AS164" s="253">
        <v>1.15E-14</v>
      </c>
      <c r="AT164" s="254">
        <v>97.764705879999994</v>
      </c>
      <c r="AU164" s="252">
        <v>1</v>
      </c>
      <c r="AV164" s="254">
        <v>0</v>
      </c>
      <c r="AW164" s="252">
        <v>0.6310732</v>
      </c>
      <c r="AX164" s="254">
        <v>0</v>
      </c>
    </row>
    <row r="165" spans="1:50" x14ac:dyDescent="0.25">
      <c r="A165" s="266" t="s">
        <v>1037</v>
      </c>
      <c r="B165" s="252" t="s">
        <v>378</v>
      </c>
      <c r="C165" s="252" t="s">
        <v>346</v>
      </c>
      <c r="D165" s="260">
        <v>44</v>
      </c>
      <c r="E165" s="252">
        <v>1979</v>
      </c>
      <c r="F165" s="254">
        <v>2.1749876000000001E-2</v>
      </c>
      <c r="G165" s="252">
        <v>12</v>
      </c>
      <c r="H165" s="252">
        <v>1509</v>
      </c>
      <c r="I165" s="254">
        <v>7.8895460000000008E-3</v>
      </c>
      <c r="J165" s="252">
        <v>30</v>
      </c>
      <c r="K165" s="252">
        <v>330</v>
      </c>
      <c r="L165" s="254">
        <v>8.3333332999999996E-2</v>
      </c>
      <c r="M165" s="252">
        <v>1</v>
      </c>
      <c r="N165" s="252">
        <v>15</v>
      </c>
      <c r="O165" s="254">
        <v>6.25E-2</v>
      </c>
      <c r="P165" s="252">
        <v>0</v>
      </c>
      <c r="Q165" s="252">
        <v>119</v>
      </c>
      <c r="R165" s="254">
        <v>0</v>
      </c>
      <c r="S165" s="252">
        <v>32</v>
      </c>
      <c r="T165" s="252">
        <v>470</v>
      </c>
      <c r="U165" s="254">
        <v>6.3745019999999999E-2</v>
      </c>
      <c r="V165" s="252">
        <v>14</v>
      </c>
      <c r="W165" s="252">
        <v>1649</v>
      </c>
      <c r="X165" s="254">
        <v>8.418521E-3</v>
      </c>
      <c r="Y165" s="252">
        <v>43</v>
      </c>
      <c r="Z165" s="252">
        <v>1964</v>
      </c>
      <c r="AA165" s="254">
        <v>2.1425012E-2</v>
      </c>
      <c r="AB165" s="252">
        <v>44</v>
      </c>
      <c r="AC165" s="252">
        <v>1860</v>
      </c>
      <c r="AD165" s="254">
        <v>2.3109244000000001E-2</v>
      </c>
      <c r="AE165" s="253">
        <v>1.18E-13</v>
      </c>
      <c r="AF165" s="254">
        <v>8.7475149000000002E-2</v>
      </c>
      <c r="AG165" s="252">
        <v>0.12765878899999999</v>
      </c>
      <c r="AH165" s="254">
        <v>0.119284294</v>
      </c>
      <c r="AI165" s="252">
        <v>1</v>
      </c>
      <c r="AJ165" s="254" t="s">
        <v>1184</v>
      </c>
      <c r="AK165" s="252">
        <v>1</v>
      </c>
      <c r="AL165" s="254">
        <v>1.363636364</v>
      </c>
      <c r="AM165" s="252">
        <v>2.5630899999999997E-4</v>
      </c>
      <c r="AN165" s="254" t="s">
        <v>1184</v>
      </c>
      <c r="AO165" s="252">
        <v>0.118518519</v>
      </c>
      <c r="AP165" s="254" t="s">
        <v>1184</v>
      </c>
      <c r="AQ165" s="253">
        <v>1.8500000000000001E-11</v>
      </c>
      <c r="AR165" s="254">
        <v>0.116799205</v>
      </c>
      <c r="AS165" s="253">
        <v>1.1499999999999999E-13</v>
      </c>
      <c r="AT165" s="254">
        <v>10.707792209999999</v>
      </c>
      <c r="AU165" s="252">
        <v>0.297537989</v>
      </c>
      <c r="AV165" s="254">
        <v>3.0449612400000001</v>
      </c>
      <c r="AW165" s="252">
        <v>0.108462764</v>
      </c>
      <c r="AX165" s="254">
        <v>0</v>
      </c>
    </row>
    <row r="166" spans="1:50" x14ac:dyDescent="0.25">
      <c r="A166" s="266" t="s">
        <v>1040</v>
      </c>
      <c r="B166" s="252" t="s">
        <v>346</v>
      </c>
      <c r="C166" s="252" t="s">
        <v>831</v>
      </c>
      <c r="D166" s="260">
        <v>52</v>
      </c>
      <c r="E166" s="252">
        <v>1971</v>
      </c>
      <c r="F166" s="254">
        <v>2.5704398999999999E-2</v>
      </c>
      <c r="G166" s="252">
        <v>9</v>
      </c>
      <c r="H166" s="252">
        <v>1512</v>
      </c>
      <c r="I166" s="254">
        <v>5.9171600000000003E-3</v>
      </c>
      <c r="J166" s="252">
        <v>39</v>
      </c>
      <c r="K166" s="252">
        <v>321</v>
      </c>
      <c r="L166" s="254">
        <v>0.108333333</v>
      </c>
      <c r="M166" s="252">
        <v>3</v>
      </c>
      <c r="N166" s="252">
        <v>13</v>
      </c>
      <c r="O166" s="254">
        <v>0.1875</v>
      </c>
      <c r="P166" s="252">
        <v>1</v>
      </c>
      <c r="Q166" s="252">
        <v>118</v>
      </c>
      <c r="R166" s="254">
        <v>8.4033609999999998E-3</v>
      </c>
      <c r="S166" s="252">
        <v>43</v>
      </c>
      <c r="T166" s="252">
        <v>459</v>
      </c>
      <c r="U166" s="254">
        <v>8.5657370999999996E-2</v>
      </c>
      <c r="V166" s="252">
        <v>13</v>
      </c>
      <c r="W166" s="252">
        <v>1650</v>
      </c>
      <c r="X166" s="254">
        <v>7.8171979999999992E-3</v>
      </c>
      <c r="Y166" s="252">
        <v>49</v>
      </c>
      <c r="Z166" s="252">
        <v>1958</v>
      </c>
      <c r="AA166" s="254">
        <v>2.4414549000000001E-2</v>
      </c>
      <c r="AB166" s="252">
        <v>51</v>
      </c>
      <c r="AC166" s="252">
        <v>1853</v>
      </c>
      <c r="AD166" s="254">
        <v>2.6785713999999999E-2</v>
      </c>
      <c r="AE166" s="253">
        <v>5.4299999999999999E-21</v>
      </c>
      <c r="AF166" s="254">
        <v>4.8992674E-2</v>
      </c>
      <c r="AG166" s="252">
        <v>1.9259999999999999E-4</v>
      </c>
      <c r="AH166" s="254">
        <v>2.5793651000000001E-2</v>
      </c>
      <c r="AI166" s="252">
        <v>0.53019506999999999</v>
      </c>
      <c r="AJ166" s="254">
        <v>0.70238095199999995</v>
      </c>
      <c r="AK166" s="252">
        <v>0.40430423500000001</v>
      </c>
      <c r="AL166" s="254">
        <v>0.526479751</v>
      </c>
      <c r="AM166" s="252">
        <v>1.7369900000000001E-4</v>
      </c>
      <c r="AN166" s="254">
        <v>14.336448600000001</v>
      </c>
      <c r="AO166" s="252">
        <v>5.1734950000000002E-3</v>
      </c>
      <c r="AP166" s="254">
        <v>27.23076923</v>
      </c>
      <c r="AQ166" s="253">
        <v>8.3900000000000002E-19</v>
      </c>
      <c r="AR166" s="254">
        <v>6.3538206E-2</v>
      </c>
      <c r="AS166" s="253">
        <v>6.6899999999999994E-20</v>
      </c>
      <c r="AT166" s="254">
        <v>15.42056075</v>
      </c>
      <c r="AU166" s="252">
        <v>7.0838979999999999E-3</v>
      </c>
      <c r="AV166" s="254">
        <v>9.2213500780000004</v>
      </c>
      <c r="AW166" s="252">
        <v>0.36534327700000002</v>
      </c>
      <c r="AX166" s="254">
        <v>0.30790960499999998</v>
      </c>
    </row>
    <row r="167" spans="1:50" x14ac:dyDescent="0.25">
      <c r="A167" s="266" t="s">
        <v>1044</v>
      </c>
      <c r="B167" s="252" t="s">
        <v>378</v>
      </c>
      <c r="C167" s="252" t="s">
        <v>346</v>
      </c>
      <c r="D167" s="260">
        <v>33</v>
      </c>
      <c r="E167" s="252">
        <v>1990</v>
      </c>
      <c r="F167" s="254">
        <v>1.6312407000000001E-2</v>
      </c>
      <c r="G167" s="252">
        <v>5</v>
      </c>
      <c r="H167" s="252">
        <v>1516</v>
      </c>
      <c r="I167" s="254">
        <v>3.2873109999999998E-3</v>
      </c>
      <c r="J167" s="252">
        <v>27</v>
      </c>
      <c r="K167" s="252">
        <v>333</v>
      </c>
      <c r="L167" s="254">
        <v>7.4999999999999997E-2</v>
      </c>
      <c r="M167" s="252">
        <v>0</v>
      </c>
      <c r="N167" s="252">
        <v>16</v>
      </c>
      <c r="O167" s="254">
        <v>0</v>
      </c>
      <c r="P167" s="252">
        <v>1</v>
      </c>
      <c r="Q167" s="252">
        <v>118</v>
      </c>
      <c r="R167" s="254">
        <v>8.4033609999999998E-3</v>
      </c>
      <c r="S167" s="252">
        <v>28</v>
      </c>
      <c r="T167" s="252">
        <v>474</v>
      </c>
      <c r="U167" s="254">
        <v>5.5776892000000002E-2</v>
      </c>
      <c r="V167" s="252">
        <v>6</v>
      </c>
      <c r="W167" s="252">
        <v>1657</v>
      </c>
      <c r="X167" s="254">
        <v>3.6079369999999999E-3</v>
      </c>
      <c r="Y167" s="252">
        <v>33</v>
      </c>
      <c r="Z167" s="252">
        <v>1974</v>
      </c>
      <c r="AA167" s="254">
        <v>1.6442451E-2</v>
      </c>
      <c r="AB167" s="252">
        <v>32</v>
      </c>
      <c r="AC167" s="252">
        <v>1872</v>
      </c>
      <c r="AD167" s="254">
        <v>1.6806722999999999E-2</v>
      </c>
      <c r="AE167" s="253">
        <v>1.41E-15</v>
      </c>
      <c r="AF167" s="254">
        <v>4.0677221E-2</v>
      </c>
      <c r="AG167" s="252">
        <v>1</v>
      </c>
      <c r="AH167" s="254" t="s">
        <v>1184</v>
      </c>
      <c r="AI167" s="252">
        <v>0.36408262000000002</v>
      </c>
      <c r="AJ167" s="254">
        <v>0.389182058</v>
      </c>
      <c r="AK167" s="252">
        <v>0.61726398199999999</v>
      </c>
      <c r="AL167" s="254" t="s">
        <v>1184</v>
      </c>
      <c r="AM167" s="252">
        <v>5.503473E-3</v>
      </c>
      <c r="AN167" s="254">
        <v>9.5675675679999994</v>
      </c>
      <c r="AO167" s="252">
        <v>1</v>
      </c>
      <c r="AP167" s="254">
        <v>0</v>
      </c>
      <c r="AQ167" s="253">
        <v>4.0699999999999998E-13</v>
      </c>
      <c r="AR167" s="254">
        <v>5.5833018999999998E-2</v>
      </c>
      <c r="AS167" s="253">
        <v>9.6999999999999998E-16</v>
      </c>
      <c r="AT167" s="254">
        <v>22.39189189</v>
      </c>
      <c r="AU167" s="252">
        <v>1</v>
      </c>
      <c r="AV167" s="254">
        <v>0</v>
      </c>
      <c r="AW167" s="252">
        <v>0.71867995900000003</v>
      </c>
      <c r="AX167" s="254">
        <v>0.49576271199999999</v>
      </c>
    </row>
    <row r="168" spans="1:50" x14ac:dyDescent="0.25">
      <c r="A168" s="266" t="s">
        <v>1046</v>
      </c>
      <c r="B168" s="252" t="s">
        <v>1047</v>
      </c>
      <c r="C168" s="252" t="s">
        <v>831</v>
      </c>
      <c r="D168" s="260">
        <v>326</v>
      </c>
      <c r="E168" s="252">
        <v>1697</v>
      </c>
      <c r="F168" s="254">
        <v>0.161146812</v>
      </c>
      <c r="G168" s="252">
        <v>158</v>
      </c>
      <c r="H168" s="252">
        <v>1363</v>
      </c>
      <c r="I168" s="254">
        <v>0.103879027</v>
      </c>
      <c r="J168" s="252">
        <v>145</v>
      </c>
      <c r="K168" s="252">
        <v>215</v>
      </c>
      <c r="L168" s="254">
        <v>0.40277777799999998</v>
      </c>
      <c r="M168" s="252">
        <v>10</v>
      </c>
      <c r="N168" s="252">
        <v>6</v>
      </c>
      <c r="O168" s="254">
        <v>0.625</v>
      </c>
      <c r="P168" s="252">
        <v>11</v>
      </c>
      <c r="Q168" s="252">
        <v>108</v>
      </c>
      <c r="R168" s="254">
        <v>9.2436975000000005E-2</v>
      </c>
      <c r="S168" s="252">
        <v>168</v>
      </c>
      <c r="T168" s="252">
        <v>334</v>
      </c>
      <c r="U168" s="254">
        <v>0.33466135499999999</v>
      </c>
      <c r="V168" s="252">
        <v>181</v>
      </c>
      <c r="W168" s="252">
        <v>1482</v>
      </c>
      <c r="X168" s="254">
        <v>0.10883944700000001</v>
      </c>
      <c r="Y168" s="252">
        <v>316</v>
      </c>
      <c r="Z168" s="252">
        <v>1691</v>
      </c>
      <c r="AA168" s="254">
        <v>0.15744892899999999</v>
      </c>
      <c r="AB168" s="252">
        <v>315</v>
      </c>
      <c r="AC168" s="252">
        <v>1589</v>
      </c>
      <c r="AD168" s="254">
        <v>0.165441176</v>
      </c>
      <c r="AE168" s="253">
        <v>8.1900000000000002E-37</v>
      </c>
      <c r="AF168" s="254">
        <v>0.17188251099999999</v>
      </c>
      <c r="AG168" s="253">
        <v>8.4499999999999996E-7</v>
      </c>
      <c r="AH168" s="254">
        <v>6.9552457999999998E-2</v>
      </c>
      <c r="AI168" s="252">
        <v>0.87529277599999999</v>
      </c>
      <c r="AJ168" s="254">
        <v>1.1381311279999999</v>
      </c>
      <c r="AK168" s="252">
        <v>0.116923108</v>
      </c>
      <c r="AL168" s="254">
        <v>0.40465116299999998</v>
      </c>
      <c r="AM168" s="253">
        <v>2.3600000000000001E-11</v>
      </c>
      <c r="AN168" s="254">
        <v>6.6215644820000001</v>
      </c>
      <c r="AO168" s="253">
        <v>4.3100000000000002E-6</v>
      </c>
      <c r="AP168" s="254">
        <v>16.363636360000001</v>
      </c>
      <c r="AQ168" s="253">
        <v>2.5499999999999999E-30</v>
      </c>
      <c r="AR168" s="254">
        <v>0.230461517</v>
      </c>
      <c r="AS168" s="253">
        <v>6.0900000000000003E-36</v>
      </c>
      <c r="AT168" s="254">
        <v>5.5220352049999999</v>
      </c>
      <c r="AU168" s="253">
        <v>3.3500000000000001E-5</v>
      </c>
      <c r="AV168" s="254">
        <v>8.9187763709999999</v>
      </c>
      <c r="AW168" s="252">
        <v>3.8861712999999999E-2</v>
      </c>
      <c r="AX168" s="254">
        <v>0.51378600799999996</v>
      </c>
    </row>
    <row r="169" spans="1:50" x14ac:dyDescent="0.25">
      <c r="A169" s="266" t="s">
        <v>1053</v>
      </c>
      <c r="B169" s="252" t="s">
        <v>440</v>
      </c>
      <c r="C169" s="252" t="s">
        <v>831</v>
      </c>
      <c r="D169" s="260">
        <v>59</v>
      </c>
      <c r="E169" s="252">
        <v>1964</v>
      </c>
      <c r="F169" s="254">
        <v>2.9164606999999999E-2</v>
      </c>
      <c r="G169" s="252">
        <v>9</v>
      </c>
      <c r="H169" s="252">
        <v>1512</v>
      </c>
      <c r="I169" s="254">
        <v>5.9171600000000003E-3</v>
      </c>
      <c r="J169" s="252">
        <v>47</v>
      </c>
      <c r="K169" s="252">
        <v>313</v>
      </c>
      <c r="L169" s="254">
        <v>0.13055555599999999</v>
      </c>
      <c r="M169" s="252">
        <v>3</v>
      </c>
      <c r="N169" s="252">
        <v>13</v>
      </c>
      <c r="O169" s="254">
        <v>0.1875</v>
      </c>
      <c r="P169" s="252">
        <v>0</v>
      </c>
      <c r="Q169" s="252">
        <v>119</v>
      </c>
      <c r="R169" s="254">
        <v>0</v>
      </c>
      <c r="S169" s="252">
        <v>50</v>
      </c>
      <c r="T169" s="252">
        <v>452</v>
      </c>
      <c r="U169" s="254">
        <v>9.9601594000000002E-2</v>
      </c>
      <c r="V169" s="252">
        <v>12</v>
      </c>
      <c r="W169" s="252">
        <v>1651</v>
      </c>
      <c r="X169" s="254">
        <v>7.2158750000000001E-3</v>
      </c>
      <c r="Y169" s="252">
        <v>56</v>
      </c>
      <c r="Z169" s="252">
        <v>1951</v>
      </c>
      <c r="AA169" s="254">
        <v>2.7902342E-2</v>
      </c>
      <c r="AB169" s="252">
        <v>59</v>
      </c>
      <c r="AC169" s="252">
        <v>1845</v>
      </c>
      <c r="AD169" s="254">
        <v>3.0987395000000001E-2</v>
      </c>
      <c r="AE169" s="253">
        <v>2.0000000000000001E-26</v>
      </c>
      <c r="AF169" s="254">
        <v>3.9640323999999998E-2</v>
      </c>
      <c r="AG169" s="252">
        <v>1.9259999999999999E-4</v>
      </c>
      <c r="AH169" s="254">
        <v>2.5793651000000001E-2</v>
      </c>
      <c r="AI169" s="252">
        <v>1</v>
      </c>
      <c r="AJ169" s="254" t="s">
        <v>1184</v>
      </c>
      <c r="AK169" s="252">
        <v>0.45683545800000003</v>
      </c>
      <c r="AL169" s="254">
        <v>0.65069222599999998</v>
      </c>
      <c r="AM169" s="253">
        <v>1.1200000000000001E-6</v>
      </c>
      <c r="AN169" s="254" t="s">
        <v>1184</v>
      </c>
      <c r="AO169" s="252">
        <v>1.3965259999999999E-3</v>
      </c>
      <c r="AP169" s="254" t="s">
        <v>1184</v>
      </c>
      <c r="AQ169" s="253">
        <v>1.02E-22</v>
      </c>
      <c r="AR169" s="254">
        <v>5.3809523999999997E-2</v>
      </c>
      <c r="AS169" s="253">
        <v>6.3500000000000004E-26</v>
      </c>
      <c r="AT169" s="254">
        <v>20.65947817</v>
      </c>
      <c r="AU169" s="252">
        <v>1.0072396000000001E-2</v>
      </c>
      <c r="AV169" s="254">
        <v>8.0398351649999995</v>
      </c>
      <c r="AW169" s="252">
        <v>4.6494898E-2</v>
      </c>
      <c r="AX169" s="254">
        <v>0</v>
      </c>
    </row>
    <row r="170" spans="1:50" x14ac:dyDescent="0.25">
      <c r="A170" s="266" t="s">
        <v>1057</v>
      </c>
      <c r="B170" s="252" t="s">
        <v>346</v>
      </c>
      <c r="C170" s="252" t="s">
        <v>349</v>
      </c>
      <c r="D170" s="260">
        <v>0</v>
      </c>
      <c r="E170" s="252">
        <v>2023</v>
      </c>
      <c r="F170" s="254">
        <v>0</v>
      </c>
      <c r="G170" s="252">
        <v>0</v>
      </c>
      <c r="H170" s="252">
        <v>1521</v>
      </c>
      <c r="I170" s="254">
        <v>0</v>
      </c>
      <c r="J170" s="252">
        <v>0</v>
      </c>
      <c r="K170" s="252">
        <v>360</v>
      </c>
      <c r="L170" s="254">
        <v>0</v>
      </c>
      <c r="M170" s="252">
        <v>0</v>
      </c>
      <c r="N170" s="252">
        <v>16</v>
      </c>
      <c r="O170" s="254">
        <v>0</v>
      </c>
      <c r="P170" s="252">
        <v>0</v>
      </c>
      <c r="Q170" s="252">
        <v>119</v>
      </c>
      <c r="R170" s="254">
        <v>0</v>
      </c>
      <c r="S170" s="252">
        <v>0</v>
      </c>
      <c r="T170" s="252">
        <v>502</v>
      </c>
      <c r="U170" s="254">
        <v>0</v>
      </c>
      <c r="V170" s="252">
        <v>0</v>
      </c>
      <c r="W170" s="252">
        <v>1663</v>
      </c>
      <c r="X170" s="254">
        <v>0</v>
      </c>
      <c r="Y170" s="252">
        <v>0</v>
      </c>
      <c r="Z170" s="252">
        <v>2007</v>
      </c>
      <c r="AA170" s="254">
        <v>0</v>
      </c>
      <c r="AB170" s="252">
        <v>0</v>
      </c>
      <c r="AC170" s="252">
        <v>1904</v>
      </c>
      <c r="AD170" s="254">
        <v>0</v>
      </c>
      <c r="AE170" s="252">
        <v>1</v>
      </c>
      <c r="AF170" s="254" t="s">
        <v>1185</v>
      </c>
      <c r="AG170" s="252">
        <v>1</v>
      </c>
      <c r="AH170" s="254" t="s">
        <v>1185</v>
      </c>
      <c r="AI170" s="252">
        <v>1</v>
      </c>
      <c r="AJ170" s="254" t="s">
        <v>1185</v>
      </c>
      <c r="AK170" s="252">
        <v>1</v>
      </c>
      <c r="AL170" s="254" t="s">
        <v>1185</v>
      </c>
      <c r="AM170" s="252">
        <v>1</v>
      </c>
      <c r="AN170" s="254" t="s">
        <v>1185</v>
      </c>
      <c r="AO170" s="252">
        <v>1</v>
      </c>
      <c r="AP170" s="254" t="s">
        <v>1185</v>
      </c>
      <c r="AQ170" s="252">
        <v>1</v>
      </c>
      <c r="AR170" s="254" t="s">
        <v>1185</v>
      </c>
      <c r="AS170" s="252">
        <v>1</v>
      </c>
      <c r="AT170" s="254" t="s">
        <v>1185</v>
      </c>
      <c r="AU170" s="252">
        <v>1</v>
      </c>
      <c r="AV170" s="254" t="s">
        <v>1185</v>
      </c>
      <c r="AW170" s="252">
        <v>1</v>
      </c>
      <c r="AX170" s="254" t="s">
        <v>1185</v>
      </c>
    </row>
    <row r="171" spans="1:50" x14ac:dyDescent="0.25">
      <c r="A171" s="266" t="s">
        <v>1060</v>
      </c>
      <c r="B171" s="252" t="s">
        <v>378</v>
      </c>
      <c r="C171" s="252" t="s">
        <v>831</v>
      </c>
      <c r="D171" s="260">
        <v>24</v>
      </c>
      <c r="E171" s="252">
        <v>1999</v>
      </c>
      <c r="F171" s="254">
        <v>1.1863568999999999E-2</v>
      </c>
      <c r="G171" s="252">
        <v>5</v>
      </c>
      <c r="H171" s="252">
        <v>1516</v>
      </c>
      <c r="I171" s="254">
        <v>3.2873109999999998E-3</v>
      </c>
      <c r="J171" s="252">
        <v>16</v>
      </c>
      <c r="K171" s="252">
        <v>344</v>
      </c>
      <c r="L171" s="254">
        <v>4.4444444E-2</v>
      </c>
      <c r="M171" s="252">
        <v>3</v>
      </c>
      <c r="N171" s="252">
        <v>13</v>
      </c>
      <c r="O171" s="254">
        <v>0.1875</v>
      </c>
      <c r="P171" s="252">
        <v>0</v>
      </c>
      <c r="Q171" s="252">
        <v>119</v>
      </c>
      <c r="R171" s="254">
        <v>0</v>
      </c>
      <c r="S171" s="252">
        <v>19</v>
      </c>
      <c r="T171" s="252">
        <v>483</v>
      </c>
      <c r="U171" s="254">
        <v>3.7848606E-2</v>
      </c>
      <c r="V171" s="252">
        <v>8</v>
      </c>
      <c r="W171" s="252">
        <v>1655</v>
      </c>
      <c r="X171" s="254">
        <v>4.8105830000000002E-3</v>
      </c>
      <c r="Y171" s="252">
        <v>21</v>
      </c>
      <c r="Z171" s="252">
        <v>1986</v>
      </c>
      <c r="AA171" s="254">
        <v>1.0463378000000001E-2</v>
      </c>
      <c r="AB171" s="252">
        <v>24</v>
      </c>
      <c r="AC171" s="252">
        <v>1880</v>
      </c>
      <c r="AD171" s="254">
        <v>1.2605042E-2</v>
      </c>
      <c r="AE171" s="253">
        <v>1.9300000000000001E-8</v>
      </c>
      <c r="AF171" s="254">
        <v>7.0910290000000001E-2</v>
      </c>
      <c r="AG171" s="253">
        <v>5.0300000000000003E-5</v>
      </c>
      <c r="AH171" s="254">
        <v>1.4291996E-2</v>
      </c>
      <c r="AI171" s="252">
        <v>1</v>
      </c>
      <c r="AJ171" s="254" t="s">
        <v>1184</v>
      </c>
      <c r="AK171" s="252">
        <v>4.0381680000000003E-2</v>
      </c>
      <c r="AL171" s="254">
        <v>0.201550388</v>
      </c>
      <c r="AM171" s="252">
        <v>1.5784840000000001E-2</v>
      </c>
      <c r="AN171" s="254" t="s">
        <v>1184</v>
      </c>
      <c r="AO171" s="252">
        <v>1.3965259999999999E-3</v>
      </c>
      <c r="AP171" s="254" t="s">
        <v>1184</v>
      </c>
      <c r="AQ171" s="253">
        <v>2.8200000000000001E-8</v>
      </c>
      <c r="AR171" s="254">
        <v>8.3842522000000003E-2</v>
      </c>
      <c r="AS171" s="253">
        <v>1.3799999999999999E-7</v>
      </c>
      <c r="AT171" s="254">
        <v>9.6220930229999997</v>
      </c>
      <c r="AU171" s="252">
        <v>7.4310299999999995E-4</v>
      </c>
      <c r="AV171" s="254">
        <v>21.824175820000001</v>
      </c>
      <c r="AW171" s="252">
        <v>0.39530947900000002</v>
      </c>
      <c r="AX171" s="254">
        <v>0</v>
      </c>
    </row>
    <row r="172" spans="1:50" x14ac:dyDescent="0.25">
      <c r="A172" s="266" t="s">
        <v>1064</v>
      </c>
      <c r="B172" s="252" t="s">
        <v>371</v>
      </c>
      <c r="C172" s="252" t="s">
        <v>346</v>
      </c>
      <c r="D172" s="260">
        <v>244</v>
      </c>
      <c r="E172" s="252">
        <v>1779</v>
      </c>
      <c r="F172" s="254">
        <v>0.120612951</v>
      </c>
      <c r="G172" s="252">
        <v>9</v>
      </c>
      <c r="H172" s="252">
        <v>1512</v>
      </c>
      <c r="I172" s="254">
        <v>5.9171600000000003E-3</v>
      </c>
      <c r="J172" s="252">
        <v>232</v>
      </c>
      <c r="K172" s="252">
        <v>128</v>
      </c>
      <c r="L172" s="254">
        <v>0.64444444400000001</v>
      </c>
      <c r="M172" s="252">
        <v>1</v>
      </c>
      <c r="N172" s="252">
        <v>15</v>
      </c>
      <c r="O172" s="254">
        <v>6.25E-2</v>
      </c>
      <c r="P172" s="252">
        <v>0</v>
      </c>
      <c r="Q172" s="252">
        <v>119</v>
      </c>
      <c r="R172" s="254">
        <v>0</v>
      </c>
      <c r="S172" s="252">
        <v>235</v>
      </c>
      <c r="T172" s="252">
        <v>267</v>
      </c>
      <c r="U172" s="254">
        <v>0.46812748999999998</v>
      </c>
      <c r="V172" s="252">
        <v>12</v>
      </c>
      <c r="W172" s="252">
        <v>1651</v>
      </c>
      <c r="X172" s="254">
        <v>7.2158750000000001E-3</v>
      </c>
      <c r="Y172" s="252">
        <v>243</v>
      </c>
      <c r="Z172" s="252">
        <v>1764</v>
      </c>
      <c r="AA172" s="254">
        <v>0.12107623300000001</v>
      </c>
      <c r="AB172" s="252">
        <v>244</v>
      </c>
      <c r="AC172" s="252">
        <v>1660</v>
      </c>
      <c r="AD172" s="254">
        <v>0.12815126099999999</v>
      </c>
      <c r="AE172" s="253">
        <v>2.0499999999999999E-188</v>
      </c>
      <c r="AF172" s="254">
        <v>3.2840719999999999E-3</v>
      </c>
      <c r="AG172" s="252">
        <v>9.9633863000000003E-2</v>
      </c>
      <c r="AH172" s="254">
        <v>8.9285714000000002E-2</v>
      </c>
      <c r="AI172" s="252">
        <v>1</v>
      </c>
      <c r="AJ172" s="254" t="s">
        <v>1184</v>
      </c>
      <c r="AK172" s="253">
        <v>3.3400000000000002E-6</v>
      </c>
      <c r="AL172" s="254">
        <v>27.1875</v>
      </c>
      <c r="AM172" s="253">
        <v>5.5699999999999997E-43</v>
      </c>
      <c r="AN172" s="254" t="s">
        <v>1184</v>
      </c>
      <c r="AO172" s="252">
        <v>0.118518519</v>
      </c>
      <c r="AP172" s="254" t="s">
        <v>1184</v>
      </c>
      <c r="AQ172" s="253">
        <v>2.6299999999999999E-150</v>
      </c>
      <c r="AR172" s="254">
        <v>6.7629179999999997E-3</v>
      </c>
      <c r="AS172" s="253">
        <v>2.9600000000000002E-192</v>
      </c>
      <c r="AT172" s="254">
        <v>249.36979170000001</v>
      </c>
      <c r="AU172" s="252">
        <v>0.71009055099999996</v>
      </c>
      <c r="AV172" s="254">
        <v>0.48395061700000003</v>
      </c>
      <c r="AW172" s="253">
        <v>2.5800000000000001E-7</v>
      </c>
      <c r="AX172" s="254">
        <v>0</v>
      </c>
    </row>
    <row r="173" spans="1:50" x14ac:dyDescent="0.25">
      <c r="A173" s="266" t="s">
        <v>1070</v>
      </c>
      <c r="B173" s="252" t="s">
        <v>378</v>
      </c>
      <c r="C173" s="252" t="s">
        <v>349</v>
      </c>
      <c r="D173" s="260">
        <v>60</v>
      </c>
      <c r="E173" s="252">
        <v>1963</v>
      </c>
      <c r="F173" s="254">
        <v>2.9658922000000001E-2</v>
      </c>
      <c r="G173" s="252">
        <v>41</v>
      </c>
      <c r="H173" s="252">
        <v>1480</v>
      </c>
      <c r="I173" s="254">
        <v>2.6955949999999999E-2</v>
      </c>
      <c r="J173" s="252">
        <v>12</v>
      </c>
      <c r="K173" s="252">
        <v>348</v>
      </c>
      <c r="L173" s="254">
        <v>3.3333333E-2</v>
      </c>
      <c r="M173" s="252">
        <v>0</v>
      </c>
      <c r="N173" s="252">
        <v>16</v>
      </c>
      <c r="O173" s="254">
        <v>0</v>
      </c>
      <c r="P173" s="252">
        <v>6</v>
      </c>
      <c r="Q173" s="252">
        <v>113</v>
      </c>
      <c r="R173" s="254">
        <v>5.0420168000000001E-2</v>
      </c>
      <c r="S173" s="252">
        <v>19</v>
      </c>
      <c r="T173" s="252">
        <v>483</v>
      </c>
      <c r="U173" s="254">
        <v>3.7848606E-2</v>
      </c>
      <c r="V173" s="252">
        <v>48</v>
      </c>
      <c r="W173" s="252">
        <v>1615</v>
      </c>
      <c r="X173" s="254">
        <v>2.88635E-2</v>
      </c>
      <c r="Y173" s="252">
        <v>60</v>
      </c>
      <c r="Z173" s="252">
        <v>1947</v>
      </c>
      <c r="AA173" s="254">
        <v>2.9895366E-2</v>
      </c>
      <c r="AB173" s="252">
        <v>54</v>
      </c>
      <c r="AC173" s="252">
        <v>1850</v>
      </c>
      <c r="AD173" s="254">
        <v>2.8361345E-2</v>
      </c>
      <c r="AE173" s="252">
        <v>0.48171290900000002</v>
      </c>
      <c r="AF173" s="254">
        <v>0.803378378</v>
      </c>
      <c r="AG173" s="252">
        <v>1</v>
      </c>
      <c r="AH173" s="254" t="s">
        <v>1184</v>
      </c>
      <c r="AI173" s="252">
        <v>0.14748572300000001</v>
      </c>
      <c r="AJ173" s="254">
        <v>0.52173423399999996</v>
      </c>
      <c r="AK173" s="252">
        <v>1</v>
      </c>
      <c r="AL173" s="254" t="s">
        <v>1184</v>
      </c>
      <c r="AM173" s="252">
        <v>0.40795164</v>
      </c>
      <c r="AN173" s="254">
        <v>0.64942528700000002</v>
      </c>
      <c r="AO173" s="252">
        <v>1</v>
      </c>
      <c r="AP173" s="254">
        <v>0</v>
      </c>
      <c r="AQ173" s="252">
        <v>0.22508690000000001</v>
      </c>
      <c r="AR173" s="254">
        <v>0.70423186299999996</v>
      </c>
      <c r="AS173" s="252">
        <v>0.60961697100000001</v>
      </c>
      <c r="AT173" s="254">
        <v>1.1602011489999999</v>
      </c>
      <c r="AU173" s="252">
        <v>1</v>
      </c>
      <c r="AV173" s="254">
        <v>0</v>
      </c>
      <c r="AW173" s="252">
        <v>0.16202228299999999</v>
      </c>
      <c r="AX173" s="254">
        <v>1.8190757129999999</v>
      </c>
    </row>
    <row r="174" spans="1:50" x14ac:dyDescent="0.25">
      <c r="A174" s="266" t="s">
        <v>1074</v>
      </c>
      <c r="B174" s="252" t="s">
        <v>378</v>
      </c>
      <c r="C174" s="252" t="s">
        <v>346</v>
      </c>
      <c r="D174" s="260">
        <v>27</v>
      </c>
      <c r="E174" s="252">
        <v>1996</v>
      </c>
      <c r="F174" s="254">
        <v>1.3346515E-2</v>
      </c>
      <c r="G174" s="252">
        <v>8</v>
      </c>
      <c r="H174" s="252">
        <v>1513</v>
      </c>
      <c r="I174" s="254">
        <v>5.2596980000000002E-3</v>
      </c>
      <c r="J174" s="252">
        <v>17</v>
      </c>
      <c r="K174" s="252">
        <v>343</v>
      </c>
      <c r="L174" s="254">
        <v>4.7222222000000001E-2</v>
      </c>
      <c r="M174" s="252">
        <v>2</v>
      </c>
      <c r="N174" s="252">
        <v>14</v>
      </c>
      <c r="O174" s="254">
        <v>0.125</v>
      </c>
      <c r="P174" s="252">
        <v>0</v>
      </c>
      <c r="Q174" s="252">
        <v>119</v>
      </c>
      <c r="R174" s="254">
        <v>0</v>
      </c>
      <c r="S174" s="252">
        <v>19</v>
      </c>
      <c r="T174" s="252">
        <v>483</v>
      </c>
      <c r="U174" s="254">
        <v>3.7848606E-2</v>
      </c>
      <c r="V174" s="252">
        <v>10</v>
      </c>
      <c r="W174" s="252">
        <v>1653</v>
      </c>
      <c r="X174" s="254">
        <v>6.0132290000000001E-3</v>
      </c>
      <c r="Y174" s="252">
        <v>25</v>
      </c>
      <c r="Z174" s="252">
        <v>1982</v>
      </c>
      <c r="AA174" s="254">
        <v>1.2456403E-2</v>
      </c>
      <c r="AB174" s="252">
        <v>27</v>
      </c>
      <c r="AC174" s="252">
        <v>1877</v>
      </c>
      <c r="AD174" s="254">
        <v>1.4180672E-2</v>
      </c>
      <c r="AE174" s="253">
        <v>1.0700000000000001E-7</v>
      </c>
      <c r="AF174" s="254">
        <v>0.106683255</v>
      </c>
      <c r="AG174" s="252">
        <v>4.3570229999999998E-3</v>
      </c>
      <c r="AH174" s="254">
        <v>3.7012558000000001E-2</v>
      </c>
      <c r="AI174" s="252">
        <v>1</v>
      </c>
      <c r="AJ174" s="254" t="s">
        <v>1184</v>
      </c>
      <c r="AK174" s="252">
        <v>0.19034373900000001</v>
      </c>
      <c r="AL174" s="254">
        <v>0.346938776</v>
      </c>
      <c r="AM174" s="252">
        <v>9.543724E-3</v>
      </c>
      <c r="AN174" s="254" t="s">
        <v>1184</v>
      </c>
      <c r="AO174" s="252">
        <v>1.3266998E-2</v>
      </c>
      <c r="AP174" s="254" t="s">
        <v>1184</v>
      </c>
      <c r="AQ174" s="253">
        <v>6.7700000000000004E-7</v>
      </c>
      <c r="AR174" s="254">
        <v>0.13441402599999999</v>
      </c>
      <c r="AS174" s="253">
        <v>1.9000000000000001E-7</v>
      </c>
      <c r="AT174" s="254">
        <v>8.1927113699999996</v>
      </c>
      <c r="AU174" s="252">
        <v>1.8349178000000001E-2</v>
      </c>
      <c r="AV174" s="254">
        <v>11.325714290000001</v>
      </c>
      <c r="AW174" s="252">
        <v>0.40187639200000003</v>
      </c>
      <c r="AX174" s="254">
        <v>0</v>
      </c>
    </row>
    <row r="175" spans="1:50" x14ac:dyDescent="0.25">
      <c r="A175" s="266" t="s">
        <v>1078</v>
      </c>
      <c r="B175" s="252" t="s">
        <v>378</v>
      </c>
      <c r="C175" s="252" t="s">
        <v>346</v>
      </c>
      <c r="D175" s="260">
        <v>108</v>
      </c>
      <c r="E175" s="252">
        <v>1915</v>
      </c>
      <c r="F175" s="254">
        <v>5.3386059999999999E-2</v>
      </c>
      <c r="G175" s="252">
        <v>19</v>
      </c>
      <c r="H175" s="252">
        <v>1502</v>
      </c>
      <c r="I175" s="254">
        <v>1.2491782E-2</v>
      </c>
      <c r="J175" s="252">
        <v>87</v>
      </c>
      <c r="K175" s="252">
        <v>273</v>
      </c>
      <c r="L175" s="254">
        <v>0.241666667</v>
      </c>
      <c r="M175" s="252">
        <v>1</v>
      </c>
      <c r="N175" s="252">
        <v>15</v>
      </c>
      <c r="O175" s="254">
        <v>6.25E-2</v>
      </c>
      <c r="P175" s="252">
        <v>0</v>
      </c>
      <c r="Q175" s="252">
        <v>119</v>
      </c>
      <c r="R175" s="254">
        <v>0</v>
      </c>
      <c r="S175" s="252">
        <v>89</v>
      </c>
      <c r="T175" s="252">
        <v>413</v>
      </c>
      <c r="U175" s="254">
        <v>0.17729083700000001</v>
      </c>
      <c r="V175" s="252">
        <v>21</v>
      </c>
      <c r="W175" s="252">
        <v>1642</v>
      </c>
      <c r="X175" s="254">
        <v>1.2627780999999999E-2</v>
      </c>
      <c r="Y175" s="252">
        <v>107</v>
      </c>
      <c r="Z175" s="252">
        <v>1900</v>
      </c>
      <c r="AA175" s="254">
        <v>5.3313403000000002E-2</v>
      </c>
      <c r="AB175" s="252">
        <v>108</v>
      </c>
      <c r="AC175" s="252">
        <v>1796</v>
      </c>
      <c r="AD175" s="254">
        <v>5.6722689E-2</v>
      </c>
      <c r="AE175" s="253">
        <v>5.9799999999999999E-48</v>
      </c>
      <c r="AF175" s="254">
        <v>3.9694200999999998E-2</v>
      </c>
      <c r="AG175" s="252">
        <v>0.18990241999999999</v>
      </c>
      <c r="AH175" s="254">
        <v>0.189747004</v>
      </c>
      <c r="AI175" s="252">
        <v>0.39158269600000001</v>
      </c>
      <c r="AJ175" s="254" t="s">
        <v>1184</v>
      </c>
      <c r="AK175" s="252">
        <v>0.13248774099999999</v>
      </c>
      <c r="AL175" s="254">
        <v>4.7802197800000004</v>
      </c>
      <c r="AM175" s="253">
        <v>1.09E-12</v>
      </c>
      <c r="AN175" s="254" t="s">
        <v>1184</v>
      </c>
      <c r="AO175" s="252">
        <v>0.118518519</v>
      </c>
      <c r="AP175" s="254" t="s">
        <v>1184</v>
      </c>
      <c r="AQ175" s="253">
        <v>1.6899999999999999E-38</v>
      </c>
      <c r="AR175" s="254">
        <v>5.8700758999999998E-2</v>
      </c>
      <c r="AS175" s="253">
        <v>2.3999999999999999E-49</v>
      </c>
      <c r="AT175" s="254">
        <v>24.91784406</v>
      </c>
      <c r="AU175" s="252">
        <v>0.58570872200000001</v>
      </c>
      <c r="AV175" s="254">
        <v>1.183800623</v>
      </c>
      <c r="AW175" s="252">
        <v>2.3856490000000001E-3</v>
      </c>
      <c r="AX175" s="254">
        <v>0</v>
      </c>
    </row>
    <row r="176" spans="1:50" x14ac:dyDescent="0.25">
      <c r="A176" s="266" t="s">
        <v>1080</v>
      </c>
      <c r="B176" s="252" t="s">
        <v>378</v>
      </c>
      <c r="C176" s="252" t="s">
        <v>346</v>
      </c>
      <c r="D176" s="260">
        <v>16</v>
      </c>
      <c r="E176" s="252">
        <v>2007</v>
      </c>
      <c r="F176" s="254">
        <v>7.9090459999999994E-3</v>
      </c>
      <c r="G176" s="252">
        <v>4</v>
      </c>
      <c r="H176" s="252">
        <v>1517</v>
      </c>
      <c r="I176" s="254">
        <v>2.6298490000000001E-3</v>
      </c>
      <c r="J176" s="252">
        <v>10</v>
      </c>
      <c r="K176" s="252">
        <v>350</v>
      </c>
      <c r="L176" s="254">
        <v>2.7777777999999999E-2</v>
      </c>
      <c r="M176" s="252">
        <v>1</v>
      </c>
      <c r="N176" s="252">
        <v>15</v>
      </c>
      <c r="O176" s="254">
        <v>6.25E-2</v>
      </c>
      <c r="P176" s="252">
        <v>0</v>
      </c>
      <c r="Q176" s="252">
        <v>119</v>
      </c>
      <c r="R176" s="254">
        <v>0</v>
      </c>
      <c r="S176" s="252">
        <v>12</v>
      </c>
      <c r="T176" s="252">
        <v>490</v>
      </c>
      <c r="U176" s="254">
        <v>2.3904381999999998E-2</v>
      </c>
      <c r="V176" s="252">
        <v>6</v>
      </c>
      <c r="W176" s="252">
        <v>1657</v>
      </c>
      <c r="X176" s="254">
        <v>3.6079369999999999E-3</v>
      </c>
      <c r="Y176" s="252">
        <v>15</v>
      </c>
      <c r="Z176" s="252">
        <v>1992</v>
      </c>
      <c r="AA176" s="254">
        <v>7.4738419999999996E-3</v>
      </c>
      <c r="AB176" s="252">
        <v>16</v>
      </c>
      <c r="AC176" s="252">
        <v>1888</v>
      </c>
      <c r="AD176" s="254">
        <v>8.4033609999999998E-3</v>
      </c>
      <c r="AE176" s="253">
        <v>2.83E-5</v>
      </c>
      <c r="AF176" s="254">
        <v>9.2287409000000001E-2</v>
      </c>
      <c r="AG176" s="252">
        <v>5.1042088999999999E-2</v>
      </c>
      <c r="AH176" s="254">
        <v>3.9551746999999998E-2</v>
      </c>
      <c r="AI176" s="252">
        <v>1</v>
      </c>
      <c r="AJ176" s="254" t="s">
        <v>1184</v>
      </c>
      <c r="AK176" s="252">
        <v>0.38428054</v>
      </c>
      <c r="AL176" s="254">
        <v>0.428571429</v>
      </c>
      <c r="AM176" s="252">
        <v>7.3746806999999998E-2</v>
      </c>
      <c r="AN176" s="254" t="s">
        <v>1184</v>
      </c>
      <c r="AO176" s="252">
        <v>0.118518519</v>
      </c>
      <c r="AP176" s="254" t="s">
        <v>1184</v>
      </c>
      <c r="AQ176" s="253">
        <v>3.2499999999999997E-5</v>
      </c>
      <c r="AR176" s="254">
        <v>0.10766864399999999</v>
      </c>
      <c r="AS176" s="253">
        <v>8.2200000000000006E-5</v>
      </c>
      <c r="AT176" s="254">
        <v>7.8904761900000002</v>
      </c>
      <c r="AU176" s="252">
        <v>0.119726955</v>
      </c>
      <c r="AV176" s="254">
        <v>8.8533333330000001</v>
      </c>
      <c r="AW176" s="252">
        <v>0.61932588499999996</v>
      </c>
      <c r="AX176" s="254">
        <v>0</v>
      </c>
    </row>
    <row r="177" spans="1:50" x14ac:dyDescent="0.25">
      <c r="A177" s="266" t="s">
        <v>1084</v>
      </c>
      <c r="B177" s="252" t="s">
        <v>346</v>
      </c>
      <c r="C177" s="252" t="s">
        <v>346</v>
      </c>
      <c r="D177" s="260">
        <v>10</v>
      </c>
      <c r="E177" s="252">
        <v>2013</v>
      </c>
      <c r="F177" s="254">
        <v>4.943154E-3</v>
      </c>
      <c r="G177" s="252">
        <v>0</v>
      </c>
      <c r="H177" s="252">
        <v>1521</v>
      </c>
      <c r="I177" s="254">
        <v>0</v>
      </c>
      <c r="J177" s="252">
        <v>10</v>
      </c>
      <c r="K177" s="252">
        <v>350</v>
      </c>
      <c r="L177" s="254">
        <v>2.7777777999999999E-2</v>
      </c>
      <c r="M177" s="252">
        <v>0</v>
      </c>
      <c r="N177" s="252">
        <v>16</v>
      </c>
      <c r="O177" s="254">
        <v>0</v>
      </c>
      <c r="P177" s="252">
        <v>0</v>
      </c>
      <c r="Q177" s="252">
        <v>119</v>
      </c>
      <c r="R177" s="254">
        <v>0</v>
      </c>
      <c r="S177" s="252">
        <v>10</v>
      </c>
      <c r="T177" s="252">
        <v>492</v>
      </c>
      <c r="U177" s="254">
        <v>1.9920318999999999E-2</v>
      </c>
      <c r="V177" s="252">
        <v>0</v>
      </c>
      <c r="W177" s="252">
        <v>1663</v>
      </c>
      <c r="X177" s="254">
        <v>0</v>
      </c>
      <c r="Y177" s="252">
        <v>10</v>
      </c>
      <c r="Z177" s="252">
        <v>1997</v>
      </c>
      <c r="AA177" s="254">
        <v>4.9825609999999999E-3</v>
      </c>
      <c r="AB177" s="252">
        <v>10</v>
      </c>
      <c r="AC177" s="252">
        <v>1894</v>
      </c>
      <c r="AD177" s="254">
        <v>5.2521010000000003E-3</v>
      </c>
      <c r="AE177" s="253">
        <v>5.9499999999999997E-8</v>
      </c>
      <c r="AF177" s="254">
        <v>0</v>
      </c>
      <c r="AG177" s="252">
        <v>1</v>
      </c>
      <c r="AH177" s="254" t="s">
        <v>1185</v>
      </c>
      <c r="AI177" s="252">
        <v>1</v>
      </c>
      <c r="AJ177" s="254" t="s">
        <v>1185</v>
      </c>
      <c r="AK177" s="252">
        <v>1</v>
      </c>
      <c r="AL177" s="254" t="s">
        <v>1184</v>
      </c>
      <c r="AM177" s="252">
        <v>7.3746806999999998E-2</v>
      </c>
      <c r="AN177" s="254" t="s">
        <v>1184</v>
      </c>
      <c r="AO177" s="252">
        <v>1</v>
      </c>
      <c r="AP177" s="254" t="s">
        <v>1185</v>
      </c>
      <c r="AQ177" s="253">
        <v>8.2699999999999998E-7</v>
      </c>
      <c r="AR177" s="254">
        <v>0</v>
      </c>
      <c r="AS177" s="253">
        <v>2.8699999999999999E-8</v>
      </c>
      <c r="AT177" s="254" t="s">
        <v>1184</v>
      </c>
      <c r="AU177" s="252">
        <v>1</v>
      </c>
      <c r="AV177" s="254">
        <v>0</v>
      </c>
      <c r="AW177" s="252">
        <v>1</v>
      </c>
      <c r="AX177" s="254">
        <v>0</v>
      </c>
    </row>
    <row r="178" spans="1:50" x14ac:dyDescent="0.25">
      <c r="A178" s="266" t="s">
        <v>1086</v>
      </c>
      <c r="B178" s="252" t="s">
        <v>400</v>
      </c>
      <c r="C178" s="252" t="s">
        <v>378</v>
      </c>
      <c r="D178" s="260">
        <v>1361</v>
      </c>
      <c r="E178" s="252">
        <v>662</v>
      </c>
      <c r="F178" s="254">
        <v>0.67276322300000002</v>
      </c>
      <c r="G178" s="252">
        <v>1141</v>
      </c>
      <c r="H178" s="252">
        <v>380</v>
      </c>
      <c r="I178" s="254">
        <v>0.75016436600000003</v>
      </c>
      <c r="J178" s="252">
        <v>118</v>
      </c>
      <c r="K178" s="252">
        <v>242</v>
      </c>
      <c r="L178" s="254">
        <v>0.32777777800000002</v>
      </c>
      <c r="M178" s="252">
        <v>7</v>
      </c>
      <c r="N178" s="252">
        <v>9</v>
      </c>
      <c r="O178" s="254">
        <v>0.4375</v>
      </c>
      <c r="P178" s="252">
        <v>90</v>
      </c>
      <c r="Q178" s="252">
        <v>29</v>
      </c>
      <c r="R178" s="254">
        <v>0.75630252099999995</v>
      </c>
      <c r="S178" s="252">
        <v>220</v>
      </c>
      <c r="T178" s="252">
        <v>282</v>
      </c>
      <c r="U178" s="254">
        <v>0.43824701199999999</v>
      </c>
      <c r="V178" s="252">
        <v>1243</v>
      </c>
      <c r="W178" s="252">
        <v>420</v>
      </c>
      <c r="X178" s="254">
        <v>0.74744437799999996</v>
      </c>
      <c r="Y178" s="252">
        <v>1354</v>
      </c>
      <c r="Z178" s="252">
        <v>653</v>
      </c>
      <c r="AA178" s="254">
        <v>0.674638764</v>
      </c>
      <c r="AB178" s="252">
        <v>1271</v>
      </c>
      <c r="AC178" s="252">
        <v>633</v>
      </c>
      <c r="AD178" s="254">
        <v>0.66754201700000004</v>
      </c>
      <c r="AE178" s="253">
        <v>4.3500000000000004E-50</v>
      </c>
      <c r="AF178" s="254">
        <v>6.1579393400000004</v>
      </c>
      <c r="AG178" s="252">
        <v>7.83558E-3</v>
      </c>
      <c r="AH178" s="254">
        <v>3.8605263160000001</v>
      </c>
      <c r="AI178" s="252">
        <v>1</v>
      </c>
      <c r="AJ178" s="254">
        <v>0.96751461999999999</v>
      </c>
      <c r="AK178" s="252">
        <v>0.41824378499999998</v>
      </c>
      <c r="AL178" s="254">
        <v>0.62691853600000003</v>
      </c>
      <c r="AM178" s="253">
        <v>2.2399999999999999E-16</v>
      </c>
      <c r="AN178" s="254">
        <v>0.15711662100000001</v>
      </c>
      <c r="AO178" s="252">
        <v>1.4921879000000001E-2</v>
      </c>
      <c r="AP178" s="254">
        <v>0.250617284</v>
      </c>
      <c r="AQ178" s="253">
        <v>2.03E-36</v>
      </c>
      <c r="AR178" s="254">
        <v>3.848827751</v>
      </c>
      <c r="AS178" s="253">
        <v>3.2400000000000001E-50</v>
      </c>
      <c r="AT178" s="254">
        <v>0.164757352</v>
      </c>
      <c r="AU178" s="252">
        <v>5.9117377999999998E-2</v>
      </c>
      <c r="AV178" s="254">
        <v>0.37510257699999999</v>
      </c>
      <c r="AW178" s="252">
        <v>5.5183230999999999E-2</v>
      </c>
      <c r="AX178" s="254">
        <v>1.545619794</v>
      </c>
    </row>
    <row r="179" spans="1:50" x14ac:dyDescent="0.25">
      <c r="A179" s="266" t="s">
        <v>1092</v>
      </c>
      <c r="B179" s="252" t="s">
        <v>822</v>
      </c>
      <c r="C179" s="252" t="s">
        <v>831</v>
      </c>
      <c r="D179" s="260">
        <v>153</v>
      </c>
      <c r="E179" s="252">
        <v>1870</v>
      </c>
      <c r="F179" s="254">
        <v>7.5630251999999995E-2</v>
      </c>
      <c r="G179" s="252">
        <v>23</v>
      </c>
      <c r="H179" s="252">
        <v>1498</v>
      </c>
      <c r="I179" s="254">
        <v>1.5121631E-2</v>
      </c>
      <c r="J179" s="252">
        <v>115</v>
      </c>
      <c r="K179" s="252">
        <v>245</v>
      </c>
      <c r="L179" s="254">
        <v>0.31944444399999999</v>
      </c>
      <c r="M179" s="252">
        <v>12</v>
      </c>
      <c r="N179" s="252">
        <v>4</v>
      </c>
      <c r="O179" s="254">
        <v>0.75</v>
      </c>
      <c r="P179" s="252">
        <v>2</v>
      </c>
      <c r="Q179" s="252">
        <v>117</v>
      </c>
      <c r="R179" s="254">
        <v>1.6806722999999999E-2</v>
      </c>
      <c r="S179" s="252">
        <v>130</v>
      </c>
      <c r="T179" s="252">
        <v>372</v>
      </c>
      <c r="U179" s="254">
        <v>0.25896414299999998</v>
      </c>
      <c r="V179" s="252">
        <v>38</v>
      </c>
      <c r="W179" s="252">
        <v>1625</v>
      </c>
      <c r="X179" s="254">
        <v>2.2850270999999998E-2</v>
      </c>
      <c r="Y179" s="252">
        <v>141</v>
      </c>
      <c r="Z179" s="252">
        <v>1866</v>
      </c>
      <c r="AA179" s="254">
        <v>7.0254110999999994E-2</v>
      </c>
      <c r="AB179" s="252">
        <v>151</v>
      </c>
      <c r="AC179" s="252">
        <v>1753</v>
      </c>
      <c r="AD179" s="254">
        <v>7.9306722999999996E-2</v>
      </c>
      <c r="AE179" s="253">
        <v>3.3600000000000003E-66</v>
      </c>
      <c r="AF179" s="254">
        <v>3.2710280000000001E-2</v>
      </c>
      <c r="AG179" s="253">
        <v>4.1300000000000004E-18</v>
      </c>
      <c r="AH179" s="254">
        <v>5.1179349999999997E-3</v>
      </c>
      <c r="AI179" s="252">
        <v>0.70206694599999997</v>
      </c>
      <c r="AJ179" s="254">
        <v>0.89819759700000001</v>
      </c>
      <c r="AK179" s="252">
        <v>7.0595200000000003E-4</v>
      </c>
      <c r="AL179" s="254">
        <v>0.15646258499999999</v>
      </c>
      <c r="AM179" s="253">
        <v>2.6200000000000001E-14</v>
      </c>
      <c r="AN179" s="254">
        <v>27.459183670000002</v>
      </c>
      <c r="AO179" s="253">
        <v>3.37E-12</v>
      </c>
      <c r="AP179" s="254">
        <v>175.5</v>
      </c>
      <c r="AQ179" s="253">
        <v>1.19E-60</v>
      </c>
      <c r="AR179" s="254">
        <v>4.3935504E-2</v>
      </c>
      <c r="AS179" s="253">
        <v>1.4299999999999999E-60</v>
      </c>
      <c r="AT179" s="254">
        <v>20.07250269</v>
      </c>
      <c r="AU179" s="253">
        <v>3.2399999999999999E-11</v>
      </c>
      <c r="AV179" s="254">
        <v>39.702127660000002</v>
      </c>
      <c r="AW179" s="252">
        <v>6.88377E-3</v>
      </c>
      <c r="AX179" s="254">
        <v>0.198449086</v>
      </c>
    </row>
    <row r="180" spans="1:50" x14ac:dyDescent="0.25">
      <c r="A180" s="266" t="s">
        <v>1097</v>
      </c>
      <c r="B180" s="252" t="s">
        <v>378</v>
      </c>
      <c r="C180" s="252" t="s">
        <v>831</v>
      </c>
      <c r="D180" s="260">
        <v>41</v>
      </c>
      <c r="E180" s="252">
        <v>1982</v>
      </c>
      <c r="F180" s="254">
        <v>2.0266929999999999E-2</v>
      </c>
      <c r="G180" s="252">
        <v>15</v>
      </c>
      <c r="H180" s="252">
        <v>1506</v>
      </c>
      <c r="I180" s="254">
        <v>9.8619329999999998E-3</v>
      </c>
      <c r="J180" s="252">
        <v>21</v>
      </c>
      <c r="K180" s="252">
        <v>339</v>
      </c>
      <c r="L180" s="254">
        <v>5.8333333000000001E-2</v>
      </c>
      <c r="M180" s="252">
        <v>3</v>
      </c>
      <c r="N180" s="252">
        <v>13</v>
      </c>
      <c r="O180" s="254">
        <v>0.1875</v>
      </c>
      <c r="P180" s="252">
        <v>1</v>
      </c>
      <c r="Q180" s="252">
        <v>118</v>
      </c>
      <c r="R180" s="254">
        <v>8.4033609999999998E-3</v>
      </c>
      <c r="S180" s="252">
        <v>26</v>
      </c>
      <c r="T180" s="252">
        <v>476</v>
      </c>
      <c r="U180" s="254">
        <v>5.1792828999999999E-2</v>
      </c>
      <c r="V180" s="252">
        <v>20</v>
      </c>
      <c r="W180" s="252">
        <v>1643</v>
      </c>
      <c r="X180" s="254">
        <v>1.2026458E-2</v>
      </c>
      <c r="Y180" s="252">
        <v>38</v>
      </c>
      <c r="Z180" s="252">
        <v>1969</v>
      </c>
      <c r="AA180" s="254">
        <v>1.8933732000000002E-2</v>
      </c>
      <c r="AB180" s="252">
        <v>40</v>
      </c>
      <c r="AC180" s="252">
        <v>1864</v>
      </c>
      <c r="AD180" s="254">
        <v>2.1008402999999998E-2</v>
      </c>
      <c r="AE180" s="253">
        <v>1.6199999999999999E-7</v>
      </c>
      <c r="AF180" s="254">
        <v>0.16078543000000001</v>
      </c>
      <c r="AG180" s="252">
        <v>6.8753200000000003E-4</v>
      </c>
      <c r="AH180" s="254">
        <v>4.3160691000000001E-2</v>
      </c>
      <c r="AI180" s="252">
        <v>1</v>
      </c>
      <c r="AJ180" s="254">
        <v>1.1752988049999999</v>
      </c>
      <c r="AK180" s="252">
        <v>7.3858057000000005E-2</v>
      </c>
      <c r="AL180" s="254">
        <v>0.26843657799999998</v>
      </c>
      <c r="AM180" s="252">
        <v>2.1846378E-2</v>
      </c>
      <c r="AN180" s="254">
        <v>7.3097345130000004</v>
      </c>
      <c r="AO180" s="252">
        <v>5.1734950000000002E-3</v>
      </c>
      <c r="AP180" s="254">
        <v>27.23076923</v>
      </c>
      <c r="AQ180" s="253">
        <v>1.4100000000000001E-7</v>
      </c>
      <c r="AR180" s="254">
        <v>0.18234753300000001</v>
      </c>
      <c r="AS180" s="253">
        <v>8.7400000000000002E-7</v>
      </c>
      <c r="AT180" s="254">
        <v>5.0889380529999997</v>
      </c>
      <c r="AU180" s="252">
        <v>3.6042000000000001E-3</v>
      </c>
      <c r="AV180" s="254">
        <v>11.957489880000001</v>
      </c>
      <c r="AW180" s="252">
        <v>0.51204579900000002</v>
      </c>
      <c r="AX180" s="254">
        <v>0.39491525399999999</v>
      </c>
    </row>
    <row r="181" spans="1:50" x14ac:dyDescent="0.25">
      <c r="A181" s="266" t="s">
        <v>1103</v>
      </c>
      <c r="B181" s="252" t="s">
        <v>378</v>
      </c>
      <c r="C181" s="252" t="s">
        <v>346</v>
      </c>
      <c r="D181" s="260">
        <v>24</v>
      </c>
      <c r="E181" s="252">
        <v>1999</v>
      </c>
      <c r="F181" s="254">
        <v>1.1863568999999999E-2</v>
      </c>
      <c r="G181" s="252">
        <v>9</v>
      </c>
      <c r="H181" s="252">
        <v>1512</v>
      </c>
      <c r="I181" s="254">
        <v>5.9171600000000003E-3</v>
      </c>
      <c r="J181" s="252">
        <v>14</v>
      </c>
      <c r="K181" s="252">
        <v>346</v>
      </c>
      <c r="L181" s="254">
        <v>3.8888889000000003E-2</v>
      </c>
      <c r="M181" s="252">
        <v>1</v>
      </c>
      <c r="N181" s="252">
        <v>15</v>
      </c>
      <c r="O181" s="254">
        <v>6.25E-2</v>
      </c>
      <c r="P181" s="252">
        <v>0</v>
      </c>
      <c r="Q181" s="252">
        <v>119</v>
      </c>
      <c r="R181" s="254">
        <v>0</v>
      </c>
      <c r="S181" s="252">
        <v>15</v>
      </c>
      <c r="T181" s="252">
        <v>487</v>
      </c>
      <c r="U181" s="254">
        <v>2.9880477999999999E-2</v>
      </c>
      <c r="V181" s="252">
        <v>10</v>
      </c>
      <c r="W181" s="252">
        <v>1653</v>
      </c>
      <c r="X181" s="254">
        <v>6.0132290000000001E-3</v>
      </c>
      <c r="Y181" s="252">
        <v>23</v>
      </c>
      <c r="Z181" s="252">
        <v>1984</v>
      </c>
      <c r="AA181" s="254">
        <v>1.145989E-2</v>
      </c>
      <c r="AB181" s="252">
        <v>24</v>
      </c>
      <c r="AC181" s="252">
        <v>1880</v>
      </c>
      <c r="AD181" s="254">
        <v>1.2605042E-2</v>
      </c>
      <c r="AE181" s="253">
        <v>1.0699999999999999E-5</v>
      </c>
      <c r="AF181" s="254">
        <v>0.14710884399999999</v>
      </c>
      <c r="AG181" s="252">
        <v>9.9633863000000003E-2</v>
      </c>
      <c r="AH181" s="254">
        <v>8.9285714000000002E-2</v>
      </c>
      <c r="AI181" s="252">
        <v>1</v>
      </c>
      <c r="AJ181" s="254" t="s">
        <v>1184</v>
      </c>
      <c r="AK181" s="252">
        <v>0.48573889199999998</v>
      </c>
      <c r="AL181" s="254">
        <v>0.60693641600000003</v>
      </c>
      <c r="AM181" s="252">
        <v>2.6132807000000001E-2</v>
      </c>
      <c r="AN181" s="254" t="s">
        <v>1184</v>
      </c>
      <c r="AO181" s="252">
        <v>0.118518519</v>
      </c>
      <c r="AP181" s="254" t="s">
        <v>1184</v>
      </c>
      <c r="AQ181" s="253">
        <v>9.1899999999999998E-5</v>
      </c>
      <c r="AR181" s="254">
        <v>0.193253968</v>
      </c>
      <c r="AS181" s="253">
        <v>8.8300000000000002E-6</v>
      </c>
      <c r="AT181" s="254">
        <v>6.6884393060000003</v>
      </c>
      <c r="AU181" s="252">
        <v>0.17441899599999999</v>
      </c>
      <c r="AV181" s="254">
        <v>5.7507246380000003</v>
      </c>
      <c r="AW181" s="252">
        <v>0.39530947900000002</v>
      </c>
      <c r="AX181" s="254">
        <v>0</v>
      </c>
    </row>
    <row r="182" spans="1:50" x14ac:dyDescent="0.25">
      <c r="A182" s="266" t="s">
        <v>1107</v>
      </c>
      <c r="B182" s="252" t="s">
        <v>831</v>
      </c>
      <c r="C182" s="252" t="s">
        <v>831</v>
      </c>
      <c r="D182" s="260">
        <v>250</v>
      </c>
      <c r="E182" s="252">
        <v>1773</v>
      </c>
      <c r="F182" s="254">
        <v>0.12357884299999999</v>
      </c>
      <c r="G182" s="252">
        <v>2</v>
      </c>
      <c r="H182" s="252">
        <v>1519</v>
      </c>
      <c r="I182" s="254">
        <v>1.3149240000000001E-3</v>
      </c>
      <c r="J182" s="252">
        <v>238</v>
      </c>
      <c r="K182" s="252">
        <v>122</v>
      </c>
      <c r="L182" s="254">
        <v>0.66111111099999997</v>
      </c>
      <c r="M182" s="252">
        <v>6</v>
      </c>
      <c r="N182" s="252">
        <v>10</v>
      </c>
      <c r="O182" s="254">
        <v>0.375</v>
      </c>
      <c r="P182" s="252">
        <v>0</v>
      </c>
      <c r="Q182" s="252">
        <v>119</v>
      </c>
      <c r="R182" s="254">
        <v>0</v>
      </c>
      <c r="S182" s="252">
        <v>248</v>
      </c>
      <c r="T182" s="252">
        <v>254</v>
      </c>
      <c r="U182" s="254">
        <v>0.49402390400000001</v>
      </c>
      <c r="V182" s="252">
        <v>12</v>
      </c>
      <c r="W182" s="252">
        <v>1651</v>
      </c>
      <c r="X182" s="254">
        <v>7.2158750000000001E-3</v>
      </c>
      <c r="Y182" s="252">
        <v>244</v>
      </c>
      <c r="Z182" s="252">
        <v>1763</v>
      </c>
      <c r="AA182" s="254">
        <v>0.12157448899999999</v>
      </c>
      <c r="AB182" s="252">
        <v>250</v>
      </c>
      <c r="AC182" s="252">
        <v>1654</v>
      </c>
      <c r="AD182" s="254">
        <v>0.13130252100000001</v>
      </c>
      <c r="AE182" s="253">
        <v>3.1400000000000001E-206</v>
      </c>
      <c r="AF182" s="254">
        <v>6.7492400000000003E-4</v>
      </c>
      <c r="AG182" s="253">
        <v>1.2200000000000001E-11</v>
      </c>
      <c r="AH182" s="254">
        <v>2.1944260000000002E-3</v>
      </c>
      <c r="AI182" s="252">
        <v>1</v>
      </c>
      <c r="AJ182" s="254" t="s">
        <v>1184</v>
      </c>
      <c r="AK182" s="252">
        <v>2.9436045000000001E-2</v>
      </c>
      <c r="AL182" s="254">
        <v>3.2513661200000001</v>
      </c>
      <c r="AM182" s="253">
        <v>1.1399999999999999E-44</v>
      </c>
      <c r="AN182" s="254" t="s">
        <v>1184</v>
      </c>
      <c r="AO182" s="253">
        <v>1.0699999999999999E-6</v>
      </c>
      <c r="AP182" s="254" t="s">
        <v>1184</v>
      </c>
      <c r="AQ182" s="253">
        <v>5.0300000000000002E-172</v>
      </c>
      <c r="AR182" s="254">
        <v>1.34851E-3</v>
      </c>
      <c r="AS182" s="253">
        <v>4.9599999999999998E-199</v>
      </c>
      <c r="AT182" s="254">
        <v>268.40027320000002</v>
      </c>
      <c r="AU182" s="252">
        <v>9.1532490000000005E-3</v>
      </c>
      <c r="AV182" s="254">
        <v>4.3352459019999996</v>
      </c>
      <c r="AW182" s="253">
        <v>1.5699999999999999E-7</v>
      </c>
      <c r="AX182" s="254">
        <v>0</v>
      </c>
    </row>
    <row r="183" spans="1:50" x14ac:dyDescent="0.25">
      <c r="A183" s="266" t="s">
        <v>1110</v>
      </c>
      <c r="B183" s="252" t="s">
        <v>346</v>
      </c>
      <c r="C183" s="252" t="s">
        <v>346</v>
      </c>
      <c r="D183" s="260">
        <v>13</v>
      </c>
      <c r="E183" s="252">
        <v>2010</v>
      </c>
      <c r="F183" s="254">
        <v>6.4260999999999997E-3</v>
      </c>
      <c r="G183" s="252">
        <v>1</v>
      </c>
      <c r="H183" s="252">
        <v>1520</v>
      </c>
      <c r="I183" s="254">
        <v>6.5746200000000004E-4</v>
      </c>
      <c r="J183" s="252">
        <v>12</v>
      </c>
      <c r="K183" s="252">
        <v>348</v>
      </c>
      <c r="L183" s="254">
        <v>3.3333333E-2</v>
      </c>
      <c r="M183" s="252">
        <v>0</v>
      </c>
      <c r="N183" s="252">
        <v>16</v>
      </c>
      <c r="O183" s="254">
        <v>0</v>
      </c>
      <c r="P183" s="252">
        <v>0</v>
      </c>
      <c r="Q183" s="252">
        <v>119</v>
      </c>
      <c r="R183" s="254">
        <v>0</v>
      </c>
      <c r="S183" s="252">
        <v>12</v>
      </c>
      <c r="T183" s="252">
        <v>490</v>
      </c>
      <c r="U183" s="254">
        <v>2.3904381999999998E-2</v>
      </c>
      <c r="V183" s="252">
        <v>1</v>
      </c>
      <c r="W183" s="252">
        <v>1662</v>
      </c>
      <c r="X183" s="254">
        <v>6.0132299999999996E-4</v>
      </c>
      <c r="Y183" s="252">
        <v>13</v>
      </c>
      <c r="Z183" s="252">
        <v>1994</v>
      </c>
      <c r="AA183" s="254">
        <v>6.4773290000000004E-3</v>
      </c>
      <c r="AB183" s="252">
        <v>13</v>
      </c>
      <c r="AC183" s="252">
        <v>1891</v>
      </c>
      <c r="AD183" s="254">
        <v>6.8277310000000001E-3</v>
      </c>
      <c r="AE183" s="253">
        <v>2.2399999999999999E-8</v>
      </c>
      <c r="AF183" s="254">
        <v>1.9078946999999999E-2</v>
      </c>
      <c r="AG183" s="252">
        <v>1</v>
      </c>
      <c r="AH183" s="254" t="s">
        <v>1184</v>
      </c>
      <c r="AI183" s="252">
        <v>1</v>
      </c>
      <c r="AJ183" s="254" t="s">
        <v>1184</v>
      </c>
      <c r="AK183" s="252">
        <v>1</v>
      </c>
      <c r="AL183" s="254" t="s">
        <v>1184</v>
      </c>
      <c r="AM183" s="252">
        <v>4.3706674000000001E-2</v>
      </c>
      <c r="AN183" s="254" t="s">
        <v>1184</v>
      </c>
      <c r="AO183" s="252">
        <v>1</v>
      </c>
      <c r="AP183" s="254" t="s">
        <v>1185</v>
      </c>
      <c r="AQ183" s="253">
        <v>4.9699999999999996E-7</v>
      </c>
      <c r="AR183" s="254">
        <v>2.6864035000000001E-2</v>
      </c>
      <c r="AS183" s="253">
        <v>9.46E-9</v>
      </c>
      <c r="AT183" s="254">
        <v>57.310344829999998</v>
      </c>
      <c r="AU183" s="252">
        <v>1</v>
      </c>
      <c r="AV183" s="254">
        <v>0</v>
      </c>
      <c r="AW183" s="252">
        <v>1</v>
      </c>
      <c r="AX183" s="254">
        <v>0</v>
      </c>
    </row>
    <row r="184" spans="1:50" x14ac:dyDescent="0.25">
      <c r="A184" s="266" t="s">
        <v>1113</v>
      </c>
      <c r="B184" s="252" t="s">
        <v>346</v>
      </c>
      <c r="C184" s="252" t="s">
        <v>346</v>
      </c>
      <c r="D184" s="260">
        <v>17</v>
      </c>
      <c r="E184" s="252">
        <v>2006</v>
      </c>
      <c r="F184" s="254">
        <v>8.4033609999999998E-3</v>
      </c>
      <c r="G184" s="252">
        <v>2</v>
      </c>
      <c r="H184" s="252">
        <v>1519</v>
      </c>
      <c r="I184" s="254">
        <v>1.3149240000000001E-3</v>
      </c>
      <c r="J184" s="252">
        <v>15</v>
      </c>
      <c r="K184" s="252">
        <v>345</v>
      </c>
      <c r="L184" s="254">
        <v>4.1666666999999998E-2</v>
      </c>
      <c r="M184" s="252">
        <v>0</v>
      </c>
      <c r="N184" s="252">
        <v>16</v>
      </c>
      <c r="O184" s="254">
        <v>0</v>
      </c>
      <c r="P184" s="252">
        <v>0</v>
      </c>
      <c r="Q184" s="252">
        <v>119</v>
      </c>
      <c r="R184" s="254">
        <v>0</v>
      </c>
      <c r="S184" s="252">
        <v>15</v>
      </c>
      <c r="T184" s="252">
        <v>487</v>
      </c>
      <c r="U184" s="254">
        <v>2.9880477999999999E-2</v>
      </c>
      <c r="V184" s="252">
        <v>2</v>
      </c>
      <c r="W184" s="252">
        <v>1661</v>
      </c>
      <c r="X184" s="254">
        <v>1.2026459999999999E-3</v>
      </c>
      <c r="Y184" s="252">
        <v>17</v>
      </c>
      <c r="Z184" s="252">
        <v>1990</v>
      </c>
      <c r="AA184" s="254">
        <v>8.4703539999999994E-3</v>
      </c>
      <c r="AB184" s="252">
        <v>17</v>
      </c>
      <c r="AC184" s="252">
        <v>1887</v>
      </c>
      <c r="AD184" s="254">
        <v>8.9285709999999997E-3</v>
      </c>
      <c r="AE184" s="253">
        <v>1.2400000000000001E-9</v>
      </c>
      <c r="AF184" s="254">
        <v>3.0283081E-2</v>
      </c>
      <c r="AG184" s="252">
        <v>1</v>
      </c>
      <c r="AH184" s="254" t="s">
        <v>1184</v>
      </c>
      <c r="AI184" s="252">
        <v>1</v>
      </c>
      <c r="AJ184" s="254" t="s">
        <v>1184</v>
      </c>
      <c r="AK184" s="252">
        <v>1</v>
      </c>
      <c r="AL184" s="254" t="s">
        <v>1184</v>
      </c>
      <c r="AM184" s="252">
        <v>2.7971374E-2</v>
      </c>
      <c r="AN184" s="254" t="s">
        <v>1184</v>
      </c>
      <c r="AO184" s="252">
        <v>1</v>
      </c>
      <c r="AP184" s="254" t="s">
        <v>1185</v>
      </c>
      <c r="AQ184" s="253">
        <v>5.7700000000000001E-8</v>
      </c>
      <c r="AR184" s="254">
        <v>4.2747422E-2</v>
      </c>
      <c r="AS184" s="253">
        <v>4.2599999999999998E-10</v>
      </c>
      <c r="AT184" s="254">
        <v>36.108695650000001</v>
      </c>
      <c r="AU184" s="252">
        <v>1</v>
      </c>
      <c r="AV184" s="254">
        <v>0</v>
      </c>
      <c r="AW184" s="252">
        <v>0.61931403100000004</v>
      </c>
      <c r="AX184" s="254">
        <v>0</v>
      </c>
    </row>
    <row r="185" spans="1:50" x14ac:dyDescent="0.25">
      <c r="A185" s="266" t="s">
        <v>1116</v>
      </c>
      <c r="B185" s="252" t="s">
        <v>533</v>
      </c>
      <c r="C185" s="252" t="s">
        <v>346</v>
      </c>
      <c r="D185" s="260">
        <v>3</v>
      </c>
      <c r="E185" s="252">
        <v>2020</v>
      </c>
      <c r="F185" s="254">
        <v>1.482946E-3</v>
      </c>
      <c r="G185" s="252">
        <v>0</v>
      </c>
      <c r="H185" s="252">
        <v>1521</v>
      </c>
      <c r="I185" s="254">
        <v>0</v>
      </c>
      <c r="J185" s="252">
        <v>3</v>
      </c>
      <c r="K185" s="252">
        <v>357</v>
      </c>
      <c r="L185" s="254">
        <v>8.3333330000000001E-3</v>
      </c>
      <c r="M185" s="252">
        <v>0</v>
      </c>
      <c r="N185" s="252">
        <v>16</v>
      </c>
      <c r="O185" s="254">
        <v>0</v>
      </c>
      <c r="P185" s="252">
        <v>0</v>
      </c>
      <c r="Q185" s="252">
        <v>119</v>
      </c>
      <c r="R185" s="254">
        <v>0</v>
      </c>
      <c r="S185" s="252">
        <v>3</v>
      </c>
      <c r="T185" s="252">
        <v>499</v>
      </c>
      <c r="U185" s="254">
        <v>5.9760960000000002E-3</v>
      </c>
      <c r="V185" s="252">
        <v>0</v>
      </c>
      <c r="W185" s="252">
        <v>1663</v>
      </c>
      <c r="X185" s="254">
        <v>0</v>
      </c>
      <c r="Y185" s="252">
        <v>3</v>
      </c>
      <c r="Z185" s="252">
        <v>2004</v>
      </c>
      <c r="AA185" s="254">
        <v>1.4947680000000001E-3</v>
      </c>
      <c r="AB185" s="252">
        <v>3</v>
      </c>
      <c r="AC185" s="252">
        <v>1901</v>
      </c>
      <c r="AD185" s="254">
        <v>1.57563E-3</v>
      </c>
      <c r="AE185" s="252">
        <v>6.9631629999999996E-3</v>
      </c>
      <c r="AF185" s="254">
        <v>0</v>
      </c>
      <c r="AG185" s="252">
        <v>1</v>
      </c>
      <c r="AH185" s="254" t="s">
        <v>1185</v>
      </c>
      <c r="AI185" s="252">
        <v>1</v>
      </c>
      <c r="AJ185" s="254" t="s">
        <v>1185</v>
      </c>
      <c r="AK185" s="252">
        <v>1</v>
      </c>
      <c r="AL185" s="254" t="s">
        <v>1184</v>
      </c>
      <c r="AM185" s="252">
        <v>1</v>
      </c>
      <c r="AN185" s="254" t="s">
        <v>1184</v>
      </c>
      <c r="AO185" s="252">
        <v>1</v>
      </c>
      <c r="AP185" s="254" t="s">
        <v>1185</v>
      </c>
      <c r="AQ185" s="252">
        <v>1.5211362000000001E-2</v>
      </c>
      <c r="AR185" s="254">
        <v>0</v>
      </c>
      <c r="AS185" s="252">
        <v>5.5967589999999998E-3</v>
      </c>
      <c r="AT185" s="254" t="s">
        <v>1184</v>
      </c>
      <c r="AU185" s="252">
        <v>1</v>
      </c>
      <c r="AV185" s="254">
        <v>0</v>
      </c>
      <c r="AW185" s="252">
        <v>1</v>
      </c>
      <c r="AX185" s="254">
        <v>0</v>
      </c>
    </row>
    <row r="186" spans="1:50" x14ac:dyDescent="0.25">
      <c r="A186" s="266" t="s">
        <v>1119</v>
      </c>
      <c r="B186" s="252" t="s">
        <v>822</v>
      </c>
      <c r="C186" s="252" t="s">
        <v>440</v>
      </c>
      <c r="D186" s="260">
        <v>10</v>
      </c>
      <c r="E186" s="252">
        <v>2013</v>
      </c>
      <c r="F186" s="254">
        <v>4.943154E-3</v>
      </c>
      <c r="G186" s="252">
        <v>1</v>
      </c>
      <c r="H186" s="252">
        <v>1520</v>
      </c>
      <c r="I186" s="254">
        <v>6.5746200000000004E-4</v>
      </c>
      <c r="J186" s="252">
        <v>1</v>
      </c>
      <c r="K186" s="252">
        <v>359</v>
      </c>
      <c r="L186" s="254">
        <v>2.7777779999999998E-3</v>
      </c>
      <c r="M186" s="252">
        <v>5</v>
      </c>
      <c r="N186" s="252">
        <v>11</v>
      </c>
      <c r="O186" s="254">
        <v>0.3125</v>
      </c>
      <c r="P186" s="252">
        <v>2</v>
      </c>
      <c r="Q186" s="252">
        <v>117</v>
      </c>
      <c r="R186" s="254">
        <v>1.6806722999999999E-2</v>
      </c>
      <c r="S186" s="252">
        <v>9</v>
      </c>
      <c r="T186" s="252">
        <v>493</v>
      </c>
      <c r="U186" s="254">
        <v>1.7928287000000001E-2</v>
      </c>
      <c r="V186" s="252">
        <v>9</v>
      </c>
      <c r="W186" s="252">
        <v>1654</v>
      </c>
      <c r="X186" s="254">
        <v>5.4119060000000002E-3</v>
      </c>
      <c r="Y186" s="252">
        <v>5</v>
      </c>
      <c r="Z186" s="252">
        <v>2002</v>
      </c>
      <c r="AA186" s="254">
        <v>2.4912810000000001E-3</v>
      </c>
      <c r="AB186" s="252">
        <v>8</v>
      </c>
      <c r="AC186" s="252">
        <v>1896</v>
      </c>
      <c r="AD186" s="254">
        <v>4.2016809999999996E-3</v>
      </c>
      <c r="AE186" s="252">
        <v>0.34622824000000002</v>
      </c>
      <c r="AF186" s="254">
        <v>0.23618421100000001</v>
      </c>
      <c r="AG186" s="253">
        <v>3.6700000000000003E-10</v>
      </c>
      <c r="AH186" s="254">
        <v>1.4473680000000001E-3</v>
      </c>
      <c r="AI186" s="252">
        <v>1.4925816999999999E-2</v>
      </c>
      <c r="AJ186" s="254">
        <v>3.8486842E-2</v>
      </c>
      <c r="AK186" s="253">
        <v>4.1899999999999998E-7</v>
      </c>
      <c r="AL186" s="254">
        <v>6.1281340000000004E-3</v>
      </c>
      <c r="AM186" s="252">
        <v>0.15390096</v>
      </c>
      <c r="AN186" s="254">
        <v>0.16295264600000001</v>
      </c>
      <c r="AO186" s="252">
        <v>2.28502E-4</v>
      </c>
      <c r="AP186" s="254">
        <v>26.59090909</v>
      </c>
      <c r="AQ186" s="253">
        <v>2.6299999999999999E-5</v>
      </c>
      <c r="AR186" s="254">
        <v>3.6038012000000001E-2</v>
      </c>
      <c r="AS186" s="252">
        <v>1</v>
      </c>
      <c r="AT186" s="254">
        <v>0.51191581600000002</v>
      </c>
      <c r="AU186" s="253">
        <v>3.8300000000000002E-9</v>
      </c>
      <c r="AV186" s="254">
        <v>182</v>
      </c>
      <c r="AW186" s="252">
        <v>0.11335284</v>
      </c>
      <c r="AX186" s="254">
        <v>4.0512820510000003</v>
      </c>
    </row>
    <row r="187" spans="1:50" x14ac:dyDescent="0.25">
      <c r="A187" s="266" t="s">
        <v>1124</v>
      </c>
      <c r="B187" s="252" t="s">
        <v>378</v>
      </c>
      <c r="C187" s="252" t="s">
        <v>346</v>
      </c>
      <c r="D187" s="260">
        <v>34</v>
      </c>
      <c r="E187" s="252">
        <v>1989</v>
      </c>
      <c r="F187" s="254">
        <v>1.6806722999999999E-2</v>
      </c>
      <c r="G187" s="252">
        <v>14</v>
      </c>
      <c r="H187" s="252">
        <v>1507</v>
      </c>
      <c r="I187" s="254">
        <v>9.2044710000000005E-3</v>
      </c>
      <c r="J187" s="252">
        <v>20</v>
      </c>
      <c r="K187" s="252">
        <v>340</v>
      </c>
      <c r="L187" s="254">
        <v>5.5555555999999999E-2</v>
      </c>
      <c r="M187" s="252">
        <v>0</v>
      </c>
      <c r="N187" s="252">
        <v>16</v>
      </c>
      <c r="O187" s="254">
        <v>0</v>
      </c>
      <c r="P187" s="252">
        <v>0</v>
      </c>
      <c r="Q187" s="252">
        <v>119</v>
      </c>
      <c r="R187" s="254">
        <v>0</v>
      </c>
      <c r="S187" s="252">
        <v>20</v>
      </c>
      <c r="T187" s="252">
        <v>482</v>
      </c>
      <c r="U187" s="254">
        <v>3.9840636999999998E-2</v>
      </c>
      <c r="V187" s="252">
        <v>14</v>
      </c>
      <c r="W187" s="252">
        <v>1649</v>
      </c>
      <c r="X187" s="254">
        <v>8.418521E-3</v>
      </c>
      <c r="Y187" s="252">
        <v>34</v>
      </c>
      <c r="Z187" s="252">
        <v>1973</v>
      </c>
      <c r="AA187" s="254">
        <v>1.6940707999999999E-2</v>
      </c>
      <c r="AB187" s="252">
        <v>34</v>
      </c>
      <c r="AC187" s="252">
        <v>1870</v>
      </c>
      <c r="AD187" s="254">
        <v>1.7857142999999999E-2</v>
      </c>
      <c r="AE187" s="253">
        <v>2.6899999999999999E-7</v>
      </c>
      <c r="AF187" s="254">
        <v>0.157929662</v>
      </c>
      <c r="AG187" s="252">
        <v>1</v>
      </c>
      <c r="AH187" s="254" t="s">
        <v>1184</v>
      </c>
      <c r="AI187" s="252">
        <v>0.616846695</v>
      </c>
      <c r="AJ187" s="254" t="s">
        <v>1184</v>
      </c>
      <c r="AK187" s="252">
        <v>1</v>
      </c>
      <c r="AL187" s="254" t="s">
        <v>1184</v>
      </c>
      <c r="AM187" s="252">
        <v>5.9602509999999997E-3</v>
      </c>
      <c r="AN187" s="254" t="s">
        <v>1184</v>
      </c>
      <c r="AO187" s="252">
        <v>1</v>
      </c>
      <c r="AP187" s="254" t="s">
        <v>1185</v>
      </c>
      <c r="AQ187" s="253">
        <v>2.1500000000000001E-5</v>
      </c>
      <c r="AR187" s="254">
        <v>0.22388852000000001</v>
      </c>
      <c r="AS187" s="253">
        <v>7.6799999999999999E-8</v>
      </c>
      <c r="AT187" s="254">
        <v>6.9285714289999998</v>
      </c>
      <c r="AU187" s="252">
        <v>1</v>
      </c>
      <c r="AV187" s="254">
        <v>0</v>
      </c>
      <c r="AW187" s="252">
        <v>0.26072681199999997</v>
      </c>
      <c r="AX187" s="254">
        <v>0</v>
      </c>
    </row>
    <row r="188" spans="1:50" x14ac:dyDescent="0.25">
      <c r="A188" s="266" t="s">
        <v>1127</v>
      </c>
      <c r="B188" s="252" t="s">
        <v>378</v>
      </c>
      <c r="C188" s="252" t="s">
        <v>831</v>
      </c>
      <c r="D188" s="260">
        <v>148</v>
      </c>
      <c r="E188" s="252">
        <v>1875</v>
      </c>
      <c r="F188" s="254">
        <v>7.3158675000000006E-2</v>
      </c>
      <c r="G188" s="252">
        <v>27</v>
      </c>
      <c r="H188" s="252">
        <v>1494</v>
      </c>
      <c r="I188" s="254">
        <v>1.7751479000000001E-2</v>
      </c>
      <c r="J188" s="252">
        <v>108</v>
      </c>
      <c r="K188" s="252">
        <v>252</v>
      </c>
      <c r="L188" s="254">
        <v>0.3</v>
      </c>
      <c r="M188" s="252">
        <v>8</v>
      </c>
      <c r="N188" s="252">
        <v>8</v>
      </c>
      <c r="O188" s="254">
        <v>0.5</v>
      </c>
      <c r="P188" s="252">
        <v>3</v>
      </c>
      <c r="Q188" s="252">
        <v>116</v>
      </c>
      <c r="R188" s="254">
        <v>2.5210084000000001E-2</v>
      </c>
      <c r="S188" s="252">
        <v>121</v>
      </c>
      <c r="T188" s="252">
        <v>381</v>
      </c>
      <c r="U188" s="254">
        <v>0.24103585699999999</v>
      </c>
      <c r="V188" s="252">
        <v>40</v>
      </c>
      <c r="W188" s="252">
        <v>1623</v>
      </c>
      <c r="X188" s="254">
        <v>2.4052916000000001E-2</v>
      </c>
      <c r="Y188" s="252">
        <v>140</v>
      </c>
      <c r="Z188" s="252">
        <v>1867</v>
      </c>
      <c r="AA188" s="254">
        <v>6.9755855000000005E-2</v>
      </c>
      <c r="AB188" s="252">
        <v>145</v>
      </c>
      <c r="AC188" s="252">
        <v>1759</v>
      </c>
      <c r="AD188" s="254">
        <v>7.6155461999999993E-2</v>
      </c>
      <c r="AE188" s="253">
        <v>3.1099999999999999E-58</v>
      </c>
      <c r="AF188" s="254">
        <v>4.2168675000000003E-2</v>
      </c>
      <c r="AG188" s="253">
        <v>3.5200000000000003E-10</v>
      </c>
      <c r="AH188" s="254">
        <v>1.8072288999999998E-2</v>
      </c>
      <c r="AI188" s="252">
        <v>0.475232871</v>
      </c>
      <c r="AJ188" s="254">
        <v>0.69879518100000004</v>
      </c>
      <c r="AK188" s="252">
        <v>0.10159735</v>
      </c>
      <c r="AL188" s="254">
        <v>0.428571429</v>
      </c>
      <c r="AM188" s="253">
        <v>4.5499999999999998E-12</v>
      </c>
      <c r="AN188" s="254">
        <v>16.571428569999998</v>
      </c>
      <c r="AO188" s="253">
        <v>8.0599999999999999E-7</v>
      </c>
      <c r="AP188" s="254">
        <v>38.666666669999998</v>
      </c>
      <c r="AQ188" s="253">
        <v>2.2000000000000001E-52</v>
      </c>
      <c r="AR188" s="254">
        <v>5.6905307000000002E-2</v>
      </c>
      <c r="AS188" s="253">
        <v>2.6699999999999998E-54</v>
      </c>
      <c r="AT188" s="254">
        <v>17.389285709999999</v>
      </c>
      <c r="AU188" s="253">
        <v>5.31E-6</v>
      </c>
      <c r="AV188" s="254">
        <v>13.33571429</v>
      </c>
      <c r="AW188" s="252">
        <v>4.3228177E-2</v>
      </c>
      <c r="AX188" s="254">
        <v>0.31373364999999998</v>
      </c>
    </row>
    <row r="189" spans="1:50" x14ac:dyDescent="0.25">
      <c r="A189" s="266" t="s">
        <v>1133</v>
      </c>
      <c r="B189" s="252" t="s">
        <v>346</v>
      </c>
      <c r="C189" s="252" t="s">
        <v>346</v>
      </c>
      <c r="D189" s="260">
        <v>32</v>
      </c>
      <c r="E189" s="252">
        <v>1991</v>
      </c>
      <c r="F189" s="254">
        <v>1.5818091999999999E-2</v>
      </c>
      <c r="G189" s="252">
        <v>0</v>
      </c>
      <c r="H189" s="252">
        <v>1521</v>
      </c>
      <c r="I189" s="254">
        <v>0</v>
      </c>
      <c r="J189" s="252">
        <v>30</v>
      </c>
      <c r="K189" s="252">
        <v>330</v>
      </c>
      <c r="L189" s="254">
        <v>8.3333332999999996E-2</v>
      </c>
      <c r="M189" s="252">
        <v>1</v>
      </c>
      <c r="N189" s="252">
        <v>15</v>
      </c>
      <c r="O189" s="254">
        <v>6.25E-2</v>
      </c>
      <c r="P189" s="252">
        <v>0</v>
      </c>
      <c r="Q189" s="252">
        <v>119</v>
      </c>
      <c r="R189" s="254">
        <v>0</v>
      </c>
      <c r="S189" s="252">
        <v>32</v>
      </c>
      <c r="T189" s="252">
        <v>470</v>
      </c>
      <c r="U189" s="254">
        <v>6.3745019999999999E-2</v>
      </c>
      <c r="V189" s="252">
        <v>2</v>
      </c>
      <c r="W189" s="252">
        <v>1661</v>
      </c>
      <c r="X189" s="254">
        <v>1.2026459999999999E-3</v>
      </c>
      <c r="Y189" s="252">
        <v>31</v>
      </c>
      <c r="Z189" s="252">
        <v>1976</v>
      </c>
      <c r="AA189" s="254">
        <v>1.5445939000000001E-2</v>
      </c>
      <c r="AB189" s="252">
        <v>32</v>
      </c>
      <c r="AC189" s="252">
        <v>1872</v>
      </c>
      <c r="AD189" s="254">
        <v>1.6806722999999999E-2</v>
      </c>
      <c r="AE189" s="253">
        <v>1.04E-22</v>
      </c>
      <c r="AF189" s="254">
        <v>0</v>
      </c>
      <c r="AG189" s="252">
        <v>1.0409889E-2</v>
      </c>
      <c r="AH189" s="254">
        <v>0</v>
      </c>
      <c r="AI189" s="252">
        <v>1</v>
      </c>
      <c r="AJ189" s="254" t="s">
        <v>1185</v>
      </c>
      <c r="AK189" s="252">
        <v>1</v>
      </c>
      <c r="AL189" s="254">
        <v>1.363636364</v>
      </c>
      <c r="AM189" s="252">
        <v>2.5630899999999997E-4</v>
      </c>
      <c r="AN189" s="254" t="s">
        <v>1184</v>
      </c>
      <c r="AO189" s="252">
        <v>0.118518519</v>
      </c>
      <c r="AP189" s="254" t="s">
        <v>1184</v>
      </c>
      <c r="AQ189" s="253">
        <v>1.9899999999999999E-20</v>
      </c>
      <c r="AR189" s="254">
        <v>0</v>
      </c>
      <c r="AS189" s="253">
        <v>4.0499999999999998E-21</v>
      </c>
      <c r="AT189" s="254">
        <v>75.5</v>
      </c>
      <c r="AU189" s="252">
        <v>0.22591287199999999</v>
      </c>
      <c r="AV189" s="254">
        <v>4.2494623660000004</v>
      </c>
      <c r="AW189" s="252">
        <v>0.25635259700000002</v>
      </c>
      <c r="AX189" s="254">
        <v>0</v>
      </c>
    </row>
    <row r="190" spans="1:50" x14ac:dyDescent="0.25">
      <c r="A190" s="266" t="s">
        <v>1136</v>
      </c>
      <c r="B190" s="252" t="s">
        <v>378</v>
      </c>
      <c r="C190" s="252" t="s">
        <v>346</v>
      </c>
      <c r="D190" s="260">
        <v>233</v>
      </c>
      <c r="E190" s="252">
        <v>1790</v>
      </c>
      <c r="F190" s="254">
        <v>0.115175482</v>
      </c>
      <c r="G190" s="252">
        <v>113</v>
      </c>
      <c r="H190" s="252">
        <v>1408</v>
      </c>
      <c r="I190" s="254">
        <v>7.4293228000000003E-2</v>
      </c>
      <c r="J190" s="252">
        <v>113</v>
      </c>
      <c r="K190" s="252">
        <v>247</v>
      </c>
      <c r="L190" s="254">
        <v>0.313888889</v>
      </c>
      <c r="M190" s="252">
        <v>0</v>
      </c>
      <c r="N190" s="252">
        <v>16</v>
      </c>
      <c r="O190" s="254">
        <v>0</v>
      </c>
      <c r="P190" s="252">
        <v>6</v>
      </c>
      <c r="Q190" s="252">
        <v>113</v>
      </c>
      <c r="R190" s="254">
        <v>5.0420168000000001E-2</v>
      </c>
      <c r="S190" s="252">
        <v>120</v>
      </c>
      <c r="T190" s="252">
        <v>382</v>
      </c>
      <c r="U190" s="254">
        <v>0.23904382499999999</v>
      </c>
      <c r="V190" s="252">
        <v>120</v>
      </c>
      <c r="W190" s="252">
        <v>1543</v>
      </c>
      <c r="X190" s="254">
        <v>7.2158748999999994E-2</v>
      </c>
      <c r="Y190" s="252">
        <v>233</v>
      </c>
      <c r="Z190" s="252">
        <v>1774</v>
      </c>
      <c r="AA190" s="254">
        <v>0.11609367199999999</v>
      </c>
      <c r="AB190" s="252">
        <v>227</v>
      </c>
      <c r="AC190" s="252">
        <v>1677</v>
      </c>
      <c r="AD190" s="254">
        <v>0.11922268900000001</v>
      </c>
      <c r="AE190" s="253">
        <v>9.0099999999999996E-30</v>
      </c>
      <c r="AF190" s="254">
        <v>0.17542613600000001</v>
      </c>
      <c r="AG190" s="252">
        <v>0.62420088100000004</v>
      </c>
      <c r="AH190" s="254" t="s">
        <v>1184</v>
      </c>
      <c r="AI190" s="252">
        <v>0.46124181400000003</v>
      </c>
      <c r="AJ190" s="254">
        <v>1.511482008</v>
      </c>
      <c r="AK190" s="252">
        <v>4.1091330000000001E-3</v>
      </c>
      <c r="AL190" s="254" t="s">
        <v>1184</v>
      </c>
      <c r="AM190" s="253">
        <v>3.0599999999999998E-10</v>
      </c>
      <c r="AN190" s="254">
        <v>8.6160593789999993</v>
      </c>
      <c r="AO190" s="252">
        <v>1</v>
      </c>
      <c r="AP190" s="254">
        <v>0</v>
      </c>
      <c r="AQ190" s="253">
        <v>6.7200000000000003E-21</v>
      </c>
      <c r="AR190" s="254">
        <v>0.25548058699999998</v>
      </c>
      <c r="AS190" s="253">
        <v>3.2300000000000001E-31</v>
      </c>
      <c r="AT190" s="254">
        <v>5.8825573550000003</v>
      </c>
      <c r="AU190" s="252">
        <v>0.24274668599999999</v>
      </c>
      <c r="AV190" s="254">
        <v>0</v>
      </c>
      <c r="AW190" s="252">
        <v>1.7881273999999999E-2</v>
      </c>
      <c r="AX190" s="254">
        <v>0.39226540900000001</v>
      </c>
    </row>
    <row r="191" spans="1:50" x14ac:dyDescent="0.25">
      <c r="A191" s="266" t="s">
        <v>1140</v>
      </c>
      <c r="B191" s="252" t="s">
        <v>346</v>
      </c>
      <c r="C191" s="252" t="s">
        <v>346</v>
      </c>
      <c r="D191" s="260">
        <v>15</v>
      </c>
      <c r="E191" s="252">
        <v>2008</v>
      </c>
      <c r="F191" s="254">
        <v>7.4147309999999999E-3</v>
      </c>
      <c r="G191" s="252">
        <v>1</v>
      </c>
      <c r="H191" s="252">
        <v>1520</v>
      </c>
      <c r="I191" s="254">
        <v>6.5746200000000004E-4</v>
      </c>
      <c r="J191" s="252">
        <v>14</v>
      </c>
      <c r="K191" s="252">
        <v>346</v>
      </c>
      <c r="L191" s="254">
        <v>3.8888889000000003E-2</v>
      </c>
      <c r="M191" s="252">
        <v>0</v>
      </c>
      <c r="N191" s="252">
        <v>16</v>
      </c>
      <c r="O191" s="254">
        <v>0</v>
      </c>
      <c r="P191" s="252">
        <v>0</v>
      </c>
      <c r="Q191" s="252">
        <v>119</v>
      </c>
      <c r="R191" s="254">
        <v>0</v>
      </c>
      <c r="S191" s="252">
        <v>14</v>
      </c>
      <c r="T191" s="252">
        <v>488</v>
      </c>
      <c r="U191" s="254">
        <v>2.7888446000000001E-2</v>
      </c>
      <c r="V191" s="252">
        <v>1</v>
      </c>
      <c r="W191" s="252">
        <v>1662</v>
      </c>
      <c r="X191" s="254">
        <v>6.0132299999999996E-4</v>
      </c>
      <c r="Y191" s="252">
        <v>15</v>
      </c>
      <c r="Z191" s="252">
        <v>1992</v>
      </c>
      <c r="AA191" s="254">
        <v>7.4738419999999996E-3</v>
      </c>
      <c r="AB191" s="252">
        <v>15</v>
      </c>
      <c r="AC191" s="252">
        <v>1889</v>
      </c>
      <c r="AD191" s="254">
        <v>7.8781509999999999E-3</v>
      </c>
      <c r="AE191" s="253">
        <v>8.9200000000000002E-10</v>
      </c>
      <c r="AF191" s="254">
        <v>1.6259398000000001E-2</v>
      </c>
      <c r="AG191" s="252">
        <v>1</v>
      </c>
      <c r="AH191" s="254" t="s">
        <v>1184</v>
      </c>
      <c r="AI191" s="252">
        <v>1</v>
      </c>
      <c r="AJ191" s="254" t="s">
        <v>1184</v>
      </c>
      <c r="AK191" s="252">
        <v>1</v>
      </c>
      <c r="AL191" s="254" t="s">
        <v>1184</v>
      </c>
      <c r="AM191" s="252">
        <v>2.6132807000000001E-2</v>
      </c>
      <c r="AN191" s="254" t="s">
        <v>1184</v>
      </c>
      <c r="AO191" s="252">
        <v>1</v>
      </c>
      <c r="AP191" s="254" t="s">
        <v>1185</v>
      </c>
      <c r="AQ191" s="253">
        <v>3.3899999999999999E-8</v>
      </c>
      <c r="AR191" s="254">
        <v>2.2932331E-2</v>
      </c>
      <c r="AS191" s="253">
        <v>3.2600000000000001E-10</v>
      </c>
      <c r="AT191" s="254">
        <v>67.248554909999996</v>
      </c>
      <c r="AU191" s="252">
        <v>1</v>
      </c>
      <c r="AV191" s="254">
        <v>0</v>
      </c>
      <c r="AW191" s="252">
        <v>1</v>
      </c>
      <c r="AX191" s="254">
        <v>0</v>
      </c>
    </row>
    <row r="192" spans="1:50" x14ac:dyDescent="0.25">
      <c r="A192" s="267" t="s">
        <v>1142</v>
      </c>
      <c r="B192" s="255" t="s">
        <v>346</v>
      </c>
      <c r="C192" s="255" t="s">
        <v>346</v>
      </c>
      <c r="D192" s="261">
        <v>104</v>
      </c>
      <c r="E192" s="255">
        <v>1919</v>
      </c>
      <c r="F192" s="256">
        <v>5.1408798999999998E-2</v>
      </c>
      <c r="G192" s="255">
        <v>5</v>
      </c>
      <c r="H192" s="255">
        <v>1516</v>
      </c>
      <c r="I192" s="256">
        <v>3.2873109999999998E-3</v>
      </c>
      <c r="J192" s="255">
        <v>98</v>
      </c>
      <c r="K192" s="255">
        <v>262</v>
      </c>
      <c r="L192" s="256">
        <v>0.27222222200000001</v>
      </c>
      <c r="M192" s="255">
        <v>0</v>
      </c>
      <c r="N192" s="255">
        <v>16</v>
      </c>
      <c r="O192" s="256">
        <v>0</v>
      </c>
      <c r="P192" s="255">
        <v>0</v>
      </c>
      <c r="Q192" s="255">
        <v>119</v>
      </c>
      <c r="R192" s="256">
        <v>0</v>
      </c>
      <c r="S192" s="255">
        <v>99</v>
      </c>
      <c r="T192" s="255">
        <v>403</v>
      </c>
      <c r="U192" s="256">
        <v>0.197211155</v>
      </c>
      <c r="V192" s="255">
        <v>6</v>
      </c>
      <c r="W192" s="255">
        <v>1657</v>
      </c>
      <c r="X192" s="256">
        <v>3.6079369999999999E-3</v>
      </c>
      <c r="Y192" s="255">
        <v>104</v>
      </c>
      <c r="Z192" s="255">
        <v>1903</v>
      </c>
      <c r="AA192" s="256">
        <v>5.1818635000000002E-2</v>
      </c>
      <c r="AB192" s="255">
        <v>104</v>
      </c>
      <c r="AC192" s="255">
        <v>1800</v>
      </c>
      <c r="AD192" s="256">
        <v>5.4621849E-2</v>
      </c>
      <c r="AE192" s="268">
        <v>1.02E-68</v>
      </c>
      <c r="AF192" s="256">
        <v>8.8175110000000001E-3</v>
      </c>
      <c r="AG192" s="255">
        <v>1</v>
      </c>
      <c r="AH192" s="256" t="s">
        <v>1184</v>
      </c>
      <c r="AI192" s="255">
        <v>1</v>
      </c>
      <c r="AJ192" s="256" t="s">
        <v>1184</v>
      </c>
      <c r="AK192" s="255">
        <v>1.5678861999999998E-2</v>
      </c>
      <c r="AL192" s="256" t="s">
        <v>1184</v>
      </c>
      <c r="AM192" s="268">
        <v>1.9400000000000001E-14</v>
      </c>
      <c r="AN192" s="256" t="s">
        <v>1184</v>
      </c>
      <c r="AO192" s="255">
        <v>1</v>
      </c>
      <c r="AP192" s="256" t="s">
        <v>1185</v>
      </c>
      <c r="AQ192" s="268">
        <v>1.23E-56</v>
      </c>
      <c r="AR192" s="256">
        <v>1.3425815000000001E-2</v>
      </c>
      <c r="AS192" s="268">
        <v>1.0800000000000001E-70</v>
      </c>
      <c r="AT192" s="256">
        <v>103.2989822</v>
      </c>
      <c r="AU192" s="255">
        <v>1</v>
      </c>
      <c r="AV192" s="256">
        <v>0</v>
      </c>
      <c r="AW192" s="255">
        <v>2.3361250000000001E-3</v>
      </c>
      <c r="AX192" s="256">
        <v>0</v>
      </c>
    </row>
  </sheetData>
  <mergeCells count="21">
    <mergeCell ref="AO6:AP6"/>
    <mergeCell ref="AQ6:AR6"/>
    <mergeCell ref="AS6:AT6"/>
    <mergeCell ref="AU6:AV6"/>
    <mergeCell ref="AW6:AX6"/>
    <mergeCell ref="AM6:AN6"/>
    <mergeCell ref="D5:AD5"/>
    <mergeCell ref="AE5:AX5"/>
    <mergeCell ref="D6:F6"/>
    <mergeCell ref="G6:I6"/>
    <mergeCell ref="J6:L6"/>
    <mergeCell ref="M6:O6"/>
    <mergeCell ref="P6:R6"/>
    <mergeCell ref="S6:U6"/>
    <mergeCell ref="V6:X6"/>
    <mergeCell ref="Y6:AA6"/>
    <mergeCell ref="AB6:AD6"/>
    <mergeCell ref="AE6:AF6"/>
    <mergeCell ref="AG6:AH6"/>
    <mergeCell ref="AI6:AJ6"/>
    <mergeCell ref="AK6:AL6"/>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W67"/>
  <sheetViews>
    <sheetView workbookViewId="0">
      <selection activeCell="A2" sqref="A2"/>
    </sheetView>
  </sheetViews>
  <sheetFormatPr defaultColWidth="8.85546875" defaultRowHeight="15" x14ac:dyDescent="0.25"/>
  <cols>
    <col min="1" max="1" width="51.42578125" customWidth="1"/>
    <col min="2" max="2" width="17.42578125" customWidth="1"/>
  </cols>
  <sheetData>
    <row r="1" spans="1:49" x14ac:dyDescent="0.25">
      <c r="A1" s="1" t="s">
        <v>1186</v>
      </c>
    </row>
    <row r="2" spans="1:49" x14ac:dyDescent="0.25">
      <c r="A2" t="s">
        <v>1187</v>
      </c>
    </row>
    <row r="3" spans="1:49" x14ac:dyDescent="0.25">
      <c r="A3" t="s">
        <v>1155</v>
      </c>
    </row>
    <row r="5" spans="1:49" x14ac:dyDescent="0.25">
      <c r="C5" s="346" t="s">
        <v>1156</v>
      </c>
      <c r="D5" s="347"/>
      <c r="E5" s="347"/>
      <c r="F5" s="347"/>
      <c r="G5" s="347"/>
      <c r="H5" s="347"/>
      <c r="I5" s="347"/>
      <c r="J5" s="347"/>
      <c r="K5" s="347"/>
      <c r="L5" s="347"/>
      <c r="M5" s="347"/>
      <c r="N5" s="347"/>
      <c r="O5" s="347"/>
      <c r="P5" s="347"/>
      <c r="Q5" s="347"/>
      <c r="R5" s="347"/>
      <c r="S5" s="347"/>
      <c r="T5" s="347"/>
      <c r="U5" s="347"/>
      <c r="V5" s="347"/>
      <c r="W5" s="347"/>
      <c r="X5" s="347"/>
      <c r="Y5" s="347"/>
      <c r="Z5" s="347"/>
      <c r="AA5" s="347"/>
      <c r="AB5" s="347"/>
      <c r="AC5" s="347"/>
      <c r="AD5" s="346" t="s">
        <v>1157</v>
      </c>
      <c r="AE5" s="347"/>
      <c r="AF5" s="347"/>
      <c r="AG5" s="347"/>
      <c r="AH5" s="347"/>
      <c r="AI5" s="347"/>
      <c r="AJ5" s="347"/>
      <c r="AK5" s="347"/>
      <c r="AL5" s="347"/>
      <c r="AM5" s="347"/>
      <c r="AN5" s="347"/>
      <c r="AO5" s="347"/>
      <c r="AP5" s="347"/>
      <c r="AQ5" s="347"/>
      <c r="AR5" s="347"/>
      <c r="AS5" s="347"/>
      <c r="AT5" s="347"/>
      <c r="AU5" s="347"/>
      <c r="AV5" s="347"/>
      <c r="AW5" s="348"/>
    </row>
    <row r="6" spans="1:49" ht="15.75" x14ac:dyDescent="0.25">
      <c r="C6" s="350" t="s">
        <v>1158</v>
      </c>
      <c r="D6" s="339"/>
      <c r="E6" s="349"/>
      <c r="F6" s="339" t="s">
        <v>1159</v>
      </c>
      <c r="G6" s="339"/>
      <c r="H6" s="349"/>
      <c r="I6" s="339" t="s">
        <v>1160</v>
      </c>
      <c r="J6" s="339"/>
      <c r="K6" s="349"/>
      <c r="L6" s="351" t="s">
        <v>1161</v>
      </c>
      <c r="M6" s="351"/>
      <c r="N6" s="352"/>
      <c r="O6" s="339" t="s">
        <v>1162</v>
      </c>
      <c r="P6" s="339"/>
      <c r="Q6" s="349"/>
      <c r="R6" s="339" t="s">
        <v>1163</v>
      </c>
      <c r="S6" s="339"/>
      <c r="T6" s="349"/>
      <c r="U6" s="339" t="s">
        <v>1164</v>
      </c>
      <c r="V6" s="339"/>
      <c r="W6" s="349"/>
      <c r="X6" s="339" t="s">
        <v>1165</v>
      </c>
      <c r="Y6" s="339"/>
      <c r="Z6" s="349"/>
      <c r="AA6" s="339" t="s">
        <v>1166</v>
      </c>
      <c r="AB6" s="339"/>
      <c r="AC6" s="349"/>
      <c r="AD6" s="339" t="s">
        <v>1167</v>
      </c>
      <c r="AE6" s="349"/>
      <c r="AF6" s="339" t="s">
        <v>1168</v>
      </c>
      <c r="AG6" s="349"/>
      <c r="AH6" s="339" t="s">
        <v>1169</v>
      </c>
      <c r="AI6" s="349"/>
      <c r="AJ6" s="339" t="s">
        <v>1170</v>
      </c>
      <c r="AK6" s="349"/>
      <c r="AL6" s="339" t="s">
        <v>1171</v>
      </c>
      <c r="AM6" s="349"/>
      <c r="AN6" s="339" t="s">
        <v>1172</v>
      </c>
      <c r="AO6" s="349"/>
      <c r="AP6" s="339" t="s">
        <v>1173</v>
      </c>
      <c r="AQ6" s="349"/>
      <c r="AR6" s="339" t="s">
        <v>1174</v>
      </c>
      <c r="AS6" s="349"/>
      <c r="AT6" s="339" t="s">
        <v>1175</v>
      </c>
      <c r="AU6" s="349"/>
      <c r="AV6" s="339" t="s">
        <v>1176</v>
      </c>
      <c r="AW6" s="349"/>
    </row>
    <row r="7" spans="1:49" s="1" customFormat="1" x14ac:dyDescent="0.25">
      <c r="A7" s="263" t="s">
        <v>1188</v>
      </c>
      <c r="B7" s="262" t="s">
        <v>1178</v>
      </c>
      <c r="C7" s="259" t="s">
        <v>1179</v>
      </c>
      <c r="D7" s="257" t="s">
        <v>1180</v>
      </c>
      <c r="E7" s="258" t="s">
        <v>1181</v>
      </c>
      <c r="F7" s="257" t="s">
        <v>1179</v>
      </c>
      <c r="G7" s="257" t="s">
        <v>1180</v>
      </c>
      <c r="H7" s="258" t="s">
        <v>1181</v>
      </c>
      <c r="I7" s="257" t="s">
        <v>1179</v>
      </c>
      <c r="J7" s="257" t="s">
        <v>1180</v>
      </c>
      <c r="K7" s="258" t="s">
        <v>1181</v>
      </c>
      <c r="L7" s="257" t="s">
        <v>1179</v>
      </c>
      <c r="M7" s="257" t="s">
        <v>1180</v>
      </c>
      <c r="N7" s="258" t="s">
        <v>1181</v>
      </c>
      <c r="O7" s="257" t="s">
        <v>1179</v>
      </c>
      <c r="P7" s="257" t="s">
        <v>1180</v>
      </c>
      <c r="Q7" s="258" t="s">
        <v>1181</v>
      </c>
      <c r="R7" s="257" t="s">
        <v>1179</v>
      </c>
      <c r="S7" s="257" t="s">
        <v>1180</v>
      </c>
      <c r="T7" s="258" t="s">
        <v>1181</v>
      </c>
      <c r="U7" s="257" t="s">
        <v>1179</v>
      </c>
      <c r="V7" s="257" t="s">
        <v>1180</v>
      </c>
      <c r="W7" s="258" t="s">
        <v>1181</v>
      </c>
      <c r="X7" s="257" t="s">
        <v>1179</v>
      </c>
      <c r="Y7" s="257" t="s">
        <v>1180</v>
      </c>
      <c r="Z7" s="258" t="s">
        <v>1181</v>
      </c>
      <c r="AA7" s="257" t="s">
        <v>1179</v>
      </c>
      <c r="AB7" s="257" t="s">
        <v>1180</v>
      </c>
      <c r="AC7" s="258" t="s">
        <v>1181</v>
      </c>
      <c r="AD7" s="257" t="s">
        <v>1182</v>
      </c>
      <c r="AE7" s="258" t="s">
        <v>1183</v>
      </c>
      <c r="AF7" s="257" t="s">
        <v>1182</v>
      </c>
      <c r="AG7" s="258" t="s">
        <v>1183</v>
      </c>
      <c r="AH7" s="257" t="s">
        <v>1182</v>
      </c>
      <c r="AI7" s="258" t="s">
        <v>1183</v>
      </c>
      <c r="AJ7" s="257" t="s">
        <v>1182</v>
      </c>
      <c r="AK7" s="258" t="s">
        <v>1183</v>
      </c>
      <c r="AL7" s="257" t="s">
        <v>1182</v>
      </c>
      <c r="AM7" s="258" t="s">
        <v>1183</v>
      </c>
      <c r="AN7" s="257" t="s">
        <v>1182</v>
      </c>
      <c r="AO7" s="258" t="s">
        <v>1183</v>
      </c>
      <c r="AP7" s="257" t="s">
        <v>1182</v>
      </c>
      <c r="AQ7" s="258" t="s">
        <v>1183</v>
      </c>
      <c r="AR7" s="257" t="s">
        <v>1182</v>
      </c>
      <c r="AS7" s="258" t="s">
        <v>1183</v>
      </c>
      <c r="AT7" s="257" t="s">
        <v>1182</v>
      </c>
      <c r="AU7" s="258" t="s">
        <v>1183</v>
      </c>
      <c r="AV7" s="257" t="s">
        <v>1182</v>
      </c>
      <c r="AW7" s="258" t="s">
        <v>1183</v>
      </c>
    </row>
    <row r="8" spans="1:49" x14ac:dyDescent="0.25">
      <c r="A8" s="252" t="s">
        <v>1189</v>
      </c>
      <c r="B8" s="264" t="s">
        <v>346</v>
      </c>
      <c r="C8" s="252">
        <v>322</v>
      </c>
      <c r="D8" s="252">
        <v>1701</v>
      </c>
      <c r="E8" s="254">
        <v>0.15917000000000001</v>
      </c>
      <c r="F8" s="252">
        <v>4</v>
      </c>
      <c r="G8" s="252">
        <v>1517</v>
      </c>
      <c r="H8" s="254">
        <v>2.63E-3</v>
      </c>
      <c r="I8" s="252">
        <v>315</v>
      </c>
      <c r="J8" s="252">
        <v>45</v>
      </c>
      <c r="K8" s="254">
        <v>0.875</v>
      </c>
      <c r="L8" s="252">
        <v>0</v>
      </c>
      <c r="M8" s="252">
        <v>16</v>
      </c>
      <c r="N8" s="254">
        <v>0</v>
      </c>
      <c r="O8" s="252">
        <v>0</v>
      </c>
      <c r="P8" s="252">
        <v>119</v>
      </c>
      <c r="Q8" s="254">
        <v>0</v>
      </c>
      <c r="R8" s="252">
        <v>318</v>
      </c>
      <c r="S8" s="252">
        <v>184</v>
      </c>
      <c r="T8" s="254">
        <v>0.63346599999999997</v>
      </c>
      <c r="U8" s="252">
        <v>7</v>
      </c>
      <c r="V8" s="252">
        <v>1656</v>
      </c>
      <c r="W8" s="254">
        <v>4.2090000000000001E-3</v>
      </c>
      <c r="X8" s="252">
        <v>322</v>
      </c>
      <c r="Y8" s="252">
        <v>1685</v>
      </c>
      <c r="Z8" s="254">
        <v>0.160438</v>
      </c>
      <c r="AA8" s="252">
        <v>322</v>
      </c>
      <c r="AB8" s="252">
        <v>1582</v>
      </c>
      <c r="AC8" s="254">
        <v>0.16911799999999999</v>
      </c>
      <c r="AD8" s="252" t="s">
        <v>1190</v>
      </c>
      <c r="AE8" s="254">
        <v>3.77E-4</v>
      </c>
      <c r="AF8" s="252">
        <v>1</v>
      </c>
      <c r="AG8" s="254" t="s">
        <v>1184</v>
      </c>
      <c r="AH8" s="252">
        <v>1</v>
      </c>
      <c r="AI8" s="254" t="s">
        <v>1184</v>
      </c>
      <c r="AJ8" s="253">
        <v>3.6699999999999998E-14</v>
      </c>
      <c r="AK8" s="254" t="s">
        <v>1184</v>
      </c>
      <c r="AL8" s="253">
        <v>2.7899999999999999E-75</v>
      </c>
      <c r="AM8" s="254" t="s">
        <v>1184</v>
      </c>
      <c r="AN8" s="252">
        <v>1</v>
      </c>
      <c r="AO8" s="254" t="s">
        <v>1185</v>
      </c>
      <c r="AP8" s="252" t="s">
        <v>1190</v>
      </c>
      <c r="AQ8" s="254">
        <v>1.526E-3</v>
      </c>
      <c r="AR8" s="252" t="s">
        <v>1190</v>
      </c>
      <c r="AS8" s="254">
        <v>1656</v>
      </c>
      <c r="AT8" s="252">
        <v>9.1964000000000004E-2</v>
      </c>
      <c r="AU8" s="254">
        <v>0</v>
      </c>
      <c r="AV8" s="253">
        <v>1.01E-9</v>
      </c>
      <c r="AW8" s="254">
        <v>0</v>
      </c>
    </row>
    <row r="9" spans="1:49" x14ac:dyDescent="0.25">
      <c r="A9" s="252" t="s">
        <v>1191</v>
      </c>
      <c r="B9" s="264" t="s">
        <v>346</v>
      </c>
      <c r="C9" s="252">
        <v>285</v>
      </c>
      <c r="D9" s="252">
        <v>1738</v>
      </c>
      <c r="E9" s="254">
        <v>0.14088000000000001</v>
      </c>
      <c r="F9" s="252">
        <v>74</v>
      </c>
      <c r="G9" s="252">
        <v>1447</v>
      </c>
      <c r="H9" s="254">
        <v>4.8652000000000001E-2</v>
      </c>
      <c r="I9" s="252">
        <v>209</v>
      </c>
      <c r="J9" s="252">
        <v>151</v>
      </c>
      <c r="K9" s="254">
        <v>0.58055599999999996</v>
      </c>
      <c r="L9" s="252">
        <v>0</v>
      </c>
      <c r="M9" s="252">
        <v>16</v>
      </c>
      <c r="N9" s="254">
        <v>0</v>
      </c>
      <c r="O9" s="252">
        <v>1</v>
      </c>
      <c r="P9" s="252">
        <v>118</v>
      </c>
      <c r="Q9" s="254">
        <v>8.4030000000000007E-3</v>
      </c>
      <c r="R9" s="252">
        <v>211</v>
      </c>
      <c r="S9" s="252">
        <v>291</v>
      </c>
      <c r="T9" s="254">
        <v>0.420319</v>
      </c>
      <c r="U9" s="252">
        <v>76</v>
      </c>
      <c r="V9" s="252">
        <v>1587</v>
      </c>
      <c r="W9" s="254">
        <v>4.5700999999999999E-2</v>
      </c>
      <c r="X9" s="252">
        <v>285</v>
      </c>
      <c r="Y9" s="252">
        <v>1722</v>
      </c>
      <c r="Z9" s="254">
        <v>0.14200299999999999</v>
      </c>
      <c r="AA9" s="252">
        <v>284</v>
      </c>
      <c r="AB9" s="252">
        <v>1620</v>
      </c>
      <c r="AC9" s="254">
        <v>0.14915999999999999</v>
      </c>
      <c r="AD9" s="252" t="s">
        <v>1190</v>
      </c>
      <c r="AE9" s="254">
        <v>3.6948000000000002E-2</v>
      </c>
      <c r="AF9" s="252">
        <v>1</v>
      </c>
      <c r="AG9" s="254" t="s">
        <v>1184</v>
      </c>
      <c r="AH9" s="252">
        <v>3.8720999999999998E-2</v>
      </c>
      <c r="AI9" s="254">
        <v>6.034554</v>
      </c>
      <c r="AJ9" s="253">
        <v>1.5099999999999999E-6</v>
      </c>
      <c r="AK9" s="254" t="s">
        <v>1184</v>
      </c>
      <c r="AL9" s="253">
        <v>1.2600000000000001E-34</v>
      </c>
      <c r="AM9" s="254">
        <v>163.3245</v>
      </c>
      <c r="AN9" s="252">
        <v>1</v>
      </c>
      <c r="AO9" s="254">
        <v>0</v>
      </c>
      <c r="AP9" s="253">
        <v>3.17E-82</v>
      </c>
      <c r="AQ9" s="254">
        <v>7.0529999999999995E-2</v>
      </c>
      <c r="AR9" s="252" t="s">
        <v>1190</v>
      </c>
      <c r="AS9" s="254">
        <v>28.90232</v>
      </c>
      <c r="AT9" s="252">
        <v>0.14969499999999999</v>
      </c>
      <c r="AU9" s="254">
        <v>0</v>
      </c>
      <c r="AV9" s="253">
        <v>3.8599999999999999E-7</v>
      </c>
      <c r="AW9" s="254">
        <v>4.8341000000000002E-2</v>
      </c>
    </row>
    <row r="10" spans="1:49" x14ac:dyDescent="0.25">
      <c r="A10" s="252" t="s">
        <v>1192</v>
      </c>
      <c r="B10" s="264" t="s">
        <v>346</v>
      </c>
      <c r="C10" s="252">
        <v>223</v>
      </c>
      <c r="D10" s="252">
        <v>1800</v>
      </c>
      <c r="E10" s="254">
        <v>0.110232</v>
      </c>
      <c r="F10" s="252">
        <v>0</v>
      </c>
      <c r="G10" s="252">
        <v>1521</v>
      </c>
      <c r="H10" s="254">
        <v>0</v>
      </c>
      <c r="I10" s="252">
        <v>220</v>
      </c>
      <c r="J10" s="252">
        <v>140</v>
      </c>
      <c r="K10" s="254">
        <v>0.61111099999999996</v>
      </c>
      <c r="L10" s="252">
        <v>0</v>
      </c>
      <c r="M10" s="252">
        <v>16</v>
      </c>
      <c r="N10" s="254">
        <v>0</v>
      </c>
      <c r="O10" s="252">
        <v>0</v>
      </c>
      <c r="P10" s="252">
        <v>119</v>
      </c>
      <c r="Q10" s="254">
        <v>0</v>
      </c>
      <c r="R10" s="252">
        <v>223</v>
      </c>
      <c r="S10" s="252">
        <v>279</v>
      </c>
      <c r="T10" s="254">
        <v>0.44422299999999998</v>
      </c>
      <c r="U10" s="252">
        <v>3</v>
      </c>
      <c r="V10" s="252">
        <v>1660</v>
      </c>
      <c r="W10" s="254">
        <v>1.804E-3</v>
      </c>
      <c r="X10" s="252">
        <v>223</v>
      </c>
      <c r="Y10" s="252">
        <v>1784</v>
      </c>
      <c r="Z10" s="254">
        <v>0.111111</v>
      </c>
      <c r="AA10" s="252">
        <v>223</v>
      </c>
      <c r="AB10" s="252">
        <v>1681</v>
      </c>
      <c r="AC10" s="254">
        <v>0.117122</v>
      </c>
      <c r="AD10" s="252" t="s">
        <v>1190</v>
      </c>
      <c r="AE10" s="254">
        <v>0</v>
      </c>
      <c r="AF10" s="252">
        <v>1</v>
      </c>
      <c r="AG10" s="254" t="s">
        <v>1185</v>
      </c>
      <c r="AH10" s="252">
        <v>1</v>
      </c>
      <c r="AI10" s="254" t="s">
        <v>1185</v>
      </c>
      <c r="AJ10" s="253">
        <v>4.8100000000000003E-7</v>
      </c>
      <c r="AK10" s="254" t="s">
        <v>1184</v>
      </c>
      <c r="AL10" s="253">
        <v>1.15E-39</v>
      </c>
      <c r="AM10" s="254" t="s">
        <v>1184</v>
      </c>
      <c r="AN10" s="252">
        <v>1</v>
      </c>
      <c r="AO10" s="254" t="s">
        <v>1185</v>
      </c>
      <c r="AP10" s="252" t="s">
        <v>1190</v>
      </c>
      <c r="AQ10" s="254">
        <v>0</v>
      </c>
      <c r="AR10" s="252" t="s">
        <v>1190</v>
      </c>
      <c r="AS10" s="254">
        <v>869.52380000000005</v>
      </c>
      <c r="AT10" s="252">
        <v>0.24360200000000001</v>
      </c>
      <c r="AU10" s="254">
        <v>0</v>
      </c>
      <c r="AV10" s="253">
        <v>1.08E-6</v>
      </c>
      <c r="AW10" s="254">
        <v>0</v>
      </c>
    </row>
    <row r="11" spans="1:49" x14ac:dyDescent="0.25">
      <c r="A11" s="252" t="s">
        <v>1193</v>
      </c>
      <c r="B11" s="264" t="s">
        <v>378</v>
      </c>
      <c r="C11" s="252">
        <v>213</v>
      </c>
      <c r="D11" s="252">
        <v>1810</v>
      </c>
      <c r="E11" s="254">
        <v>0.10528899999999999</v>
      </c>
      <c r="F11" s="252">
        <v>180</v>
      </c>
      <c r="G11" s="252">
        <v>1341</v>
      </c>
      <c r="H11" s="254">
        <v>0.118343</v>
      </c>
      <c r="I11" s="252">
        <v>17</v>
      </c>
      <c r="J11" s="252">
        <v>343</v>
      </c>
      <c r="K11" s="254">
        <v>4.7222E-2</v>
      </c>
      <c r="L11" s="252">
        <v>1</v>
      </c>
      <c r="M11" s="252">
        <v>15</v>
      </c>
      <c r="N11" s="254">
        <v>6.25E-2</v>
      </c>
      <c r="O11" s="252">
        <v>15</v>
      </c>
      <c r="P11" s="252">
        <v>104</v>
      </c>
      <c r="Q11" s="254">
        <v>0.12605</v>
      </c>
      <c r="R11" s="252">
        <v>33</v>
      </c>
      <c r="S11" s="252">
        <v>469</v>
      </c>
      <c r="T11" s="254">
        <v>6.5737000000000004E-2</v>
      </c>
      <c r="U11" s="252">
        <v>196</v>
      </c>
      <c r="V11" s="252">
        <v>1467</v>
      </c>
      <c r="W11" s="254">
        <v>0.11785900000000001</v>
      </c>
      <c r="X11" s="252">
        <v>212</v>
      </c>
      <c r="Y11" s="252">
        <v>1795</v>
      </c>
      <c r="Z11" s="254">
        <v>0.10563</v>
      </c>
      <c r="AA11" s="252">
        <v>198</v>
      </c>
      <c r="AB11" s="252">
        <v>1706</v>
      </c>
      <c r="AC11" s="254">
        <v>0.103992</v>
      </c>
      <c r="AD11" s="253">
        <v>3.2100000000000001E-5</v>
      </c>
      <c r="AE11" s="254">
        <v>2.7082510000000002</v>
      </c>
      <c r="AF11" s="252">
        <v>0.710422</v>
      </c>
      <c r="AG11" s="254">
        <v>2.013423</v>
      </c>
      <c r="AH11" s="252">
        <v>0.76923600000000003</v>
      </c>
      <c r="AI11" s="254">
        <v>0.93064899999999995</v>
      </c>
      <c r="AJ11" s="252">
        <v>0.55130500000000005</v>
      </c>
      <c r="AK11" s="254">
        <v>0.74343999999999999</v>
      </c>
      <c r="AL11" s="252">
        <v>5.1479999999999998E-3</v>
      </c>
      <c r="AM11" s="254">
        <v>0.34363500000000002</v>
      </c>
      <c r="AN11" s="252">
        <v>0.69238699999999997</v>
      </c>
      <c r="AO11" s="254">
        <v>0.46222200000000002</v>
      </c>
      <c r="AP11" s="252">
        <v>7.5000000000000002E-4</v>
      </c>
      <c r="AQ11" s="254">
        <v>1.907667</v>
      </c>
      <c r="AR11" s="253">
        <v>2.6400000000000001E-5</v>
      </c>
      <c r="AS11" s="254">
        <v>0.37096200000000001</v>
      </c>
      <c r="AT11" s="252">
        <v>1</v>
      </c>
      <c r="AU11" s="254">
        <v>0.56446499999999999</v>
      </c>
      <c r="AV11" s="252">
        <v>0.44105800000000001</v>
      </c>
      <c r="AW11" s="254">
        <v>1.2427159999999999</v>
      </c>
    </row>
    <row r="12" spans="1:49" x14ac:dyDescent="0.25">
      <c r="A12" s="252" t="s">
        <v>1194</v>
      </c>
      <c r="B12" s="264" t="s">
        <v>346</v>
      </c>
      <c r="C12" s="252">
        <v>195</v>
      </c>
      <c r="D12" s="252">
        <v>1828</v>
      </c>
      <c r="E12" s="254">
        <v>9.6391000000000004E-2</v>
      </c>
      <c r="F12" s="252">
        <v>0</v>
      </c>
      <c r="G12" s="252">
        <v>1521</v>
      </c>
      <c r="H12" s="254">
        <v>0</v>
      </c>
      <c r="I12" s="252">
        <v>193</v>
      </c>
      <c r="J12" s="252">
        <v>167</v>
      </c>
      <c r="K12" s="254">
        <v>0.536111</v>
      </c>
      <c r="L12" s="252">
        <v>0</v>
      </c>
      <c r="M12" s="252">
        <v>16</v>
      </c>
      <c r="N12" s="254">
        <v>0</v>
      </c>
      <c r="O12" s="252">
        <v>0</v>
      </c>
      <c r="P12" s="252">
        <v>119</v>
      </c>
      <c r="Q12" s="254">
        <v>0</v>
      </c>
      <c r="R12" s="252">
        <v>195</v>
      </c>
      <c r="S12" s="252">
        <v>307</v>
      </c>
      <c r="T12" s="254">
        <v>0.38844600000000001</v>
      </c>
      <c r="U12" s="252">
        <v>2</v>
      </c>
      <c r="V12" s="252">
        <v>1661</v>
      </c>
      <c r="W12" s="254">
        <v>1.2030000000000001E-3</v>
      </c>
      <c r="X12" s="252">
        <v>195</v>
      </c>
      <c r="Y12" s="252">
        <v>1812</v>
      </c>
      <c r="Z12" s="254">
        <v>9.7159999999999996E-2</v>
      </c>
      <c r="AA12" s="252">
        <v>195</v>
      </c>
      <c r="AB12" s="252">
        <v>1709</v>
      </c>
      <c r="AC12" s="254">
        <v>0.10241599999999999</v>
      </c>
      <c r="AD12" s="252" t="s">
        <v>1190</v>
      </c>
      <c r="AE12" s="254">
        <v>0</v>
      </c>
      <c r="AF12" s="252">
        <v>1</v>
      </c>
      <c r="AG12" s="254" t="s">
        <v>1185</v>
      </c>
      <c r="AH12" s="252">
        <v>1</v>
      </c>
      <c r="AI12" s="254" t="s">
        <v>1185</v>
      </c>
      <c r="AJ12" s="253">
        <v>6.9800000000000001E-6</v>
      </c>
      <c r="AK12" s="254" t="s">
        <v>1184</v>
      </c>
      <c r="AL12" s="253">
        <v>7.6300000000000005E-33</v>
      </c>
      <c r="AM12" s="254" t="s">
        <v>1184</v>
      </c>
      <c r="AN12" s="252">
        <v>1</v>
      </c>
      <c r="AO12" s="254" t="s">
        <v>1185</v>
      </c>
      <c r="AP12" s="252" t="s">
        <v>1190</v>
      </c>
      <c r="AQ12" s="254">
        <v>0</v>
      </c>
      <c r="AR12" s="252" t="s">
        <v>1190</v>
      </c>
      <c r="AS12" s="254">
        <v>959.79939999999999</v>
      </c>
      <c r="AT12" s="252">
        <v>0.39122600000000002</v>
      </c>
      <c r="AU12" s="254">
        <v>0</v>
      </c>
      <c r="AV12" s="253">
        <v>7.0500000000000003E-6</v>
      </c>
      <c r="AW12" s="254">
        <v>0</v>
      </c>
    </row>
    <row r="13" spans="1:49" x14ac:dyDescent="0.25">
      <c r="A13" s="252" t="s">
        <v>1195</v>
      </c>
      <c r="B13" s="264" t="s">
        <v>346</v>
      </c>
      <c r="C13" s="252">
        <v>190</v>
      </c>
      <c r="D13" s="252">
        <v>1833</v>
      </c>
      <c r="E13" s="254">
        <v>9.3920000000000003E-2</v>
      </c>
      <c r="F13" s="252">
        <v>0</v>
      </c>
      <c r="G13" s="252">
        <v>1521</v>
      </c>
      <c r="H13" s="254">
        <v>0</v>
      </c>
      <c r="I13" s="252">
        <v>190</v>
      </c>
      <c r="J13" s="252">
        <v>170</v>
      </c>
      <c r="K13" s="254">
        <v>0.52777799999999997</v>
      </c>
      <c r="L13" s="252">
        <v>0</v>
      </c>
      <c r="M13" s="252">
        <v>16</v>
      </c>
      <c r="N13" s="254">
        <v>0</v>
      </c>
      <c r="O13" s="252">
        <v>0</v>
      </c>
      <c r="P13" s="252">
        <v>119</v>
      </c>
      <c r="Q13" s="254">
        <v>0</v>
      </c>
      <c r="R13" s="252">
        <v>190</v>
      </c>
      <c r="S13" s="252">
        <v>312</v>
      </c>
      <c r="T13" s="254">
        <v>0.37848599999999999</v>
      </c>
      <c r="U13" s="252">
        <v>0</v>
      </c>
      <c r="V13" s="252">
        <v>1663</v>
      </c>
      <c r="W13" s="254">
        <v>0</v>
      </c>
      <c r="X13" s="252">
        <v>190</v>
      </c>
      <c r="Y13" s="252">
        <v>1817</v>
      </c>
      <c r="Z13" s="254">
        <v>9.4669000000000003E-2</v>
      </c>
      <c r="AA13" s="252">
        <v>190</v>
      </c>
      <c r="AB13" s="252">
        <v>1714</v>
      </c>
      <c r="AC13" s="254">
        <v>9.9790000000000004E-2</v>
      </c>
      <c r="AD13" s="252" t="s">
        <v>1190</v>
      </c>
      <c r="AE13" s="254">
        <v>0</v>
      </c>
      <c r="AF13" s="252">
        <v>1</v>
      </c>
      <c r="AG13" s="254" t="s">
        <v>1185</v>
      </c>
      <c r="AH13" s="252">
        <v>1</v>
      </c>
      <c r="AI13" s="254" t="s">
        <v>1185</v>
      </c>
      <c r="AJ13" s="253">
        <v>9.1500000000000005E-6</v>
      </c>
      <c r="AK13" s="254" t="s">
        <v>1184</v>
      </c>
      <c r="AL13" s="253">
        <v>3.3000000000000003E-32</v>
      </c>
      <c r="AM13" s="254" t="s">
        <v>1184</v>
      </c>
      <c r="AN13" s="252">
        <v>1</v>
      </c>
      <c r="AO13" s="254" t="s">
        <v>1185</v>
      </c>
      <c r="AP13" s="252" t="s">
        <v>1190</v>
      </c>
      <c r="AQ13" s="254">
        <v>0</v>
      </c>
      <c r="AR13" s="252" t="s">
        <v>1190</v>
      </c>
      <c r="AS13" s="254" t="s">
        <v>1184</v>
      </c>
      <c r="AT13" s="252">
        <v>0.38975599999999999</v>
      </c>
      <c r="AU13" s="254">
        <v>0</v>
      </c>
      <c r="AV13" s="253">
        <v>1.15E-5</v>
      </c>
      <c r="AW13" s="254">
        <v>0</v>
      </c>
    </row>
    <row r="14" spans="1:49" x14ac:dyDescent="0.25">
      <c r="A14" s="252" t="s">
        <v>1196</v>
      </c>
      <c r="B14" s="264" t="s">
        <v>378</v>
      </c>
      <c r="C14" s="252">
        <v>187</v>
      </c>
      <c r="D14" s="252">
        <v>1836</v>
      </c>
      <c r="E14" s="254">
        <v>9.2437000000000005E-2</v>
      </c>
      <c r="F14" s="252">
        <v>170</v>
      </c>
      <c r="G14" s="252">
        <v>1351</v>
      </c>
      <c r="H14" s="254">
        <v>0.11176899999999999</v>
      </c>
      <c r="I14" s="252">
        <v>3</v>
      </c>
      <c r="J14" s="252">
        <v>357</v>
      </c>
      <c r="K14" s="254">
        <v>8.3330000000000001E-3</v>
      </c>
      <c r="L14" s="252">
        <v>0</v>
      </c>
      <c r="M14" s="252">
        <v>16</v>
      </c>
      <c r="N14" s="254">
        <v>0</v>
      </c>
      <c r="O14" s="252">
        <v>14</v>
      </c>
      <c r="P14" s="252">
        <v>105</v>
      </c>
      <c r="Q14" s="254">
        <v>0.117647</v>
      </c>
      <c r="R14" s="252">
        <v>17</v>
      </c>
      <c r="S14" s="252">
        <v>485</v>
      </c>
      <c r="T14" s="254">
        <v>3.3864999999999999E-2</v>
      </c>
      <c r="U14" s="252">
        <v>184</v>
      </c>
      <c r="V14" s="252">
        <v>1479</v>
      </c>
      <c r="W14" s="254">
        <v>0.11064300000000001</v>
      </c>
      <c r="X14" s="252">
        <v>187</v>
      </c>
      <c r="Y14" s="252">
        <v>1820</v>
      </c>
      <c r="Z14" s="254">
        <v>9.3174000000000007E-2</v>
      </c>
      <c r="AA14" s="252">
        <v>173</v>
      </c>
      <c r="AB14" s="252">
        <v>1731</v>
      </c>
      <c r="AC14" s="254">
        <v>9.0860999999999997E-2</v>
      </c>
      <c r="AD14" s="253">
        <v>3.8499999999999998E-13</v>
      </c>
      <c r="AE14" s="254">
        <v>14.97409</v>
      </c>
      <c r="AF14" s="252">
        <v>0.24285599999999999</v>
      </c>
      <c r="AG14" s="254" t="s">
        <v>1184</v>
      </c>
      <c r="AH14" s="252">
        <v>0.87984700000000005</v>
      </c>
      <c r="AI14" s="254">
        <v>0.94374499999999995</v>
      </c>
      <c r="AJ14" s="252">
        <v>1</v>
      </c>
      <c r="AK14" s="254" t="s">
        <v>1184</v>
      </c>
      <c r="AL14" s="253">
        <v>6.2300000000000001E-7</v>
      </c>
      <c r="AM14" s="254">
        <v>6.3024999999999998E-2</v>
      </c>
      <c r="AN14" s="252">
        <v>0.37363200000000002</v>
      </c>
      <c r="AO14" s="254">
        <v>0</v>
      </c>
      <c r="AP14" s="253">
        <v>2.1500000000000001E-8</v>
      </c>
      <c r="AQ14" s="254">
        <v>3.5899329999999998</v>
      </c>
      <c r="AR14" s="253">
        <v>6.1799999999999999E-13</v>
      </c>
      <c r="AS14" s="254">
        <v>6.7546999999999996E-2</v>
      </c>
      <c r="AT14" s="252">
        <v>0.38913500000000001</v>
      </c>
      <c r="AU14" s="254">
        <v>0</v>
      </c>
      <c r="AV14" s="252">
        <v>0.32678299999999999</v>
      </c>
      <c r="AW14" s="254">
        <v>1.334104</v>
      </c>
    </row>
    <row r="15" spans="1:49" x14ac:dyDescent="0.25">
      <c r="A15" s="252" t="s">
        <v>1197</v>
      </c>
      <c r="B15" s="264" t="s">
        <v>346</v>
      </c>
      <c r="C15" s="252">
        <v>168</v>
      </c>
      <c r="D15" s="252">
        <v>1855</v>
      </c>
      <c r="E15" s="254">
        <v>8.3044999999999994E-2</v>
      </c>
      <c r="F15" s="252">
        <v>0</v>
      </c>
      <c r="G15" s="252">
        <v>1521</v>
      </c>
      <c r="H15" s="254">
        <v>0</v>
      </c>
      <c r="I15" s="252">
        <v>167</v>
      </c>
      <c r="J15" s="252">
        <v>193</v>
      </c>
      <c r="K15" s="254">
        <v>0.463889</v>
      </c>
      <c r="L15" s="252">
        <v>0</v>
      </c>
      <c r="M15" s="252">
        <v>16</v>
      </c>
      <c r="N15" s="254">
        <v>0</v>
      </c>
      <c r="O15" s="252">
        <v>0</v>
      </c>
      <c r="P15" s="252">
        <v>119</v>
      </c>
      <c r="Q15" s="254">
        <v>0</v>
      </c>
      <c r="R15" s="252">
        <v>168</v>
      </c>
      <c r="S15" s="252">
        <v>334</v>
      </c>
      <c r="T15" s="254">
        <v>0.33466099999999999</v>
      </c>
      <c r="U15" s="252">
        <v>1</v>
      </c>
      <c r="V15" s="252">
        <v>1662</v>
      </c>
      <c r="W15" s="254">
        <v>6.0099999999999997E-4</v>
      </c>
      <c r="X15" s="252">
        <v>168</v>
      </c>
      <c r="Y15" s="252">
        <v>1839</v>
      </c>
      <c r="Z15" s="254">
        <v>8.3707000000000004E-2</v>
      </c>
      <c r="AA15" s="252">
        <v>168</v>
      </c>
      <c r="AB15" s="252">
        <v>1736</v>
      </c>
      <c r="AC15" s="254">
        <v>8.8234999999999994E-2</v>
      </c>
      <c r="AD15" s="252" t="s">
        <v>1190</v>
      </c>
      <c r="AE15" s="254">
        <v>0</v>
      </c>
      <c r="AF15" s="252">
        <v>1</v>
      </c>
      <c r="AG15" s="254" t="s">
        <v>1185</v>
      </c>
      <c r="AH15" s="252">
        <v>1</v>
      </c>
      <c r="AI15" s="254" t="s">
        <v>1185</v>
      </c>
      <c r="AJ15" s="253">
        <v>9.8400000000000007E-5</v>
      </c>
      <c r="AK15" s="254" t="s">
        <v>1184</v>
      </c>
      <c r="AL15" s="253">
        <v>5.4700000000000002E-27</v>
      </c>
      <c r="AM15" s="254" t="s">
        <v>1184</v>
      </c>
      <c r="AN15" s="252">
        <v>1</v>
      </c>
      <c r="AO15" s="254" t="s">
        <v>1185</v>
      </c>
      <c r="AP15" s="252" t="s">
        <v>1190</v>
      </c>
      <c r="AQ15" s="254">
        <v>0</v>
      </c>
      <c r="AR15" s="252" t="s">
        <v>1190</v>
      </c>
      <c r="AS15" s="254">
        <v>1438.104</v>
      </c>
      <c r="AT15" s="252">
        <v>0.63705999999999996</v>
      </c>
      <c r="AU15" s="254">
        <v>0</v>
      </c>
      <c r="AV15" s="253">
        <v>4.4100000000000001E-5</v>
      </c>
      <c r="AW15" s="254">
        <v>0</v>
      </c>
    </row>
    <row r="16" spans="1:49" x14ac:dyDescent="0.25">
      <c r="A16" s="252" t="s">
        <v>1198</v>
      </c>
      <c r="B16" s="264" t="s">
        <v>346</v>
      </c>
      <c r="C16" s="252">
        <v>159</v>
      </c>
      <c r="D16" s="252">
        <v>1864</v>
      </c>
      <c r="E16" s="254">
        <v>7.8595999999999999E-2</v>
      </c>
      <c r="F16" s="252">
        <v>0</v>
      </c>
      <c r="G16" s="252">
        <v>1521</v>
      </c>
      <c r="H16" s="254">
        <v>0</v>
      </c>
      <c r="I16" s="252">
        <v>157</v>
      </c>
      <c r="J16" s="252">
        <v>203</v>
      </c>
      <c r="K16" s="254">
        <v>0.43611100000000003</v>
      </c>
      <c r="L16" s="252">
        <v>0</v>
      </c>
      <c r="M16" s="252">
        <v>16</v>
      </c>
      <c r="N16" s="254">
        <v>0</v>
      </c>
      <c r="O16" s="252">
        <v>0</v>
      </c>
      <c r="P16" s="252">
        <v>119</v>
      </c>
      <c r="Q16" s="254">
        <v>0</v>
      </c>
      <c r="R16" s="252">
        <v>159</v>
      </c>
      <c r="S16" s="252">
        <v>343</v>
      </c>
      <c r="T16" s="254">
        <v>0.31673299999999999</v>
      </c>
      <c r="U16" s="252">
        <v>2</v>
      </c>
      <c r="V16" s="252">
        <v>1661</v>
      </c>
      <c r="W16" s="254">
        <v>1.2030000000000001E-3</v>
      </c>
      <c r="X16" s="252">
        <v>159</v>
      </c>
      <c r="Y16" s="252">
        <v>1848</v>
      </c>
      <c r="Z16" s="254">
        <v>7.9223000000000002E-2</v>
      </c>
      <c r="AA16" s="252">
        <v>159</v>
      </c>
      <c r="AB16" s="252">
        <v>1745</v>
      </c>
      <c r="AC16" s="254">
        <v>8.3507999999999999E-2</v>
      </c>
      <c r="AD16" s="252" t="s">
        <v>1190</v>
      </c>
      <c r="AE16" s="254">
        <v>0</v>
      </c>
      <c r="AF16" s="252">
        <v>1</v>
      </c>
      <c r="AG16" s="254" t="s">
        <v>1185</v>
      </c>
      <c r="AH16" s="252">
        <v>1</v>
      </c>
      <c r="AI16" s="254" t="s">
        <v>1185</v>
      </c>
      <c r="AJ16" s="252">
        <v>1.5200000000000001E-4</v>
      </c>
      <c r="AK16" s="254" t="s">
        <v>1184</v>
      </c>
      <c r="AL16" s="253">
        <v>3.8200000000000002E-25</v>
      </c>
      <c r="AM16" s="254" t="s">
        <v>1184</v>
      </c>
      <c r="AN16" s="252">
        <v>1</v>
      </c>
      <c r="AO16" s="254" t="s">
        <v>1185</v>
      </c>
      <c r="AP16" s="252" t="s">
        <v>1190</v>
      </c>
      <c r="AQ16" s="254">
        <v>0</v>
      </c>
      <c r="AR16" s="252" t="s">
        <v>1190</v>
      </c>
      <c r="AS16" s="254">
        <v>642.30790000000002</v>
      </c>
      <c r="AT16" s="252">
        <v>0.63053700000000001</v>
      </c>
      <c r="AU16" s="254">
        <v>0</v>
      </c>
      <c r="AV16" s="253">
        <v>6.86E-5</v>
      </c>
      <c r="AW16" s="254">
        <v>0</v>
      </c>
    </row>
    <row r="17" spans="1:49" x14ac:dyDescent="0.25">
      <c r="A17" s="252" t="s">
        <v>1199</v>
      </c>
      <c r="B17" s="264" t="s">
        <v>349</v>
      </c>
      <c r="C17" s="252">
        <v>139</v>
      </c>
      <c r="D17" s="252">
        <v>1884</v>
      </c>
      <c r="E17" s="254">
        <v>6.8709999999999993E-2</v>
      </c>
      <c r="F17" s="252">
        <v>109</v>
      </c>
      <c r="G17" s="252">
        <v>1412</v>
      </c>
      <c r="H17" s="254">
        <v>7.1663000000000004E-2</v>
      </c>
      <c r="I17" s="252">
        <v>21</v>
      </c>
      <c r="J17" s="252">
        <v>339</v>
      </c>
      <c r="K17" s="254">
        <v>5.8333000000000003E-2</v>
      </c>
      <c r="L17" s="252">
        <v>1</v>
      </c>
      <c r="M17" s="252">
        <v>15</v>
      </c>
      <c r="N17" s="254">
        <v>6.25E-2</v>
      </c>
      <c r="O17" s="252">
        <v>6</v>
      </c>
      <c r="P17" s="252">
        <v>113</v>
      </c>
      <c r="Q17" s="254">
        <v>5.042E-2</v>
      </c>
      <c r="R17" s="252">
        <v>30</v>
      </c>
      <c r="S17" s="252">
        <v>472</v>
      </c>
      <c r="T17" s="254">
        <v>5.9761000000000002E-2</v>
      </c>
      <c r="U17" s="252">
        <v>118</v>
      </c>
      <c r="V17" s="252">
        <v>1545</v>
      </c>
      <c r="W17" s="254">
        <v>7.0956000000000005E-2</v>
      </c>
      <c r="X17" s="252">
        <v>138</v>
      </c>
      <c r="Y17" s="252">
        <v>1869</v>
      </c>
      <c r="Z17" s="254">
        <v>6.8759000000000001E-2</v>
      </c>
      <c r="AA17" s="252">
        <v>133</v>
      </c>
      <c r="AB17" s="252">
        <v>1771</v>
      </c>
      <c r="AC17" s="254">
        <v>6.9852999999999998E-2</v>
      </c>
      <c r="AD17" s="252">
        <v>0.41946099999999997</v>
      </c>
      <c r="AE17" s="254">
        <v>1.2461549999999999</v>
      </c>
      <c r="AF17" s="252">
        <v>1</v>
      </c>
      <c r="AG17" s="254">
        <v>1.157932</v>
      </c>
      <c r="AH17" s="252">
        <v>0.45975199999999999</v>
      </c>
      <c r="AI17" s="254">
        <v>1.453848</v>
      </c>
      <c r="AJ17" s="252">
        <v>1</v>
      </c>
      <c r="AK17" s="254">
        <v>0.92920400000000003</v>
      </c>
      <c r="AL17" s="252">
        <v>1</v>
      </c>
      <c r="AM17" s="254">
        <v>1.1666669999999999</v>
      </c>
      <c r="AN17" s="252">
        <v>0.59534399999999998</v>
      </c>
      <c r="AO17" s="254">
        <v>1.2555559999999999</v>
      </c>
      <c r="AP17" s="252">
        <v>0.415746</v>
      </c>
      <c r="AQ17" s="254">
        <v>1.214542</v>
      </c>
      <c r="AR17" s="252">
        <v>0.42350100000000002</v>
      </c>
      <c r="AS17" s="254">
        <v>0.81108400000000003</v>
      </c>
      <c r="AT17" s="252">
        <v>1</v>
      </c>
      <c r="AU17" s="254">
        <v>0.90289900000000001</v>
      </c>
      <c r="AV17" s="252">
        <v>0.57364800000000005</v>
      </c>
      <c r="AW17" s="254">
        <v>0.70703300000000002</v>
      </c>
    </row>
    <row r="18" spans="1:49" x14ac:dyDescent="0.25">
      <c r="A18" s="252" t="s">
        <v>1200</v>
      </c>
      <c r="B18" s="264" t="s">
        <v>346</v>
      </c>
      <c r="C18" s="252">
        <v>137</v>
      </c>
      <c r="D18" s="252">
        <v>1886</v>
      </c>
      <c r="E18" s="254">
        <v>6.7721000000000003E-2</v>
      </c>
      <c r="F18" s="252">
        <v>4</v>
      </c>
      <c r="G18" s="252">
        <v>1517</v>
      </c>
      <c r="H18" s="254">
        <v>2.63E-3</v>
      </c>
      <c r="I18" s="252">
        <v>132</v>
      </c>
      <c r="J18" s="252">
        <v>228</v>
      </c>
      <c r="K18" s="254">
        <v>0.36666700000000002</v>
      </c>
      <c r="L18" s="252">
        <v>0</v>
      </c>
      <c r="M18" s="252">
        <v>16</v>
      </c>
      <c r="N18" s="254">
        <v>0</v>
      </c>
      <c r="O18" s="252">
        <v>0</v>
      </c>
      <c r="P18" s="252">
        <v>119</v>
      </c>
      <c r="Q18" s="254">
        <v>0</v>
      </c>
      <c r="R18" s="252">
        <v>133</v>
      </c>
      <c r="S18" s="252">
        <v>369</v>
      </c>
      <c r="T18" s="254">
        <v>0.26494000000000001</v>
      </c>
      <c r="U18" s="252">
        <v>5</v>
      </c>
      <c r="V18" s="252">
        <v>1658</v>
      </c>
      <c r="W18" s="254">
        <v>3.0070000000000001E-3</v>
      </c>
      <c r="X18" s="252">
        <v>137</v>
      </c>
      <c r="Y18" s="252">
        <v>1870</v>
      </c>
      <c r="Z18" s="254">
        <v>6.8261000000000002E-2</v>
      </c>
      <c r="AA18" s="252">
        <v>137</v>
      </c>
      <c r="AB18" s="252">
        <v>1767</v>
      </c>
      <c r="AC18" s="254">
        <v>7.1954000000000004E-2</v>
      </c>
      <c r="AD18" s="253">
        <v>1.42E-98</v>
      </c>
      <c r="AE18" s="254">
        <v>4.5539999999999999E-3</v>
      </c>
      <c r="AF18" s="252">
        <v>1</v>
      </c>
      <c r="AG18" s="254" t="s">
        <v>1184</v>
      </c>
      <c r="AH18" s="252">
        <v>1</v>
      </c>
      <c r="AI18" s="254" t="s">
        <v>1184</v>
      </c>
      <c r="AJ18" s="252">
        <v>9.8200000000000002E-4</v>
      </c>
      <c r="AK18" s="254" t="s">
        <v>1184</v>
      </c>
      <c r="AL18" s="253">
        <v>2.81E-20</v>
      </c>
      <c r="AM18" s="254" t="s">
        <v>1184</v>
      </c>
      <c r="AN18" s="252">
        <v>1</v>
      </c>
      <c r="AO18" s="254" t="s">
        <v>1185</v>
      </c>
      <c r="AP18" s="253">
        <v>6.74E-81</v>
      </c>
      <c r="AQ18" s="254">
        <v>7.3159999999999996E-3</v>
      </c>
      <c r="AR18" s="252" t="s">
        <v>1190</v>
      </c>
      <c r="AS18" s="254">
        <v>191.97890000000001</v>
      </c>
      <c r="AT18" s="252">
        <v>0.62014499999999995</v>
      </c>
      <c r="AU18" s="254">
        <v>0</v>
      </c>
      <c r="AV18" s="252">
        <v>4.3800000000000002E-4</v>
      </c>
      <c r="AW18" s="254">
        <v>0</v>
      </c>
    </row>
    <row r="19" spans="1:49" x14ac:dyDescent="0.25">
      <c r="A19" s="252" t="s">
        <v>1201</v>
      </c>
      <c r="B19" s="264" t="s">
        <v>346</v>
      </c>
      <c r="C19" s="252">
        <v>137</v>
      </c>
      <c r="D19" s="252">
        <v>1886</v>
      </c>
      <c r="E19" s="254">
        <v>6.7721000000000003E-2</v>
      </c>
      <c r="F19" s="252">
        <v>0</v>
      </c>
      <c r="G19" s="252">
        <v>1521</v>
      </c>
      <c r="H19" s="254">
        <v>0</v>
      </c>
      <c r="I19" s="252">
        <v>136</v>
      </c>
      <c r="J19" s="252">
        <v>224</v>
      </c>
      <c r="K19" s="254">
        <v>0.377778</v>
      </c>
      <c r="L19" s="252">
        <v>0</v>
      </c>
      <c r="M19" s="252">
        <v>16</v>
      </c>
      <c r="N19" s="254">
        <v>0</v>
      </c>
      <c r="O19" s="252">
        <v>0</v>
      </c>
      <c r="P19" s="252">
        <v>119</v>
      </c>
      <c r="Q19" s="254">
        <v>0</v>
      </c>
      <c r="R19" s="252">
        <v>137</v>
      </c>
      <c r="S19" s="252">
        <v>365</v>
      </c>
      <c r="T19" s="254">
        <v>0.27290799999999998</v>
      </c>
      <c r="U19" s="252">
        <v>1</v>
      </c>
      <c r="V19" s="252">
        <v>1662</v>
      </c>
      <c r="W19" s="254">
        <v>6.0099999999999997E-4</v>
      </c>
      <c r="X19" s="252">
        <v>137</v>
      </c>
      <c r="Y19" s="252">
        <v>1870</v>
      </c>
      <c r="Z19" s="254">
        <v>6.8261000000000002E-2</v>
      </c>
      <c r="AA19" s="252">
        <v>137</v>
      </c>
      <c r="AB19" s="252">
        <v>1767</v>
      </c>
      <c r="AC19" s="254">
        <v>7.1954000000000004E-2</v>
      </c>
      <c r="AD19" s="252" t="s">
        <v>1190</v>
      </c>
      <c r="AE19" s="254">
        <v>0</v>
      </c>
      <c r="AF19" s="252">
        <v>1</v>
      </c>
      <c r="AG19" s="254" t="s">
        <v>1185</v>
      </c>
      <c r="AH19" s="252">
        <v>1</v>
      </c>
      <c r="AI19" s="254" t="s">
        <v>1185</v>
      </c>
      <c r="AJ19" s="252">
        <v>8.5300000000000003E-4</v>
      </c>
      <c r="AK19" s="254" t="s">
        <v>1184</v>
      </c>
      <c r="AL19" s="253">
        <v>5.3500000000000001E-21</v>
      </c>
      <c r="AM19" s="254" t="s">
        <v>1184</v>
      </c>
      <c r="AN19" s="252">
        <v>1</v>
      </c>
      <c r="AO19" s="254" t="s">
        <v>1185</v>
      </c>
      <c r="AP19" s="253">
        <v>1.63E-90</v>
      </c>
      <c r="AQ19" s="254">
        <v>0</v>
      </c>
      <c r="AR19" s="252" t="s">
        <v>1190</v>
      </c>
      <c r="AS19" s="254">
        <v>1009.071</v>
      </c>
      <c r="AT19" s="252">
        <v>0.62014499999999995</v>
      </c>
      <c r="AU19" s="254">
        <v>0</v>
      </c>
      <c r="AV19" s="252">
        <v>4.3800000000000002E-4</v>
      </c>
      <c r="AW19" s="254">
        <v>0</v>
      </c>
    </row>
    <row r="20" spans="1:49" x14ac:dyDescent="0.25">
      <c r="A20" s="252" t="s">
        <v>1202</v>
      </c>
      <c r="B20" s="264" t="s">
        <v>346</v>
      </c>
      <c r="C20" s="252">
        <v>135</v>
      </c>
      <c r="D20" s="252">
        <v>1888</v>
      </c>
      <c r="E20" s="254">
        <v>6.6733000000000001E-2</v>
      </c>
      <c r="F20" s="252">
        <v>0</v>
      </c>
      <c r="G20" s="252">
        <v>1521</v>
      </c>
      <c r="H20" s="254">
        <v>0</v>
      </c>
      <c r="I20" s="252">
        <v>134</v>
      </c>
      <c r="J20" s="252">
        <v>226</v>
      </c>
      <c r="K20" s="254">
        <v>0.372222</v>
      </c>
      <c r="L20" s="252">
        <v>0</v>
      </c>
      <c r="M20" s="252">
        <v>16</v>
      </c>
      <c r="N20" s="254">
        <v>0</v>
      </c>
      <c r="O20" s="252">
        <v>0</v>
      </c>
      <c r="P20" s="252">
        <v>119</v>
      </c>
      <c r="Q20" s="254">
        <v>0</v>
      </c>
      <c r="R20" s="252">
        <v>135</v>
      </c>
      <c r="S20" s="252">
        <v>367</v>
      </c>
      <c r="T20" s="254">
        <v>0.268924</v>
      </c>
      <c r="U20" s="252">
        <v>1</v>
      </c>
      <c r="V20" s="252">
        <v>1662</v>
      </c>
      <c r="W20" s="254">
        <v>6.0099999999999997E-4</v>
      </c>
      <c r="X20" s="252">
        <v>135</v>
      </c>
      <c r="Y20" s="252">
        <v>1872</v>
      </c>
      <c r="Z20" s="254">
        <v>6.7265000000000005E-2</v>
      </c>
      <c r="AA20" s="252">
        <v>135</v>
      </c>
      <c r="AB20" s="252">
        <v>1769</v>
      </c>
      <c r="AC20" s="254">
        <v>7.0902999999999994E-2</v>
      </c>
      <c r="AD20" s="252" t="s">
        <v>1190</v>
      </c>
      <c r="AE20" s="254">
        <v>0</v>
      </c>
      <c r="AF20" s="252">
        <v>1</v>
      </c>
      <c r="AG20" s="254" t="s">
        <v>1185</v>
      </c>
      <c r="AH20" s="252">
        <v>1</v>
      </c>
      <c r="AI20" s="254" t="s">
        <v>1185</v>
      </c>
      <c r="AJ20" s="252">
        <v>9.0799999999999995E-4</v>
      </c>
      <c r="AK20" s="254" t="s">
        <v>1184</v>
      </c>
      <c r="AL20" s="253">
        <v>1.2300000000000001E-20</v>
      </c>
      <c r="AM20" s="254" t="s">
        <v>1184</v>
      </c>
      <c r="AN20" s="252">
        <v>1</v>
      </c>
      <c r="AO20" s="254" t="s">
        <v>1185</v>
      </c>
      <c r="AP20" s="253">
        <v>4.3199999999999999E-89</v>
      </c>
      <c r="AQ20" s="254">
        <v>0</v>
      </c>
      <c r="AR20" s="252" t="s">
        <v>1190</v>
      </c>
      <c r="AS20" s="254">
        <v>985.43359999999996</v>
      </c>
      <c r="AT20" s="252">
        <v>0.61966900000000003</v>
      </c>
      <c r="AU20" s="254">
        <v>0</v>
      </c>
      <c r="AV20" s="252">
        <v>4.17E-4</v>
      </c>
      <c r="AW20" s="254">
        <v>0</v>
      </c>
    </row>
    <row r="21" spans="1:49" x14ac:dyDescent="0.25">
      <c r="A21" s="252" t="s">
        <v>1203</v>
      </c>
      <c r="B21" s="264" t="s">
        <v>346</v>
      </c>
      <c r="C21" s="252">
        <v>116</v>
      </c>
      <c r="D21" s="252">
        <v>1907</v>
      </c>
      <c r="E21" s="254">
        <v>5.7341000000000003E-2</v>
      </c>
      <c r="F21" s="252">
        <v>0</v>
      </c>
      <c r="G21" s="252">
        <v>1521</v>
      </c>
      <c r="H21" s="254">
        <v>0</v>
      </c>
      <c r="I21" s="252">
        <v>115</v>
      </c>
      <c r="J21" s="252">
        <v>245</v>
      </c>
      <c r="K21" s="254">
        <v>0.31944400000000001</v>
      </c>
      <c r="L21" s="252">
        <v>0</v>
      </c>
      <c r="M21" s="252">
        <v>16</v>
      </c>
      <c r="N21" s="254">
        <v>0</v>
      </c>
      <c r="O21" s="252">
        <v>0</v>
      </c>
      <c r="P21" s="252">
        <v>119</v>
      </c>
      <c r="Q21" s="254">
        <v>0</v>
      </c>
      <c r="R21" s="252">
        <v>116</v>
      </c>
      <c r="S21" s="252">
        <v>386</v>
      </c>
      <c r="T21" s="254">
        <v>0.231076</v>
      </c>
      <c r="U21" s="252">
        <v>1</v>
      </c>
      <c r="V21" s="252">
        <v>1662</v>
      </c>
      <c r="W21" s="254">
        <v>6.0099999999999997E-4</v>
      </c>
      <c r="X21" s="252">
        <v>116</v>
      </c>
      <c r="Y21" s="252">
        <v>1891</v>
      </c>
      <c r="Z21" s="254">
        <v>5.7798000000000002E-2</v>
      </c>
      <c r="AA21" s="252">
        <v>116</v>
      </c>
      <c r="AB21" s="252">
        <v>1788</v>
      </c>
      <c r="AC21" s="254">
        <v>6.0923999999999999E-2</v>
      </c>
      <c r="AD21" s="253">
        <v>1.1300000000000001E-90</v>
      </c>
      <c r="AE21" s="254">
        <v>0</v>
      </c>
      <c r="AF21" s="252">
        <v>1</v>
      </c>
      <c r="AG21" s="254" t="s">
        <v>1185</v>
      </c>
      <c r="AH21" s="252">
        <v>1</v>
      </c>
      <c r="AI21" s="254" t="s">
        <v>1185</v>
      </c>
      <c r="AJ21" s="252">
        <v>4.0039999999999997E-3</v>
      </c>
      <c r="AK21" s="254" t="s">
        <v>1184</v>
      </c>
      <c r="AL21" s="253">
        <v>3.0699999999999998E-17</v>
      </c>
      <c r="AM21" s="254" t="s">
        <v>1184</v>
      </c>
      <c r="AN21" s="252">
        <v>1</v>
      </c>
      <c r="AO21" s="254" t="s">
        <v>1185</v>
      </c>
      <c r="AP21" s="253">
        <v>9.4200000000000005E-76</v>
      </c>
      <c r="AQ21" s="254">
        <v>0</v>
      </c>
      <c r="AR21" s="253">
        <v>2.0600000000000001E-92</v>
      </c>
      <c r="AS21" s="254">
        <v>780.12239999999997</v>
      </c>
      <c r="AT21" s="252">
        <v>1</v>
      </c>
      <c r="AU21" s="254">
        <v>0</v>
      </c>
      <c r="AV21" s="252">
        <v>1.5889999999999999E-3</v>
      </c>
      <c r="AW21" s="254">
        <v>0</v>
      </c>
    </row>
    <row r="22" spans="1:49" x14ac:dyDescent="0.25">
      <c r="A22" s="252" t="s">
        <v>1204</v>
      </c>
      <c r="B22" s="264" t="s">
        <v>378</v>
      </c>
      <c r="C22" s="252">
        <v>113</v>
      </c>
      <c r="D22" s="252">
        <v>1910</v>
      </c>
      <c r="E22" s="254">
        <v>5.5857999999999998E-2</v>
      </c>
      <c r="F22" s="252">
        <v>101</v>
      </c>
      <c r="G22" s="252">
        <v>1420</v>
      </c>
      <c r="H22" s="254">
        <v>6.6404000000000005E-2</v>
      </c>
      <c r="I22" s="252">
        <v>3</v>
      </c>
      <c r="J22" s="252">
        <v>357</v>
      </c>
      <c r="K22" s="254">
        <v>8.3330000000000001E-3</v>
      </c>
      <c r="L22" s="252">
        <v>0</v>
      </c>
      <c r="M22" s="252">
        <v>16</v>
      </c>
      <c r="N22" s="254">
        <v>0</v>
      </c>
      <c r="O22" s="252">
        <v>9</v>
      </c>
      <c r="P22" s="252">
        <v>110</v>
      </c>
      <c r="Q22" s="254">
        <v>7.5630000000000003E-2</v>
      </c>
      <c r="R22" s="252">
        <v>12</v>
      </c>
      <c r="S22" s="252">
        <v>490</v>
      </c>
      <c r="T22" s="254">
        <v>2.3904000000000002E-2</v>
      </c>
      <c r="U22" s="252">
        <v>110</v>
      </c>
      <c r="V22" s="252">
        <v>1553</v>
      </c>
      <c r="W22" s="254">
        <v>6.6145999999999996E-2</v>
      </c>
      <c r="X22" s="252">
        <v>113</v>
      </c>
      <c r="Y22" s="252">
        <v>1894</v>
      </c>
      <c r="Z22" s="254">
        <v>5.6302999999999999E-2</v>
      </c>
      <c r="AA22" s="252">
        <v>104</v>
      </c>
      <c r="AB22" s="252">
        <v>1800</v>
      </c>
      <c r="AC22" s="254">
        <v>5.4621999999999997E-2</v>
      </c>
      <c r="AD22" s="253">
        <v>6.0800000000000004E-7</v>
      </c>
      <c r="AE22" s="254">
        <v>8.4640850000000007</v>
      </c>
      <c r="AF22" s="252">
        <v>0.61881600000000003</v>
      </c>
      <c r="AG22" s="254" t="s">
        <v>1184</v>
      </c>
      <c r="AH22" s="252">
        <v>0.70225599999999999</v>
      </c>
      <c r="AI22" s="254">
        <v>0.86932699999999996</v>
      </c>
      <c r="AJ22" s="252">
        <v>1</v>
      </c>
      <c r="AK22" s="254" t="s">
        <v>1184</v>
      </c>
      <c r="AL22" s="252">
        <v>3.0899999999999998E-4</v>
      </c>
      <c r="AM22" s="254">
        <v>0.10270799999999999</v>
      </c>
      <c r="AN22" s="252">
        <v>0.59853100000000004</v>
      </c>
      <c r="AO22" s="254">
        <v>0</v>
      </c>
      <c r="AP22" s="252">
        <v>1.8100000000000001E-4</v>
      </c>
      <c r="AQ22" s="254">
        <v>2.9043429999999999</v>
      </c>
      <c r="AR22" s="253">
        <v>7.5000000000000002E-7</v>
      </c>
      <c r="AS22" s="254">
        <v>0.11864</v>
      </c>
      <c r="AT22" s="252">
        <v>1</v>
      </c>
      <c r="AU22" s="254">
        <v>0</v>
      </c>
      <c r="AV22" s="252">
        <v>0.304811</v>
      </c>
      <c r="AW22" s="254">
        <v>1.4160839999999999</v>
      </c>
    </row>
    <row r="23" spans="1:49" x14ac:dyDescent="0.25">
      <c r="A23" s="252" t="s">
        <v>1205</v>
      </c>
      <c r="B23" s="264" t="s">
        <v>440</v>
      </c>
      <c r="C23" s="252">
        <v>109</v>
      </c>
      <c r="D23" s="252">
        <v>1914</v>
      </c>
      <c r="E23" s="254">
        <v>5.3879999999999997E-2</v>
      </c>
      <c r="F23" s="252">
        <v>79</v>
      </c>
      <c r="G23" s="252">
        <v>1442</v>
      </c>
      <c r="H23" s="254">
        <v>5.194E-2</v>
      </c>
      <c r="I23" s="252">
        <v>13</v>
      </c>
      <c r="J23" s="252">
        <v>347</v>
      </c>
      <c r="K23" s="254">
        <v>3.6110999999999997E-2</v>
      </c>
      <c r="L23" s="252">
        <v>4</v>
      </c>
      <c r="M23" s="252">
        <v>12</v>
      </c>
      <c r="N23" s="254">
        <v>0.25</v>
      </c>
      <c r="O23" s="252">
        <v>11</v>
      </c>
      <c r="P23" s="252">
        <v>108</v>
      </c>
      <c r="Q23" s="254">
        <v>9.2437000000000005E-2</v>
      </c>
      <c r="R23" s="252">
        <v>30</v>
      </c>
      <c r="S23" s="252">
        <v>472</v>
      </c>
      <c r="T23" s="254">
        <v>5.9761000000000002E-2</v>
      </c>
      <c r="U23" s="252">
        <v>96</v>
      </c>
      <c r="V23" s="252">
        <v>1567</v>
      </c>
      <c r="W23" s="254">
        <v>5.7727000000000001E-2</v>
      </c>
      <c r="X23" s="252">
        <v>105</v>
      </c>
      <c r="Y23" s="252">
        <v>1902</v>
      </c>
      <c r="Z23" s="254">
        <v>5.2317000000000002E-2</v>
      </c>
      <c r="AA23" s="252">
        <v>98</v>
      </c>
      <c r="AB23" s="252">
        <v>1806</v>
      </c>
      <c r="AC23" s="254">
        <v>5.1471000000000003E-2</v>
      </c>
      <c r="AD23" s="252">
        <v>0.27593000000000001</v>
      </c>
      <c r="AE23" s="254">
        <v>1.4623390000000001</v>
      </c>
      <c r="AF23" s="252">
        <v>8.7449999999999993E-3</v>
      </c>
      <c r="AG23" s="254">
        <v>0.164355</v>
      </c>
      <c r="AH23" s="252">
        <v>8.9351E-2</v>
      </c>
      <c r="AI23" s="254">
        <v>0.53788899999999995</v>
      </c>
      <c r="AJ23" s="252">
        <v>3.754E-3</v>
      </c>
      <c r="AK23" s="254">
        <v>0.11239200000000001</v>
      </c>
      <c r="AL23" s="252">
        <v>2.5926999999999999E-2</v>
      </c>
      <c r="AM23" s="254">
        <v>0.36782799999999999</v>
      </c>
      <c r="AN23" s="252">
        <v>8.0332000000000001E-2</v>
      </c>
      <c r="AO23" s="254">
        <v>3.2727270000000002</v>
      </c>
      <c r="AP23" s="252">
        <v>0.49520999999999998</v>
      </c>
      <c r="AQ23" s="254">
        <v>0.86195100000000002</v>
      </c>
      <c r="AR23" s="252">
        <v>0.121346</v>
      </c>
      <c r="AS23" s="254">
        <v>0.61152099999999998</v>
      </c>
      <c r="AT23" s="252">
        <v>8.7760000000000008E-3</v>
      </c>
      <c r="AU23" s="254">
        <v>6.0380950000000002</v>
      </c>
      <c r="AV23" s="252">
        <v>6.0449999999999997E-2</v>
      </c>
      <c r="AW23" s="254">
        <v>1.876984</v>
      </c>
    </row>
    <row r="24" spans="1:49" x14ac:dyDescent="0.25">
      <c r="A24" s="252" t="s">
        <v>1206</v>
      </c>
      <c r="B24" s="264" t="s">
        <v>346</v>
      </c>
      <c r="C24" s="252">
        <v>107</v>
      </c>
      <c r="D24" s="252">
        <v>1916</v>
      </c>
      <c r="E24" s="254">
        <v>5.2892000000000002E-2</v>
      </c>
      <c r="F24" s="252">
        <v>0</v>
      </c>
      <c r="G24" s="252">
        <v>1521</v>
      </c>
      <c r="H24" s="254">
        <v>0</v>
      </c>
      <c r="I24" s="252">
        <v>105</v>
      </c>
      <c r="J24" s="252">
        <v>255</v>
      </c>
      <c r="K24" s="254">
        <v>0.29166700000000001</v>
      </c>
      <c r="L24" s="252">
        <v>0</v>
      </c>
      <c r="M24" s="252">
        <v>16</v>
      </c>
      <c r="N24" s="254">
        <v>0</v>
      </c>
      <c r="O24" s="252">
        <v>0</v>
      </c>
      <c r="P24" s="252">
        <v>119</v>
      </c>
      <c r="Q24" s="254">
        <v>0</v>
      </c>
      <c r="R24" s="252">
        <v>107</v>
      </c>
      <c r="S24" s="252">
        <v>395</v>
      </c>
      <c r="T24" s="254">
        <v>0.213147</v>
      </c>
      <c r="U24" s="252">
        <v>2</v>
      </c>
      <c r="V24" s="252">
        <v>1661</v>
      </c>
      <c r="W24" s="254">
        <v>1.2030000000000001E-3</v>
      </c>
      <c r="X24" s="252">
        <v>107</v>
      </c>
      <c r="Y24" s="252">
        <v>1900</v>
      </c>
      <c r="Z24" s="254">
        <v>5.3312999999999999E-2</v>
      </c>
      <c r="AA24" s="252">
        <v>107</v>
      </c>
      <c r="AB24" s="252">
        <v>1797</v>
      </c>
      <c r="AC24" s="254">
        <v>5.6196999999999997E-2</v>
      </c>
      <c r="AD24" s="253">
        <v>3.5399999999999998E-82</v>
      </c>
      <c r="AE24" s="254">
        <v>0</v>
      </c>
      <c r="AF24" s="252">
        <v>1</v>
      </c>
      <c r="AG24" s="254" t="s">
        <v>1185</v>
      </c>
      <c r="AH24" s="252">
        <v>1</v>
      </c>
      <c r="AI24" s="254" t="s">
        <v>1185</v>
      </c>
      <c r="AJ24" s="252">
        <v>8.0029999999999997E-3</v>
      </c>
      <c r="AK24" s="254" t="s">
        <v>1184</v>
      </c>
      <c r="AL24" s="253">
        <v>1.25E-15</v>
      </c>
      <c r="AM24" s="254" t="s">
        <v>1184</v>
      </c>
      <c r="AN24" s="252">
        <v>1</v>
      </c>
      <c r="AO24" s="254" t="s">
        <v>1185</v>
      </c>
      <c r="AP24" s="253">
        <v>1.5100000000000001E-69</v>
      </c>
      <c r="AQ24" s="254">
        <v>0</v>
      </c>
      <c r="AR24" s="253">
        <v>5.8800000000000006E-82</v>
      </c>
      <c r="AS24" s="254">
        <v>341.97059999999999</v>
      </c>
      <c r="AT24" s="252">
        <v>1</v>
      </c>
      <c r="AU24" s="254">
        <v>0</v>
      </c>
      <c r="AV24" s="252">
        <v>2.3519999999999999E-3</v>
      </c>
      <c r="AW24" s="254">
        <v>0</v>
      </c>
    </row>
    <row r="25" spans="1:49" x14ac:dyDescent="0.25">
      <c r="A25" s="252" t="s">
        <v>1207</v>
      </c>
      <c r="B25" s="264" t="s">
        <v>346</v>
      </c>
      <c r="C25" s="252">
        <v>106</v>
      </c>
      <c r="D25" s="252">
        <v>1917</v>
      </c>
      <c r="E25" s="254">
        <v>5.2396999999999999E-2</v>
      </c>
      <c r="F25" s="252">
        <v>0</v>
      </c>
      <c r="G25" s="252">
        <v>1521</v>
      </c>
      <c r="H25" s="254">
        <v>0</v>
      </c>
      <c r="I25" s="252">
        <v>105</v>
      </c>
      <c r="J25" s="252">
        <v>255</v>
      </c>
      <c r="K25" s="254">
        <v>0.29166700000000001</v>
      </c>
      <c r="L25" s="252">
        <v>0</v>
      </c>
      <c r="M25" s="252">
        <v>16</v>
      </c>
      <c r="N25" s="254">
        <v>0</v>
      </c>
      <c r="O25" s="252">
        <v>0</v>
      </c>
      <c r="P25" s="252">
        <v>119</v>
      </c>
      <c r="Q25" s="254">
        <v>0</v>
      </c>
      <c r="R25" s="252">
        <v>106</v>
      </c>
      <c r="S25" s="252">
        <v>396</v>
      </c>
      <c r="T25" s="254">
        <v>0.21115500000000001</v>
      </c>
      <c r="U25" s="252">
        <v>1</v>
      </c>
      <c r="V25" s="252">
        <v>1662</v>
      </c>
      <c r="W25" s="254">
        <v>6.0099999999999997E-4</v>
      </c>
      <c r="X25" s="252">
        <v>106</v>
      </c>
      <c r="Y25" s="252">
        <v>1901</v>
      </c>
      <c r="Z25" s="254">
        <v>5.2815000000000001E-2</v>
      </c>
      <c r="AA25" s="252">
        <v>106</v>
      </c>
      <c r="AB25" s="252">
        <v>1798</v>
      </c>
      <c r="AC25" s="254">
        <v>5.5671999999999999E-2</v>
      </c>
      <c r="AD25" s="253">
        <v>3.5399999999999998E-82</v>
      </c>
      <c r="AE25" s="254">
        <v>0</v>
      </c>
      <c r="AF25" s="252">
        <v>1</v>
      </c>
      <c r="AG25" s="254" t="s">
        <v>1185</v>
      </c>
      <c r="AH25" s="252">
        <v>1</v>
      </c>
      <c r="AI25" s="254" t="s">
        <v>1185</v>
      </c>
      <c r="AJ25" s="252">
        <v>8.0029999999999997E-3</v>
      </c>
      <c r="AK25" s="254" t="s">
        <v>1184</v>
      </c>
      <c r="AL25" s="253">
        <v>1.25E-15</v>
      </c>
      <c r="AM25" s="254" t="s">
        <v>1184</v>
      </c>
      <c r="AN25" s="252">
        <v>1</v>
      </c>
      <c r="AO25" s="254" t="s">
        <v>1185</v>
      </c>
      <c r="AP25" s="253">
        <v>7.2899999999999995E-69</v>
      </c>
      <c r="AQ25" s="254">
        <v>0</v>
      </c>
      <c r="AR25" s="253">
        <v>1.27E-83</v>
      </c>
      <c r="AS25" s="254">
        <v>684.35289999999998</v>
      </c>
      <c r="AT25" s="252">
        <v>1</v>
      </c>
      <c r="AU25" s="254">
        <v>0</v>
      </c>
      <c r="AV25" s="252">
        <v>2.333E-3</v>
      </c>
      <c r="AW25" s="254">
        <v>0</v>
      </c>
    </row>
    <row r="26" spans="1:49" x14ac:dyDescent="0.25">
      <c r="A26" s="252" t="s">
        <v>1208</v>
      </c>
      <c r="B26" s="264" t="s">
        <v>349</v>
      </c>
      <c r="C26" s="252">
        <v>104</v>
      </c>
      <c r="D26" s="252">
        <v>1919</v>
      </c>
      <c r="E26" s="254">
        <v>5.1409000000000003E-2</v>
      </c>
      <c r="F26" s="252">
        <v>82</v>
      </c>
      <c r="G26" s="252">
        <v>1439</v>
      </c>
      <c r="H26" s="254">
        <v>5.3912000000000002E-2</v>
      </c>
      <c r="I26" s="252">
        <v>11</v>
      </c>
      <c r="J26" s="252">
        <v>349</v>
      </c>
      <c r="K26" s="254">
        <v>3.0556E-2</v>
      </c>
      <c r="L26" s="252">
        <v>1</v>
      </c>
      <c r="M26" s="252">
        <v>15</v>
      </c>
      <c r="N26" s="254">
        <v>6.25E-2</v>
      </c>
      <c r="O26" s="252">
        <v>10</v>
      </c>
      <c r="P26" s="252">
        <v>109</v>
      </c>
      <c r="Q26" s="254">
        <v>8.4033999999999998E-2</v>
      </c>
      <c r="R26" s="252">
        <v>22</v>
      </c>
      <c r="S26" s="252">
        <v>480</v>
      </c>
      <c r="T26" s="254">
        <v>4.3825000000000003E-2</v>
      </c>
      <c r="U26" s="252">
        <v>93</v>
      </c>
      <c r="V26" s="252">
        <v>1570</v>
      </c>
      <c r="W26" s="254">
        <v>5.5923E-2</v>
      </c>
      <c r="X26" s="252">
        <v>103</v>
      </c>
      <c r="Y26" s="252">
        <v>1904</v>
      </c>
      <c r="Z26" s="254">
        <v>5.1319999999999998E-2</v>
      </c>
      <c r="AA26" s="252">
        <v>94</v>
      </c>
      <c r="AB26" s="252">
        <v>1810</v>
      </c>
      <c r="AC26" s="254">
        <v>4.9369999999999997E-2</v>
      </c>
      <c r="AD26" s="252">
        <v>7.7813999999999994E-2</v>
      </c>
      <c r="AE26" s="254">
        <v>1.807947</v>
      </c>
      <c r="AF26" s="252">
        <v>0.59045700000000001</v>
      </c>
      <c r="AG26" s="254">
        <v>0.85475999999999996</v>
      </c>
      <c r="AH26" s="252">
        <v>0.20937700000000001</v>
      </c>
      <c r="AI26" s="254">
        <v>0.62112599999999996</v>
      </c>
      <c r="AJ26" s="252">
        <v>0.411271</v>
      </c>
      <c r="AK26" s="254">
        <v>0.472779</v>
      </c>
      <c r="AL26" s="252">
        <v>1.9605999999999998E-2</v>
      </c>
      <c r="AM26" s="254">
        <v>0.343553</v>
      </c>
      <c r="AN26" s="252">
        <v>1</v>
      </c>
      <c r="AO26" s="254">
        <v>0.72666699999999995</v>
      </c>
      <c r="AP26" s="252">
        <v>0.41598800000000002</v>
      </c>
      <c r="AQ26" s="254">
        <v>1.2432879999999999</v>
      </c>
      <c r="AR26" s="252">
        <v>4.8364999999999998E-2</v>
      </c>
      <c r="AS26" s="254">
        <v>0.53208900000000003</v>
      </c>
      <c r="AT26" s="252">
        <v>0.57158799999999998</v>
      </c>
      <c r="AU26" s="254">
        <v>1.232362</v>
      </c>
      <c r="AV26" s="252">
        <v>0.12817300000000001</v>
      </c>
      <c r="AW26" s="254">
        <v>1.766543</v>
      </c>
    </row>
    <row r="27" spans="1:49" x14ac:dyDescent="0.25">
      <c r="A27" s="252" t="s">
        <v>1209</v>
      </c>
      <c r="B27" s="264" t="s">
        <v>346</v>
      </c>
      <c r="C27" s="252">
        <v>91</v>
      </c>
      <c r="D27" s="252">
        <v>1932</v>
      </c>
      <c r="E27" s="254">
        <v>4.4983000000000002E-2</v>
      </c>
      <c r="F27" s="252">
        <v>1</v>
      </c>
      <c r="G27" s="252">
        <v>1520</v>
      </c>
      <c r="H27" s="254">
        <v>6.5700000000000003E-4</v>
      </c>
      <c r="I27" s="252">
        <v>89</v>
      </c>
      <c r="J27" s="252">
        <v>271</v>
      </c>
      <c r="K27" s="254">
        <v>0.247222</v>
      </c>
      <c r="L27" s="252">
        <v>0</v>
      </c>
      <c r="M27" s="252">
        <v>16</v>
      </c>
      <c r="N27" s="254">
        <v>0</v>
      </c>
      <c r="O27" s="252">
        <v>0</v>
      </c>
      <c r="P27" s="252">
        <v>119</v>
      </c>
      <c r="Q27" s="254">
        <v>0</v>
      </c>
      <c r="R27" s="252">
        <v>90</v>
      </c>
      <c r="S27" s="252">
        <v>412</v>
      </c>
      <c r="T27" s="254">
        <v>0.179283</v>
      </c>
      <c r="U27" s="252">
        <v>2</v>
      </c>
      <c r="V27" s="252">
        <v>1661</v>
      </c>
      <c r="W27" s="254">
        <v>1.2030000000000001E-3</v>
      </c>
      <c r="X27" s="252">
        <v>91</v>
      </c>
      <c r="Y27" s="252">
        <v>1916</v>
      </c>
      <c r="Z27" s="254">
        <v>4.5340999999999999E-2</v>
      </c>
      <c r="AA27" s="252">
        <v>91</v>
      </c>
      <c r="AB27" s="252">
        <v>1813</v>
      </c>
      <c r="AC27" s="254">
        <v>4.7794000000000003E-2</v>
      </c>
      <c r="AD27" s="253">
        <v>5.3199999999999997E-67</v>
      </c>
      <c r="AE27" s="254">
        <v>2.003E-3</v>
      </c>
      <c r="AF27" s="252">
        <v>1</v>
      </c>
      <c r="AG27" s="254" t="s">
        <v>1184</v>
      </c>
      <c r="AH27" s="252">
        <v>1</v>
      </c>
      <c r="AI27" s="254" t="s">
        <v>1184</v>
      </c>
      <c r="AJ27" s="252">
        <v>1.6187E-2</v>
      </c>
      <c r="AK27" s="254" t="s">
        <v>1184</v>
      </c>
      <c r="AL27" s="253">
        <v>5.5700000000000005E-13</v>
      </c>
      <c r="AM27" s="254" t="s">
        <v>1184</v>
      </c>
      <c r="AN27" s="252">
        <v>1</v>
      </c>
      <c r="AO27" s="254" t="s">
        <v>1185</v>
      </c>
      <c r="AP27" s="253">
        <v>3.6400000000000001E-56</v>
      </c>
      <c r="AQ27" s="254">
        <v>3.0119999999999999E-3</v>
      </c>
      <c r="AR27" s="253">
        <v>2.7899999999999999E-68</v>
      </c>
      <c r="AS27" s="254">
        <v>272.74720000000002</v>
      </c>
      <c r="AT27" s="252">
        <v>1</v>
      </c>
      <c r="AU27" s="254">
        <v>0</v>
      </c>
      <c r="AV27" s="252">
        <v>5.5139999999999998E-3</v>
      </c>
      <c r="AW27" s="254">
        <v>0</v>
      </c>
    </row>
    <row r="28" spans="1:49" x14ac:dyDescent="0.25">
      <c r="A28" s="252" t="s">
        <v>1210</v>
      </c>
      <c r="B28" s="264" t="s">
        <v>346</v>
      </c>
      <c r="C28" s="252">
        <v>86</v>
      </c>
      <c r="D28" s="252">
        <v>1937</v>
      </c>
      <c r="E28" s="254">
        <v>4.2511E-2</v>
      </c>
      <c r="F28" s="252">
        <v>1</v>
      </c>
      <c r="G28" s="252">
        <v>1520</v>
      </c>
      <c r="H28" s="254">
        <v>6.5700000000000003E-4</v>
      </c>
      <c r="I28" s="252">
        <v>85</v>
      </c>
      <c r="J28" s="252">
        <v>275</v>
      </c>
      <c r="K28" s="254">
        <v>0.23611099999999999</v>
      </c>
      <c r="L28" s="252">
        <v>0</v>
      </c>
      <c r="M28" s="252">
        <v>16</v>
      </c>
      <c r="N28" s="254">
        <v>0</v>
      </c>
      <c r="O28" s="252">
        <v>0</v>
      </c>
      <c r="P28" s="252">
        <v>119</v>
      </c>
      <c r="Q28" s="254">
        <v>0</v>
      </c>
      <c r="R28" s="252">
        <v>85</v>
      </c>
      <c r="S28" s="252">
        <v>417</v>
      </c>
      <c r="T28" s="254">
        <v>0.169323</v>
      </c>
      <c r="U28" s="252">
        <v>1</v>
      </c>
      <c r="V28" s="252">
        <v>1662</v>
      </c>
      <c r="W28" s="254">
        <v>6.0099999999999997E-4</v>
      </c>
      <c r="X28" s="252">
        <v>86</v>
      </c>
      <c r="Y28" s="252">
        <v>1921</v>
      </c>
      <c r="Z28" s="254">
        <v>4.2849999999999999E-2</v>
      </c>
      <c r="AA28" s="252">
        <v>86</v>
      </c>
      <c r="AB28" s="252">
        <v>1818</v>
      </c>
      <c r="AC28" s="254">
        <v>4.5168E-2</v>
      </c>
      <c r="AD28" s="253">
        <v>9.3999999999999996E-64</v>
      </c>
      <c r="AE28" s="254">
        <v>2.1280000000000001E-3</v>
      </c>
      <c r="AF28" s="252">
        <v>1</v>
      </c>
      <c r="AG28" s="254" t="s">
        <v>1184</v>
      </c>
      <c r="AH28" s="252">
        <v>1</v>
      </c>
      <c r="AI28" s="254" t="s">
        <v>1184</v>
      </c>
      <c r="AJ28" s="252">
        <v>2.8098999999999999E-2</v>
      </c>
      <c r="AK28" s="254" t="s">
        <v>1184</v>
      </c>
      <c r="AL28" s="253">
        <v>2.13E-12</v>
      </c>
      <c r="AM28" s="254" t="s">
        <v>1184</v>
      </c>
      <c r="AN28" s="252">
        <v>1</v>
      </c>
      <c r="AO28" s="254" t="s">
        <v>1185</v>
      </c>
      <c r="AP28" s="253">
        <v>7.5899999999999998E-53</v>
      </c>
      <c r="AQ28" s="254">
        <v>3.228E-3</v>
      </c>
      <c r="AR28" s="253">
        <v>1.71E-66</v>
      </c>
      <c r="AS28" s="254">
        <v>513.70910000000003</v>
      </c>
      <c r="AT28" s="252">
        <v>1</v>
      </c>
      <c r="AU28" s="254">
        <v>0</v>
      </c>
      <c r="AV28" s="252">
        <v>8.4799999999999997E-3</v>
      </c>
      <c r="AW28" s="254">
        <v>0</v>
      </c>
    </row>
    <row r="29" spans="1:49" x14ac:dyDescent="0.25">
      <c r="A29" s="252" t="s">
        <v>1211</v>
      </c>
      <c r="B29" s="264" t="s">
        <v>349</v>
      </c>
      <c r="C29" s="252">
        <v>83</v>
      </c>
      <c r="D29" s="252">
        <v>1940</v>
      </c>
      <c r="E29" s="254">
        <v>4.1028000000000002E-2</v>
      </c>
      <c r="F29" s="252">
        <v>71</v>
      </c>
      <c r="G29" s="252">
        <v>1450</v>
      </c>
      <c r="H29" s="254">
        <v>4.6679999999999999E-2</v>
      </c>
      <c r="I29" s="252">
        <v>7</v>
      </c>
      <c r="J29" s="252">
        <v>353</v>
      </c>
      <c r="K29" s="254">
        <v>1.9443999999999999E-2</v>
      </c>
      <c r="L29" s="252">
        <v>1</v>
      </c>
      <c r="M29" s="252">
        <v>15</v>
      </c>
      <c r="N29" s="254">
        <v>6.25E-2</v>
      </c>
      <c r="O29" s="252">
        <v>4</v>
      </c>
      <c r="P29" s="252">
        <v>115</v>
      </c>
      <c r="Q29" s="254">
        <v>3.3612999999999997E-2</v>
      </c>
      <c r="R29" s="252">
        <v>12</v>
      </c>
      <c r="S29" s="252">
        <v>490</v>
      </c>
      <c r="T29" s="254">
        <v>2.3904000000000002E-2</v>
      </c>
      <c r="U29" s="252">
        <v>76</v>
      </c>
      <c r="V29" s="252">
        <v>1587</v>
      </c>
      <c r="W29" s="254">
        <v>4.5700999999999999E-2</v>
      </c>
      <c r="X29" s="252">
        <v>82</v>
      </c>
      <c r="Y29" s="252">
        <v>1925</v>
      </c>
      <c r="Z29" s="254">
        <v>4.0856999999999997E-2</v>
      </c>
      <c r="AA29" s="252">
        <v>79</v>
      </c>
      <c r="AB29" s="252">
        <v>1825</v>
      </c>
      <c r="AC29" s="254">
        <v>4.1492000000000001E-2</v>
      </c>
      <c r="AD29" s="252">
        <v>1.8082000000000001E-2</v>
      </c>
      <c r="AE29" s="254">
        <v>2.4692609999999999</v>
      </c>
      <c r="AF29" s="252">
        <v>0.53768099999999996</v>
      </c>
      <c r="AG29" s="254">
        <v>0.734483</v>
      </c>
      <c r="AH29" s="252">
        <v>0.65176000000000001</v>
      </c>
      <c r="AI29" s="254">
        <v>1.407759</v>
      </c>
      <c r="AJ29" s="252">
        <v>0.29618299999999997</v>
      </c>
      <c r="AK29" s="254">
        <v>0.29744999999999999</v>
      </c>
      <c r="AL29" s="252">
        <v>0.47796899999999998</v>
      </c>
      <c r="AM29" s="254">
        <v>0.57011299999999998</v>
      </c>
      <c r="AN29" s="252">
        <v>0.47321299999999999</v>
      </c>
      <c r="AO29" s="254">
        <v>1.9166669999999999</v>
      </c>
      <c r="AP29" s="252">
        <v>2.6807999999999998E-2</v>
      </c>
      <c r="AQ29" s="254">
        <v>1.999425</v>
      </c>
      <c r="AR29" s="252">
        <v>1.9081999999999998E-2</v>
      </c>
      <c r="AS29" s="254">
        <v>0.41408200000000001</v>
      </c>
      <c r="AT29" s="252">
        <v>0.48974699999999999</v>
      </c>
      <c r="AU29" s="254">
        <v>1.5650409999999999</v>
      </c>
      <c r="AV29" s="252">
        <v>1</v>
      </c>
      <c r="AW29" s="254">
        <v>0.80352199999999996</v>
      </c>
    </row>
    <row r="30" spans="1:49" x14ac:dyDescent="0.25">
      <c r="A30" s="252" t="s">
        <v>1212</v>
      </c>
      <c r="B30" s="264" t="s">
        <v>346</v>
      </c>
      <c r="C30" s="252">
        <v>81</v>
      </c>
      <c r="D30" s="252">
        <v>1942</v>
      </c>
      <c r="E30" s="254">
        <v>4.0039999999999999E-2</v>
      </c>
      <c r="F30" s="252">
        <v>3</v>
      </c>
      <c r="G30" s="252">
        <v>1518</v>
      </c>
      <c r="H30" s="254">
        <v>1.9719999999999998E-3</v>
      </c>
      <c r="I30" s="252">
        <v>77</v>
      </c>
      <c r="J30" s="252">
        <v>283</v>
      </c>
      <c r="K30" s="254">
        <v>0.213889</v>
      </c>
      <c r="L30" s="252">
        <v>0</v>
      </c>
      <c r="M30" s="252">
        <v>16</v>
      </c>
      <c r="N30" s="254">
        <v>0</v>
      </c>
      <c r="O30" s="252">
        <v>0</v>
      </c>
      <c r="P30" s="252">
        <v>119</v>
      </c>
      <c r="Q30" s="254">
        <v>0</v>
      </c>
      <c r="R30" s="252">
        <v>78</v>
      </c>
      <c r="S30" s="252">
        <v>424</v>
      </c>
      <c r="T30" s="254">
        <v>0.15537799999999999</v>
      </c>
      <c r="U30" s="252">
        <v>4</v>
      </c>
      <c r="V30" s="252">
        <v>1659</v>
      </c>
      <c r="W30" s="254">
        <v>2.405E-3</v>
      </c>
      <c r="X30" s="252">
        <v>81</v>
      </c>
      <c r="Y30" s="252">
        <v>1926</v>
      </c>
      <c r="Z30" s="254">
        <v>4.0358999999999999E-2</v>
      </c>
      <c r="AA30" s="252">
        <v>81</v>
      </c>
      <c r="AB30" s="252">
        <v>1823</v>
      </c>
      <c r="AC30" s="254">
        <v>4.2542000000000003E-2</v>
      </c>
      <c r="AD30" s="253">
        <v>1.8900000000000001E-54</v>
      </c>
      <c r="AE30" s="254">
        <v>7.2630000000000004E-3</v>
      </c>
      <c r="AF30" s="252">
        <v>1</v>
      </c>
      <c r="AG30" s="254" t="s">
        <v>1184</v>
      </c>
      <c r="AH30" s="252">
        <v>1</v>
      </c>
      <c r="AI30" s="254" t="s">
        <v>1184</v>
      </c>
      <c r="AJ30" s="252">
        <v>5.0666000000000003E-2</v>
      </c>
      <c r="AK30" s="254" t="s">
        <v>1184</v>
      </c>
      <c r="AL30" s="253">
        <v>5.0299999999999997E-11</v>
      </c>
      <c r="AM30" s="254" t="s">
        <v>1184</v>
      </c>
      <c r="AN30" s="252">
        <v>1</v>
      </c>
      <c r="AO30" s="254" t="s">
        <v>1185</v>
      </c>
      <c r="AP30" s="253">
        <v>2.05E-45</v>
      </c>
      <c r="AQ30" s="254">
        <v>1.0743000000000001E-2</v>
      </c>
      <c r="AR30" s="253">
        <v>1.12E-55</v>
      </c>
      <c r="AS30" s="254">
        <v>112.8472</v>
      </c>
      <c r="AT30" s="252">
        <v>1</v>
      </c>
      <c r="AU30" s="254">
        <v>0</v>
      </c>
      <c r="AV30" s="252">
        <v>1.3239000000000001E-2</v>
      </c>
      <c r="AW30" s="254">
        <v>0</v>
      </c>
    </row>
    <row r="31" spans="1:49" x14ac:dyDescent="0.25">
      <c r="A31" s="252" t="s">
        <v>1213</v>
      </c>
      <c r="B31" s="264" t="s">
        <v>346</v>
      </c>
      <c r="C31" s="252">
        <v>75</v>
      </c>
      <c r="D31" s="252">
        <v>1948</v>
      </c>
      <c r="E31" s="254">
        <v>3.7074000000000003E-2</v>
      </c>
      <c r="F31" s="252">
        <v>46</v>
      </c>
      <c r="G31" s="252">
        <v>1475</v>
      </c>
      <c r="H31" s="254">
        <v>3.0242999999999999E-2</v>
      </c>
      <c r="I31" s="252">
        <v>27</v>
      </c>
      <c r="J31" s="252">
        <v>333</v>
      </c>
      <c r="K31" s="254">
        <v>7.4999999999999997E-2</v>
      </c>
      <c r="L31" s="252">
        <v>0</v>
      </c>
      <c r="M31" s="252">
        <v>16</v>
      </c>
      <c r="N31" s="254">
        <v>0</v>
      </c>
      <c r="O31" s="252">
        <v>2</v>
      </c>
      <c r="P31" s="252">
        <v>117</v>
      </c>
      <c r="Q31" s="254">
        <v>1.6806999999999999E-2</v>
      </c>
      <c r="R31" s="252">
        <v>29</v>
      </c>
      <c r="S31" s="252">
        <v>473</v>
      </c>
      <c r="T31" s="254">
        <v>5.7769000000000001E-2</v>
      </c>
      <c r="U31" s="252">
        <v>48</v>
      </c>
      <c r="V31" s="252">
        <v>1615</v>
      </c>
      <c r="W31" s="254">
        <v>2.8863E-2</v>
      </c>
      <c r="X31" s="252">
        <v>75</v>
      </c>
      <c r="Y31" s="252">
        <v>1932</v>
      </c>
      <c r="Z31" s="254">
        <v>3.7368999999999999E-2</v>
      </c>
      <c r="AA31" s="252">
        <v>73</v>
      </c>
      <c r="AB31" s="252">
        <v>1831</v>
      </c>
      <c r="AC31" s="254">
        <v>3.8339999999999999E-2</v>
      </c>
      <c r="AD31" s="252">
        <v>3.5399999999999999E-4</v>
      </c>
      <c r="AE31" s="254">
        <v>0.384633</v>
      </c>
      <c r="AF31" s="252">
        <v>1</v>
      </c>
      <c r="AG31" s="254" t="s">
        <v>1184</v>
      </c>
      <c r="AH31" s="252">
        <v>0.57537199999999999</v>
      </c>
      <c r="AI31" s="254">
        <v>1.8244069999999999</v>
      </c>
      <c r="AJ31" s="252">
        <v>0.61726400000000003</v>
      </c>
      <c r="AK31" s="254" t="s">
        <v>1184</v>
      </c>
      <c r="AL31" s="252">
        <v>2.4247999999999999E-2</v>
      </c>
      <c r="AM31" s="254">
        <v>4.7432429999999997</v>
      </c>
      <c r="AN31" s="252">
        <v>1</v>
      </c>
      <c r="AO31" s="254">
        <v>0</v>
      </c>
      <c r="AP31" s="252">
        <v>6.3309999999999998E-3</v>
      </c>
      <c r="AQ31" s="254">
        <v>0.50866199999999995</v>
      </c>
      <c r="AR31" s="252">
        <v>1.47E-4</v>
      </c>
      <c r="AS31" s="254">
        <v>2.7280410000000002</v>
      </c>
      <c r="AT31" s="252">
        <v>1</v>
      </c>
      <c r="AU31" s="254">
        <v>0</v>
      </c>
      <c r="AV31" s="252">
        <v>0.317778</v>
      </c>
      <c r="AW31" s="254">
        <v>0.428755</v>
      </c>
    </row>
    <row r="32" spans="1:49" x14ac:dyDescent="0.25">
      <c r="A32" s="252" t="s">
        <v>1214</v>
      </c>
      <c r="B32" s="264" t="s">
        <v>346</v>
      </c>
      <c r="C32" s="252">
        <v>69</v>
      </c>
      <c r="D32" s="252">
        <v>1954</v>
      </c>
      <c r="E32" s="254">
        <v>3.4107999999999999E-2</v>
      </c>
      <c r="F32" s="252">
        <v>0</v>
      </c>
      <c r="G32" s="252">
        <v>1521</v>
      </c>
      <c r="H32" s="254">
        <v>0</v>
      </c>
      <c r="I32" s="252">
        <v>69</v>
      </c>
      <c r="J32" s="252">
        <v>291</v>
      </c>
      <c r="K32" s="254">
        <v>0.191667</v>
      </c>
      <c r="L32" s="252">
        <v>0</v>
      </c>
      <c r="M32" s="252">
        <v>16</v>
      </c>
      <c r="N32" s="254">
        <v>0</v>
      </c>
      <c r="O32" s="252">
        <v>0</v>
      </c>
      <c r="P32" s="252">
        <v>119</v>
      </c>
      <c r="Q32" s="254">
        <v>0</v>
      </c>
      <c r="R32" s="252">
        <v>69</v>
      </c>
      <c r="S32" s="252">
        <v>433</v>
      </c>
      <c r="T32" s="254">
        <v>0.13744999999999999</v>
      </c>
      <c r="U32" s="252">
        <v>0</v>
      </c>
      <c r="V32" s="252">
        <v>1663</v>
      </c>
      <c r="W32" s="254">
        <v>0</v>
      </c>
      <c r="X32" s="252">
        <v>69</v>
      </c>
      <c r="Y32" s="252">
        <v>1938</v>
      </c>
      <c r="Z32" s="254">
        <v>3.4380000000000001E-2</v>
      </c>
      <c r="AA32" s="252">
        <v>69</v>
      </c>
      <c r="AB32" s="252">
        <v>1835</v>
      </c>
      <c r="AC32" s="254">
        <v>3.6239E-2</v>
      </c>
      <c r="AD32" s="253">
        <v>9.3600000000000004E-53</v>
      </c>
      <c r="AE32" s="254">
        <v>0</v>
      </c>
      <c r="AF32" s="252">
        <v>1</v>
      </c>
      <c r="AG32" s="254" t="s">
        <v>1185</v>
      </c>
      <c r="AH32" s="252">
        <v>1</v>
      </c>
      <c r="AI32" s="254" t="s">
        <v>1185</v>
      </c>
      <c r="AJ32" s="252">
        <v>5.1093E-2</v>
      </c>
      <c r="AK32" s="254" t="s">
        <v>1184</v>
      </c>
      <c r="AL32" s="253">
        <v>5.9400000000000002E-10</v>
      </c>
      <c r="AM32" s="254" t="s">
        <v>1184</v>
      </c>
      <c r="AN32" s="252">
        <v>1</v>
      </c>
      <c r="AO32" s="254" t="s">
        <v>1185</v>
      </c>
      <c r="AP32" s="253">
        <v>4.1299999999999999E-44</v>
      </c>
      <c r="AQ32" s="254">
        <v>0</v>
      </c>
      <c r="AR32" s="253">
        <v>5.64E-55</v>
      </c>
      <c r="AS32" s="254" t="s">
        <v>1184</v>
      </c>
      <c r="AT32" s="252">
        <v>1</v>
      </c>
      <c r="AU32" s="254">
        <v>0</v>
      </c>
      <c r="AV32" s="252">
        <v>3.1794999999999997E-2</v>
      </c>
      <c r="AW32" s="254">
        <v>0</v>
      </c>
    </row>
    <row r="33" spans="1:49" x14ac:dyDescent="0.25">
      <c r="A33" s="252" t="s">
        <v>1215</v>
      </c>
      <c r="B33" s="264" t="s">
        <v>349</v>
      </c>
      <c r="C33" s="252">
        <v>67</v>
      </c>
      <c r="D33" s="252">
        <v>1956</v>
      </c>
      <c r="E33" s="254">
        <v>3.3119000000000003E-2</v>
      </c>
      <c r="F33" s="252">
        <v>57</v>
      </c>
      <c r="G33" s="252">
        <v>1464</v>
      </c>
      <c r="H33" s="254">
        <v>3.7475000000000001E-2</v>
      </c>
      <c r="I33" s="252">
        <v>7</v>
      </c>
      <c r="J33" s="252">
        <v>353</v>
      </c>
      <c r="K33" s="254">
        <v>1.9443999999999999E-2</v>
      </c>
      <c r="L33" s="252">
        <v>0</v>
      </c>
      <c r="M33" s="252">
        <v>16</v>
      </c>
      <c r="N33" s="254">
        <v>0</v>
      </c>
      <c r="O33" s="252">
        <v>3</v>
      </c>
      <c r="P33" s="252">
        <v>116</v>
      </c>
      <c r="Q33" s="254">
        <v>2.521E-2</v>
      </c>
      <c r="R33" s="252">
        <v>10</v>
      </c>
      <c r="S33" s="252">
        <v>492</v>
      </c>
      <c r="T33" s="254">
        <v>1.992E-2</v>
      </c>
      <c r="U33" s="252">
        <v>60</v>
      </c>
      <c r="V33" s="252">
        <v>1603</v>
      </c>
      <c r="W33" s="254">
        <v>3.6079E-2</v>
      </c>
      <c r="X33" s="252">
        <v>67</v>
      </c>
      <c r="Y33" s="252">
        <v>1940</v>
      </c>
      <c r="Z33" s="254">
        <v>3.3383000000000003E-2</v>
      </c>
      <c r="AA33" s="252">
        <v>64</v>
      </c>
      <c r="AB33" s="252">
        <v>1840</v>
      </c>
      <c r="AC33" s="254">
        <v>3.3612999999999997E-2</v>
      </c>
      <c r="AD33" s="252">
        <v>0.10531</v>
      </c>
      <c r="AE33" s="254">
        <v>1.9634069999999999</v>
      </c>
      <c r="AF33" s="252">
        <v>1</v>
      </c>
      <c r="AG33" s="254" t="s">
        <v>1184</v>
      </c>
      <c r="AH33" s="252">
        <v>0.79765200000000003</v>
      </c>
      <c r="AI33" s="254">
        <v>1.5054639999999999</v>
      </c>
      <c r="AJ33" s="252">
        <v>1</v>
      </c>
      <c r="AK33" s="254" t="s">
        <v>1184</v>
      </c>
      <c r="AL33" s="252">
        <v>0.71505300000000005</v>
      </c>
      <c r="AM33" s="254">
        <v>0.76676100000000003</v>
      </c>
      <c r="AN33" s="252">
        <v>1</v>
      </c>
      <c r="AO33" s="254">
        <v>0</v>
      </c>
      <c r="AP33" s="252">
        <v>6.1308000000000001E-2</v>
      </c>
      <c r="AQ33" s="254">
        <v>1.9155740000000001</v>
      </c>
      <c r="AR33" s="252">
        <v>0.14202799999999999</v>
      </c>
      <c r="AS33" s="254">
        <v>0.52979200000000004</v>
      </c>
      <c r="AT33" s="252">
        <v>1</v>
      </c>
      <c r="AU33" s="254">
        <v>0</v>
      </c>
      <c r="AV33" s="252">
        <v>0.79517499999999997</v>
      </c>
      <c r="AW33" s="254">
        <v>0.74353400000000003</v>
      </c>
    </row>
    <row r="34" spans="1:49" x14ac:dyDescent="0.25">
      <c r="A34" s="252" t="s">
        <v>1216</v>
      </c>
      <c r="B34" s="264" t="s">
        <v>378</v>
      </c>
      <c r="C34" s="252">
        <v>65</v>
      </c>
      <c r="D34" s="252">
        <v>1958</v>
      </c>
      <c r="E34" s="254">
        <v>3.2129999999999999E-2</v>
      </c>
      <c r="F34" s="252">
        <v>59</v>
      </c>
      <c r="G34" s="252">
        <v>1462</v>
      </c>
      <c r="H34" s="254">
        <v>3.8789999999999998E-2</v>
      </c>
      <c r="I34" s="252">
        <v>1</v>
      </c>
      <c r="J34" s="252">
        <v>359</v>
      </c>
      <c r="K34" s="254">
        <v>2.7780000000000001E-3</v>
      </c>
      <c r="L34" s="252">
        <v>0</v>
      </c>
      <c r="M34" s="252">
        <v>16</v>
      </c>
      <c r="N34" s="254">
        <v>0</v>
      </c>
      <c r="O34" s="252">
        <v>5</v>
      </c>
      <c r="P34" s="252">
        <v>114</v>
      </c>
      <c r="Q34" s="254">
        <v>4.2016999999999999E-2</v>
      </c>
      <c r="R34" s="252">
        <v>6</v>
      </c>
      <c r="S34" s="252">
        <v>496</v>
      </c>
      <c r="T34" s="254">
        <v>1.1952000000000001E-2</v>
      </c>
      <c r="U34" s="252">
        <v>64</v>
      </c>
      <c r="V34" s="252">
        <v>1599</v>
      </c>
      <c r="W34" s="254">
        <v>3.8484999999999998E-2</v>
      </c>
      <c r="X34" s="252">
        <v>65</v>
      </c>
      <c r="Y34" s="252">
        <v>1942</v>
      </c>
      <c r="Z34" s="254">
        <v>3.2386999999999999E-2</v>
      </c>
      <c r="AA34" s="252">
        <v>60</v>
      </c>
      <c r="AB34" s="252">
        <v>1844</v>
      </c>
      <c r="AC34" s="254">
        <v>3.1512999999999999E-2</v>
      </c>
      <c r="AD34" s="253">
        <v>7.2700000000000005E-5</v>
      </c>
      <c r="AE34" s="254">
        <v>14.487690000000001</v>
      </c>
      <c r="AF34" s="252">
        <v>1</v>
      </c>
      <c r="AG34" s="254" t="s">
        <v>1184</v>
      </c>
      <c r="AH34" s="252">
        <v>0.80518299999999998</v>
      </c>
      <c r="AI34" s="254">
        <v>0.92010899999999995</v>
      </c>
      <c r="AJ34" s="252">
        <v>1</v>
      </c>
      <c r="AK34" s="254" t="s">
        <v>1184</v>
      </c>
      <c r="AL34" s="252">
        <v>4.2579999999999996E-3</v>
      </c>
      <c r="AM34" s="254">
        <v>6.3509999999999997E-2</v>
      </c>
      <c r="AN34" s="252">
        <v>1</v>
      </c>
      <c r="AO34" s="254">
        <v>0</v>
      </c>
      <c r="AP34" s="252">
        <v>1.9530000000000001E-3</v>
      </c>
      <c r="AQ34" s="254">
        <v>3.3360690000000002</v>
      </c>
      <c r="AR34" s="253">
        <v>5.2200000000000002E-5</v>
      </c>
      <c r="AS34" s="254">
        <v>6.9594000000000003E-2</v>
      </c>
      <c r="AT34" s="252">
        <v>1</v>
      </c>
      <c r="AU34" s="254">
        <v>0</v>
      </c>
      <c r="AV34" s="252">
        <v>0.429533</v>
      </c>
      <c r="AW34" s="254">
        <v>1.347953</v>
      </c>
    </row>
    <row r="35" spans="1:49" x14ac:dyDescent="0.25">
      <c r="A35" s="252" t="s">
        <v>1217</v>
      </c>
      <c r="B35" s="264" t="s">
        <v>378</v>
      </c>
      <c r="C35" s="252">
        <v>64</v>
      </c>
      <c r="D35" s="252">
        <v>1959</v>
      </c>
      <c r="E35" s="254">
        <v>3.1635999999999997E-2</v>
      </c>
      <c r="F35" s="252">
        <v>59</v>
      </c>
      <c r="G35" s="252">
        <v>1462</v>
      </c>
      <c r="H35" s="254">
        <v>3.8789999999999998E-2</v>
      </c>
      <c r="I35" s="252">
        <v>2</v>
      </c>
      <c r="J35" s="252">
        <v>358</v>
      </c>
      <c r="K35" s="254">
        <v>5.5560000000000002E-3</v>
      </c>
      <c r="L35" s="252">
        <v>1</v>
      </c>
      <c r="M35" s="252">
        <v>15</v>
      </c>
      <c r="N35" s="254">
        <v>6.25E-2</v>
      </c>
      <c r="O35" s="252">
        <v>2</v>
      </c>
      <c r="P35" s="252">
        <v>117</v>
      </c>
      <c r="Q35" s="254">
        <v>1.6806999999999999E-2</v>
      </c>
      <c r="R35" s="252">
        <v>5</v>
      </c>
      <c r="S35" s="252">
        <v>497</v>
      </c>
      <c r="T35" s="254">
        <v>9.9600000000000001E-3</v>
      </c>
      <c r="U35" s="252">
        <v>62</v>
      </c>
      <c r="V35" s="252">
        <v>1601</v>
      </c>
      <c r="W35" s="254">
        <v>3.7282000000000003E-2</v>
      </c>
      <c r="X35" s="252">
        <v>63</v>
      </c>
      <c r="Y35" s="252">
        <v>1944</v>
      </c>
      <c r="Z35" s="254">
        <v>3.1390000000000001E-2</v>
      </c>
      <c r="AA35" s="252">
        <v>62</v>
      </c>
      <c r="AB35" s="252">
        <v>1842</v>
      </c>
      <c r="AC35" s="254">
        <v>3.2563000000000002E-2</v>
      </c>
      <c r="AD35" s="252">
        <v>3.9100000000000002E-4</v>
      </c>
      <c r="AE35" s="254">
        <v>7.2236659999999997</v>
      </c>
      <c r="AF35" s="252">
        <v>0.47286800000000001</v>
      </c>
      <c r="AG35" s="254">
        <v>0.60533499999999996</v>
      </c>
      <c r="AH35" s="252">
        <v>0.31436199999999997</v>
      </c>
      <c r="AI35" s="254">
        <v>2.3608069999999999</v>
      </c>
      <c r="AJ35" s="252">
        <v>0.122617</v>
      </c>
      <c r="AK35" s="254">
        <v>8.3798999999999998E-2</v>
      </c>
      <c r="AL35" s="252">
        <v>0.25862800000000002</v>
      </c>
      <c r="AM35" s="254">
        <v>0.326816</v>
      </c>
      <c r="AN35" s="252">
        <v>0.31715100000000002</v>
      </c>
      <c r="AO35" s="254">
        <v>3.9</v>
      </c>
      <c r="AP35" s="252">
        <v>6.2E-4</v>
      </c>
      <c r="AQ35" s="254">
        <v>4.0113539999999999</v>
      </c>
      <c r="AR35" s="252">
        <v>6.7199999999999996E-4</v>
      </c>
      <c r="AS35" s="254">
        <v>0.14426</v>
      </c>
      <c r="AT35" s="252">
        <v>0.40328000000000003</v>
      </c>
      <c r="AU35" s="254">
        <v>2.0571429999999999</v>
      </c>
      <c r="AV35" s="252">
        <v>0.58417200000000002</v>
      </c>
      <c r="AW35" s="254">
        <v>0.50785800000000003</v>
      </c>
    </row>
    <row r="36" spans="1:49" x14ac:dyDescent="0.25">
      <c r="A36" s="252" t="s">
        <v>1218</v>
      </c>
      <c r="B36" s="264" t="s">
        <v>346</v>
      </c>
      <c r="C36" s="252">
        <v>62</v>
      </c>
      <c r="D36" s="252">
        <v>1961</v>
      </c>
      <c r="E36" s="254">
        <v>3.0648000000000002E-2</v>
      </c>
      <c r="F36" s="252">
        <v>0</v>
      </c>
      <c r="G36" s="252">
        <v>1521</v>
      </c>
      <c r="H36" s="254">
        <v>0</v>
      </c>
      <c r="I36" s="252">
        <v>62</v>
      </c>
      <c r="J36" s="252">
        <v>298</v>
      </c>
      <c r="K36" s="254">
        <v>0.17222199999999999</v>
      </c>
      <c r="L36" s="252">
        <v>0</v>
      </c>
      <c r="M36" s="252">
        <v>16</v>
      </c>
      <c r="N36" s="254">
        <v>0</v>
      </c>
      <c r="O36" s="252">
        <v>0</v>
      </c>
      <c r="P36" s="252">
        <v>119</v>
      </c>
      <c r="Q36" s="254">
        <v>0</v>
      </c>
      <c r="R36" s="252">
        <v>62</v>
      </c>
      <c r="S36" s="252">
        <v>440</v>
      </c>
      <c r="T36" s="254">
        <v>0.123506</v>
      </c>
      <c r="U36" s="252">
        <v>0</v>
      </c>
      <c r="V36" s="252">
        <v>1663</v>
      </c>
      <c r="W36" s="254">
        <v>0</v>
      </c>
      <c r="X36" s="252">
        <v>62</v>
      </c>
      <c r="Y36" s="252">
        <v>1945</v>
      </c>
      <c r="Z36" s="254">
        <v>3.0891999999999999E-2</v>
      </c>
      <c r="AA36" s="252">
        <v>62</v>
      </c>
      <c r="AB36" s="252">
        <v>1842</v>
      </c>
      <c r="AC36" s="254">
        <v>3.2563000000000002E-2</v>
      </c>
      <c r="AD36" s="253">
        <v>3.1400000000000001E-47</v>
      </c>
      <c r="AE36" s="254">
        <v>0</v>
      </c>
      <c r="AF36" s="252">
        <v>1</v>
      </c>
      <c r="AG36" s="254" t="s">
        <v>1185</v>
      </c>
      <c r="AH36" s="252">
        <v>1</v>
      </c>
      <c r="AI36" s="254" t="s">
        <v>1185</v>
      </c>
      <c r="AJ36" s="252">
        <v>8.5220000000000004E-2</v>
      </c>
      <c r="AK36" s="254" t="s">
        <v>1184</v>
      </c>
      <c r="AL36" s="253">
        <v>6.4700000000000002E-9</v>
      </c>
      <c r="AM36" s="254" t="s">
        <v>1184</v>
      </c>
      <c r="AN36" s="252">
        <v>1</v>
      </c>
      <c r="AO36" s="254" t="s">
        <v>1185</v>
      </c>
      <c r="AP36" s="253">
        <v>1.5000000000000001E-39</v>
      </c>
      <c r="AQ36" s="254">
        <v>0</v>
      </c>
      <c r="AR36" s="253">
        <v>3.2E-49</v>
      </c>
      <c r="AS36" s="254" t="s">
        <v>1184</v>
      </c>
      <c r="AT36" s="252">
        <v>1</v>
      </c>
      <c r="AU36" s="254">
        <v>0</v>
      </c>
      <c r="AV36" s="252">
        <v>4.8278000000000001E-2</v>
      </c>
      <c r="AW36" s="254">
        <v>0</v>
      </c>
    </row>
    <row r="37" spans="1:49" x14ac:dyDescent="0.25">
      <c r="A37" s="252" t="s">
        <v>1219</v>
      </c>
      <c r="B37" s="264" t="s">
        <v>346</v>
      </c>
      <c r="C37" s="252">
        <v>61</v>
      </c>
      <c r="D37" s="252">
        <v>1962</v>
      </c>
      <c r="E37" s="254">
        <v>3.0152999999999999E-2</v>
      </c>
      <c r="F37" s="252">
        <v>2</v>
      </c>
      <c r="G37" s="252">
        <v>1519</v>
      </c>
      <c r="H37" s="254">
        <v>1.315E-3</v>
      </c>
      <c r="I37" s="252">
        <v>59</v>
      </c>
      <c r="J37" s="252">
        <v>301</v>
      </c>
      <c r="K37" s="254">
        <v>0.16388900000000001</v>
      </c>
      <c r="L37" s="252">
        <v>0</v>
      </c>
      <c r="M37" s="252">
        <v>16</v>
      </c>
      <c r="N37" s="254">
        <v>0</v>
      </c>
      <c r="O37" s="252">
        <v>0</v>
      </c>
      <c r="P37" s="252">
        <v>119</v>
      </c>
      <c r="Q37" s="254">
        <v>0</v>
      </c>
      <c r="R37" s="252">
        <v>59</v>
      </c>
      <c r="S37" s="252">
        <v>443</v>
      </c>
      <c r="T37" s="254">
        <v>0.11753</v>
      </c>
      <c r="U37" s="252">
        <v>2</v>
      </c>
      <c r="V37" s="252">
        <v>1661</v>
      </c>
      <c r="W37" s="254">
        <v>1.2030000000000001E-3</v>
      </c>
      <c r="X37" s="252">
        <v>61</v>
      </c>
      <c r="Y37" s="252">
        <v>1946</v>
      </c>
      <c r="Z37" s="254">
        <v>3.0394000000000001E-2</v>
      </c>
      <c r="AA37" s="252">
        <v>61</v>
      </c>
      <c r="AB37" s="252">
        <v>1843</v>
      </c>
      <c r="AC37" s="254">
        <v>3.2037999999999997E-2</v>
      </c>
      <c r="AD37" s="253">
        <v>9.0099999999999997E-42</v>
      </c>
      <c r="AE37" s="254">
        <v>6.7169999999999999E-3</v>
      </c>
      <c r="AF37" s="252">
        <v>1</v>
      </c>
      <c r="AG37" s="254" t="s">
        <v>1184</v>
      </c>
      <c r="AH37" s="252">
        <v>1</v>
      </c>
      <c r="AI37" s="254" t="s">
        <v>1184</v>
      </c>
      <c r="AJ37" s="252">
        <v>8.7250999999999995E-2</v>
      </c>
      <c r="AK37" s="254" t="s">
        <v>1184</v>
      </c>
      <c r="AL37" s="253">
        <v>2.0599999999999999E-8</v>
      </c>
      <c r="AM37" s="254" t="s">
        <v>1184</v>
      </c>
      <c r="AN37" s="252">
        <v>1</v>
      </c>
      <c r="AO37" s="254" t="s">
        <v>1185</v>
      </c>
      <c r="AP37" s="253">
        <v>1.4500000000000001E-34</v>
      </c>
      <c r="AQ37" s="254">
        <v>9.8860000000000007E-3</v>
      </c>
      <c r="AR37" s="253">
        <v>1.1800000000000001E-43</v>
      </c>
      <c r="AS37" s="254">
        <v>162.78899999999999</v>
      </c>
      <c r="AT37" s="252">
        <v>1</v>
      </c>
      <c r="AU37" s="254">
        <v>0</v>
      </c>
      <c r="AV37" s="252">
        <v>4.7454000000000003E-2</v>
      </c>
      <c r="AW37" s="254">
        <v>0</v>
      </c>
    </row>
    <row r="38" spans="1:49" x14ac:dyDescent="0.25">
      <c r="A38" s="252" t="s">
        <v>1220</v>
      </c>
      <c r="B38" s="264" t="s">
        <v>346</v>
      </c>
      <c r="C38" s="252">
        <v>60</v>
      </c>
      <c r="D38" s="252">
        <v>1963</v>
      </c>
      <c r="E38" s="254">
        <v>2.9659000000000001E-2</v>
      </c>
      <c r="F38" s="252">
        <v>14</v>
      </c>
      <c r="G38" s="252">
        <v>1507</v>
      </c>
      <c r="H38" s="254">
        <v>9.2040000000000004E-3</v>
      </c>
      <c r="I38" s="252">
        <v>46</v>
      </c>
      <c r="J38" s="252">
        <v>314</v>
      </c>
      <c r="K38" s="254">
        <v>0.127778</v>
      </c>
      <c r="L38" s="252">
        <v>0</v>
      </c>
      <c r="M38" s="252">
        <v>16</v>
      </c>
      <c r="N38" s="254">
        <v>0</v>
      </c>
      <c r="O38" s="252">
        <v>0</v>
      </c>
      <c r="P38" s="252">
        <v>119</v>
      </c>
      <c r="Q38" s="254">
        <v>0</v>
      </c>
      <c r="R38" s="252">
        <v>46</v>
      </c>
      <c r="S38" s="252">
        <v>456</v>
      </c>
      <c r="T38" s="254">
        <v>9.1633000000000006E-2</v>
      </c>
      <c r="U38" s="252">
        <v>14</v>
      </c>
      <c r="V38" s="252">
        <v>1649</v>
      </c>
      <c r="W38" s="254">
        <v>8.4189999999999994E-3</v>
      </c>
      <c r="X38" s="252">
        <v>60</v>
      </c>
      <c r="Y38" s="252">
        <v>1947</v>
      </c>
      <c r="Z38" s="254">
        <v>2.9895000000000001E-2</v>
      </c>
      <c r="AA38" s="252">
        <v>60</v>
      </c>
      <c r="AB38" s="252">
        <v>1844</v>
      </c>
      <c r="AC38" s="254">
        <v>3.1512999999999999E-2</v>
      </c>
      <c r="AD38" s="253">
        <v>1.0600000000000001E-22</v>
      </c>
      <c r="AE38" s="254">
        <v>6.3413999999999998E-2</v>
      </c>
      <c r="AF38" s="252">
        <v>1</v>
      </c>
      <c r="AG38" s="254" t="s">
        <v>1184</v>
      </c>
      <c r="AH38" s="252">
        <v>0.61684700000000003</v>
      </c>
      <c r="AI38" s="254" t="s">
        <v>1184</v>
      </c>
      <c r="AJ38" s="252">
        <v>0.23658299999999999</v>
      </c>
      <c r="AK38" s="254" t="s">
        <v>1184</v>
      </c>
      <c r="AL38" s="253">
        <v>1.1599999999999999E-6</v>
      </c>
      <c r="AM38" s="254" t="s">
        <v>1184</v>
      </c>
      <c r="AN38" s="252">
        <v>1</v>
      </c>
      <c r="AO38" s="254" t="s">
        <v>1185</v>
      </c>
      <c r="AP38" s="253">
        <v>1.37E-17</v>
      </c>
      <c r="AQ38" s="254">
        <v>9.2091999999999993E-2</v>
      </c>
      <c r="AR38" s="253">
        <v>4.3899999999999997E-24</v>
      </c>
      <c r="AS38" s="254">
        <v>17.255230000000001</v>
      </c>
      <c r="AT38" s="252">
        <v>1</v>
      </c>
      <c r="AU38" s="254">
        <v>0</v>
      </c>
      <c r="AV38" s="252">
        <v>4.6858999999999998E-2</v>
      </c>
      <c r="AW38" s="254">
        <v>0</v>
      </c>
    </row>
    <row r="39" spans="1:49" x14ac:dyDescent="0.25">
      <c r="A39" s="252" t="s">
        <v>1221</v>
      </c>
      <c r="B39" s="264" t="s">
        <v>378</v>
      </c>
      <c r="C39" s="252">
        <v>59</v>
      </c>
      <c r="D39" s="252">
        <v>1964</v>
      </c>
      <c r="E39" s="254">
        <v>2.9165E-2</v>
      </c>
      <c r="F39" s="252">
        <v>53</v>
      </c>
      <c r="G39" s="252">
        <v>1468</v>
      </c>
      <c r="H39" s="254">
        <v>3.4845000000000001E-2</v>
      </c>
      <c r="I39" s="252">
        <v>4</v>
      </c>
      <c r="J39" s="252">
        <v>356</v>
      </c>
      <c r="K39" s="254">
        <v>1.1110999999999999E-2</v>
      </c>
      <c r="L39" s="252">
        <v>0</v>
      </c>
      <c r="M39" s="252">
        <v>16</v>
      </c>
      <c r="N39" s="254">
        <v>0</v>
      </c>
      <c r="O39" s="252">
        <v>2</v>
      </c>
      <c r="P39" s="252">
        <v>117</v>
      </c>
      <c r="Q39" s="254">
        <v>1.6806999999999999E-2</v>
      </c>
      <c r="R39" s="252">
        <v>6</v>
      </c>
      <c r="S39" s="252">
        <v>496</v>
      </c>
      <c r="T39" s="254">
        <v>1.1952000000000001E-2</v>
      </c>
      <c r="U39" s="252">
        <v>55</v>
      </c>
      <c r="V39" s="252">
        <v>1608</v>
      </c>
      <c r="W39" s="254">
        <v>3.3072999999999998E-2</v>
      </c>
      <c r="X39" s="252">
        <v>59</v>
      </c>
      <c r="Y39" s="252">
        <v>1948</v>
      </c>
      <c r="Z39" s="254">
        <v>2.9397E-2</v>
      </c>
      <c r="AA39" s="252">
        <v>57</v>
      </c>
      <c r="AB39" s="252">
        <v>1847</v>
      </c>
      <c r="AC39" s="254">
        <v>2.9936999999999998E-2</v>
      </c>
      <c r="AD39" s="252">
        <v>1.5802E-2</v>
      </c>
      <c r="AE39" s="254">
        <v>3.2132149999999999</v>
      </c>
      <c r="AF39" s="252">
        <v>1</v>
      </c>
      <c r="AG39" s="254" t="s">
        <v>1184</v>
      </c>
      <c r="AH39" s="252">
        <v>0.42795499999999997</v>
      </c>
      <c r="AI39" s="254">
        <v>2.1120570000000001</v>
      </c>
      <c r="AJ39" s="252">
        <v>1</v>
      </c>
      <c r="AK39" s="254" t="s">
        <v>1184</v>
      </c>
      <c r="AL39" s="252">
        <v>0.64129599999999998</v>
      </c>
      <c r="AM39" s="254">
        <v>0.65730299999999997</v>
      </c>
      <c r="AN39" s="252">
        <v>1</v>
      </c>
      <c r="AO39" s="254">
        <v>0</v>
      </c>
      <c r="AP39" s="252">
        <v>5.7790000000000003E-3</v>
      </c>
      <c r="AQ39" s="254">
        <v>2.984559</v>
      </c>
      <c r="AR39" s="252">
        <v>2.3546000000000001E-2</v>
      </c>
      <c r="AS39" s="254">
        <v>0.32849800000000001</v>
      </c>
      <c r="AT39" s="252">
        <v>1</v>
      </c>
      <c r="AU39" s="254">
        <v>0</v>
      </c>
      <c r="AV39" s="252">
        <v>0.57815399999999995</v>
      </c>
      <c r="AW39" s="254">
        <v>0.55390600000000001</v>
      </c>
    </row>
    <row r="40" spans="1:49" x14ac:dyDescent="0.25">
      <c r="A40" s="252" t="s">
        <v>1222</v>
      </c>
      <c r="B40" s="264" t="s">
        <v>346</v>
      </c>
      <c r="C40" s="252">
        <v>59</v>
      </c>
      <c r="D40" s="252">
        <v>1964</v>
      </c>
      <c r="E40" s="254">
        <v>2.9165E-2</v>
      </c>
      <c r="F40" s="252">
        <v>29</v>
      </c>
      <c r="G40" s="252">
        <v>1492</v>
      </c>
      <c r="H40" s="254">
        <v>1.9066E-2</v>
      </c>
      <c r="I40" s="252">
        <v>25</v>
      </c>
      <c r="J40" s="252">
        <v>335</v>
      </c>
      <c r="K40" s="254">
        <v>6.9444000000000006E-2</v>
      </c>
      <c r="L40" s="252">
        <v>0</v>
      </c>
      <c r="M40" s="252">
        <v>16</v>
      </c>
      <c r="N40" s="254">
        <v>0</v>
      </c>
      <c r="O40" s="252">
        <v>3</v>
      </c>
      <c r="P40" s="252">
        <v>116</v>
      </c>
      <c r="Q40" s="254">
        <v>2.521E-2</v>
      </c>
      <c r="R40" s="252">
        <v>30</v>
      </c>
      <c r="S40" s="252">
        <v>472</v>
      </c>
      <c r="T40" s="254">
        <v>5.9761000000000002E-2</v>
      </c>
      <c r="U40" s="252">
        <v>34</v>
      </c>
      <c r="V40" s="252">
        <v>1629</v>
      </c>
      <c r="W40" s="254">
        <v>2.0445000000000001E-2</v>
      </c>
      <c r="X40" s="252">
        <v>59</v>
      </c>
      <c r="Y40" s="252">
        <v>1948</v>
      </c>
      <c r="Z40" s="254">
        <v>2.9397E-2</v>
      </c>
      <c r="AA40" s="252">
        <v>56</v>
      </c>
      <c r="AB40" s="252">
        <v>1848</v>
      </c>
      <c r="AC40" s="254">
        <v>2.9412000000000001E-2</v>
      </c>
      <c r="AD40" s="253">
        <v>3.6899999999999998E-6</v>
      </c>
      <c r="AE40" s="254">
        <v>0.26045600000000002</v>
      </c>
      <c r="AF40" s="252">
        <v>1</v>
      </c>
      <c r="AG40" s="254" t="s">
        <v>1184</v>
      </c>
      <c r="AH40" s="252">
        <v>0.50124500000000005</v>
      </c>
      <c r="AI40" s="254">
        <v>0.75156400000000001</v>
      </c>
      <c r="AJ40" s="252">
        <v>0.61321800000000004</v>
      </c>
      <c r="AK40" s="254" t="s">
        <v>1184</v>
      </c>
      <c r="AL40" s="252">
        <v>0.111568</v>
      </c>
      <c r="AM40" s="254">
        <v>2.8855719999999998</v>
      </c>
      <c r="AN40" s="252">
        <v>1</v>
      </c>
      <c r="AO40" s="254">
        <v>0</v>
      </c>
      <c r="AP40" s="253">
        <v>1.91E-5</v>
      </c>
      <c r="AQ40" s="254">
        <v>0.305809</v>
      </c>
      <c r="AR40" s="253">
        <v>6.7700000000000004E-6</v>
      </c>
      <c r="AS40" s="254">
        <v>3.5755050000000002</v>
      </c>
      <c r="AT40" s="252">
        <v>1</v>
      </c>
      <c r="AU40" s="254">
        <v>0</v>
      </c>
      <c r="AV40" s="252">
        <v>1</v>
      </c>
      <c r="AW40" s="254">
        <v>0.85344799999999998</v>
      </c>
    </row>
    <row r="41" spans="1:49" x14ac:dyDescent="0.25">
      <c r="A41" s="252" t="s">
        <v>1223</v>
      </c>
      <c r="B41" s="264" t="s">
        <v>349</v>
      </c>
      <c r="C41" s="252">
        <v>59</v>
      </c>
      <c r="D41" s="252">
        <v>1964</v>
      </c>
      <c r="E41" s="254">
        <v>2.9165E-2</v>
      </c>
      <c r="F41" s="252">
        <v>50</v>
      </c>
      <c r="G41" s="252">
        <v>1471</v>
      </c>
      <c r="H41" s="254">
        <v>3.2872999999999999E-2</v>
      </c>
      <c r="I41" s="252">
        <v>4</v>
      </c>
      <c r="J41" s="252">
        <v>356</v>
      </c>
      <c r="K41" s="254">
        <v>1.1110999999999999E-2</v>
      </c>
      <c r="L41" s="252">
        <v>0</v>
      </c>
      <c r="M41" s="252">
        <v>16</v>
      </c>
      <c r="N41" s="254">
        <v>0</v>
      </c>
      <c r="O41" s="252">
        <v>5</v>
      </c>
      <c r="P41" s="252">
        <v>114</v>
      </c>
      <c r="Q41" s="254">
        <v>4.2016999999999999E-2</v>
      </c>
      <c r="R41" s="252">
        <v>9</v>
      </c>
      <c r="S41" s="252">
        <v>493</v>
      </c>
      <c r="T41" s="254">
        <v>1.7927999999999999E-2</v>
      </c>
      <c r="U41" s="252">
        <v>55</v>
      </c>
      <c r="V41" s="252">
        <v>1608</v>
      </c>
      <c r="W41" s="254">
        <v>3.3072999999999998E-2</v>
      </c>
      <c r="X41" s="252">
        <v>59</v>
      </c>
      <c r="Y41" s="252">
        <v>1948</v>
      </c>
      <c r="Z41" s="254">
        <v>2.9397E-2</v>
      </c>
      <c r="AA41" s="252">
        <v>54</v>
      </c>
      <c r="AB41" s="252">
        <v>1850</v>
      </c>
      <c r="AC41" s="254">
        <v>2.8361000000000001E-2</v>
      </c>
      <c r="AD41" s="252">
        <v>2.2360999999999999E-2</v>
      </c>
      <c r="AE41" s="254">
        <v>3.025153</v>
      </c>
      <c r="AF41" s="252">
        <v>1</v>
      </c>
      <c r="AG41" s="254" t="s">
        <v>1184</v>
      </c>
      <c r="AH41" s="252">
        <v>0.59250100000000006</v>
      </c>
      <c r="AI41" s="254">
        <v>0.77498299999999998</v>
      </c>
      <c r="AJ41" s="252">
        <v>1</v>
      </c>
      <c r="AK41" s="254" t="s">
        <v>1184</v>
      </c>
      <c r="AL41" s="252">
        <v>4.6102999999999998E-2</v>
      </c>
      <c r="AM41" s="254">
        <v>0.25618000000000002</v>
      </c>
      <c r="AN41" s="252">
        <v>1</v>
      </c>
      <c r="AO41" s="254">
        <v>0</v>
      </c>
      <c r="AP41" s="252">
        <v>9.2950000000000005E-2</v>
      </c>
      <c r="AQ41" s="254">
        <v>1.861923</v>
      </c>
      <c r="AR41" s="252">
        <v>2.3546000000000001E-2</v>
      </c>
      <c r="AS41" s="254">
        <v>0.32849800000000001</v>
      </c>
      <c r="AT41" s="252">
        <v>1</v>
      </c>
      <c r="AU41" s="254">
        <v>0</v>
      </c>
      <c r="AV41" s="252">
        <v>0.39145200000000002</v>
      </c>
      <c r="AW41" s="254">
        <v>1.502599</v>
      </c>
    </row>
    <row r="42" spans="1:49" x14ac:dyDescent="0.25">
      <c r="A42" s="252" t="s">
        <v>1224</v>
      </c>
      <c r="B42" s="264" t="s">
        <v>346</v>
      </c>
      <c r="C42" s="252">
        <v>58</v>
      </c>
      <c r="D42" s="252">
        <v>1965</v>
      </c>
      <c r="E42" s="254">
        <v>2.8670000000000001E-2</v>
      </c>
      <c r="F42" s="252">
        <v>3</v>
      </c>
      <c r="G42" s="252">
        <v>1518</v>
      </c>
      <c r="H42" s="254">
        <v>1.9719999999999998E-3</v>
      </c>
      <c r="I42" s="252">
        <v>53</v>
      </c>
      <c r="J42" s="252">
        <v>307</v>
      </c>
      <c r="K42" s="254">
        <v>0.14722199999999999</v>
      </c>
      <c r="L42" s="252">
        <v>0</v>
      </c>
      <c r="M42" s="252">
        <v>16</v>
      </c>
      <c r="N42" s="254">
        <v>0</v>
      </c>
      <c r="O42" s="252">
        <v>1</v>
      </c>
      <c r="P42" s="252">
        <v>118</v>
      </c>
      <c r="Q42" s="254">
        <v>8.4030000000000007E-3</v>
      </c>
      <c r="R42" s="252">
        <v>55</v>
      </c>
      <c r="S42" s="252">
        <v>447</v>
      </c>
      <c r="T42" s="254">
        <v>0.10956200000000001</v>
      </c>
      <c r="U42" s="252">
        <v>5</v>
      </c>
      <c r="V42" s="252">
        <v>1658</v>
      </c>
      <c r="W42" s="254">
        <v>3.0070000000000001E-3</v>
      </c>
      <c r="X42" s="252">
        <v>58</v>
      </c>
      <c r="Y42" s="252">
        <v>1949</v>
      </c>
      <c r="Z42" s="254">
        <v>2.8899000000000001E-2</v>
      </c>
      <c r="AA42" s="252">
        <v>57</v>
      </c>
      <c r="AB42" s="252">
        <v>1847</v>
      </c>
      <c r="AC42" s="254">
        <v>2.9936999999999998E-2</v>
      </c>
      <c r="AD42" s="253">
        <v>5.2600000000000003E-36</v>
      </c>
      <c r="AE42" s="254">
        <v>1.1448E-2</v>
      </c>
      <c r="AF42" s="252">
        <v>1</v>
      </c>
      <c r="AG42" s="254" t="s">
        <v>1184</v>
      </c>
      <c r="AH42" s="252">
        <v>0.26036599999999999</v>
      </c>
      <c r="AI42" s="254">
        <v>0.23320199999999999</v>
      </c>
      <c r="AJ42" s="252">
        <v>0.14254600000000001</v>
      </c>
      <c r="AK42" s="254" t="s">
        <v>1184</v>
      </c>
      <c r="AL42" s="253">
        <v>2.6199999999999999E-6</v>
      </c>
      <c r="AM42" s="254">
        <v>20.37134</v>
      </c>
      <c r="AN42" s="252">
        <v>1</v>
      </c>
      <c r="AO42" s="254">
        <v>0</v>
      </c>
      <c r="AP42" s="253">
        <v>7.2000000000000001E-31</v>
      </c>
      <c r="AQ42" s="254">
        <v>1.6062E-2</v>
      </c>
      <c r="AR42" s="253">
        <v>1.3E-35</v>
      </c>
      <c r="AS42" s="254">
        <v>57.24691</v>
      </c>
      <c r="AT42" s="252">
        <v>1</v>
      </c>
      <c r="AU42" s="254">
        <v>0</v>
      </c>
      <c r="AV42" s="252">
        <v>0.25529499999999999</v>
      </c>
      <c r="AW42" s="254">
        <v>0.27460600000000002</v>
      </c>
    </row>
    <row r="43" spans="1:49" x14ac:dyDescent="0.25">
      <c r="A43" s="252" t="s">
        <v>1225</v>
      </c>
      <c r="B43" s="264" t="s">
        <v>349</v>
      </c>
      <c r="C43" s="252">
        <v>57</v>
      </c>
      <c r="D43" s="252">
        <v>1966</v>
      </c>
      <c r="E43" s="254">
        <v>2.8176E-2</v>
      </c>
      <c r="F43" s="252">
        <v>44</v>
      </c>
      <c r="G43" s="252">
        <v>1477</v>
      </c>
      <c r="H43" s="254">
        <v>2.8927999999999999E-2</v>
      </c>
      <c r="I43" s="252">
        <v>8</v>
      </c>
      <c r="J43" s="252">
        <v>352</v>
      </c>
      <c r="K43" s="254">
        <v>2.2221999999999999E-2</v>
      </c>
      <c r="L43" s="252">
        <v>2</v>
      </c>
      <c r="M43" s="252">
        <v>14</v>
      </c>
      <c r="N43" s="254">
        <v>0.125</v>
      </c>
      <c r="O43" s="252">
        <v>2</v>
      </c>
      <c r="P43" s="252">
        <v>117</v>
      </c>
      <c r="Q43" s="254">
        <v>1.6806999999999999E-2</v>
      </c>
      <c r="R43" s="252">
        <v>13</v>
      </c>
      <c r="S43" s="252">
        <v>489</v>
      </c>
      <c r="T43" s="254">
        <v>2.5895999999999999E-2</v>
      </c>
      <c r="U43" s="252">
        <v>49</v>
      </c>
      <c r="V43" s="252">
        <v>1614</v>
      </c>
      <c r="W43" s="254">
        <v>2.9465000000000002E-2</v>
      </c>
      <c r="X43" s="252">
        <v>55</v>
      </c>
      <c r="Y43" s="252">
        <v>1952</v>
      </c>
      <c r="Z43" s="254">
        <v>2.7404000000000001E-2</v>
      </c>
      <c r="AA43" s="252">
        <v>55</v>
      </c>
      <c r="AB43" s="252">
        <v>1849</v>
      </c>
      <c r="AC43" s="254">
        <v>2.8886999999999999E-2</v>
      </c>
      <c r="AD43" s="252">
        <v>0.59320799999999996</v>
      </c>
      <c r="AE43" s="254">
        <v>1.310765</v>
      </c>
      <c r="AF43" s="252">
        <v>8.0597000000000002E-2</v>
      </c>
      <c r="AG43" s="254">
        <v>0.20853099999999999</v>
      </c>
      <c r="AH43" s="252">
        <v>0.76985199999999998</v>
      </c>
      <c r="AI43" s="254">
        <v>1.7427220000000001</v>
      </c>
      <c r="AJ43" s="252">
        <v>6.2632999999999994E-2</v>
      </c>
      <c r="AK43" s="254">
        <v>0.15909100000000001</v>
      </c>
      <c r="AL43" s="252">
        <v>1</v>
      </c>
      <c r="AM43" s="254">
        <v>1.329545</v>
      </c>
      <c r="AN43" s="252">
        <v>6.8842E-2</v>
      </c>
      <c r="AO43" s="254">
        <v>8.3571430000000007</v>
      </c>
      <c r="AP43" s="252">
        <v>0.87641100000000005</v>
      </c>
      <c r="AQ43" s="254">
        <v>1.1205670000000001</v>
      </c>
      <c r="AR43" s="252">
        <v>0.597634</v>
      </c>
      <c r="AS43" s="254">
        <v>0.74860899999999997</v>
      </c>
      <c r="AT43" s="252">
        <v>7.2709999999999997E-2</v>
      </c>
      <c r="AU43" s="254">
        <v>5.0701299999999998</v>
      </c>
      <c r="AV43" s="252">
        <v>0.771706</v>
      </c>
      <c r="AW43" s="254">
        <v>0.57467000000000001</v>
      </c>
    </row>
    <row r="44" spans="1:49" x14ac:dyDescent="0.25">
      <c r="A44" s="252" t="s">
        <v>1226</v>
      </c>
      <c r="B44" s="264" t="s">
        <v>346</v>
      </c>
      <c r="C44" s="252">
        <v>56</v>
      </c>
      <c r="D44" s="252">
        <v>1967</v>
      </c>
      <c r="E44" s="254">
        <v>2.7681999999999998E-2</v>
      </c>
      <c r="F44" s="252">
        <v>0</v>
      </c>
      <c r="G44" s="252">
        <v>1521</v>
      </c>
      <c r="H44" s="254">
        <v>0</v>
      </c>
      <c r="I44" s="252">
        <v>55</v>
      </c>
      <c r="J44" s="252">
        <v>305</v>
      </c>
      <c r="K44" s="254">
        <v>0.152778</v>
      </c>
      <c r="L44" s="252">
        <v>0</v>
      </c>
      <c r="M44" s="252">
        <v>16</v>
      </c>
      <c r="N44" s="254">
        <v>0</v>
      </c>
      <c r="O44" s="252">
        <v>0</v>
      </c>
      <c r="P44" s="252">
        <v>119</v>
      </c>
      <c r="Q44" s="254">
        <v>0</v>
      </c>
      <c r="R44" s="252">
        <v>56</v>
      </c>
      <c r="S44" s="252">
        <v>446</v>
      </c>
      <c r="T44" s="254">
        <v>0.111554</v>
      </c>
      <c r="U44" s="252">
        <v>1</v>
      </c>
      <c r="V44" s="252">
        <v>1662</v>
      </c>
      <c r="W44" s="254">
        <v>6.0099999999999997E-4</v>
      </c>
      <c r="X44" s="252">
        <v>56</v>
      </c>
      <c r="Y44" s="252">
        <v>1951</v>
      </c>
      <c r="Z44" s="254">
        <v>2.7902E-2</v>
      </c>
      <c r="AA44" s="252">
        <v>56</v>
      </c>
      <c r="AB44" s="252">
        <v>1848</v>
      </c>
      <c r="AC44" s="254">
        <v>2.9412000000000001E-2</v>
      </c>
      <c r="AD44" s="253">
        <v>9.1599999999999994E-42</v>
      </c>
      <c r="AE44" s="254">
        <v>0</v>
      </c>
      <c r="AF44" s="252">
        <v>1</v>
      </c>
      <c r="AG44" s="254" t="s">
        <v>1185</v>
      </c>
      <c r="AH44" s="252">
        <v>1</v>
      </c>
      <c r="AI44" s="254" t="s">
        <v>1185</v>
      </c>
      <c r="AJ44" s="252">
        <v>0.14330000000000001</v>
      </c>
      <c r="AK44" s="254" t="s">
        <v>1184</v>
      </c>
      <c r="AL44" s="253">
        <v>6.6399999999999999E-8</v>
      </c>
      <c r="AM44" s="254" t="s">
        <v>1184</v>
      </c>
      <c r="AN44" s="252">
        <v>1</v>
      </c>
      <c r="AO44" s="254" t="s">
        <v>1185</v>
      </c>
      <c r="AP44" s="253">
        <v>1.13E-35</v>
      </c>
      <c r="AQ44" s="254">
        <v>0</v>
      </c>
      <c r="AR44" s="253">
        <v>7.5100000000000006E-42</v>
      </c>
      <c r="AS44" s="254">
        <v>299.70490000000001</v>
      </c>
      <c r="AT44" s="252">
        <v>1</v>
      </c>
      <c r="AU44" s="254">
        <v>0</v>
      </c>
      <c r="AV44" s="252">
        <v>7.4801999999999993E-2</v>
      </c>
      <c r="AW44" s="254">
        <v>0</v>
      </c>
    </row>
    <row r="45" spans="1:49" x14ac:dyDescent="0.25">
      <c r="A45" s="252" t="s">
        <v>1227</v>
      </c>
      <c r="B45" s="264" t="s">
        <v>346</v>
      </c>
      <c r="C45" s="252">
        <v>56</v>
      </c>
      <c r="D45" s="252">
        <v>1967</v>
      </c>
      <c r="E45" s="254">
        <v>2.7681999999999998E-2</v>
      </c>
      <c r="F45" s="252">
        <v>6</v>
      </c>
      <c r="G45" s="252">
        <v>1515</v>
      </c>
      <c r="H45" s="254">
        <v>3.9449999999999997E-3</v>
      </c>
      <c r="I45" s="252">
        <v>49</v>
      </c>
      <c r="J45" s="252">
        <v>311</v>
      </c>
      <c r="K45" s="254">
        <v>0.13611100000000001</v>
      </c>
      <c r="L45" s="252">
        <v>0</v>
      </c>
      <c r="M45" s="252">
        <v>16</v>
      </c>
      <c r="N45" s="254">
        <v>0</v>
      </c>
      <c r="O45" s="252">
        <v>0</v>
      </c>
      <c r="P45" s="252">
        <v>119</v>
      </c>
      <c r="Q45" s="254">
        <v>0</v>
      </c>
      <c r="R45" s="252">
        <v>50</v>
      </c>
      <c r="S45" s="252">
        <v>452</v>
      </c>
      <c r="T45" s="254">
        <v>9.9601999999999996E-2</v>
      </c>
      <c r="U45" s="252">
        <v>7</v>
      </c>
      <c r="V45" s="252">
        <v>1656</v>
      </c>
      <c r="W45" s="254">
        <v>4.2090000000000001E-3</v>
      </c>
      <c r="X45" s="252">
        <v>56</v>
      </c>
      <c r="Y45" s="252">
        <v>1951</v>
      </c>
      <c r="Z45" s="254">
        <v>2.7902E-2</v>
      </c>
      <c r="AA45" s="252">
        <v>56</v>
      </c>
      <c r="AB45" s="252">
        <v>1848</v>
      </c>
      <c r="AC45" s="254">
        <v>2.9412000000000001E-2</v>
      </c>
      <c r="AD45" s="253">
        <v>3.8700000000000002E-30</v>
      </c>
      <c r="AE45" s="254">
        <v>2.5135999999999999E-2</v>
      </c>
      <c r="AF45" s="252">
        <v>1</v>
      </c>
      <c r="AG45" s="254" t="s">
        <v>1184</v>
      </c>
      <c r="AH45" s="252">
        <v>1</v>
      </c>
      <c r="AI45" s="254" t="s">
        <v>1184</v>
      </c>
      <c r="AJ45" s="252">
        <v>0.24340800000000001</v>
      </c>
      <c r="AK45" s="254" t="s">
        <v>1184</v>
      </c>
      <c r="AL45" s="253">
        <v>6.5499999999999998E-7</v>
      </c>
      <c r="AM45" s="254" t="s">
        <v>1184</v>
      </c>
      <c r="AN45" s="252">
        <v>1</v>
      </c>
      <c r="AO45" s="254" t="s">
        <v>1185</v>
      </c>
      <c r="AP45" s="253">
        <v>5.6499999999999996E-25</v>
      </c>
      <c r="AQ45" s="254">
        <v>3.5802E-2</v>
      </c>
      <c r="AR45" s="253">
        <v>7.7100000000000004E-31</v>
      </c>
      <c r="AS45" s="254">
        <v>37.273310000000002</v>
      </c>
      <c r="AT45" s="252">
        <v>1</v>
      </c>
      <c r="AU45" s="254">
        <v>0</v>
      </c>
      <c r="AV45" s="252">
        <v>7.4801999999999993E-2</v>
      </c>
      <c r="AW45" s="254">
        <v>0</v>
      </c>
    </row>
    <row r="46" spans="1:49" x14ac:dyDescent="0.25">
      <c r="A46" s="252" t="s">
        <v>1228</v>
      </c>
      <c r="B46" s="264" t="s">
        <v>440</v>
      </c>
      <c r="C46" s="252">
        <v>53</v>
      </c>
      <c r="D46" s="252">
        <v>1970</v>
      </c>
      <c r="E46" s="254">
        <v>2.6199E-2</v>
      </c>
      <c r="F46" s="252">
        <v>41</v>
      </c>
      <c r="G46" s="252">
        <v>1480</v>
      </c>
      <c r="H46" s="254">
        <v>2.6956000000000001E-2</v>
      </c>
      <c r="I46" s="252">
        <v>3</v>
      </c>
      <c r="J46" s="252">
        <v>357</v>
      </c>
      <c r="K46" s="254">
        <v>8.3330000000000001E-3</v>
      </c>
      <c r="L46" s="252">
        <v>6</v>
      </c>
      <c r="M46" s="252">
        <v>10</v>
      </c>
      <c r="N46" s="254">
        <v>0.375</v>
      </c>
      <c r="O46" s="252">
        <v>2</v>
      </c>
      <c r="P46" s="252">
        <v>117</v>
      </c>
      <c r="Q46" s="254">
        <v>1.6806999999999999E-2</v>
      </c>
      <c r="R46" s="252">
        <v>12</v>
      </c>
      <c r="S46" s="252">
        <v>490</v>
      </c>
      <c r="T46" s="254">
        <v>2.3904000000000002E-2</v>
      </c>
      <c r="U46" s="252">
        <v>50</v>
      </c>
      <c r="V46" s="252">
        <v>1613</v>
      </c>
      <c r="W46" s="254">
        <v>3.0065999999999999E-2</v>
      </c>
      <c r="X46" s="252">
        <v>47</v>
      </c>
      <c r="Y46" s="252">
        <v>1960</v>
      </c>
      <c r="Z46" s="254">
        <v>2.3418000000000001E-2</v>
      </c>
      <c r="AA46" s="252">
        <v>51</v>
      </c>
      <c r="AB46" s="252">
        <v>1853</v>
      </c>
      <c r="AC46" s="254">
        <v>2.6786000000000001E-2</v>
      </c>
      <c r="AD46" s="252">
        <v>3.2709000000000002E-2</v>
      </c>
      <c r="AE46" s="254">
        <v>3.2966220000000002</v>
      </c>
      <c r="AF46" s="253">
        <v>3.76E-6</v>
      </c>
      <c r="AG46" s="254">
        <v>4.6170999999999997E-2</v>
      </c>
      <c r="AH46" s="252">
        <v>0.76536099999999996</v>
      </c>
      <c r="AI46" s="254">
        <v>1.620608</v>
      </c>
      <c r="AJ46" s="253">
        <v>1.66E-7</v>
      </c>
      <c r="AK46" s="254">
        <v>1.4005999999999999E-2</v>
      </c>
      <c r="AL46" s="252">
        <v>0.60199999999999998</v>
      </c>
      <c r="AM46" s="254">
        <v>0.49159700000000001</v>
      </c>
      <c r="AN46" s="253">
        <v>2.5999999999999998E-5</v>
      </c>
      <c r="AO46" s="254">
        <v>35.1</v>
      </c>
      <c r="AP46" s="252">
        <v>0.87199199999999999</v>
      </c>
      <c r="AQ46" s="254">
        <v>1.131194</v>
      </c>
      <c r="AR46" s="252">
        <v>1.6785999999999999E-2</v>
      </c>
      <c r="AS46" s="254">
        <v>0.271092</v>
      </c>
      <c r="AT46" s="253">
        <v>1.59E-6</v>
      </c>
      <c r="AU46" s="254">
        <v>25.021280000000001</v>
      </c>
      <c r="AV46" s="252">
        <v>0.76696200000000003</v>
      </c>
      <c r="AW46" s="254">
        <v>0.62108300000000005</v>
      </c>
    </row>
    <row r="47" spans="1:49" x14ac:dyDescent="0.25">
      <c r="A47" s="252" t="s">
        <v>1229</v>
      </c>
      <c r="B47" s="264" t="s">
        <v>349</v>
      </c>
      <c r="C47" s="252">
        <v>52</v>
      </c>
      <c r="D47" s="252">
        <v>1971</v>
      </c>
      <c r="E47" s="254">
        <v>2.5704000000000001E-2</v>
      </c>
      <c r="F47" s="252">
        <v>34</v>
      </c>
      <c r="G47" s="252">
        <v>1487</v>
      </c>
      <c r="H47" s="254">
        <v>2.2353999999999999E-2</v>
      </c>
      <c r="I47" s="252">
        <v>16</v>
      </c>
      <c r="J47" s="252">
        <v>344</v>
      </c>
      <c r="K47" s="254">
        <v>4.4443999999999997E-2</v>
      </c>
      <c r="L47" s="252">
        <v>0</v>
      </c>
      <c r="M47" s="252">
        <v>16</v>
      </c>
      <c r="N47" s="254">
        <v>0</v>
      </c>
      <c r="O47" s="252">
        <v>2</v>
      </c>
      <c r="P47" s="252">
        <v>117</v>
      </c>
      <c r="Q47" s="254">
        <v>1.6806999999999999E-2</v>
      </c>
      <c r="R47" s="252">
        <v>18</v>
      </c>
      <c r="S47" s="252">
        <v>484</v>
      </c>
      <c r="T47" s="254">
        <v>3.5857E-2</v>
      </c>
      <c r="U47" s="252">
        <v>36</v>
      </c>
      <c r="V47" s="252">
        <v>1627</v>
      </c>
      <c r="W47" s="254">
        <v>2.1648000000000001E-2</v>
      </c>
      <c r="X47" s="252">
        <v>52</v>
      </c>
      <c r="Y47" s="252">
        <v>1955</v>
      </c>
      <c r="Z47" s="254">
        <v>2.5909000000000001E-2</v>
      </c>
      <c r="AA47" s="252">
        <v>50</v>
      </c>
      <c r="AB47" s="252">
        <v>1854</v>
      </c>
      <c r="AC47" s="254">
        <v>2.6261E-2</v>
      </c>
      <c r="AD47" s="252">
        <v>2.7281E-2</v>
      </c>
      <c r="AE47" s="254">
        <v>0.49159399999999998</v>
      </c>
      <c r="AF47" s="252">
        <v>1</v>
      </c>
      <c r="AG47" s="254" t="s">
        <v>1184</v>
      </c>
      <c r="AH47" s="252">
        <v>1</v>
      </c>
      <c r="AI47" s="254">
        <v>1.3375919999999999</v>
      </c>
      <c r="AJ47" s="252">
        <v>1</v>
      </c>
      <c r="AK47" s="254" t="s">
        <v>1184</v>
      </c>
      <c r="AL47" s="252">
        <v>0.26476699999999997</v>
      </c>
      <c r="AM47" s="254">
        <v>2.7209300000000001</v>
      </c>
      <c r="AN47" s="252">
        <v>1</v>
      </c>
      <c r="AO47" s="254">
        <v>0</v>
      </c>
      <c r="AP47" s="252">
        <v>0.104534</v>
      </c>
      <c r="AQ47" s="254">
        <v>0.61480999999999997</v>
      </c>
      <c r="AR47" s="252">
        <v>2.5264999999999999E-2</v>
      </c>
      <c r="AS47" s="254">
        <v>2.1020669999999999</v>
      </c>
      <c r="AT47" s="252">
        <v>1</v>
      </c>
      <c r="AU47" s="254">
        <v>0</v>
      </c>
      <c r="AV47" s="252">
        <v>0.766405</v>
      </c>
      <c r="AW47" s="254">
        <v>0.63384600000000002</v>
      </c>
    </row>
    <row r="48" spans="1:49" x14ac:dyDescent="0.25">
      <c r="A48" s="252" t="s">
        <v>1230</v>
      </c>
      <c r="B48" s="264" t="s">
        <v>378</v>
      </c>
      <c r="C48" s="252">
        <v>51</v>
      </c>
      <c r="D48" s="252">
        <v>1972</v>
      </c>
      <c r="E48" s="254">
        <v>2.521E-2</v>
      </c>
      <c r="F48" s="252">
        <v>50</v>
      </c>
      <c r="G48" s="252">
        <v>1471</v>
      </c>
      <c r="H48" s="254">
        <v>3.2872999999999999E-2</v>
      </c>
      <c r="I48" s="252">
        <v>0</v>
      </c>
      <c r="J48" s="252">
        <v>360</v>
      </c>
      <c r="K48" s="254">
        <v>0</v>
      </c>
      <c r="L48" s="252">
        <v>0</v>
      </c>
      <c r="M48" s="252">
        <v>16</v>
      </c>
      <c r="N48" s="254">
        <v>0</v>
      </c>
      <c r="O48" s="252">
        <v>1</v>
      </c>
      <c r="P48" s="252">
        <v>118</v>
      </c>
      <c r="Q48" s="254">
        <v>8.4030000000000007E-3</v>
      </c>
      <c r="R48" s="252">
        <v>1</v>
      </c>
      <c r="S48" s="252">
        <v>501</v>
      </c>
      <c r="T48" s="254">
        <v>1.9919999999999998E-3</v>
      </c>
      <c r="U48" s="252">
        <v>51</v>
      </c>
      <c r="V48" s="252">
        <v>1612</v>
      </c>
      <c r="W48" s="254">
        <v>3.0667E-2</v>
      </c>
      <c r="X48" s="252">
        <v>51</v>
      </c>
      <c r="Y48" s="252">
        <v>1956</v>
      </c>
      <c r="Z48" s="254">
        <v>2.5411E-2</v>
      </c>
      <c r="AA48" s="252">
        <v>50</v>
      </c>
      <c r="AB48" s="252">
        <v>1854</v>
      </c>
      <c r="AC48" s="254">
        <v>2.6261E-2</v>
      </c>
      <c r="AD48" s="253">
        <v>3.1399999999999998E-5</v>
      </c>
      <c r="AE48" s="254" t="s">
        <v>1184</v>
      </c>
      <c r="AF48" s="252">
        <v>1</v>
      </c>
      <c r="AG48" s="254" t="s">
        <v>1184</v>
      </c>
      <c r="AH48" s="252">
        <v>0.174397</v>
      </c>
      <c r="AI48" s="254">
        <v>4.0108769999999998</v>
      </c>
      <c r="AJ48" s="252">
        <v>1</v>
      </c>
      <c r="AK48" s="254" t="s">
        <v>1185</v>
      </c>
      <c r="AL48" s="252">
        <v>0.24843399999999999</v>
      </c>
      <c r="AM48" s="254">
        <v>0</v>
      </c>
      <c r="AN48" s="252">
        <v>1</v>
      </c>
      <c r="AO48" s="254">
        <v>0</v>
      </c>
      <c r="AP48" s="253">
        <v>1.03E-5</v>
      </c>
      <c r="AQ48" s="254">
        <v>17.029229999999998</v>
      </c>
      <c r="AR48" s="253">
        <v>5.7299999999999997E-5</v>
      </c>
      <c r="AS48" s="254">
        <v>0</v>
      </c>
      <c r="AT48" s="252">
        <v>1</v>
      </c>
      <c r="AU48" s="254">
        <v>0</v>
      </c>
      <c r="AV48" s="252">
        <v>0.36366599999999999</v>
      </c>
      <c r="AW48" s="254">
        <v>0.31423699999999999</v>
      </c>
    </row>
    <row r="49" spans="1:49" x14ac:dyDescent="0.25">
      <c r="A49" s="252" t="s">
        <v>1231</v>
      </c>
      <c r="B49" s="264" t="s">
        <v>349</v>
      </c>
      <c r="C49" s="252">
        <v>50</v>
      </c>
      <c r="D49" s="252">
        <v>1973</v>
      </c>
      <c r="E49" s="254">
        <v>2.4715999999999998E-2</v>
      </c>
      <c r="F49" s="252">
        <v>43</v>
      </c>
      <c r="G49" s="252">
        <v>1478</v>
      </c>
      <c r="H49" s="254">
        <v>2.8271000000000001E-2</v>
      </c>
      <c r="I49" s="252">
        <v>5</v>
      </c>
      <c r="J49" s="252">
        <v>355</v>
      </c>
      <c r="K49" s="254">
        <v>1.3889E-2</v>
      </c>
      <c r="L49" s="252">
        <v>0</v>
      </c>
      <c r="M49" s="252">
        <v>16</v>
      </c>
      <c r="N49" s="254">
        <v>0</v>
      </c>
      <c r="O49" s="252">
        <v>1</v>
      </c>
      <c r="P49" s="252">
        <v>118</v>
      </c>
      <c r="Q49" s="254">
        <v>8.4030000000000007E-3</v>
      </c>
      <c r="R49" s="252">
        <v>7</v>
      </c>
      <c r="S49" s="252">
        <v>495</v>
      </c>
      <c r="T49" s="254">
        <v>1.3944E-2</v>
      </c>
      <c r="U49" s="252">
        <v>45</v>
      </c>
      <c r="V49" s="252">
        <v>1618</v>
      </c>
      <c r="W49" s="254">
        <v>2.7060000000000001E-2</v>
      </c>
      <c r="X49" s="252">
        <v>50</v>
      </c>
      <c r="Y49" s="252">
        <v>1957</v>
      </c>
      <c r="Z49" s="254">
        <v>2.4913000000000001E-2</v>
      </c>
      <c r="AA49" s="252">
        <v>49</v>
      </c>
      <c r="AB49" s="252">
        <v>1855</v>
      </c>
      <c r="AC49" s="254">
        <v>2.5735000000000001E-2</v>
      </c>
      <c r="AD49" s="252">
        <v>0.13836899999999999</v>
      </c>
      <c r="AE49" s="254">
        <v>2.0656289999999999</v>
      </c>
      <c r="AF49" s="252">
        <v>1</v>
      </c>
      <c r="AG49" s="254" t="s">
        <v>1184</v>
      </c>
      <c r="AH49" s="252">
        <v>0.36801499999999998</v>
      </c>
      <c r="AI49" s="254">
        <v>3.4330180000000001</v>
      </c>
      <c r="AJ49" s="252">
        <v>1</v>
      </c>
      <c r="AK49" s="254" t="s">
        <v>1184</v>
      </c>
      <c r="AL49" s="252">
        <v>1</v>
      </c>
      <c r="AM49" s="254">
        <v>1.661972</v>
      </c>
      <c r="AN49" s="252">
        <v>1</v>
      </c>
      <c r="AO49" s="254">
        <v>0</v>
      </c>
      <c r="AP49" s="252">
        <v>9.5592999999999997E-2</v>
      </c>
      <c r="AQ49" s="254">
        <v>2.0573169999999998</v>
      </c>
      <c r="AR49" s="252">
        <v>0.18873799999999999</v>
      </c>
      <c r="AS49" s="254">
        <v>0.50641599999999998</v>
      </c>
      <c r="AT49" s="252">
        <v>1</v>
      </c>
      <c r="AU49" s="254">
        <v>0</v>
      </c>
      <c r="AV49" s="252">
        <v>0.36257400000000001</v>
      </c>
      <c r="AW49" s="254">
        <v>0.32082300000000002</v>
      </c>
    </row>
    <row r="50" spans="1:49" x14ac:dyDescent="0.25">
      <c r="A50" s="252" t="s">
        <v>1232</v>
      </c>
      <c r="B50" s="264" t="s">
        <v>349</v>
      </c>
      <c r="C50" s="252">
        <v>50</v>
      </c>
      <c r="D50" s="252">
        <v>1973</v>
      </c>
      <c r="E50" s="254">
        <v>2.4715999999999998E-2</v>
      </c>
      <c r="F50" s="252">
        <v>39</v>
      </c>
      <c r="G50" s="252">
        <v>1482</v>
      </c>
      <c r="H50" s="254">
        <v>2.5641000000000001E-2</v>
      </c>
      <c r="I50" s="252">
        <v>6</v>
      </c>
      <c r="J50" s="252">
        <v>354</v>
      </c>
      <c r="K50" s="254">
        <v>1.6667000000000001E-2</v>
      </c>
      <c r="L50" s="252">
        <v>0</v>
      </c>
      <c r="M50" s="252">
        <v>16</v>
      </c>
      <c r="N50" s="254">
        <v>0</v>
      </c>
      <c r="O50" s="252">
        <v>4</v>
      </c>
      <c r="P50" s="252">
        <v>115</v>
      </c>
      <c r="Q50" s="254">
        <v>3.3612999999999997E-2</v>
      </c>
      <c r="R50" s="252">
        <v>11</v>
      </c>
      <c r="S50" s="252">
        <v>491</v>
      </c>
      <c r="T50" s="254">
        <v>2.1912000000000001E-2</v>
      </c>
      <c r="U50" s="252">
        <v>44</v>
      </c>
      <c r="V50" s="252">
        <v>1619</v>
      </c>
      <c r="W50" s="254">
        <v>2.6457999999999999E-2</v>
      </c>
      <c r="X50" s="252">
        <v>50</v>
      </c>
      <c r="Y50" s="252">
        <v>1957</v>
      </c>
      <c r="Z50" s="254">
        <v>2.4913000000000001E-2</v>
      </c>
      <c r="AA50" s="252">
        <v>46</v>
      </c>
      <c r="AB50" s="252">
        <v>1858</v>
      </c>
      <c r="AC50" s="254">
        <v>2.4160000000000001E-2</v>
      </c>
      <c r="AD50" s="252">
        <v>0.44185000000000002</v>
      </c>
      <c r="AE50" s="254">
        <v>1.552632</v>
      </c>
      <c r="AF50" s="252">
        <v>1</v>
      </c>
      <c r="AG50" s="254" t="s">
        <v>1184</v>
      </c>
      <c r="AH50" s="252">
        <v>0.54803800000000003</v>
      </c>
      <c r="AI50" s="254">
        <v>0.756579</v>
      </c>
      <c r="AJ50" s="252">
        <v>1</v>
      </c>
      <c r="AK50" s="254" t="s">
        <v>1184</v>
      </c>
      <c r="AL50" s="252">
        <v>0.274312</v>
      </c>
      <c r="AM50" s="254">
        <v>0.487288</v>
      </c>
      <c r="AN50" s="252">
        <v>1</v>
      </c>
      <c r="AO50" s="254">
        <v>0</v>
      </c>
      <c r="AP50" s="252">
        <v>0.74154100000000001</v>
      </c>
      <c r="AQ50" s="254">
        <v>1.174641</v>
      </c>
      <c r="AR50" s="252">
        <v>0.35052699999999998</v>
      </c>
      <c r="AS50" s="254">
        <v>0.62365199999999998</v>
      </c>
      <c r="AT50" s="252">
        <v>1</v>
      </c>
      <c r="AU50" s="254">
        <v>0</v>
      </c>
      <c r="AV50" s="252">
        <v>0.53413699999999997</v>
      </c>
      <c r="AW50" s="254">
        <v>1.4049149999999999</v>
      </c>
    </row>
    <row r="51" spans="1:49" x14ac:dyDescent="0.25">
      <c r="A51" s="252" t="s">
        <v>1233</v>
      </c>
      <c r="B51" s="264" t="s">
        <v>349</v>
      </c>
      <c r="C51" s="252">
        <v>49</v>
      </c>
      <c r="D51" s="252">
        <v>1974</v>
      </c>
      <c r="E51" s="254">
        <v>2.4220999999999999E-2</v>
      </c>
      <c r="F51" s="252">
        <v>39</v>
      </c>
      <c r="G51" s="252">
        <v>1482</v>
      </c>
      <c r="H51" s="254">
        <v>2.5641000000000001E-2</v>
      </c>
      <c r="I51" s="252">
        <v>5</v>
      </c>
      <c r="J51" s="252">
        <v>355</v>
      </c>
      <c r="K51" s="254">
        <v>1.3889E-2</v>
      </c>
      <c r="L51" s="252">
        <v>0</v>
      </c>
      <c r="M51" s="252">
        <v>16</v>
      </c>
      <c r="N51" s="254">
        <v>0</v>
      </c>
      <c r="O51" s="252">
        <v>5</v>
      </c>
      <c r="P51" s="252">
        <v>114</v>
      </c>
      <c r="Q51" s="254">
        <v>4.2016999999999999E-2</v>
      </c>
      <c r="R51" s="252">
        <v>10</v>
      </c>
      <c r="S51" s="252">
        <v>492</v>
      </c>
      <c r="T51" s="254">
        <v>1.992E-2</v>
      </c>
      <c r="U51" s="252">
        <v>44</v>
      </c>
      <c r="V51" s="252">
        <v>1619</v>
      </c>
      <c r="W51" s="254">
        <v>2.6457999999999999E-2</v>
      </c>
      <c r="X51" s="252">
        <v>49</v>
      </c>
      <c r="Y51" s="252">
        <v>1958</v>
      </c>
      <c r="Z51" s="254">
        <v>2.4414999999999999E-2</v>
      </c>
      <c r="AA51" s="252">
        <v>44</v>
      </c>
      <c r="AB51" s="252">
        <v>1860</v>
      </c>
      <c r="AC51" s="254">
        <v>2.3109000000000001E-2</v>
      </c>
      <c r="AD51" s="252">
        <v>0.244008</v>
      </c>
      <c r="AE51" s="254">
        <v>1.8684210000000001</v>
      </c>
      <c r="AF51" s="252">
        <v>1</v>
      </c>
      <c r="AG51" s="254" t="s">
        <v>1184</v>
      </c>
      <c r="AH51" s="252">
        <v>0.24501300000000001</v>
      </c>
      <c r="AI51" s="254">
        <v>0.6</v>
      </c>
      <c r="AJ51" s="252">
        <v>1</v>
      </c>
      <c r="AK51" s="254" t="s">
        <v>1184</v>
      </c>
      <c r="AL51" s="252">
        <v>0.129889</v>
      </c>
      <c r="AM51" s="254">
        <v>0.321127</v>
      </c>
      <c r="AN51" s="252">
        <v>1</v>
      </c>
      <c r="AO51" s="254">
        <v>0</v>
      </c>
      <c r="AP51" s="252">
        <v>0.61527200000000004</v>
      </c>
      <c r="AQ51" s="254">
        <v>1.294737</v>
      </c>
      <c r="AR51" s="252">
        <v>0.187974</v>
      </c>
      <c r="AS51" s="254">
        <v>0.51824599999999998</v>
      </c>
      <c r="AT51" s="252">
        <v>1</v>
      </c>
      <c r="AU51" s="254">
        <v>0</v>
      </c>
      <c r="AV51" s="252">
        <v>0.20685000000000001</v>
      </c>
      <c r="AW51" s="254">
        <v>1.8540669999999999</v>
      </c>
    </row>
    <row r="52" spans="1:49" x14ac:dyDescent="0.25">
      <c r="A52" s="252" t="s">
        <v>1234</v>
      </c>
      <c r="B52" s="264" t="s">
        <v>346</v>
      </c>
      <c r="C52" s="252">
        <v>48</v>
      </c>
      <c r="D52" s="252">
        <v>1975</v>
      </c>
      <c r="E52" s="254">
        <v>2.3727000000000002E-2</v>
      </c>
      <c r="F52" s="252">
        <v>0</v>
      </c>
      <c r="G52" s="252">
        <v>1521</v>
      </c>
      <c r="H52" s="254">
        <v>0</v>
      </c>
      <c r="I52" s="252">
        <v>47</v>
      </c>
      <c r="J52" s="252">
        <v>313</v>
      </c>
      <c r="K52" s="254">
        <v>0.13055600000000001</v>
      </c>
      <c r="L52" s="252">
        <v>0</v>
      </c>
      <c r="M52" s="252">
        <v>16</v>
      </c>
      <c r="N52" s="254">
        <v>0</v>
      </c>
      <c r="O52" s="252">
        <v>0</v>
      </c>
      <c r="P52" s="252">
        <v>119</v>
      </c>
      <c r="Q52" s="254">
        <v>0</v>
      </c>
      <c r="R52" s="252">
        <v>48</v>
      </c>
      <c r="S52" s="252">
        <v>454</v>
      </c>
      <c r="T52" s="254">
        <v>9.5617999999999995E-2</v>
      </c>
      <c r="U52" s="252">
        <v>1</v>
      </c>
      <c r="V52" s="252">
        <v>1662</v>
      </c>
      <c r="W52" s="254">
        <v>6.0099999999999997E-4</v>
      </c>
      <c r="X52" s="252">
        <v>48</v>
      </c>
      <c r="Y52" s="252">
        <v>1959</v>
      </c>
      <c r="Z52" s="254">
        <v>2.3916E-2</v>
      </c>
      <c r="AA52" s="252">
        <v>48</v>
      </c>
      <c r="AB52" s="252">
        <v>1856</v>
      </c>
      <c r="AC52" s="254">
        <v>2.521E-2</v>
      </c>
      <c r="AD52" s="253">
        <v>1.3700000000000001E-35</v>
      </c>
      <c r="AE52" s="254">
        <v>0</v>
      </c>
      <c r="AF52" s="252">
        <v>1</v>
      </c>
      <c r="AG52" s="254" t="s">
        <v>1185</v>
      </c>
      <c r="AH52" s="252">
        <v>1</v>
      </c>
      <c r="AI52" s="254" t="s">
        <v>1185</v>
      </c>
      <c r="AJ52" s="252">
        <v>0.23838200000000001</v>
      </c>
      <c r="AK52" s="254" t="s">
        <v>1184</v>
      </c>
      <c r="AL52" s="253">
        <v>1.1200000000000001E-6</v>
      </c>
      <c r="AM52" s="254" t="s">
        <v>1184</v>
      </c>
      <c r="AN52" s="252">
        <v>1</v>
      </c>
      <c r="AO52" s="254" t="s">
        <v>1185</v>
      </c>
      <c r="AP52" s="253">
        <v>1.52E-30</v>
      </c>
      <c r="AQ52" s="254">
        <v>0</v>
      </c>
      <c r="AR52" s="253">
        <v>1.75E-35</v>
      </c>
      <c r="AS52" s="254">
        <v>249.56549999999999</v>
      </c>
      <c r="AT52" s="252">
        <v>1</v>
      </c>
      <c r="AU52" s="254">
        <v>0</v>
      </c>
      <c r="AV52" s="252">
        <v>0.111626</v>
      </c>
      <c r="AW52" s="254">
        <v>0</v>
      </c>
    </row>
    <row r="53" spans="1:49" x14ac:dyDescent="0.25">
      <c r="A53" s="252" t="s">
        <v>1235</v>
      </c>
      <c r="B53" s="264" t="s">
        <v>349</v>
      </c>
      <c r="C53" s="252">
        <v>47</v>
      </c>
      <c r="D53" s="252">
        <v>1976</v>
      </c>
      <c r="E53" s="254">
        <v>2.3233E-2</v>
      </c>
      <c r="F53" s="252">
        <v>42</v>
      </c>
      <c r="G53" s="252">
        <v>1479</v>
      </c>
      <c r="H53" s="254">
        <v>2.7612999999999999E-2</v>
      </c>
      <c r="I53" s="252">
        <v>2</v>
      </c>
      <c r="J53" s="252">
        <v>358</v>
      </c>
      <c r="K53" s="254">
        <v>5.5560000000000002E-3</v>
      </c>
      <c r="L53" s="252">
        <v>0</v>
      </c>
      <c r="M53" s="252">
        <v>16</v>
      </c>
      <c r="N53" s="254">
        <v>0</v>
      </c>
      <c r="O53" s="252">
        <v>3</v>
      </c>
      <c r="P53" s="252">
        <v>116</v>
      </c>
      <c r="Q53" s="254">
        <v>2.521E-2</v>
      </c>
      <c r="R53" s="252">
        <v>5</v>
      </c>
      <c r="S53" s="252">
        <v>497</v>
      </c>
      <c r="T53" s="254">
        <v>9.9600000000000001E-3</v>
      </c>
      <c r="U53" s="252">
        <v>45</v>
      </c>
      <c r="V53" s="252">
        <v>1618</v>
      </c>
      <c r="W53" s="254">
        <v>2.7060000000000001E-2</v>
      </c>
      <c r="X53" s="252">
        <v>47</v>
      </c>
      <c r="Y53" s="252">
        <v>1960</v>
      </c>
      <c r="Z53" s="254">
        <v>2.3418000000000001E-2</v>
      </c>
      <c r="AA53" s="252">
        <v>44</v>
      </c>
      <c r="AB53" s="252">
        <v>1860</v>
      </c>
      <c r="AC53" s="254">
        <v>2.3109000000000001E-2</v>
      </c>
      <c r="AD53" s="252">
        <v>1.0316000000000001E-2</v>
      </c>
      <c r="AE53" s="254">
        <v>5.083164</v>
      </c>
      <c r="AF53" s="252">
        <v>1</v>
      </c>
      <c r="AG53" s="254" t="s">
        <v>1184</v>
      </c>
      <c r="AH53" s="252">
        <v>1</v>
      </c>
      <c r="AI53" s="254">
        <v>1.098039</v>
      </c>
      <c r="AJ53" s="252">
        <v>1</v>
      </c>
      <c r="AK53" s="254" t="s">
        <v>1184</v>
      </c>
      <c r="AL53" s="252">
        <v>0.10076599999999999</v>
      </c>
      <c r="AM53" s="254">
        <v>0.21601500000000001</v>
      </c>
      <c r="AN53" s="252">
        <v>1</v>
      </c>
      <c r="AO53" s="254">
        <v>0</v>
      </c>
      <c r="AP53" s="252">
        <v>2.4909000000000001E-2</v>
      </c>
      <c r="AQ53" s="254">
        <v>2.8227180000000001</v>
      </c>
      <c r="AR53" s="252">
        <v>1.0858E-2</v>
      </c>
      <c r="AS53" s="254">
        <v>0.20086899999999999</v>
      </c>
      <c r="AT53" s="252">
        <v>1</v>
      </c>
      <c r="AU53" s="254">
        <v>0</v>
      </c>
      <c r="AV53" s="252">
        <v>0.75411499999999998</v>
      </c>
      <c r="AW53" s="254">
        <v>1.0932599999999999</v>
      </c>
    </row>
    <row r="54" spans="1:49" x14ac:dyDescent="0.25">
      <c r="A54" s="252" t="s">
        <v>1236</v>
      </c>
      <c r="B54" s="264" t="s">
        <v>346</v>
      </c>
      <c r="C54" s="252">
        <v>46</v>
      </c>
      <c r="D54" s="252">
        <v>1977</v>
      </c>
      <c r="E54" s="254">
        <v>2.2738999999999999E-2</v>
      </c>
      <c r="F54" s="252">
        <v>0</v>
      </c>
      <c r="G54" s="252">
        <v>1521</v>
      </c>
      <c r="H54" s="254">
        <v>0</v>
      </c>
      <c r="I54" s="252">
        <v>46</v>
      </c>
      <c r="J54" s="252">
        <v>314</v>
      </c>
      <c r="K54" s="254">
        <v>0.127778</v>
      </c>
      <c r="L54" s="252">
        <v>0</v>
      </c>
      <c r="M54" s="252">
        <v>16</v>
      </c>
      <c r="N54" s="254">
        <v>0</v>
      </c>
      <c r="O54" s="252">
        <v>0</v>
      </c>
      <c r="P54" s="252">
        <v>119</v>
      </c>
      <c r="Q54" s="254">
        <v>0</v>
      </c>
      <c r="R54" s="252">
        <v>46</v>
      </c>
      <c r="S54" s="252">
        <v>456</v>
      </c>
      <c r="T54" s="254">
        <v>9.1633000000000006E-2</v>
      </c>
      <c r="U54" s="252">
        <v>0</v>
      </c>
      <c r="V54" s="252">
        <v>1663</v>
      </c>
      <c r="W54" s="254">
        <v>0</v>
      </c>
      <c r="X54" s="252">
        <v>46</v>
      </c>
      <c r="Y54" s="252">
        <v>1961</v>
      </c>
      <c r="Z54" s="254">
        <v>2.2919999999999999E-2</v>
      </c>
      <c r="AA54" s="252">
        <v>46</v>
      </c>
      <c r="AB54" s="252">
        <v>1858</v>
      </c>
      <c r="AC54" s="254">
        <v>2.4160000000000001E-2</v>
      </c>
      <c r="AD54" s="253">
        <v>8.0199999999999995E-35</v>
      </c>
      <c r="AE54" s="254">
        <v>0</v>
      </c>
      <c r="AF54" s="252">
        <v>1</v>
      </c>
      <c r="AG54" s="254" t="s">
        <v>1185</v>
      </c>
      <c r="AH54" s="252">
        <v>1</v>
      </c>
      <c r="AI54" s="254" t="s">
        <v>1185</v>
      </c>
      <c r="AJ54" s="252">
        <v>0.23658299999999999</v>
      </c>
      <c r="AK54" s="254" t="s">
        <v>1184</v>
      </c>
      <c r="AL54" s="253">
        <v>1.1599999999999999E-6</v>
      </c>
      <c r="AM54" s="254" t="s">
        <v>1184</v>
      </c>
      <c r="AN54" s="252">
        <v>1</v>
      </c>
      <c r="AO54" s="254" t="s">
        <v>1185</v>
      </c>
      <c r="AP54" s="253">
        <v>2.8600000000000002E-29</v>
      </c>
      <c r="AQ54" s="254">
        <v>0</v>
      </c>
      <c r="AR54" s="253">
        <v>2.7100000000000001E-36</v>
      </c>
      <c r="AS54" s="254" t="s">
        <v>1184</v>
      </c>
      <c r="AT54" s="252">
        <v>1</v>
      </c>
      <c r="AU54" s="254">
        <v>0</v>
      </c>
      <c r="AV54" s="252">
        <v>0.109084</v>
      </c>
      <c r="AW54" s="254">
        <v>0</v>
      </c>
    </row>
    <row r="55" spans="1:49" x14ac:dyDescent="0.25">
      <c r="A55" s="252" t="s">
        <v>1237</v>
      </c>
      <c r="B55" s="264" t="s">
        <v>349</v>
      </c>
      <c r="C55" s="252">
        <v>45</v>
      </c>
      <c r="D55" s="252">
        <v>1978</v>
      </c>
      <c r="E55" s="254">
        <v>2.2244E-2</v>
      </c>
      <c r="F55" s="252">
        <v>36</v>
      </c>
      <c r="G55" s="252">
        <v>1485</v>
      </c>
      <c r="H55" s="254">
        <v>2.3668999999999999E-2</v>
      </c>
      <c r="I55" s="252">
        <v>3</v>
      </c>
      <c r="J55" s="252">
        <v>357</v>
      </c>
      <c r="K55" s="254">
        <v>8.3330000000000001E-3</v>
      </c>
      <c r="L55" s="252">
        <v>0</v>
      </c>
      <c r="M55" s="252">
        <v>16</v>
      </c>
      <c r="N55" s="254">
        <v>0</v>
      </c>
      <c r="O55" s="252">
        <v>6</v>
      </c>
      <c r="P55" s="252">
        <v>113</v>
      </c>
      <c r="Q55" s="254">
        <v>5.042E-2</v>
      </c>
      <c r="R55" s="252">
        <v>9</v>
      </c>
      <c r="S55" s="252">
        <v>493</v>
      </c>
      <c r="T55" s="254">
        <v>1.7927999999999999E-2</v>
      </c>
      <c r="U55" s="252">
        <v>42</v>
      </c>
      <c r="V55" s="252">
        <v>1621</v>
      </c>
      <c r="W55" s="254">
        <v>2.5256000000000001E-2</v>
      </c>
      <c r="X55" s="252">
        <v>45</v>
      </c>
      <c r="Y55" s="252">
        <v>1962</v>
      </c>
      <c r="Z55" s="254">
        <v>2.2422000000000001E-2</v>
      </c>
      <c r="AA55" s="252">
        <v>39</v>
      </c>
      <c r="AB55" s="252">
        <v>1865</v>
      </c>
      <c r="AC55" s="254">
        <v>2.0483000000000001E-2</v>
      </c>
      <c r="AD55" s="252">
        <v>6.6314999999999999E-2</v>
      </c>
      <c r="AE55" s="254">
        <v>2.8848479999999999</v>
      </c>
      <c r="AF55" s="252">
        <v>1</v>
      </c>
      <c r="AG55" s="254" t="s">
        <v>1184</v>
      </c>
      <c r="AH55" s="252">
        <v>0.118974</v>
      </c>
      <c r="AI55" s="254">
        <v>0.45656600000000003</v>
      </c>
      <c r="AJ55" s="252">
        <v>1</v>
      </c>
      <c r="AK55" s="254" t="s">
        <v>1184</v>
      </c>
      <c r="AL55" s="252">
        <v>9.0430000000000007E-3</v>
      </c>
      <c r="AM55" s="254">
        <v>0.15826299999999999</v>
      </c>
      <c r="AN55" s="252">
        <v>1</v>
      </c>
      <c r="AO55" s="254">
        <v>0</v>
      </c>
      <c r="AP55" s="252">
        <v>0.60028999999999999</v>
      </c>
      <c r="AQ55" s="254">
        <v>1.3279460000000001</v>
      </c>
      <c r="AR55" s="252">
        <v>4.8431000000000002E-2</v>
      </c>
      <c r="AS55" s="254">
        <v>0.32433000000000001</v>
      </c>
      <c r="AT55" s="252">
        <v>1</v>
      </c>
      <c r="AU55" s="254">
        <v>0</v>
      </c>
      <c r="AV55" s="252">
        <v>4.5183000000000001E-2</v>
      </c>
      <c r="AW55" s="254">
        <v>2.539142</v>
      </c>
    </row>
    <row r="56" spans="1:49" x14ac:dyDescent="0.25">
      <c r="A56" s="252" t="s">
        <v>1238</v>
      </c>
      <c r="B56" s="264" t="s">
        <v>346</v>
      </c>
      <c r="C56" s="252">
        <v>45</v>
      </c>
      <c r="D56" s="252">
        <v>1978</v>
      </c>
      <c r="E56" s="254">
        <v>2.2244E-2</v>
      </c>
      <c r="F56" s="252">
        <v>0</v>
      </c>
      <c r="G56" s="252">
        <v>1521</v>
      </c>
      <c r="H56" s="254">
        <v>0</v>
      </c>
      <c r="I56" s="252">
        <v>44</v>
      </c>
      <c r="J56" s="252">
        <v>316</v>
      </c>
      <c r="K56" s="254">
        <v>0.122222</v>
      </c>
      <c r="L56" s="252">
        <v>0</v>
      </c>
      <c r="M56" s="252">
        <v>16</v>
      </c>
      <c r="N56" s="254">
        <v>0</v>
      </c>
      <c r="O56" s="252">
        <v>0</v>
      </c>
      <c r="P56" s="252">
        <v>119</v>
      </c>
      <c r="Q56" s="254">
        <v>0</v>
      </c>
      <c r="R56" s="252">
        <v>45</v>
      </c>
      <c r="S56" s="252">
        <v>457</v>
      </c>
      <c r="T56" s="254">
        <v>8.9640999999999998E-2</v>
      </c>
      <c r="U56" s="252">
        <v>1</v>
      </c>
      <c r="V56" s="252">
        <v>1662</v>
      </c>
      <c r="W56" s="254">
        <v>6.0099999999999997E-4</v>
      </c>
      <c r="X56" s="252">
        <v>45</v>
      </c>
      <c r="Y56" s="252">
        <v>1962</v>
      </c>
      <c r="Z56" s="254">
        <v>2.2422000000000001E-2</v>
      </c>
      <c r="AA56" s="252">
        <v>45</v>
      </c>
      <c r="AB56" s="252">
        <v>1859</v>
      </c>
      <c r="AC56" s="254">
        <v>2.3633999999999999E-2</v>
      </c>
      <c r="AD56" s="253">
        <v>2.72E-33</v>
      </c>
      <c r="AE56" s="254">
        <v>0</v>
      </c>
      <c r="AF56" s="252">
        <v>1</v>
      </c>
      <c r="AG56" s="254" t="s">
        <v>1185</v>
      </c>
      <c r="AH56" s="252">
        <v>1</v>
      </c>
      <c r="AI56" s="254" t="s">
        <v>1185</v>
      </c>
      <c r="AJ56" s="252">
        <v>0.23449999999999999</v>
      </c>
      <c r="AK56" s="254" t="s">
        <v>1184</v>
      </c>
      <c r="AL56" s="253">
        <v>3.5599999999999998E-6</v>
      </c>
      <c r="AM56" s="254" t="s">
        <v>1184</v>
      </c>
      <c r="AN56" s="252">
        <v>1</v>
      </c>
      <c r="AO56" s="254" t="s">
        <v>1185</v>
      </c>
      <c r="AP56" s="253">
        <v>1.2400000000000001E-28</v>
      </c>
      <c r="AQ56" s="254">
        <v>0</v>
      </c>
      <c r="AR56" s="253">
        <v>4.0500000000000001E-33</v>
      </c>
      <c r="AS56" s="254">
        <v>231.4177</v>
      </c>
      <c r="AT56" s="252">
        <v>1</v>
      </c>
      <c r="AU56" s="254">
        <v>0</v>
      </c>
      <c r="AV56" s="252">
        <v>0.108528</v>
      </c>
      <c r="AW56" s="254">
        <v>0</v>
      </c>
    </row>
    <row r="57" spans="1:49" x14ac:dyDescent="0.25">
      <c r="A57" s="252" t="s">
        <v>1239</v>
      </c>
      <c r="B57" s="264" t="s">
        <v>346</v>
      </c>
      <c r="C57" s="252">
        <v>45</v>
      </c>
      <c r="D57" s="252">
        <v>1978</v>
      </c>
      <c r="E57" s="254">
        <v>2.2244E-2</v>
      </c>
      <c r="F57" s="252">
        <v>0</v>
      </c>
      <c r="G57" s="252">
        <v>1521</v>
      </c>
      <c r="H57" s="254">
        <v>0</v>
      </c>
      <c r="I57" s="252">
        <v>44</v>
      </c>
      <c r="J57" s="252">
        <v>316</v>
      </c>
      <c r="K57" s="254">
        <v>0.122222</v>
      </c>
      <c r="L57" s="252">
        <v>0</v>
      </c>
      <c r="M57" s="252">
        <v>16</v>
      </c>
      <c r="N57" s="254">
        <v>0</v>
      </c>
      <c r="O57" s="252">
        <v>0</v>
      </c>
      <c r="P57" s="252">
        <v>119</v>
      </c>
      <c r="Q57" s="254">
        <v>0</v>
      </c>
      <c r="R57" s="252">
        <v>45</v>
      </c>
      <c r="S57" s="252">
        <v>457</v>
      </c>
      <c r="T57" s="254">
        <v>8.9640999999999998E-2</v>
      </c>
      <c r="U57" s="252">
        <v>1</v>
      </c>
      <c r="V57" s="252">
        <v>1662</v>
      </c>
      <c r="W57" s="254">
        <v>6.0099999999999997E-4</v>
      </c>
      <c r="X57" s="252">
        <v>45</v>
      </c>
      <c r="Y57" s="252">
        <v>1962</v>
      </c>
      <c r="Z57" s="254">
        <v>2.2422000000000001E-2</v>
      </c>
      <c r="AA57" s="252">
        <v>45</v>
      </c>
      <c r="AB57" s="252">
        <v>1859</v>
      </c>
      <c r="AC57" s="254">
        <v>2.3633999999999999E-2</v>
      </c>
      <c r="AD57" s="253">
        <v>2.72E-33</v>
      </c>
      <c r="AE57" s="254">
        <v>0</v>
      </c>
      <c r="AF57" s="252">
        <v>1</v>
      </c>
      <c r="AG57" s="254" t="s">
        <v>1185</v>
      </c>
      <c r="AH57" s="252">
        <v>1</v>
      </c>
      <c r="AI57" s="254" t="s">
        <v>1185</v>
      </c>
      <c r="AJ57" s="252">
        <v>0.23449999999999999</v>
      </c>
      <c r="AK57" s="254" t="s">
        <v>1184</v>
      </c>
      <c r="AL57" s="253">
        <v>3.5599999999999998E-6</v>
      </c>
      <c r="AM57" s="254" t="s">
        <v>1184</v>
      </c>
      <c r="AN57" s="252">
        <v>1</v>
      </c>
      <c r="AO57" s="254" t="s">
        <v>1185</v>
      </c>
      <c r="AP57" s="253">
        <v>1.2400000000000001E-28</v>
      </c>
      <c r="AQ57" s="254">
        <v>0</v>
      </c>
      <c r="AR57" s="253">
        <v>4.0500000000000001E-33</v>
      </c>
      <c r="AS57" s="254">
        <v>231.4177</v>
      </c>
      <c r="AT57" s="252">
        <v>1</v>
      </c>
      <c r="AU57" s="254">
        <v>0</v>
      </c>
      <c r="AV57" s="252">
        <v>0.108528</v>
      </c>
      <c r="AW57" s="254">
        <v>0</v>
      </c>
    </row>
    <row r="58" spans="1:49" x14ac:dyDescent="0.25">
      <c r="A58" s="252" t="s">
        <v>1240</v>
      </c>
      <c r="B58" s="264" t="s">
        <v>378</v>
      </c>
      <c r="C58" s="252">
        <v>45</v>
      </c>
      <c r="D58" s="252">
        <v>1978</v>
      </c>
      <c r="E58" s="254">
        <v>2.2244E-2</v>
      </c>
      <c r="F58" s="252">
        <v>42</v>
      </c>
      <c r="G58" s="252">
        <v>1479</v>
      </c>
      <c r="H58" s="254">
        <v>2.7612999999999999E-2</v>
      </c>
      <c r="I58" s="252">
        <v>0</v>
      </c>
      <c r="J58" s="252">
        <v>360</v>
      </c>
      <c r="K58" s="254">
        <v>0</v>
      </c>
      <c r="L58" s="252">
        <v>0</v>
      </c>
      <c r="M58" s="252">
        <v>16</v>
      </c>
      <c r="N58" s="254">
        <v>0</v>
      </c>
      <c r="O58" s="252">
        <v>3</v>
      </c>
      <c r="P58" s="252">
        <v>116</v>
      </c>
      <c r="Q58" s="254">
        <v>2.521E-2</v>
      </c>
      <c r="R58" s="252">
        <v>3</v>
      </c>
      <c r="S58" s="252">
        <v>499</v>
      </c>
      <c r="T58" s="254">
        <v>5.9760000000000004E-3</v>
      </c>
      <c r="U58" s="252">
        <v>45</v>
      </c>
      <c r="V58" s="252">
        <v>1618</v>
      </c>
      <c r="W58" s="254">
        <v>2.7060000000000001E-2</v>
      </c>
      <c r="X58" s="252">
        <v>45</v>
      </c>
      <c r="Y58" s="252">
        <v>1962</v>
      </c>
      <c r="Z58" s="254">
        <v>2.2422000000000001E-2</v>
      </c>
      <c r="AA58" s="252">
        <v>42</v>
      </c>
      <c r="AB58" s="252">
        <v>1862</v>
      </c>
      <c r="AC58" s="254">
        <v>2.2058999999999999E-2</v>
      </c>
      <c r="AD58" s="252">
        <v>2.04E-4</v>
      </c>
      <c r="AE58" s="254" t="s">
        <v>1184</v>
      </c>
      <c r="AF58" s="252">
        <v>1</v>
      </c>
      <c r="AG58" s="254" t="s">
        <v>1184</v>
      </c>
      <c r="AH58" s="252">
        <v>1</v>
      </c>
      <c r="AI58" s="254">
        <v>1.098039</v>
      </c>
      <c r="AJ58" s="252">
        <v>1</v>
      </c>
      <c r="AK58" s="254" t="s">
        <v>1185</v>
      </c>
      <c r="AL58" s="252">
        <v>1.5043000000000001E-2</v>
      </c>
      <c r="AM58" s="254">
        <v>0</v>
      </c>
      <c r="AN58" s="252">
        <v>1</v>
      </c>
      <c r="AO58" s="254">
        <v>0</v>
      </c>
      <c r="AP58" s="252">
        <v>2.5959999999999998E-3</v>
      </c>
      <c r="AQ58" s="254">
        <v>4.7234619999999996</v>
      </c>
      <c r="AR58" s="252">
        <v>2.2900000000000001E-4</v>
      </c>
      <c r="AS58" s="254">
        <v>0</v>
      </c>
      <c r="AT58" s="252">
        <v>1</v>
      </c>
      <c r="AU58" s="254">
        <v>0</v>
      </c>
      <c r="AV58" s="252">
        <v>0.74560099999999996</v>
      </c>
      <c r="AW58" s="254">
        <v>1.146552</v>
      </c>
    </row>
    <row r="59" spans="1:49" x14ac:dyDescent="0.25">
      <c r="A59" s="252" t="s">
        <v>1241</v>
      </c>
      <c r="B59" s="264" t="s">
        <v>349</v>
      </c>
      <c r="C59" s="252">
        <v>44</v>
      </c>
      <c r="D59" s="252">
        <v>1979</v>
      </c>
      <c r="E59" s="254">
        <v>2.1749999999999999E-2</v>
      </c>
      <c r="F59" s="252">
        <v>36</v>
      </c>
      <c r="G59" s="252">
        <v>1485</v>
      </c>
      <c r="H59" s="254">
        <v>2.3668999999999999E-2</v>
      </c>
      <c r="I59" s="252">
        <v>3</v>
      </c>
      <c r="J59" s="252">
        <v>357</v>
      </c>
      <c r="K59" s="254">
        <v>8.3330000000000001E-3</v>
      </c>
      <c r="L59" s="252">
        <v>0</v>
      </c>
      <c r="M59" s="252">
        <v>16</v>
      </c>
      <c r="N59" s="254">
        <v>0</v>
      </c>
      <c r="O59" s="252">
        <v>4</v>
      </c>
      <c r="P59" s="252">
        <v>115</v>
      </c>
      <c r="Q59" s="254">
        <v>3.3612999999999997E-2</v>
      </c>
      <c r="R59" s="252">
        <v>8</v>
      </c>
      <c r="S59" s="252">
        <v>494</v>
      </c>
      <c r="T59" s="254">
        <v>1.5935999999999999E-2</v>
      </c>
      <c r="U59" s="252">
        <v>41</v>
      </c>
      <c r="V59" s="252">
        <v>1622</v>
      </c>
      <c r="W59" s="254">
        <v>2.4653999999999999E-2</v>
      </c>
      <c r="X59" s="252">
        <v>44</v>
      </c>
      <c r="Y59" s="252">
        <v>1963</v>
      </c>
      <c r="Z59" s="254">
        <v>2.1923000000000002E-2</v>
      </c>
      <c r="AA59" s="252">
        <v>40</v>
      </c>
      <c r="AB59" s="252">
        <v>1864</v>
      </c>
      <c r="AC59" s="254">
        <v>2.1007999999999999E-2</v>
      </c>
      <c r="AD59" s="252">
        <v>6.6314999999999999E-2</v>
      </c>
      <c r="AE59" s="254">
        <v>2.8848479999999999</v>
      </c>
      <c r="AF59" s="252">
        <v>1</v>
      </c>
      <c r="AG59" s="254" t="s">
        <v>1184</v>
      </c>
      <c r="AH59" s="252">
        <v>0.52875099999999997</v>
      </c>
      <c r="AI59" s="254">
        <v>0.69696999999999998</v>
      </c>
      <c r="AJ59" s="252">
        <v>1</v>
      </c>
      <c r="AK59" s="254" t="s">
        <v>1184</v>
      </c>
      <c r="AL59" s="252">
        <v>6.7676E-2</v>
      </c>
      <c r="AM59" s="254">
        <v>0.24159700000000001</v>
      </c>
      <c r="AN59" s="252">
        <v>1</v>
      </c>
      <c r="AO59" s="254">
        <v>0</v>
      </c>
      <c r="AP59" s="252">
        <v>0.378666</v>
      </c>
      <c r="AQ59" s="254">
        <v>1.4969699999999999</v>
      </c>
      <c r="AR59" s="252">
        <v>6.9806999999999994E-2</v>
      </c>
      <c r="AS59" s="254">
        <v>0.33244499999999999</v>
      </c>
      <c r="AT59" s="252">
        <v>1</v>
      </c>
      <c r="AU59" s="254">
        <v>0</v>
      </c>
      <c r="AV59" s="252">
        <v>0.32484400000000002</v>
      </c>
      <c r="AW59" s="254">
        <v>1.62087</v>
      </c>
    </row>
    <row r="60" spans="1:49" x14ac:dyDescent="0.25">
      <c r="A60" s="252" t="s">
        <v>1242</v>
      </c>
      <c r="B60" s="264" t="s">
        <v>346</v>
      </c>
      <c r="C60" s="252">
        <v>44</v>
      </c>
      <c r="D60" s="252">
        <v>1979</v>
      </c>
      <c r="E60" s="254">
        <v>2.1749999999999999E-2</v>
      </c>
      <c r="F60" s="252">
        <v>0</v>
      </c>
      <c r="G60" s="252">
        <v>1521</v>
      </c>
      <c r="H60" s="254">
        <v>0</v>
      </c>
      <c r="I60" s="252">
        <v>44</v>
      </c>
      <c r="J60" s="252">
        <v>316</v>
      </c>
      <c r="K60" s="254">
        <v>0.122222</v>
      </c>
      <c r="L60" s="252">
        <v>0</v>
      </c>
      <c r="M60" s="252">
        <v>16</v>
      </c>
      <c r="N60" s="254">
        <v>0</v>
      </c>
      <c r="O60" s="252">
        <v>0</v>
      </c>
      <c r="P60" s="252">
        <v>119</v>
      </c>
      <c r="Q60" s="254">
        <v>0</v>
      </c>
      <c r="R60" s="252">
        <v>44</v>
      </c>
      <c r="S60" s="252">
        <v>458</v>
      </c>
      <c r="T60" s="254">
        <v>8.7649000000000005E-2</v>
      </c>
      <c r="U60" s="252">
        <v>0</v>
      </c>
      <c r="V60" s="252">
        <v>1663</v>
      </c>
      <c r="W60" s="254">
        <v>0</v>
      </c>
      <c r="X60" s="252">
        <v>44</v>
      </c>
      <c r="Y60" s="252">
        <v>1963</v>
      </c>
      <c r="Z60" s="254">
        <v>2.1923000000000002E-2</v>
      </c>
      <c r="AA60" s="252">
        <v>44</v>
      </c>
      <c r="AB60" s="252">
        <v>1860</v>
      </c>
      <c r="AC60" s="254">
        <v>2.3109000000000001E-2</v>
      </c>
      <c r="AD60" s="253">
        <v>2.72E-33</v>
      </c>
      <c r="AE60" s="254">
        <v>0</v>
      </c>
      <c r="AF60" s="252">
        <v>1</v>
      </c>
      <c r="AG60" s="254" t="s">
        <v>1185</v>
      </c>
      <c r="AH60" s="252">
        <v>1</v>
      </c>
      <c r="AI60" s="254" t="s">
        <v>1185</v>
      </c>
      <c r="AJ60" s="252">
        <v>0.23449999999999999</v>
      </c>
      <c r="AK60" s="254" t="s">
        <v>1184</v>
      </c>
      <c r="AL60" s="253">
        <v>3.5599999999999998E-6</v>
      </c>
      <c r="AM60" s="254" t="s">
        <v>1184</v>
      </c>
      <c r="AN60" s="252">
        <v>1</v>
      </c>
      <c r="AO60" s="254" t="s">
        <v>1185</v>
      </c>
      <c r="AP60" s="253">
        <v>5.3500000000000003E-28</v>
      </c>
      <c r="AQ60" s="254">
        <v>0</v>
      </c>
      <c r="AR60" s="253">
        <v>1.0700000000000001E-34</v>
      </c>
      <c r="AS60" s="254" t="s">
        <v>1184</v>
      </c>
      <c r="AT60" s="252">
        <v>1</v>
      </c>
      <c r="AU60" s="254">
        <v>0</v>
      </c>
      <c r="AV60" s="252">
        <v>0.108463</v>
      </c>
      <c r="AW60" s="254">
        <v>0</v>
      </c>
    </row>
    <row r="61" spans="1:49" x14ac:dyDescent="0.25">
      <c r="A61" s="252" t="s">
        <v>1243</v>
      </c>
      <c r="B61" s="264" t="s">
        <v>346</v>
      </c>
      <c r="C61" s="252">
        <v>44</v>
      </c>
      <c r="D61" s="252">
        <v>1979</v>
      </c>
      <c r="E61" s="254">
        <v>2.1749999999999999E-2</v>
      </c>
      <c r="F61" s="252">
        <v>21</v>
      </c>
      <c r="G61" s="252">
        <v>1500</v>
      </c>
      <c r="H61" s="254">
        <v>1.3807E-2</v>
      </c>
      <c r="I61" s="252">
        <v>23</v>
      </c>
      <c r="J61" s="252">
        <v>337</v>
      </c>
      <c r="K61" s="254">
        <v>6.3889000000000001E-2</v>
      </c>
      <c r="L61" s="252">
        <v>0</v>
      </c>
      <c r="M61" s="252">
        <v>16</v>
      </c>
      <c r="N61" s="254">
        <v>0</v>
      </c>
      <c r="O61" s="252">
        <v>0</v>
      </c>
      <c r="P61" s="252">
        <v>119</v>
      </c>
      <c r="Q61" s="254">
        <v>0</v>
      </c>
      <c r="R61" s="252">
        <v>23</v>
      </c>
      <c r="S61" s="252">
        <v>479</v>
      </c>
      <c r="T61" s="254">
        <v>4.5816999999999997E-2</v>
      </c>
      <c r="U61" s="252">
        <v>21</v>
      </c>
      <c r="V61" s="252">
        <v>1642</v>
      </c>
      <c r="W61" s="254">
        <v>1.2628E-2</v>
      </c>
      <c r="X61" s="252">
        <v>44</v>
      </c>
      <c r="Y61" s="252">
        <v>1963</v>
      </c>
      <c r="Z61" s="254">
        <v>2.1923000000000002E-2</v>
      </c>
      <c r="AA61" s="252">
        <v>44</v>
      </c>
      <c r="AB61" s="252">
        <v>1860</v>
      </c>
      <c r="AC61" s="254">
        <v>2.3109000000000001E-2</v>
      </c>
      <c r="AD61" s="253">
        <v>6.1799999999999995E-7</v>
      </c>
      <c r="AE61" s="254">
        <v>0.20513000000000001</v>
      </c>
      <c r="AF61" s="252">
        <v>1</v>
      </c>
      <c r="AG61" s="254" t="s">
        <v>1184</v>
      </c>
      <c r="AH61" s="252">
        <v>0.39496799999999999</v>
      </c>
      <c r="AI61" s="254" t="s">
        <v>1184</v>
      </c>
      <c r="AJ61" s="252">
        <v>0.61182700000000001</v>
      </c>
      <c r="AK61" s="254" t="s">
        <v>1184</v>
      </c>
      <c r="AL61" s="252">
        <v>2.0409999999999998E-3</v>
      </c>
      <c r="AM61" s="254" t="s">
        <v>1184</v>
      </c>
      <c r="AN61" s="252">
        <v>1</v>
      </c>
      <c r="AO61" s="254" t="s">
        <v>1185</v>
      </c>
      <c r="AP61" s="252">
        <v>1.18E-4</v>
      </c>
      <c r="AQ61" s="254">
        <v>0.29156500000000002</v>
      </c>
      <c r="AR61" s="253">
        <v>1.5699999999999999E-7</v>
      </c>
      <c r="AS61" s="254">
        <v>5.3364419999999999</v>
      </c>
      <c r="AT61" s="252">
        <v>1</v>
      </c>
      <c r="AU61" s="254">
        <v>0</v>
      </c>
      <c r="AV61" s="252">
        <v>0.108463</v>
      </c>
      <c r="AW61" s="254">
        <v>0</v>
      </c>
    </row>
    <row r="62" spans="1:49" x14ac:dyDescent="0.25">
      <c r="A62" s="252" t="s">
        <v>1244</v>
      </c>
      <c r="B62" s="264" t="s">
        <v>349</v>
      </c>
      <c r="C62" s="252">
        <v>44</v>
      </c>
      <c r="D62" s="252">
        <v>1979</v>
      </c>
      <c r="E62" s="254">
        <v>2.1749999999999999E-2</v>
      </c>
      <c r="F62" s="252">
        <v>33</v>
      </c>
      <c r="G62" s="252">
        <v>1488</v>
      </c>
      <c r="H62" s="254">
        <v>2.1696E-2</v>
      </c>
      <c r="I62" s="252">
        <v>8</v>
      </c>
      <c r="J62" s="252">
        <v>352</v>
      </c>
      <c r="K62" s="254">
        <v>2.2221999999999999E-2</v>
      </c>
      <c r="L62" s="252">
        <v>0</v>
      </c>
      <c r="M62" s="252">
        <v>16</v>
      </c>
      <c r="N62" s="254">
        <v>0</v>
      </c>
      <c r="O62" s="252">
        <v>3</v>
      </c>
      <c r="P62" s="252">
        <v>116</v>
      </c>
      <c r="Q62" s="254">
        <v>2.521E-2</v>
      </c>
      <c r="R62" s="252">
        <v>11</v>
      </c>
      <c r="S62" s="252">
        <v>491</v>
      </c>
      <c r="T62" s="254">
        <v>2.1912000000000001E-2</v>
      </c>
      <c r="U62" s="252">
        <v>36</v>
      </c>
      <c r="V62" s="252">
        <v>1627</v>
      </c>
      <c r="W62" s="254">
        <v>2.1648000000000001E-2</v>
      </c>
      <c r="X62" s="252">
        <v>44</v>
      </c>
      <c r="Y62" s="252">
        <v>1963</v>
      </c>
      <c r="Z62" s="254">
        <v>2.1923000000000002E-2</v>
      </c>
      <c r="AA62" s="252">
        <v>41</v>
      </c>
      <c r="AB62" s="252">
        <v>1863</v>
      </c>
      <c r="AC62" s="254">
        <v>2.1534000000000001E-2</v>
      </c>
      <c r="AD62" s="252">
        <v>1</v>
      </c>
      <c r="AE62" s="254">
        <v>0.97580599999999995</v>
      </c>
      <c r="AF62" s="252">
        <v>1</v>
      </c>
      <c r="AG62" s="254" t="s">
        <v>1184</v>
      </c>
      <c r="AH62" s="252">
        <v>0.74209400000000003</v>
      </c>
      <c r="AI62" s="254">
        <v>0.85752700000000004</v>
      </c>
      <c r="AJ62" s="252">
        <v>1</v>
      </c>
      <c r="AK62" s="254" t="s">
        <v>1184</v>
      </c>
      <c r="AL62" s="252">
        <v>0.73861299999999996</v>
      </c>
      <c r="AM62" s="254">
        <v>0.87878800000000001</v>
      </c>
      <c r="AN62" s="252">
        <v>1</v>
      </c>
      <c r="AO62" s="254">
        <v>0</v>
      </c>
      <c r="AP62" s="252">
        <v>1</v>
      </c>
      <c r="AQ62" s="254">
        <v>0.98991899999999999</v>
      </c>
      <c r="AR62" s="252">
        <v>1</v>
      </c>
      <c r="AS62" s="254">
        <v>1.0271459999999999</v>
      </c>
      <c r="AT62" s="252">
        <v>1</v>
      </c>
      <c r="AU62" s="254">
        <v>0</v>
      </c>
      <c r="AV62" s="252">
        <v>0.74163299999999999</v>
      </c>
      <c r="AW62" s="254">
        <v>1.1751469999999999</v>
      </c>
    </row>
    <row r="63" spans="1:49" x14ac:dyDescent="0.25">
      <c r="A63" s="252" t="s">
        <v>1245</v>
      </c>
      <c r="B63" s="264" t="s">
        <v>346</v>
      </c>
      <c r="C63" s="252">
        <v>44</v>
      </c>
      <c r="D63" s="252">
        <v>1979</v>
      </c>
      <c r="E63" s="254">
        <v>2.1749999999999999E-2</v>
      </c>
      <c r="F63" s="252">
        <v>2</v>
      </c>
      <c r="G63" s="252">
        <v>1519</v>
      </c>
      <c r="H63" s="254">
        <v>1.315E-3</v>
      </c>
      <c r="I63" s="252">
        <v>42</v>
      </c>
      <c r="J63" s="252">
        <v>318</v>
      </c>
      <c r="K63" s="254">
        <v>0.11666700000000001</v>
      </c>
      <c r="L63" s="252">
        <v>0</v>
      </c>
      <c r="M63" s="252">
        <v>16</v>
      </c>
      <c r="N63" s="254">
        <v>0</v>
      </c>
      <c r="O63" s="252">
        <v>0</v>
      </c>
      <c r="P63" s="252">
        <v>119</v>
      </c>
      <c r="Q63" s="254">
        <v>0</v>
      </c>
      <c r="R63" s="252">
        <v>42</v>
      </c>
      <c r="S63" s="252">
        <v>460</v>
      </c>
      <c r="T63" s="254">
        <v>8.3665000000000003E-2</v>
      </c>
      <c r="U63" s="252">
        <v>2</v>
      </c>
      <c r="V63" s="252">
        <v>1661</v>
      </c>
      <c r="W63" s="254">
        <v>1.2030000000000001E-3</v>
      </c>
      <c r="X63" s="252">
        <v>44</v>
      </c>
      <c r="Y63" s="252">
        <v>1963</v>
      </c>
      <c r="Z63" s="254">
        <v>2.1923000000000002E-2</v>
      </c>
      <c r="AA63" s="252">
        <v>44</v>
      </c>
      <c r="AB63" s="252">
        <v>1860</v>
      </c>
      <c r="AC63" s="254">
        <v>2.3109000000000001E-2</v>
      </c>
      <c r="AD63" s="253">
        <v>5.9499999999999997E-29</v>
      </c>
      <c r="AE63" s="254">
        <v>9.9690000000000004E-3</v>
      </c>
      <c r="AF63" s="252">
        <v>1</v>
      </c>
      <c r="AG63" s="254" t="s">
        <v>1184</v>
      </c>
      <c r="AH63" s="252">
        <v>1</v>
      </c>
      <c r="AI63" s="254" t="s">
        <v>1184</v>
      </c>
      <c r="AJ63" s="252">
        <v>0.23455100000000001</v>
      </c>
      <c r="AK63" s="254" t="s">
        <v>1184</v>
      </c>
      <c r="AL63" s="253">
        <v>5.9599999999999997E-6</v>
      </c>
      <c r="AM63" s="254" t="s">
        <v>1184</v>
      </c>
      <c r="AN63" s="252">
        <v>1</v>
      </c>
      <c r="AO63" s="254" t="s">
        <v>1185</v>
      </c>
      <c r="AP63" s="253">
        <v>5.6200000000000003E-24</v>
      </c>
      <c r="AQ63" s="254">
        <v>1.4421E-2</v>
      </c>
      <c r="AR63" s="253">
        <v>2.79E-30</v>
      </c>
      <c r="AS63" s="254">
        <v>109.6887</v>
      </c>
      <c r="AT63" s="252">
        <v>1</v>
      </c>
      <c r="AU63" s="254">
        <v>0</v>
      </c>
      <c r="AV63" s="252">
        <v>0.108463</v>
      </c>
      <c r="AW63" s="254">
        <v>0</v>
      </c>
    </row>
    <row r="64" spans="1:49" x14ac:dyDescent="0.25">
      <c r="A64" s="252" t="s">
        <v>1246</v>
      </c>
      <c r="B64" s="264" t="s">
        <v>346</v>
      </c>
      <c r="C64" s="252">
        <v>44</v>
      </c>
      <c r="D64" s="252">
        <v>1979</v>
      </c>
      <c r="E64" s="254">
        <v>2.1749999999999999E-2</v>
      </c>
      <c r="F64" s="252">
        <v>0</v>
      </c>
      <c r="G64" s="252">
        <v>1521</v>
      </c>
      <c r="H64" s="254">
        <v>0</v>
      </c>
      <c r="I64" s="252">
        <v>43</v>
      </c>
      <c r="J64" s="252">
        <v>317</v>
      </c>
      <c r="K64" s="254">
        <v>0.11944399999999999</v>
      </c>
      <c r="L64" s="252">
        <v>0</v>
      </c>
      <c r="M64" s="252">
        <v>16</v>
      </c>
      <c r="N64" s="254">
        <v>0</v>
      </c>
      <c r="O64" s="252">
        <v>0</v>
      </c>
      <c r="P64" s="252">
        <v>119</v>
      </c>
      <c r="Q64" s="254">
        <v>0</v>
      </c>
      <c r="R64" s="252">
        <v>44</v>
      </c>
      <c r="S64" s="252">
        <v>458</v>
      </c>
      <c r="T64" s="254">
        <v>8.7649000000000005E-2</v>
      </c>
      <c r="U64" s="252">
        <v>1</v>
      </c>
      <c r="V64" s="252">
        <v>1662</v>
      </c>
      <c r="W64" s="254">
        <v>6.0099999999999997E-4</v>
      </c>
      <c r="X64" s="252">
        <v>44</v>
      </c>
      <c r="Y64" s="252">
        <v>1963</v>
      </c>
      <c r="Z64" s="254">
        <v>2.1923000000000002E-2</v>
      </c>
      <c r="AA64" s="252">
        <v>44</v>
      </c>
      <c r="AB64" s="252">
        <v>1860</v>
      </c>
      <c r="AC64" s="254">
        <v>2.3109000000000001E-2</v>
      </c>
      <c r="AD64" s="253">
        <v>1.5800000000000001E-32</v>
      </c>
      <c r="AE64" s="254">
        <v>0</v>
      </c>
      <c r="AF64" s="252">
        <v>1</v>
      </c>
      <c r="AG64" s="254" t="s">
        <v>1185</v>
      </c>
      <c r="AH64" s="252">
        <v>1</v>
      </c>
      <c r="AI64" s="254" t="s">
        <v>1185</v>
      </c>
      <c r="AJ64" s="252">
        <v>0.23425000000000001</v>
      </c>
      <c r="AK64" s="254" t="s">
        <v>1184</v>
      </c>
      <c r="AL64" s="253">
        <v>3.3699999999999999E-6</v>
      </c>
      <c r="AM64" s="254" t="s">
        <v>1184</v>
      </c>
      <c r="AN64" s="252">
        <v>1</v>
      </c>
      <c r="AO64" s="254" t="s">
        <v>1185</v>
      </c>
      <c r="AP64" s="253">
        <v>5.3500000000000003E-28</v>
      </c>
      <c r="AQ64" s="254">
        <v>0</v>
      </c>
      <c r="AR64" s="253">
        <v>2.4700000000000001E-32</v>
      </c>
      <c r="AS64" s="254">
        <v>225.44479999999999</v>
      </c>
      <c r="AT64" s="252">
        <v>1</v>
      </c>
      <c r="AU64" s="254">
        <v>0</v>
      </c>
      <c r="AV64" s="252">
        <v>0.108463</v>
      </c>
      <c r="AW64" s="254">
        <v>0</v>
      </c>
    </row>
    <row r="65" spans="1:49" x14ac:dyDescent="0.25">
      <c r="A65" s="252" t="s">
        <v>1247</v>
      </c>
      <c r="B65" s="264" t="s">
        <v>346</v>
      </c>
      <c r="C65" s="252">
        <v>43</v>
      </c>
      <c r="D65" s="252">
        <v>1980</v>
      </c>
      <c r="E65" s="254">
        <v>2.1256000000000001E-2</v>
      </c>
      <c r="F65" s="252">
        <v>0</v>
      </c>
      <c r="G65" s="252">
        <v>1521</v>
      </c>
      <c r="H65" s="254">
        <v>0</v>
      </c>
      <c r="I65" s="252">
        <v>43</v>
      </c>
      <c r="J65" s="252">
        <v>317</v>
      </c>
      <c r="K65" s="254">
        <v>0.11944399999999999</v>
      </c>
      <c r="L65" s="252">
        <v>0</v>
      </c>
      <c r="M65" s="252">
        <v>16</v>
      </c>
      <c r="N65" s="254">
        <v>0</v>
      </c>
      <c r="O65" s="252">
        <v>0</v>
      </c>
      <c r="P65" s="252">
        <v>119</v>
      </c>
      <c r="Q65" s="254">
        <v>0</v>
      </c>
      <c r="R65" s="252">
        <v>43</v>
      </c>
      <c r="S65" s="252">
        <v>459</v>
      </c>
      <c r="T65" s="254">
        <v>8.5656999999999997E-2</v>
      </c>
      <c r="U65" s="252">
        <v>0</v>
      </c>
      <c r="V65" s="252">
        <v>1663</v>
      </c>
      <c r="W65" s="254">
        <v>0</v>
      </c>
      <c r="X65" s="252">
        <v>43</v>
      </c>
      <c r="Y65" s="252">
        <v>1964</v>
      </c>
      <c r="Z65" s="254">
        <v>2.1425E-2</v>
      </c>
      <c r="AA65" s="252">
        <v>43</v>
      </c>
      <c r="AB65" s="252">
        <v>1861</v>
      </c>
      <c r="AC65" s="254">
        <v>2.2584E-2</v>
      </c>
      <c r="AD65" s="253">
        <v>1.5800000000000001E-32</v>
      </c>
      <c r="AE65" s="254">
        <v>0</v>
      </c>
      <c r="AF65" s="252">
        <v>1</v>
      </c>
      <c r="AG65" s="254" t="s">
        <v>1185</v>
      </c>
      <c r="AH65" s="252">
        <v>1</v>
      </c>
      <c r="AI65" s="254" t="s">
        <v>1185</v>
      </c>
      <c r="AJ65" s="252">
        <v>0.23425000000000001</v>
      </c>
      <c r="AK65" s="254" t="s">
        <v>1184</v>
      </c>
      <c r="AL65" s="253">
        <v>3.3699999999999999E-6</v>
      </c>
      <c r="AM65" s="254" t="s">
        <v>1184</v>
      </c>
      <c r="AN65" s="252">
        <v>1</v>
      </c>
      <c r="AO65" s="254" t="s">
        <v>1185</v>
      </c>
      <c r="AP65" s="253">
        <v>2.3099999999999998E-27</v>
      </c>
      <c r="AQ65" s="254">
        <v>0</v>
      </c>
      <c r="AR65" s="253">
        <v>6.6600000000000002E-34</v>
      </c>
      <c r="AS65" s="254" t="s">
        <v>1184</v>
      </c>
      <c r="AT65" s="252">
        <v>1</v>
      </c>
      <c r="AU65" s="254">
        <v>0</v>
      </c>
      <c r="AV65" s="252">
        <v>0.17612900000000001</v>
      </c>
      <c r="AW65" s="254">
        <v>0</v>
      </c>
    </row>
    <row r="66" spans="1:49" x14ac:dyDescent="0.25">
      <c r="A66" s="252" t="s">
        <v>1248</v>
      </c>
      <c r="B66" s="264" t="s">
        <v>346</v>
      </c>
      <c r="C66" s="252">
        <v>42</v>
      </c>
      <c r="D66" s="252">
        <v>1981</v>
      </c>
      <c r="E66" s="254">
        <v>2.0761000000000002E-2</v>
      </c>
      <c r="F66" s="252">
        <v>0</v>
      </c>
      <c r="G66" s="252">
        <v>1521</v>
      </c>
      <c r="H66" s="254">
        <v>0</v>
      </c>
      <c r="I66" s="252">
        <v>42</v>
      </c>
      <c r="J66" s="252">
        <v>318</v>
      </c>
      <c r="K66" s="254">
        <v>0.11666700000000001</v>
      </c>
      <c r="L66" s="252">
        <v>0</v>
      </c>
      <c r="M66" s="252">
        <v>16</v>
      </c>
      <c r="N66" s="254">
        <v>0</v>
      </c>
      <c r="O66" s="252">
        <v>0</v>
      </c>
      <c r="P66" s="252">
        <v>119</v>
      </c>
      <c r="Q66" s="254">
        <v>0</v>
      </c>
      <c r="R66" s="252">
        <v>42</v>
      </c>
      <c r="S66" s="252">
        <v>460</v>
      </c>
      <c r="T66" s="254">
        <v>8.3665000000000003E-2</v>
      </c>
      <c r="U66" s="252">
        <v>0</v>
      </c>
      <c r="V66" s="252">
        <v>1663</v>
      </c>
      <c r="W66" s="254">
        <v>0</v>
      </c>
      <c r="X66" s="252">
        <v>42</v>
      </c>
      <c r="Y66" s="252">
        <v>1965</v>
      </c>
      <c r="Z66" s="254">
        <v>2.0927000000000001E-2</v>
      </c>
      <c r="AA66" s="252">
        <v>42</v>
      </c>
      <c r="AB66" s="252">
        <v>1862</v>
      </c>
      <c r="AC66" s="254">
        <v>2.2058999999999999E-2</v>
      </c>
      <c r="AD66" s="253">
        <v>9.1099999999999995E-32</v>
      </c>
      <c r="AE66" s="254">
        <v>0</v>
      </c>
      <c r="AF66" s="252">
        <v>1</v>
      </c>
      <c r="AG66" s="254" t="s">
        <v>1185</v>
      </c>
      <c r="AH66" s="252">
        <v>1</v>
      </c>
      <c r="AI66" s="254" t="s">
        <v>1185</v>
      </c>
      <c r="AJ66" s="252">
        <v>0.23455100000000001</v>
      </c>
      <c r="AK66" s="254" t="s">
        <v>1184</v>
      </c>
      <c r="AL66" s="253">
        <v>5.9599999999999997E-6</v>
      </c>
      <c r="AM66" s="254" t="s">
        <v>1184</v>
      </c>
      <c r="AN66" s="252">
        <v>1</v>
      </c>
      <c r="AO66" s="254" t="s">
        <v>1185</v>
      </c>
      <c r="AP66" s="253">
        <v>9.9400000000000003E-27</v>
      </c>
      <c r="AQ66" s="254">
        <v>0</v>
      </c>
      <c r="AR66" s="253">
        <v>4.1499999999999999E-33</v>
      </c>
      <c r="AS66" s="254" t="s">
        <v>1184</v>
      </c>
      <c r="AT66" s="252">
        <v>1</v>
      </c>
      <c r="AU66" s="254">
        <v>0</v>
      </c>
      <c r="AV66" s="252">
        <v>0.17289499999999999</v>
      </c>
      <c r="AW66" s="254">
        <v>0</v>
      </c>
    </row>
    <row r="67" spans="1:49" x14ac:dyDescent="0.25">
      <c r="A67" s="255" t="s">
        <v>1249</v>
      </c>
      <c r="B67" s="265" t="s">
        <v>349</v>
      </c>
      <c r="C67" s="255">
        <v>41</v>
      </c>
      <c r="D67" s="255">
        <v>1982</v>
      </c>
      <c r="E67" s="256">
        <v>2.0267E-2</v>
      </c>
      <c r="F67" s="255">
        <v>34</v>
      </c>
      <c r="G67" s="255">
        <v>1487</v>
      </c>
      <c r="H67" s="256">
        <v>2.2353999999999999E-2</v>
      </c>
      <c r="I67" s="255">
        <v>3</v>
      </c>
      <c r="J67" s="255">
        <v>357</v>
      </c>
      <c r="K67" s="256">
        <v>8.3330000000000001E-3</v>
      </c>
      <c r="L67" s="255">
        <v>0</v>
      </c>
      <c r="M67" s="255">
        <v>16</v>
      </c>
      <c r="N67" s="256">
        <v>0</v>
      </c>
      <c r="O67" s="255">
        <v>4</v>
      </c>
      <c r="P67" s="255">
        <v>115</v>
      </c>
      <c r="Q67" s="256">
        <v>3.3612999999999997E-2</v>
      </c>
      <c r="R67" s="255">
        <v>7</v>
      </c>
      <c r="S67" s="255">
        <v>495</v>
      </c>
      <c r="T67" s="256">
        <v>1.3944E-2</v>
      </c>
      <c r="U67" s="255">
        <v>38</v>
      </c>
      <c r="V67" s="255">
        <v>1625</v>
      </c>
      <c r="W67" s="256">
        <v>2.2849999999999999E-2</v>
      </c>
      <c r="X67" s="255">
        <v>41</v>
      </c>
      <c r="Y67" s="255">
        <v>1966</v>
      </c>
      <c r="Z67" s="256">
        <v>2.0428999999999999E-2</v>
      </c>
      <c r="AA67" s="255">
        <v>37</v>
      </c>
      <c r="AB67" s="255">
        <v>1867</v>
      </c>
      <c r="AC67" s="256">
        <v>1.9432999999999999E-2</v>
      </c>
      <c r="AD67" s="255">
        <v>9.3044000000000002E-2</v>
      </c>
      <c r="AE67" s="256">
        <v>2.7209150000000002</v>
      </c>
      <c r="AF67" s="255">
        <v>1</v>
      </c>
      <c r="AG67" s="256" t="s">
        <v>1184</v>
      </c>
      <c r="AH67" s="255">
        <v>0.35075400000000001</v>
      </c>
      <c r="AI67" s="256">
        <v>0.65736399999999995</v>
      </c>
      <c r="AJ67" s="255">
        <v>1</v>
      </c>
      <c r="AK67" s="256" t="s">
        <v>1184</v>
      </c>
      <c r="AL67" s="255">
        <v>6.7676E-2</v>
      </c>
      <c r="AM67" s="256">
        <v>0.24159700000000001</v>
      </c>
      <c r="AN67" s="255">
        <v>1</v>
      </c>
      <c r="AO67" s="256">
        <v>0</v>
      </c>
      <c r="AP67" s="255">
        <v>0.27870099999999998</v>
      </c>
      <c r="AQ67" s="256">
        <v>1.61687</v>
      </c>
      <c r="AR67" s="255">
        <v>9.6511E-2</v>
      </c>
      <c r="AS67" s="256">
        <v>0.35935400000000001</v>
      </c>
      <c r="AT67" s="255">
        <v>1</v>
      </c>
      <c r="AU67" s="256">
        <v>0</v>
      </c>
      <c r="AV67" s="255">
        <v>0.29960300000000001</v>
      </c>
      <c r="AW67" s="256">
        <v>1.755112</v>
      </c>
    </row>
  </sheetData>
  <mergeCells count="21">
    <mergeCell ref="AL6:AM6"/>
    <mergeCell ref="AN6:AO6"/>
    <mergeCell ref="AP6:AQ6"/>
    <mergeCell ref="AR6:AS6"/>
    <mergeCell ref="AT6:AU6"/>
    <mergeCell ref="C5:AC5"/>
    <mergeCell ref="AD5:AW5"/>
    <mergeCell ref="AH6:AI6"/>
    <mergeCell ref="C6:E6"/>
    <mergeCell ref="F6:H6"/>
    <mergeCell ref="I6:K6"/>
    <mergeCell ref="L6:N6"/>
    <mergeCell ref="O6:Q6"/>
    <mergeCell ref="R6:T6"/>
    <mergeCell ref="U6:W6"/>
    <mergeCell ref="X6:Z6"/>
    <mergeCell ref="AA6:AC6"/>
    <mergeCell ref="AD6:AE6"/>
    <mergeCell ref="AF6:AG6"/>
    <mergeCell ref="AV6:AW6"/>
    <mergeCell ref="AJ6:AK6"/>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193"/>
  <sheetViews>
    <sheetView workbookViewId="0"/>
  </sheetViews>
  <sheetFormatPr defaultColWidth="8.85546875" defaultRowHeight="15" x14ac:dyDescent="0.25"/>
  <sheetData>
    <row r="1" spans="1:41" x14ac:dyDescent="0.25">
      <c r="A1" s="1" t="s">
        <v>1250</v>
      </c>
    </row>
    <row r="3" spans="1:41" x14ac:dyDescent="0.25">
      <c r="A3" s="1"/>
      <c r="B3" s="339" t="s">
        <v>1251</v>
      </c>
      <c r="C3" s="339"/>
      <c r="D3" s="339"/>
      <c r="E3" s="339"/>
      <c r="F3" s="339"/>
      <c r="G3" s="339"/>
      <c r="H3" s="339"/>
      <c r="I3" s="339"/>
      <c r="J3" s="339" t="s">
        <v>1252</v>
      </c>
      <c r="K3" s="339"/>
      <c r="L3" s="339"/>
      <c r="M3" s="339"/>
      <c r="N3" s="339"/>
      <c r="O3" s="339"/>
      <c r="P3" s="339"/>
      <c r="Q3" s="339"/>
      <c r="R3" s="339" t="s">
        <v>1253</v>
      </c>
      <c r="S3" s="339"/>
      <c r="T3" s="339"/>
      <c r="U3" s="339"/>
      <c r="V3" s="339"/>
      <c r="W3" s="339"/>
      <c r="X3" s="339"/>
      <c r="Y3" s="339"/>
      <c r="Z3" s="339" t="s">
        <v>1254</v>
      </c>
      <c r="AA3" s="339"/>
      <c r="AB3" s="339"/>
      <c r="AC3" s="339"/>
      <c r="AD3" s="339"/>
      <c r="AE3" s="339"/>
      <c r="AF3" s="339"/>
      <c r="AG3" s="339"/>
      <c r="AH3" s="339" t="s">
        <v>1255</v>
      </c>
      <c r="AI3" s="339"/>
      <c r="AJ3" s="339"/>
      <c r="AK3" s="339"/>
      <c r="AL3" s="339"/>
      <c r="AM3" s="339"/>
      <c r="AN3" s="339"/>
      <c r="AO3" s="339"/>
    </row>
    <row r="4" spans="1:41" x14ac:dyDescent="0.25">
      <c r="A4" s="1"/>
      <c r="B4" s="339" t="s">
        <v>1256</v>
      </c>
      <c r="C4" s="339"/>
      <c r="D4" s="339"/>
      <c r="E4" s="339"/>
      <c r="F4" s="238"/>
      <c r="G4" s="238"/>
      <c r="H4" s="238"/>
      <c r="I4" s="238" t="s">
        <v>1257</v>
      </c>
      <c r="J4" s="339" t="s">
        <v>1256</v>
      </c>
      <c r="K4" s="339"/>
      <c r="L4" s="339"/>
      <c r="M4" s="339"/>
      <c r="N4" s="238"/>
      <c r="O4" s="238"/>
      <c r="P4" s="238"/>
      <c r="Q4" s="238" t="s">
        <v>1257</v>
      </c>
      <c r="R4" s="339" t="s">
        <v>1256</v>
      </c>
      <c r="S4" s="339"/>
      <c r="T4" s="339"/>
      <c r="U4" s="339"/>
      <c r="V4" s="238"/>
      <c r="W4" s="238"/>
      <c r="X4" s="238"/>
      <c r="Y4" s="238" t="s">
        <v>1257</v>
      </c>
      <c r="Z4" s="339" t="s">
        <v>1256</v>
      </c>
      <c r="AA4" s="339"/>
      <c r="AB4" s="339"/>
      <c r="AC4" s="339"/>
      <c r="AD4" s="238"/>
      <c r="AE4" s="238"/>
      <c r="AF4" s="238"/>
      <c r="AG4" s="238" t="s">
        <v>1257</v>
      </c>
      <c r="AH4" s="339" t="s">
        <v>1256</v>
      </c>
      <c r="AI4" s="339"/>
      <c r="AJ4" s="339"/>
      <c r="AK4" s="339"/>
      <c r="AL4" s="238"/>
      <c r="AM4" s="238"/>
      <c r="AN4" s="238"/>
      <c r="AO4" s="238" t="s">
        <v>1257</v>
      </c>
    </row>
    <row r="5" spans="1:41" x14ac:dyDescent="0.25">
      <c r="A5" s="299" t="s">
        <v>292</v>
      </c>
      <c r="B5" s="299" t="s">
        <v>1258</v>
      </c>
      <c r="C5" s="299" t="s">
        <v>1259</v>
      </c>
      <c r="D5" s="299" t="s">
        <v>1260</v>
      </c>
      <c r="E5" s="299" t="s">
        <v>1257</v>
      </c>
      <c r="F5" s="299" t="s">
        <v>1261</v>
      </c>
      <c r="G5" s="299" t="s">
        <v>1262</v>
      </c>
      <c r="H5" s="299" t="s">
        <v>1263</v>
      </c>
      <c r="I5" s="299" t="s">
        <v>214</v>
      </c>
      <c r="J5" s="299" t="s">
        <v>1258</v>
      </c>
      <c r="K5" s="299" t="s">
        <v>1259</v>
      </c>
      <c r="L5" s="299" t="s">
        <v>1260</v>
      </c>
      <c r="M5" s="299" t="s">
        <v>1257</v>
      </c>
      <c r="N5" s="299" t="s">
        <v>1261</v>
      </c>
      <c r="O5" s="299" t="s">
        <v>1262</v>
      </c>
      <c r="P5" s="299" t="s">
        <v>1263</v>
      </c>
      <c r="Q5" s="299" t="s">
        <v>214</v>
      </c>
      <c r="R5" s="299" t="s">
        <v>1258</v>
      </c>
      <c r="S5" s="299" t="s">
        <v>1259</v>
      </c>
      <c r="T5" s="299" t="s">
        <v>1260</v>
      </c>
      <c r="U5" s="299" t="s">
        <v>1257</v>
      </c>
      <c r="V5" s="299" t="s">
        <v>1261</v>
      </c>
      <c r="W5" s="299" t="s">
        <v>1262</v>
      </c>
      <c r="X5" s="299" t="s">
        <v>1263</v>
      </c>
      <c r="Y5" s="299" t="s">
        <v>214</v>
      </c>
      <c r="Z5" s="299" t="s">
        <v>1258</v>
      </c>
      <c r="AA5" s="299" t="s">
        <v>1259</v>
      </c>
      <c r="AB5" s="299" t="s">
        <v>1260</v>
      </c>
      <c r="AC5" s="299" t="s">
        <v>1257</v>
      </c>
      <c r="AD5" s="299" t="s">
        <v>1261</v>
      </c>
      <c r="AE5" s="299" t="s">
        <v>1262</v>
      </c>
      <c r="AF5" s="299" t="s">
        <v>1263</v>
      </c>
      <c r="AG5" s="299" t="s">
        <v>214</v>
      </c>
      <c r="AH5" s="299" t="s">
        <v>1258</v>
      </c>
      <c r="AI5" s="299" t="s">
        <v>1259</v>
      </c>
      <c r="AJ5" s="299" t="s">
        <v>1260</v>
      </c>
      <c r="AK5" s="299" t="s">
        <v>1257</v>
      </c>
      <c r="AL5" s="299" t="s">
        <v>1261</v>
      </c>
      <c r="AM5" s="299" t="s">
        <v>1262</v>
      </c>
      <c r="AN5" s="299" t="s">
        <v>1263</v>
      </c>
      <c r="AO5" s="299" t="s">
        <v>214</v>
      </c>
    </row>
    <row r="6" spans="1:41" x14ac:dyDescent="0.25">
      <c r="A6" s="266" t="s">
        <v>344</v>
      </c>
      <c r="B6" s="252">
        <v>2</v>
      </c>
      <c r="C6" s="252">
        <v>3</v>
      </c>
      <c r="D6" s="252">
        <v>1</v>
      </c>
      <c r="E6" s="252">
        <v>6</v>
      </c>
      <c r="F6" s="252">
        <v>0</v>
      </c>
      <c r="G6" s="252">
        <v>1</v>
      </c>
      <c r="H6" s="252">
        <v>0</v>
      </c>
      <c r="I6" s="252">
        <f t="shared" ref="I6:I37" si="0">(H6+F6+E6)/1354</f>
        <v>4.4313146233382573E-3</v>
      </c>
      <c r="J6" s="252">
        <v>42</v>
      </c>
      <c r="K6" s="252">
        <v>3</v>
      </c>
      <c r="L6" s="252">
        <v>1</v>
      </c>
      <c r="M6" s="252">
        <v>46</v>
      </c>
      <c r="N6" s="252">
        <v>4</v>
      </c>
      <c r="O6" s="252">
        <v>0.92</v>
      </c>
      <c r="P6" s="252">
        <v>0</v>
      </c>
      <c r="Q6" s="252">
        <f t="shared" ref="Q6:Q37" si="1">(P6+N6+M6)/292</f>
        <v>0.17123287671232876</v>
      </c>
      <c r="R6" s="252">
        <v>1</v>
      </c>
      <c r="S6" s="252">
        <v>0</v>
      </c>
      <c r="T6" s="252">
        <v>0</v>
      </c>
      <c r="U6" s="252">
        <v>1</v>
      </c>
      <c r="V6" s="252">
        <v>0</v>
      </c>
      <c r="W6" s="252">
        <v>1</v>
      </c>
      <c r="X6" s="252">
        <v>0</v>
      </c>
      <c r="Y6" s="252">
        <f t="shared" ref="Y6:Y37" si="2">(X6+V6+U6)/10</f>
        <v>0.1</v>
      </c>
      <c r="Z6" s="252">
        <v>0</v>
      </c>
      <c r="AA6" s="252">
        <v>0</v>
      </c>
      <c r="AB6" s="252">
        <v>0</v>
      </c>
      <c r="AC6" s="252">
        <v>0</v>
      </c>
      <c r="AD6" s="252">
        <v>0</v>
      </c>
      <c r="AE6" s="252" t="s">
        <v>350</v>
      </c>
      <c r="AF6" s="252">
        <v>0</v>
      </c>
      <c r="AG6" s="252">
        <f t="shared" ref="AG6:AG37" si="3">(AF6+AD6+AC6)/105</f>
        <v>0</v>
      </c>
      <c r="AH6">
        <f t="shared" ref="AH6:AH37" si="4">B6+J6+R6+Z6</f>
        <v>45</v>
      </c>
      <c r="AI6">
        <f t="shared" ref="AI6:AI37" si="5">C6+K6+S6+AA6</f>
        <v>6</v>
      </c>
      <c r="AJ6">
        <f t="shared" ref="AJ6:AJ37" si="6">D6+L6+T6+AB6</f>
        <v>2</v>
      </c>
      <c r="AK6">
        <f t="shared" ref="AK6:AK37" si="7">E6+M6+U6+AC6</f>
        <v>53</v>
      </c>
      <c r="AL6">
        <f t="shared" ref="AL6:AL37" si="8">F6+N6+V6+AD6</f>
        <v>4</v>
      </c>
      <c r="AM6">
        <f t="shared" ref="AM6:AM48" si="9">AK6/(AK6+AL6)</f>
        <v>0.92982456140350878</v>
      </c>
      <c r="AN6">
        <f t="shared" ref="AN6:AN37" si="10">H6+P6+X6+AF6</f>
        <v>0</v>
      </c>
      <c r="AO6" s="252">
        <f>(AN6+AL6+AK6)/1761</f>
        <v>3.2367972742759793E-2</v>
      </c>
    </row>
    <row r="7" spans="1:41" x14ac:dyDescent="0.25">
      <c r="A7" s="266" t="s">
        <v>354</v>
      </c>
      <c r="B7" s="252">
        <v>18</v>
      </c>
      <c r="C7" s="252">
        <v>17</v>
      </c>
      <c r="D7" s="252">
        <v>1</v>
      </c>
      <c r="E7" s="252">
        <v>36</v>
      </c>
      <c r="F7" s="252">
        <v>4</v>
      </c>
      <c r="G7" s="252">
        <v>0.9</v>
      </c>
      <c r="H7" s="252">
        <v>0</v>
      </c>
      <c r="I7" s="252">
        <f t="shared" si="0"/>
        <v>2.9542097488921712E-2</v>
      </c>
      <c r="J7" s="252">
        <v>275</v>
      </c>
      <c r="K7" s="252">
        <v>20</v>
      </c>
      <c r="L7" s="252">
        <v>2</v>
      </c>
      <c r="M7" s="252">
        <v>297</v>
      </c>
      <c r="N7" s="252">
        <v>8</v>
      </c>
      <c r="O7" s="252">
        <v>0.97377049180327868</v>
      </c>
      <c r="P7" s="252">
        <v>0</v>
      </c>
      <c r="Q7" s="252">
        <f t="shared" si="1"/>
        <v>1.0445205479452055</v>
      </c>
      <c r="R7" s="252">
        <v>3</v>
      </c>
      <c r="S7" s="252">
        <v>0</v>
      </c>
      <c r="T7" s="252">
        <v>0</v>
      </c>
      <c r="U7" s="252">
        <v>3</v>
      </c>
      <c r="V7" s="252">
        <v>0</v>
      </c>
      <c r="W7" s="252">
        <v>1</v>
      </c>
      <c r="X7" s="252">
        <v>0</v>
      </c>
      <c r="Y7" s="252">
        <f t="shared" si="2"/>
        <v>0.3</v>
      </c>
      <c r="Z7" s="252">
        <v>0</v>
      </c>
      <c r="AA7" s="252">
        <v>0</v>
      </c>
      <c r="AB7" s="252">
        <v>0</v>
      </c>
      <c r="AC7" s="252">
        <v>0</v>
      </c>
      <c r="AD7" s="252">
        <v>0</v>
      </c>
      <c r="AE7" s="252" t="s">
        <v>350</v>
      </c>
      <c r="AF7" s="252">
        <v>0</v>
      </c>
      <c r="AG7" s="252">
        <f t="shared" si="3"/>
        <v>0</v>
      </c>
      <c r="AH7">
        <f t="shared" si="4"/>
        <v>296</v>
      </c>
      <c r="AI7">
        <f t="shared" si="5"/>
        <v>37</v>
      </c>
      <c r="AJ7">
        <f t="shared" si="6"/>
        <v>3</v>
      </c>
      <c r="AK7">
        <f t="shared" si="7"/>
        <v>336</v>
      </c>
      <c r="AL7">
        <f t="shared" si="8"/>
        <v>12</v>
      </c>
      <c r="AM7">
        <f t="shared" si="9"/>
        <v>0.96551724137931039</v>
      </c>
      <c r="AN7">
        <f t="shared" si="10"/>
        <v>0</v>
      </c>
      <c r="AO7" s="252">
        <f t="shared" ref="AO7:AO70" si="11">(AN7+AL7+AK7)/1761</f>
        <v>0.19761499148211242</v>
      </c>
    </row>
    <row r="8" spans="1:41" x14ac:dyDescent="0.25">
      <c r="A8" s="266" t="s">
        <v>361</v>
      </c>
      <c r="B8" s="252">
        <v>1</v>
      </c>
      <c r="C8" s="252">
        <v>3</v>
      </c>
      <c r="D8" s="252">
        <v>2</v>
      </c>
      <c r="E8" s="252">
        <v>6</v>
      </c>
      <c r="F8" s="252">
        <v>0</v>
      </c>
      <c r="G8" s="252">
        <v>1</v>
      </c>
      <c r="H8" s="252">
        <v>0</v>
      </c>
      <c r="I8" s="252">
        <f t="shared" si="0"/>
        <v>4.4313146233382573E-3</v>
      </c>
      <c r="J8" s="252">
        <v>104</v>
      </c>
      <c r="K8" s="252">
        <v>7</v>
      </c>
      <c r="L8" s="252">
        <v>0</v>
      </c>
      <c r="M8" s="252">
        <v>111</v>
      </c>
      <c r="N8" s="252">
        <v>21</v>
      </c>
      <c r="O8" s="252">
        <v>0.84090909090909094</v>
      </c>
      <c r="P8" s="252">
        <v>0</v>
      </c>
      <c r="Q8" s="252">
        <f t="shared" si="1"/>
        <v>0.45205479452054792</v>
      </c>
      <c r="R8" s="252">
        <v>9</v>
      </c>
      <c r="S8" s="252">
        <v>2</v>
      </c>
      <c r="T8" s="252">
        <v>0</v>
      </c>
      <c r="U8" s="252">
        <v>11</v>
      </c>
      <c r="V8" s="252">
        <v>0</v>
      </c>
      <c r="W8" s="252">
        <v>1</v>
      </c>
      <c r="X8" s="252">
        <v>0</v>
      </c>
      <c r="Y8" s="252">
        <f t="shared" si="2"/>
        <v>1.1000000000000001</v>
      </c>
      <c r="Z8" s="252">
        <v>0</v>
      </c>
      <c r="AA8" s="252">
        <v>0</v>
      </c>
      <c r="AB8" s="252">
        <v>0</v>
      </c>
      <c r="AC8" s="252">
        <v>0</v>
      </c>
      <c r="AD8" s="252">
        <v>0</v>
      </c>
      <c r="AE8" s="252" t="s">
        <v>350</v>
      </c>
      <c r="AF8" s="252">
        <v>0</v>
      </c>
      <c r="AG8" s="252">
        <f t="shared" si="3"/>
        <v>0</v>
      </c>
      <c r="AH8">
        <f t="shared" si="4"/>
        <v>114</v>
      </c>
      <c r="AI8">
        <f t="shared" si="5"/>
        <v>12</v>
      </c>
      <c r="AJ8">
        <f t="shared" si="6"/>
        <v>2</v>
      </c>
      <c r="AK8">
        <f t="shared" si="7"/>
        <v>128</v>
      </c>
      <c r="AL8">
        <f t="shared" si="8"/>
        <v>21</v>
      </c>
      <c r="AM8">
        <f t="shared" si="9"/>
        <v>0.85906040268456374</v>
      </c>
      <c r="AN8">
        <f t="shared" si="10"/>
        <v>0</v>
      </c>
      <c r="AO8" s="252">
        <f t="shared" si="11"/>
        <v>8.4611016467915953E-2</v>
      </c>
    </row>
    <row r="9" spans="1:41" x14ac:dyDescent="0.25">
      <c r="A9" s="266" t="s">
        <v>369</v>
      </c>
      <c r="B9" s="252">
        <v>9</v>
      </c>
      <c r="C9" s="252">
        <v>3</v>
      </c>
      <c r="D9" s="252">
        <v>1</v>
      </c>
      <c r="E9" s="252">
        <v>13</v>
      </c>
      <c r="F9" s="252">
        <v>0</v>
      </c>
      <c r="G9" s="252">
        <v>1</v>
      </c>
      <c r="H9" s="252">
        <v>0</v>
      </c>
      <c r="I9" s="252">
        <f t="shared" si="0"/>
        <v>9.6011816838995571E-3</v>
      </c>
      <c r="J9" s="252">
        <v>10</v>
      </c>
      <c r="K9" s="252">
        <v>1</v>
      </c>
      <c r="L9" s="252">
        <v>0</v>
      </c>
      <c r="M9" s="252">
        <v>11</v>
      </c>
      <c r="N9" s="252">
        <v>2</v>
      </c>
      <c r="O9" s="252">
        <v>0.84615384615384615</v>
      </c>
      <c r="P9" s="252">
        <v>0</v>
      </c>
      <c r="Q9" s="252">
        <f t="shared" si="1"/>
        <v>4.4520547945205477E-2</v>
      </c>
      <c r="R9" s="252">
        <v>0</v>
      </c>
      <c r="S9" s="252">
        <v>0</v>
      </c>
      <c r="T9" s="252">
        <v>0</v>
      </c>
      <c r="U9" s="252">
        <v>0</v>
      </c>
      <c r="V9" s="252">
        <v>0</v>
      </c>
      <c r="W9" s="252" t="s">
        <v>350</v>
      </c>
      <c r="X9" s="252">
        <v>0</v>
      </c>
      <c r="Y9" s="252">
        <f t="shared" si="2"/>
        <v>0</v>
      </c>
      <c r="Z9" s="252">
        <v>0</v>
      </c>
      <c r="AA9" s="252">
        <v>0</v>
      </c>
      <c r="AB9" s="252">
        <v>0</v>
      </c>
      <c r="AC9" s="252">
        <v>0</v>
      </c>
      <c r="AD9" s="252">
        <v>0</v>
      </c>
      <c r="AE9" s="252" t="s">
        <v>350</v>
      </c>
      <c r="AF9" s="252">
        <v>0</v>
      </c>
      <c r="AG9" s="252">
        <f t="shared" si="3"/>
        <v>0</v>
      </c>
      <c r="AH9">
        <f t="shared" si="4"/>
        <v>19</v>
      </c>
      <c r="AI9">
        <f t="shared" si="5"/>
        <v>4</v>
      </c>
      <c r="AJ9">
        <f t="shared" si="6"/>
        <v>1</v>
      </c>
      <c r="AK9">
        <f t="shared" si="7"/>
        <v>24</v>
      </c>
      <c r="AL9">
        <f t="shared" si="8"/>
        <v>2</v>
      </c>
      <c r="AM9">
        <f t="shared" si="9"/>
        <v>0.92307692307692313</v>
      </c>
      <c r="AN9">
        <f t="shared" si="10"/>
        <v>0</v>
      </c>
      <c r="AO9" s="252">
        <f t="shared" si="11"/>
        <v>1.4764338444065871E-2</v>
      </c>
    </row>
    <row r="10" spans="1:41" x14ac:dyDescent="0.25">
      <c r="A10" s="266" t="s">
        <v>376</v>
      </c>
      <c r="B10" s="252">
        <v>4</v>
      </c>
      <c r="C10" s="252">
        <v>2</v>
      </c>
      <c r="D10" s="252">
        <v>0</v>
      </c>
      <c r="E10" s="252">
        <v>6</v>
      </c>
      <c r="F10" s="252">
        <v>0</v>
      </c>
      <c r="G10" s="252">
        <v>1</v>
      </c>
      <c r="H10" s="252">
        <v>0</v>
      </c>
      <c r="I10" s="252">
        <f t="shared" si="0"/>
        <v>4.4313146233382573E-3</v>
      </c>
      <c r="J10" s="252">
        <v>5</v>
      </c>
      <c r="K10" s="252">
        <v>0</v>
      </c>
      <c r="L10" s="252">
        <v>0</v>
      </c>
      <c r="M10" s="252">
        <v>5</v>
      </c>
      <c r="N10" s="252">
        <v>0</v>
      </c>
      <c r="O10" s="252">
        <v>1</v>
      </c>
      <c r="P10" s="252">
        <v>0</v>
      </c>
      <c r="Q10" s="252">
        <f t="shared" si="1"/>
        <v>1.7123287671232876E-2</v>
      </c>
      <c r="R10" s="252">
        <v>0</v>
      </c>
      <c r="S10" s="252">
        <v>0</v>
      </c>
      <c r="T10" s="252">
        <v>0</v>
      </c>
      <c r="U10" s="252">
        <v>0</v>
      </c>
      <c r="V10" s="252">
        <v>0</v>
      </c>
      <c r="W10" s="252" t="s">
        <v>350</v>
      </c>
      <c r="X10" s="252">
        <v>0</v>
      </c>
      <c r="Y10" s="252">
        <f t="shared" si="2"/>
        <v>0</v>
      </c>
      <c r="Z10" s="252">
        <v>0</v>
      </c>
      <c r="AA10" s="252">
        <v>0</v>
      </c>
      <c r="AB10" s="252">
        <v>0</v>
      </c>
      <c r="AC10" s="252">
        <v>0</v>
      </c>
      <c r="AD10" s="252">
        <v>0</v>
      </c>
      <c r="AE10" s="252" t="s">
        <v>350</v>
      </c>
      <c r="AF10" s="252">
        <v>0</v>
      </c>
      <c r="AG10" s="252">
        <f t="shared" si="3"/>
        <v>0</v>
      </c>
      <c r="AH10">
        <f t="shared" si="4"/>
        <v>9</v>
      </c>
      <c r="AI10">
        <f t="shared" si="5"/>
        <v>2</v>
      </c>
      <c r="AJ10">
        <f t="shared" si="6"/>
        <v>0</v>
      </c>
      <c r="AK10">
        <f t="shared" si="7"/>
        <v>11</v>
      </c>
      <c r="AL10">
        <f t="shared" si="8"/>
        <v>0</v>
      </c>
      <c r="AM10">
        <f t="shared" si="9"/>
        <v>1</v>
      </c>
      <c r="AN10">
        <f t="shared" si="10"/>
        <v>0</v>
      </c>
      <c r="AO10" s="252">
        <f t="shared" si="11"/>
        <v>6.2464508801817146E-3</v>
      </c>
    </row>
    <row r="11" spans="1:41" x14ac:dyDescent="0.25">
      <c r="A11" s="266" t="s">
        <v>382</v>
      </c>
      <c r="B11" s="252">
        <v>16</v>
      </c>
      <c r="C11" s="252">
        <v>29</v>
      </c>
      <c r="D11" s="252">
        <v>0</v>
      </c>
      <c r="E11" s="252">
        <v>45</v>
      </c>
      <c r="F11" s="252">
        <v>0</v>
      </c>
      <c r="G11" s="252">
        <v>1</v>
      </c>
      <c r="H11" s="252">
        <v>12</v>
      </c>
      <c r="I11" s="252">
        <f t="shared" si="0"/>
        <v>4.2097488921713444E-2</v>
      </c>
      <c r="J11" s="252">
        <v>15</v>
      </c>
      <c r="K11" s="252">
        <v>3</v>
      </c>
      <c r="L11" s="252">
        <v>0</v>
      </c>
      <c r="M11" s="252">
        <v>18</v>
      </c>
      <c r="N11" s="252">
        <v>2</v>
      </c>
      <c r="O11" s="252">
        <v>0.9</v>
      </c>
      <c r="P11" s="252">
        <v>4</v>
      </c>
      <c r="Q11" s="252">
        <f t="shared" si="1"/>
        <v>8.2191780821917804E-2</v>
      </c>
      <c r="R11" s="252">
        <v>0</v>
      </c>
      <c r="S11" s="252">
        <v>0</v>
      </c>
      <c r="T11" s="252">
        <v>0</v>
      </c>
      <c r="U11" s="252">
        <v>0</v>
      </c>
      <c r="V11" s="252">
        <v>0</v>
      </c>
      <c r="W11" s="252" t="s">
        <v>350</v>
      </c>
      <c r="X11" s="252">
        <v>0</v>
      </c>
      <c r="Y11" s="252">
        <f t="shared" si="2"/>
        <v>0</v>
      </c>
      <c r="Z11" s="252">
        <v>0</v>
      </c>
      <c r="AA11" s="252">
        <v>5</v>
      </c>
      <c r="AB11" s="252">
        <v>0</v>
      </c>
      <c r="AC11" s="252">
        <v>5</v>
      </c>
      <c r="AD11" s="252">
        <v>0</v>
      </c>
      <c r="AE11" s="252">
        <v>1</v>
      </c>
      <c r="AF11" s="252">
        <v>3</v>
      </c>
      <c r="AG11" s="252">
        <f t="shared" si="3"/>
        <v>7.6190476190476197E-2</v>
      </c>
      <c r="AH11">
        <f t="shared" si="4"/>
        <v>31</v>
      </c>
      <c r="AI11">
        <f t="shared" si="5"/>
        <v>37</v>
      </c>
      <c r="AJ11">
        <f t="shared" si="6"/>
        <v>0</v>
      </c>
      <c r="AK11">
        <f t="shared" si="7"/>
        <v>68</v>
      </c>
      <c r="AL11">
        <f t="shared" si="8"/>
        <v>2</v>
      </c>
      <c r="AM11">
        <f t="shared" si="9"/>
        <v>0.97142857142857142</v>
      </c>
      <c r="AN11">
        <f t="shared" si="10"/>
        <v>19</v>
      </c>
      <c r="AO11" s="252">
        <f t="shared" si="11"/>
        <v>5.0539466212379328E-2</v>
      </c>
    </row>
    <row r="12" spans="1:41" x14ac:dyDescent="0.25">
      <c r="A12" s="266" t="s">
        <v>391</v>
      </c>
      <c r="B12" s="252">
        <v>3</v>
      </c>
      <c r="C12" s="252">
        <v>1</v>
      </c>
      <c r="D12" s="252">
        <v>1</v>
      </c>
      <c r="E12" s="252">
        <v>5</v>
      </c>
      <c r="F12" s="252">
        <v>1</v>
      </c>
      <c r="G12" s="252">
        <v>0.83333333333333337</v>
      </c>
      <c r="H12" s="252">
        <v>0</v>
      </c>
      <c r="I12" s="252">
        <f t="shared" si="0"/>
        <v>4.4313146233382573E-3</v>
      </c>
      <c r="J12" s="252">
        <v>45</v>
      </c>
      <c r="K12" s="252">
        <v>5</v>
      </c>
      <c r="L12" s="252">
        <v>0</v>
      </c>
      <c r="M12" s="252">
        <v>50</v>
      </c>
      <c r="N12" s="252">
        <v>6</v>
      </c>
      <c r="O12" s="252">
        <v>0.8928571428571429</v>
      </c>
      <c r="P12" s="252">
        <v>0</v>
      </c>
      <c r="Q12" s="252">
        <f t="shared" si="1"/>
        <v>0.19178082191780821</v>
      </c>
      <c r="R12" s="252">
        <v>1</v>
      </c>
      <c r="S12" s="252">
        <v>0</v>
      </c>
      <c r="T12" s="252">
        <v>0</v>
      </c>
      <c r="U12" s="252">
        <v>1</v>
      </c>
      <c r="V12" s="252">
        <v>0</v>
      </c>
      <c r="W12" s="252">
        <v>1</v>
      </c>
      <c r="X12" s="252">
        <v>0</v>
      </c>
      <c r="Y12" s="252">
        <f t="shared" si="2"/>
        <v>0.1</v>
      </c>
      <c r="Z12" s="252">
        <v>0</v>
      </c>
      <c r="AA12" s="252">
        <v>0</v>
      </c>
      <c r="AB12" s="252">
        <v>0</v>
      </c>
      <c r="AC12" s="252">
        <v>0</v>
      </c>
      <c r="AD12" s="252">
        <v>0</v>
      </c>
      <c r="AE12" s="252" t="s">
        <v>350</v>
      </c>
      <c r="AF12" s="252">
        <v>0</v>
      </c>
      <c r="AG12" s="252">
        <f t="shared" si="3"/>
        <v>0</v>
      </c>
      <c r="AH12">
        <f t="shared" si="4"/>
        <v>49</v>
      </c>
      <c r="AI12">
        <f t="shared" si="5"/>
        <v>6</v>
      </c>
      <c r="AJ12">
        <f t="shared" si="6"/>
        <v>1</v>
      </c>
      <c r="AK12">
        <f t="shared" si="7"/>
        <v>56</v>
      </c>
      <c r="AL12">
        <f t="shared" si="8"/>
        <v>7</v>
      </c>
      <c r="AM12">
        <f t="shared" si="9"/>
        <v>0.88888888888888884</v>
      </c>
      <c r="AN12">
        <f t="shared" si="10"/>
        <v>0</v>
      </c>
      <c r="AO12" s="252">
        <f t="shared" si="11"/>
        <v>3.5775127768313458E-2</v>
      </c>
    </row>
    <row r="13" spans="1:41" x14ac:dyDescent="0.25">
      <c r="A13" s="266" t="s">
        <v>396</v>
      </c>
      <c r="B13" s="252">
        <v>0</v>
      </c>
      <c r="C13" s="252">
        <v>0</v>
      </c>
      <c r="D13" s="252">
        <v>0</v>
      </c>
      <c r="E13" s="252">
        <v>0</v>
      </c>
      <c r="F13" s="252">
        <v>0</v>
      </c>
      <c r="G13" s="252" t="s">
        <v>350</v>
      </c>
      <c r="H13" s="252">
        <v>0</v>
      </c>
      <c r="I13" s="252">
        <f t="shared" si="0"/>
        <v>0</v>
      </c>
      <c r="J13" s="252">
        <v>1</v>
      </c>
      <c r="K13" s="252">
        <v>0</v>
      </c>
      <c r="L13" s="252">
        <v>1</v>
      </c>
      <c r="M13" s="252">
        <v>2</v>
      </c>
      <c r="N13" s="252">
        <v>0</v>
      </c>
      <c r="O13" s="252">
        <v>1</v>
      </c>
      <c r="P13" s="252">
        <v>0</v>
      </c>
      <c r="Q13" s="252">
        <f t="shared" si="1"/>
        <v>6.8493150684931503E-3</v>
      </c>
      <c r="R13" s="252">
        <v>0</v>
      </c>
      <c r="S13" s="252">
        <v>0</v>
      </c>
      <c r="T13" s="252">
        <v>0</v>
      </c>
      <c r="U13" s="252">
        <v>0</v>
      </c>
      <c r="V13" s="252">
        <v>0</v>
      </c>
      <c r="W13" s="252" t="s">
        <v>350</v>
      </c>
      <c r="X13" s="252">
        <v>0</v>
      </c>
      <c r="Y13" s="252">
        <f t="shared" si="2"/>
        <v>0</v>
      </c>
      <c r="Z13" s="252">
        <v>0</v>
      </c>
      <c r="AA13" s="252">
        <v>0</v>
      </c>
      <c r="AB13" s="252">
        <v>0</v>
      </c>
      <c r="AC13" s="252">
        <v>0</v>
      </c>
      <c r="AD13" s="252">
        <v>0</v>
      </c>
      <c r="AE13" s="252" t="s">
        <v>350</v>
      </c>
      <c r="AF13" s="252">
        <v>0</v>
      </c>
      <c r="AG13" s="252">
        <f t="shared" si="3"/>
        <v>0</v>
      </c>
      <c r="AH13">
        <f t="shared" si="4"/>
        <v>1</v>
      </c>
      <c r="AI13">
        <f t="shared" si="5"/>
        <v>0</v>
      </c>
      <c r="AJ13">
        <f t="shared" si="6"/>
        <v>1</v>
      </c>
      <c r="AK13">
        <f t="shared" si="7"/>
        <v>2</v>
      </c>
      <c r="AL13">
        <f t="shared" si="8"/>
        <v>0</v>
      </c>
      <c r="AM13">
        <f t="shared" si="9"/>
        <v>1</v>
      </c>
      <c r="AN13">
        <f t="shared" si="10"/>
        <v>0</v>
      </c>
      <c r="AO13" s="252">
        <f t="shared" si="11"/>
        <v>1.1357183418512209E-3</v>
      </c>
    </row>
    <row r="14" spans="1:41" x14ac:dyDescent="0.25">
      <c r="A14" s="266" t="s">
        <v>399</v>
      </c>
      <c r="B14" s="252">
        <v>937</v>
      </c>
      <c r="C14" s="252">
        <v>692</v>
      </c>
      <c r="D14" s="252">
        <v>28</v>
      </c>
      <c r="E14" s="252">
        <v>1657</v>
      </c>
      <c r="F14" s="252">
        <v>25</v>
      </c>
      <c r="G14" s="252">
        <v>0.98513674197384071</v>
      </c>
      <c r="H14" s="252">
        <v>0</v>
      </c>
      <c r="I14" s="252">
        <f t="shared" si="0"/>
        <v>1.2422451994091581</v>
      </c>
      <c r="J14" s="252">
        <v>135</v>
      </c>
      <c r="K14" s="252">
        <v>4</v>
      </c>
      <c r="L14" s="252">
        <v>0</v>
      </c>
      <c r="M14" s="252">
        <v>139</v>
      </c>
      <c r="N14" s="252">
        <v>9</v>
      </c>
      <c r="O14" s="252">
        <v>0.93918918918918914</v>
      </c>
      <c r="P14" s="252">
        <v>0</v>
      </c>
      <c r="Q14" s="252">
        <f t="shared" si="1"/>
        <v>0.50684931506849318</v>
      </c>
      <c r="R14" s="252">
        <v>24</v>
      </c>
      <c r="S14" s="252">
        <v>3</v>
      </c>
      <c r="T14" s="252">
        <v>0</v>
      </c>
      <c r="U14" s="252">
        <v>27</v>
      </c>
      <c r="V14" s="252">
        <v>1</v>
      </c>
      <c r="W14" s="252">
        <v>0.9642857142857143</v>
      </c>
      <c r="X14" s="252">
        <v>0</v>
      </c>
      <c r="Y14" s="252">
        <f t="shared" si="2"/>
        <v>2.8</v>
      </c>
      <c r="Z14" s="252">
        <v>61</v>
      </c>
      <c r="AA14" s="252">
        <v>59</v>
      </c>
      <c r="AB14" s="252">
        <v>4</v>
      </c>
      <c r="AC14" s="252">
        <v>124</v>
      </c>
      <c r="AD14" s="252">
        <v>1</v>
      </c>
      <c r="AE14" s="252">
        <v>0.99199999999999999</v>
      </c>
      <c r="AF14" s="252">
        <v>0</v>
      </c>
      <c r="AG14" s="252">
        <f t="shared" si="3"/>
        <v>1.1904761904761905</v>
      </c>
      <c r="AH14">
        <f t="shared" si="4"/>
        <v>1157</v>
      </c>
      <c r="AI14">
        <f t="shared" si="5"/>
        <v>758</v>
      </c>
      <c r="AJ14">
        <f t="shared" si="6"/>
        <v>32</v>
      </c>
      <c r="AK14">
        <f t="shared" si="7"/>
        <v>1947</v>
      </c>
      <c r="AL14">
        <f t="shared" si="8"/>
        <v>36</v>
      </c>
      <c r="AM14">
        <f t="shared" si="9"/>
        <v>0.9818456883509834</v>
      </c>
      <c r="AN14">
        <f t="shared" si="10"/>
        <v>0</v>
      </c>
      <c r="AO14" s="252">
        <f t="shared" si="11"/>
        <v>1.1260647359454856</v>
      </c>
    </row>
    <row r="15" spans="1:41" x14ac:dyDescent="0.25">
      <c r="A15" s="266" t="s">
        <v>408</v>
      </c>
      <c r="B15" s="252">
        <v>3</v>
      </c>
      <c r="C15" s="252">
        <v>2</v>
      </c>
      <c r="D15" s="252">
        <v>2</v>
      </c>
      <c r="E15" s="252">
        <v>7</v>
      </c>
      <c r="F15" s="252">
        <v>0</v>
      </c>
      <c r="G15" s="252">
        <v>1</v>
      </c>
      <c r="H15" s="252">
        <v>2</v>
      </c>
      <c r="I15" s="252">
        <f t="shared" si="0"/>
        <v>6.6469719350073855E-3</v>
      </c>
      <c r="J15" s="252">
        <v>17</v>
      </c>
      <c r="K15" s="252">
        <v>1</v>
      </c>
      <c r="L15" s="252">
        <v>0</v>
      </c>
      <c r="M15" s="252">
        <v>18</v>
      </c>
      <c r="N15" s="252">
        <v>5</v>
      </c>
      <c r="O15" s="252">
        <v>0.78260869565217395</v>
      </c>
      <c r="P15" s="252">
        <v>1</v>
      </c>
      <c r="Q15" s="252">
        <f t="shared" si="1"/>
        <v>8.2191780821917804E-2</v>
      </c>
      <c r="R15" s="252">
        <v>1</v>
      </c>
      <c r="S15" s="252">
        <v>0</v>
      </c>
      <c r="T15" s="252">
        <v>0</v>
      </c>
      <c r="U15" s="252">
        <v>1</v>
      </c>
      <c r="V15" s="252">
        <v>0</v>
      </c>
      <c r="W15" s="252">
        <v>1</v>
      </c>
      <c r="X15" s="252">
        <v>0</v>
      </c>
      <c r="Y15" s="252">
        <f t="shared" si="2"/>
        <v>0.1</v>
      </c>
      <c r="Z15" s="252">
        <v>0</v>
      </c>
      <c r="AA15" s="252">
        <v>0</v>
      </c>
      <c r="AB15" s="252">
        <v>0</v>
      </c>
      <c r="AC15" s="252">
        <v>0</v>
      </c>
      <c r="AD15" s="252">
        <v>0</v>
      </c>
      <c r="AE15" s="252" t="s">
        <v>350</v>
      </c>
      <c r="AF15" s="252">
        <v>0</v>
      </c>
      <c r="AG15" s="252">
        <f t="shared" si="3"/>
        <v>0</v>
      </c>
      <c r="AH15">
        <f t="shared" si="4"/>
        <v>21</v>
      </c>
      <c r="AI15">
        <f t="shared" si="5"/>
        <v>3</v>
      </c>
      <c r="AJ15">
        <f t="shared" si="6"/>
        <v>2</v>
      </c>
      <c r="AK15">
        <f t="shared" si="7"/>
        <v>26</v>
      </c>
      <c r="AL15">
        <f t="shared" si="8"/>
        <v>5</v>
      </c>
      <c r="AM15">
        <f t="shared" si="9"/>
        <v>0.83870967741935487</v>
      </c>
      <c r="AN15">
        <f t="shared" si="10"/>
        <v>3</v>
      </c>
      <c r="AO15" s="252">
        <f t="shared" si="11"/>
        <v>1.9307211811470756E-2</v>
      </c>
    </row>
    <row r="16" spans="1:41" x14ac:dyDescent="0.25">
      <c r="A16" s="266" t="s">
        <v>414</v>
      </c>
      <c r="B16" s="252">
        <v>53</v>
      </c>
      <c r="C16" s="252">
        <v>12</v>
      </c>
      <c r="D16" s="252">
        <v>1</v>
      </c>
      <c r="E16" s="252">
        <v>66</v>
      </c>
      <c r="F16" s="252">
        <v>3</v>
      </c>
      <c r="G16" s="252">
        <v>0.95652173913043481</v>
      </c>
      <c r="H16" s="252">
        <v>0</v>
      </c>
      <c r="I16" s="252">
        <f t="shared" si="0"/>
        <v>5.0960118168389953E-2</v>
      </c>
      <c r="J16" s="252">
        <v>158</v>
      </c>
      <c r="K16" s="252">
        <v>7</v>
      </c>
      <c r="L16" s="252">
        <v>3</v>
      </c>
      <c r="M16" s="252">
        <v>168</v>
      </c>
      <c r="N16" s="252">
        <v>27</v>
      </c>
      <c r="O16" s="252">
        <v>0.86153846153846159</v>
      </c>
      <c r="P16" s="252">
        <v>0</v>
      </c>
      <c r="Q16" s="252">
        <f t="shared" si="1"/>
        <v>0.6678082191780822</v>
      </c>
      <c r="R16" s="252">
        <v>3</v>
      </c>
      <c r="S16" s="252">
        <v>0</v>
      </c>
      <c r="T16" s="252">
        <v>0</v>
      </c>
      <c r="U16" s="252">
        <v>3</v>
      </c>
      <c r="V16" s="252">
        <v>0</v>
      </c>
      <c r="W16" s="252">
        <v>1</v>
      </c>
      <c r="X16" s="252">
        <v>0</v>
      </c>
      <c r="Y16" s="252">
        <f t="shared" si="2"/>
        <v>0.3</v>
      </c>
      <c r="Z16" s="252">
        <v>7</v>
      </c>
      <c r="AA16" s="252">
        <v>0</v>
      </c>
      <c r="AB16" s="252">
        <v>0</v>
      </c>
      <c r="AC16" s="252">
        <v>7</v>
      </c>
      <c r="AD16" s="252">
        <v>0</v>
      </c>
      <c r="AE16" s="252">
        <v>1</v>
      </c>
      <c r="AF16" s="252">
        <v>0</v>
      </c>
      <c r="AG16" s="252">
        <f t="shared" si="3"/>
        <v>6.6666666666666666E-2</v>
      </c>
      <c r="AH16">
        <f t="shared" si="4"/>
        <v>221</v>
      </c>
      <c r="AI16">
        <f t="shared" si="5"/>
        <v>19</v>
      </c>
      <c r="AJ16">
        <f t="shared" si="6"/>
        <v>4</v>
      </c>
      <c r="AK16">
        <f t="shared" si="7"/>
        <v>244</v>
      </c>
      <c r="AL16">
        <f t="shared" si="8"/>
        <v>30</v>
      </c>
      <c r="AM16">
        <f t="shared" si="9"/>
        <v>0.89051094890510951</v>
      </c>
      <c r="AN16">
        <f t="shared" si="10"/>
        <v>0</v>
      </c>
      <c r="AO16" s="252">
        <f t="shared" si="11"/>
        <v>0.15559341283361727</v>
      </c>
    </row>
    <row r="17" spans="1:41" x14ac:dyDescent="0.25">
      <c r="A17" s="266" t="s">
        <v>420</v>
      </c>
      <c r="B17" s="252">
        <v>8</v>
      </c>
      <c r="C17" s="252">
        <v>6</v>
      </c>
      <c r="D17" s="252">
        <v>0</v>
      </c>
      <c r="E17" s="252">
        <v>14</v>
      </c>
      <c r="F17" s="252">
        <v>0</v>
      </c>
      <c r="G17" s="252">
        <v>1</v>
      </c>
      <c r="H17" s="252">
        <v>0</v>
      </c>
      <c r="I17" s="252">
        <f t="shared" si="0"/>
        <v>1.03397341211226E-2</v>
      </c>
      <c r="J17" s="252">
        <v>18</v>
      </c>
      <c r="K17" s="252">
        <v>1</v>
      </c>
      <c r="L17" s="252">
        <v>0</v>
      </c>
      <c r="M17" s="252">
        <v>19</v>
      </c>
      <c r="N17" s="252">
        <v>4</v>
      </c>
      <c r="O17" s="252">
        <v>0.82608695652173914</v>
      </c>
      <c r="P17" s="252">
        <v>0</v>
      </c>
      <c r="Q17" s="252">
        <f t="shared" si="1"/>
        <v>7.8767123287671229E-2</v>
      </c>
      <c r="R17" s="252">
        <v>0</v>
      </c>
      <c r="S17" s="252">
        <v>0</v>
      </c>
      <c r="T17" s="252">
        <v>0</v>
      </c>
      <c r="U17" s="252">
        <v>0</v>
      </c>
      <c r="V17" s="252">
        <v>0</v>
      </c>
      <c r="W17" s="252" t="s">
        <v>350</v>
      </c>
      <c r="X17" s="252">
        <v>0</v>
      </c>
      <c r="Y17" s="252">
        <f t="shared" si="2"/>
        <v>0</v>
      </c>
      <c r="Z17" s="252">
        <v>2</v>
      </c>
      <c r="AA17" s="252">
        <v>0</v>
      </c>
      <c r="AB17" s="252">
        <v>0</v>
      </c>
      <c r="AC17" s="252">
        <v>2</v>
      </c>
      <c r="AD17" s="252">
        <v>0</v>
      </c>
      <c r="AE17" s="252">
        <v>1</v>
      </c>
      <c r="AF17" s="252">
        <v>0</v>
      </c>
      <c r="AG17" s="252">
        <f t="shared" si="3"/>
        <v>1.9047619047619049E-2</v>
      </c>
      <c r="AH17">
        <f t="shared" si="4"/>
        <v>28</v>
      </c>
      <c r="AI17">
        <f t="shared" si="5"/>
        <v>7</v>
      </c>
      <c r="AJ17">
        <f t="shared" si="6"/>
        <v>0</v>
      </c>
      <c r="AK17">
        <f t="shared" si="7"/>
        <v>35</v>
      </c>
      <c r="AL17">
        <f t="shared" si="8"/>
        <v>4</v>
      </c>
      <c r="AM17">
        <f t="shared" si="9"/>
        <v>0.89743589743589747</v>
      </c>
      <c r="AN17">
        <f t="shared" si="10"/>
        <v>0</v>
      </c>
      <c r="AO17" s="252">
        <f t="shared" si="11"/>
        <v>2.2146507666098807E-2</v>
      </c>
    </row>
    <row r="18" spans="1:41" x14ac:dyDescent="0.25">
      <c r="A18" s="266" t="s">
        <v>425</v>
      </c>
      <c r="B18" s="252">
        <v>6</v>
      </c>
      <c r="C18" s="252">
        <v>4</v>
      </c>
      <c r="D18" s="252">
        <v>0</v>
      </c>
      <c r="E18" s="252">
        <v>10</v>
      </c>
      <c r="F18" s="252">
        <v>1</v>
      </c>
      <c r="G18" s="252">
        <v>0.90909090909090906</v>
      </c>
      <c r="H18" s="252">
        <v>0</v>
      </c>
      <c r="I18" s="252">
        <f t="shared" si="0"/>
        <v>8.1240768094534704E-3</v>
      </c>
      <c r="J18" s="252">
        <v>24</v>
      </c>
      <c r="K18" s="252">
        <v>4</v>
      </c>
      <c r="L18" s="252">
        <v>0</v>
      </c>
      <c r="M18" s="252">
        <v>28</v>
      </c>
      <c r="N18" s="252">
        <v>6</v>
      </c>
      <c r="O18" s="252">
        <v>0.82352941176470584</v>
      </c>
      <c r="P18" s="252">
        <v>0</v>
      </c>
      <c r="Q18" s="252">
        <f t="shared" si="1"/>
        <v>0.11643835616438356</v>
      </c>
      <c r="R18" s="252">
        <v>5</v>
      </c>
      <c r="S18" s="252">
        <v>0</v>
      </c>
      <c r="T18" s="252">
        <v>0</v>
      </c>
      <c r="U18" s="252">
        <v>5</v>
      </c>
      <c r="V18" s="252">
        <v>0</v>
      </c>
      <c r="W18" s="252">
        <v>1</v>
      </c>
      <c r="X18" s="252">
        <v>0</v>
      </c>
      <c r="Y18" s="252">
        <f t="shared" si="2"/>
        <v>0.5</v>
      </c>
      <c r="Z18" s="252">
        <v>0</v>
      </c>
      <c r="AA18" s="252">
        <v>2</v>
      </c>
      <c r="AB18" s="252">
        <v>0</v>
      </c>
      <c r="AC18" s="252">
        <v>2</v>
      </c>
      <c r="AD18" s="252">
        <v>0</v>
      </c>
      <c r="AE18" s="252">
        <v>1</v>
      </c>
      <c r="AF18" s="252">
        <v>0</v>
      </c>
      <c r="AG18" s="252">
        <f t="shared" si="3"/>
        <v>1.9047619047619049E-2</v>
      </c>
      <c r="AH18">
        <f t="shared" si="4"/>
        <v>35</v>
      </c>
      <c r="AI18">
        <f t="shared" si="5"/>
        <v>10</v>
      </c>
      <c r="AJ18">
        <f t="shared" si="6"/>
        <v>0</v>
      </c>
      <c r="AK18">
        <f t="shared" si="7"/>
        <v>45</v>
      </c>
      <c r="AL18">
        <f t="shared" si="8"/>
        <v>7</v>
      </c>
      <c r="AM18">
        <f t="shared" si="9"/>
        <v>0.86538461538461542</v>
      </c>
      <c r="AN18">
        <f t="shared" si="10"/>
        <v>0</v>
      </c>
      <c r="AO18" s="252">
        <f t="shared" si="11"/>
        <v>2.9528676888131742E-2</v>
      </c>
    </row>
    <row r="19" spans="1:41" x14ac:dyDescent="0.25">
      <c r="A19" s="266" t="s">
        <v>430</v>
      </c>
      <c r="B19" s="252">
        <v>1</v>
      </c>
      <c r="C19" s="252">
        <v>0</v>
      </c>
      <c r="D19" s="252">
        <v>0</v>
      </c>
      <c r="E19" s="252">
        <v>1</v>
      </c>
      <c r="F19" s="252">
        <v>1</v>
      </c>
      <c r="G19" s="252">
        <v>0.5</v>
      </c>
      <c r="H19" s="252">
        <v>0</v>
      </c>
      <c r="I19" s="252">
        <f t="shared" si="0"/>
        <v>1.4771048744460858E-3</v>
      </c>
      <c r="J19" s="252">
        <v>3</v>
      </c>
      <c r="K19" s="252">
        <v>0</v>
      </c>
      <c r="L19" s="252">
        <v>0</v>
      </c>
      <c r="M19" s="252">
        <v>3</v>
      </c>
      <c r="N19" s="252">
        <v>0</v>
      </c>
      <c r="O19" s="252">
        <v>1</v>
      </c>
      <c r="P19" s="252">
        <v>0</v>
      </c>
      <c r="Q19" s="252">
        <f t="shared" si="1"/>
        <v>1.0273972602739725E-2</v>
      </c>
      <c r="R19" s="252">
        <v>1</v>
      </c>
      <c r="S19" s="252">
        <v>0</v>
      </c>
      <c r="T19" s="252">
        <v>0</v>
      </c>
      <c r="U19" s="252">
        <v>1</v>
      </c>
      <c r="V19" s="252">
        <v>0</v>
      </c>
      <c r="W19" s="252">
        <v>1</v>
      </c>
      <c r="X19" s="252">
        <v>0</v>
      </c>
      <c r="Y19" s="252">
        <f t="shared" si="2"/>
        <v>0.1</v>
      </c>
      <c r="Z19" s="252">
        <v>0</v>
      </c>
      <c r="AA19" s="252">
        <v>0</v>
      </c>
      <c r="AB19" s="252">
        <v>0</v>
      </c>
      <c r="AC19" s="252">
        <v>0</v>
      </c>
      <c r="AD19" s="252">
        <v>0</v>
      </c>
      <c r="AE19" s="252" t="s">
        <v>350</v>
      </c>
      <c r="AF19" s="252">
        <v>0</v>
      </c>
      <c r="AG19" s="252">
        <f t="shared" si="3"/>
        <v>0</v>
      </c>
      <c r="AH19">
        <f t="shared" si="4"/>
        <v>5</v>
      </c>
      <c r="AI19">
        <f t="shared" si="5"/>
        <v>0</v>
      </c>
      <c r="AJ19">
        <f t="shared" si="6"/>
        <v>0</v>
      </c>
      <c r="AK19">
        <f t="shared" si="7"/>
        <v>5</v>
      </c>
      <c r="AL19">
        <f t="shared" si="8"/>
        <v>1</v>
      </c>
      <c r="AM19">
        <f t="shared" si="9"/>
        <v>0.83333333333333337</v>
      </c>
      <c r="AN19">
        <f t="shared" si="10"/>
        <v>0</v>
      </c>
      <c r="AO19" s="252">
        <f t="shared" si="11"/>
        <v>3.4071550255536627E-3</v>
      </c>
    </row>
    <row r="20" spans="1:41" x14ac:dyDescent="0.25">
      <c r="A20" s="266" t="s">
        <v>435</v>
      </c>
      <c r="B20" s="252">
        <v>5</v>
      </c>
      <c r="C20" s="252">
        <v>13</v>
      </c>
      <c r="D20" s="252">
        <v>2</v>
      </c>
      <c r="E20" s="252">
        <v>20</v>
      </c>
      <c r="F20" s="252">
        <v>1</v>
      </c>
      <c r="G20" s="252">
        <v>0.95238095238095233</v>
      </c>
      <c r="H20" s="252">
        <v>0</v>
      </c>
      <c r="I20" s="252">
        <f t="shared" si="0"/>
        <v>1.55096011816839E-2</v>
      </c>
      <c r="J20" s="252">
        <v>102</v>
      </c>
      <c r="K20" s="252">
        <v>9</v>
      </c>
      <c r="L20" s="252">
        <v>0</v>
      </c>
      <c r="M20" s="252">
        <v>111</v>
      </c>
      <c r="N20" s="252">
        <v>4</v>
      </c>
      <c r="O20" s="252">
        <v>0.9652173913043478</v>
      </c>
      <c r="P20" s="252">
        <v>0</v>
      </c>
      <c r="Q20" s="252">
        <f t="shared" si="1"/>
        <v>0.39383561643835618</v>
      </c>
      <c r="R20" s="252">
        <v>1</v>
      </c>
      <c r="S20" s="252">
        <v>0</v>
      </c>
      <c r="T20" s="252">
        <v>0</v>
      </c>
      <c r="U20" s="252">
        <v>1</v>
      </c>
      <c r="V20" s="252">
        <v>0</v>
      </c>
      <c r="W20" s="252">
        <v>1</v>
      </c>
      <c r="X20" s="252">
        <v>0</v>
      </c>
      <c r="Y20" s="252">
        <f t="shared" si="2"/>
        <v>0.1</v>
      </c>
      <c r="Z20" s="252">
        <v>0</v>
      </c>
      <c r="AA20" s="252">
        <v>0</v>
      </c>
      <c r="AB20" s="252">
        <v>0</v>
      </c>
      <c r="AC20" s="252">
        <v>0</v>
      </c>
      <c r="AD20" s="252">
        <v>0</v>
      </c>
      <c r="AE20" s="252" t="s">
        <v>350</v>
      </c>
      <c r="AF20" s="252">
        <v>0</v>
      </c>
      <c r="AG20" s="252">
        <f t="shared" si="3"/>
        <v>0</v>
      </c>
      <c r="AH20">
        <f t="shared" si="4"/>
        <v>108</v>
      </c>
      <c r="AI20">
        <f t="shared" si="5"/>
        <v>22</v>
      </c>
      <c r="AJ20">
        <f t="shared" si="6"/>
        <v>2</v>
      </c>
      <c r="AK20">
        <f t="shared" si="7"/>
        <v>132</v>
      </c>
      <c r="AL20">
        <f t="shared" si="8"/>
        <v>5</v>
      </c>
      <c r="AM20">
        <f t="shared" si="9"/>
        <v>0.96350364963503654</v>
      </c>
      <c r="AN20">
        <f t="shared" si="10"/>
        <v>0</v>
      </c>
      <c r="AO20" s="252">
        <f t="shared" si="11"/>
        <v>7.7796706416808636E-2</v>
      </c>
    </row>
    <row r="21" spans="1:41" x14ac:dyDescent="0.25">
      <c r="A21" s="266" t="s">
        <v>439</v>
      </c>
      <c r="B21" s="252">
        <v>4</v>
      </c>
      <c r="C21" s="252">
        <v>3</v>
      </c>
      <c r="D21" s="252">
        <v>1</v>
      </c>
      <c r="E21" s="252">
        <v>8</v>
      </c>
      <c r="F21" s="252">
        <v>0</v>
      </c>
      <c r="G21" s="252">
        <v>1</v>
      </c>
      <c r="H21" s="252">
        <v>0</v>
      </c>
      <c r="I21" s="252">
        <f t="shared" si="0"/>
        <v>5.9084194977843431E-3</v>
      </c>
      <c r="J21" s="252">
        <v>10</v>
      </c>
      <c r="K21" s="252">
        <v>2</v>
      </c>
      <c r="L21" s="252">
        <v>0</v>
      </c>
      <c r="M21" s="252">
        <v>12</v>
      </c>
      <c r="N21" s="252">
        <v>2</v>
      </c>
      <c r="O21" s="252">
        <v>0.8571428571428571</v>
      </c>
      <c r="P21" s="252">
        <v>0</v>
      </c>
      <c r="Q21" s="252">
        <f t="shared" si="1"/>
        <v>4.7945205479452052E-2</v>
      </c>
      <c r="R21" s="252">
        <v>1</v>
      </c>
      <c r="S21" s="252">
        <v>0</v>
      </c>
      <c r="T21" s="252">
        <v>0</v>
      </c>
      <c r="U21" s="252">
        <v>1</v>
      </c>
      <c r="V21" s="252">
        <v>0</v>
      </c>
      <c r="W21" s="252">
        <v>1</v>
      </c>
      <c r="X21" s="252">
        <v>0</v>
      </c>
      <c r="Y21" s="252">
        <f t="shared" si="2"/>
        <v>0.1</v>
      </c>
      <c r="Z21" s="252">
        <v>0</v>
      </c>
      <c r="AA21" s="252">
        <v>0</v>
      </c>
      <c r="AB21" s="252">
        <v>0</v>
      </c>
      <c r="AC21" s="252">
        <v>0</v>
      </c>
      <c r="AD21" s="252">
        <v>0</v>
      </c>
      <c r="AE21" s="252" t="s">
        <v>350</v>
      </c>
      <c r="AF21" s="252">
        <v>0</v>
      </c>
      <c r="AG21" s="252">
        <f t="shared" si="3"/>
        <v>0</v>
      </c>
      <c r="AH21">
        <f t="shared" si="4"/>
        <v>15</v>
      </c>
      <c r="AI21">
        <f t="shared" si="5"/>
        <v>5</v>
      </c>
      <c r="AJ21">
        <f t="shared" si="6"/>
        <v>1</v>
      </c>
      <c r="AK21">
        <f t="shared" si="7"/>
        <v>21</v>
      </c>
      <c r="AL21">
        <f t="shared" si="8"/>
        <v>2</v>
      </c>
      <c r="AM21">
        <f t="shared" si="9"/>
        <v>0.91304347826086951</v>
      </c>
      <c r="AN21">
        <f t="shared" si="10"/>
        <v>0</v>
      </c>
      <c r="AO21" s="252">
        <f t="shared" si="11"/>
        <v>1.306076093128904E-2</v>
      </c>
    </row>
    <row r="22" spans="1:41" x14ac:dyDescent="0.25">
      <c r="A22" s="266" t="s">
        <v>445</v>
      </c>
      <c r="B22" s="252">
        <v>34</v>
      </c>
      <c r="C22" s="252">
        <v>20</v>
      </c>
      <c r="D22" s="252">
        <v>3</v>
      </c>
      <c r="E22" s="252">
        <v>57</v>
      </c>
      <c r="F22" s="252">
        <v>2</v>
      </c>
      <c r="G22" s="252">
        <v>0.96610169491525422</v>
      </c>
      <c r="H22" s="252">
        <v>0</v>
      </c>
      <c r="I22" s="252">
        <f t="shared" si="0"/>
        <v>4.3574593796159529E-2</v>
      </c>
      <c r="J22" s="252">
        <v>70</v>
      </c>
      <c r="K22" s="252">
        <v>7</v>
      </c>
      <c r="L22" s="252">
        <v>0</v>
      </c>
      <c r="M22" s="252">
        <v>77</v>
      </c>
      <c r="N22" s="252">
        <v>7</v>
      </c>
      <c r="O22" s="252">
        <v>0.91666666666666663</v>
      </c>
      <c r="P22" s="252">
        <v>0</v>
      </c>
      <c r="Q22" s="252">
        <f t="shared" si="1"/>
        <v>0.28767123287671231</v>
      </c>
      <c r="R22" s="252">
        <v>6</v>
      </c>
      <c r="S22" s="252">
        <v>1</v>
      </c>
      <c r="T22" s="252">
        <v>0</v>
      </c>
      <c r="U22" s="252">
        <v>7</v>
      </c>
      <c r="V22" s="252">
        <v>0</v>
      </c>
      <c r="W22" s="252">
        <v>1</v>
      </c>
      <c r="X22" s="252">
        <v>0</v>
      </c>
      <c r="Y22" s="252">
        <f t="shared" si="2"/>
        <v>0.7</v>
      </c>
      <c r="Z22" s="252">
        <v>6</v>
      </c>
      <c r="AA22" s="252">
        <v>1</v>
      </c>
      <c r="AB22" s="252">
        <v>0</v>
      </c>
      <c r="AC22" s="252">
        <v>7</v>
      </c>
      <c r="AD22" s="252">
        <v>0</v>
      </c>
      <c r="AE22" s="252">
        <v>1</v>
      </c>
      <c r="AF22" s="252">
        <v>0</v>
      </c>
      <c r="AG22" s="252">
        <f t="shared" si="3"/>
        <v>6.6666666666666666E-2</v>
      </c>
      <c r="AH22">
        <f t="shared" si="4"/>
        <v>116</v>
      </c>
      <c r="AI22">
        <f t="shared" si="5"/>
        <v>29</v>
      </c>
      <c r="AJ22">
        <f t="shared" si="6"/>
        <v>3</v>
      </c>
      <c r="AK22">
        <f t="shared" si="7"/>
        <v>148</v>
      </c>
      <c r="AL22">
        <f t="shared" si="8"/>
        <v>9</v>
      </c>
      <c r="AM22">
        <f t="shared" si="9"/>
        <v>0.9426751592356688</v>
      </c>
      <c r="AN22">
        <f t="shared" si="10"/>
        <v>0</v>
      </c>
      <c r="AO22" s="252">
        <f t="shared" si="11"/>
        <v>8.915388983532084E-2</v>
      </c>
    </row>
    <row r="23" spans="1:41" x14ac:dyDescent="0.25">
      <c r="A23" s="266" t="s">
        <v>453</v>
      </c>
      <c r="B23" s="252">
        <v>1</v>
      </c>
      <c r="C23" s="252">
        <v>2</v>
      </c>
      <c r="D23" s="252">
        <v>0</v>
      </c>
      <c r="E23" s="252">
        <v>3</v>
      </c>
      <c r="F23" s="252">
        <v>0</v>
      </c>
      <c r="G23" s="252">
        <v>1</v>
      </c>
      <c r="H23" s="252">
        <v>0</v>
      </c>
      <c r="I23" s="252">
        <f t="shared" si="0"/>
        <v>2.2156573116691287E-3</v>
      </c>
      <c r="J23" s="252">
        <v>24</v>
      </c>
      <c r="K23" s="252">
        <v>1</v>
      </c>
      <c r="L23" s="252">
        <v>1</v>
      </c>
      <c r="M23" s="252">
        <v>26</v>
      </c>
      <c r="N23" s="252">
        <v>4</v>
      </c>
      <c r="O23" s="252">
        <v>0.8666666666666667</v>
      </c>
      <c r="P23" s="252">
        <v>0</v>
      </c>
      <c r="Q23" s="252">
        <f t="shared" si="1"/>
        <v>0.10273972602739725</v>
      </c>
      <c r="R23" s="252">
        <v>1</v>
      </c>
      <c r="S23" s="252">
        <v>0</v>
      </c>
      <c r="T23" s="252">
        <v>0</v>
      </c>
      <c r="U23" s="252">
        <v>1</v>
      </c>
      <c r="V23" s="252">
        <v>0</v>
      </c>
      <c r="W23" s="252">
        <v>1</v>
      </c>
      <c r="X23" s="252">
        <v>0</v>
      </c>
      <c r="Y23" s="252">
        <f t="shared" si="2"/>
        <v>0.1</v>
      </c>
      <c r="Z23" s="252">
        <v>1</v>
      </c>
      <c r="AA23" s="252">
        <v>0</v>
      </c>
      <c r="AB23" s="252">
        <v>0</v>
      </c>
      <c r="AC23" s="252">
        <v>1</v>
      </c>
      <c r="AD23" s="252">
        <v>0</v>
      </c>
      <c r="AE23" s="252">
        <v>1</v>
      </c>
      <c r="AF23" s="252">
        <v>0</v>
      </c>
      <c r="AG23" s="252">
        <f t="shared" si="3"/>
        <v>9.5238095238095247E-3</v>
      </c>
      <c r="AH23">
        <f t="shared" si="4"/>
        <v>27</v>
      </c>
      <c r="AI23">
        <f t="shared" si="5"/>
        <v>3</v>
      </c>
      <c r="AJ23">
        <f t="shared" si="6"/>
        <v>1</v>
      </c>
      <c r="AK23">
        <f t="shared" si="7"/>
        <v>31</v>
      </c>
      <c r="AL23">
        <f t="shared" si="8"/>
        <v>4</v>
      </c>
      <c r="AM23">
        <f t="shared" si="9"/>
        <v>0.88571428571428568</v>
      </c>
      <c r="AN23">
        <f t="shared" si="10"/>
        <v>0</v>
      </c>
      <c r="AO23" s="252">
        <f t="shared" si="11"/>
        <v>1.9875070982396367E-2</v>
      </c>
    </row>
    <row r="24" spans="1:41" x14ac:dyDescent="0.25">
      <c r="A24" s="266" t="s">
        <v>456</v>
      </c>
      <c r="B24" s="252">
        <v>11</v>
      </c>
      <c r="C24" s="252">
        <v>10</v>
      </c>
      <c r="D24" s="252">
        <v>0</v>
      </c>
      <c r="E24" s="252">
        <v>21</v>
      </c>
      <c r="F24" s="252">
        <v>0</v>
      </c>
      <c r="G24" s="252">
        <v>1</v>
      </c>
      <c r="H24" s="252">
        <v>0</v>
      </c>
      <c r="I24" s="252">
        <f t="shared" si="0"/>
        <v>1.55096011816839E-2</v>
      </c>
      <c r="J24" s="252">
        <v>54</v>
      </c>
      <c r="K24" s="252">
        <v>8</v>
      </c>
      <c r="L24" s="252">
        <v>2</v>
      </c>
      <c r="M24" s="252">
        <v>64</v>
      </c>
      <c r="N24" s="252">
        <v>11</v>
      </c>
      <c r="O24" s="252">
        <v>0.85333333333333339</v>
      </c>
      <c r="P24" s="252">
        <v>0</v>
      </c>
      <c r="Q24" s="252">
        <f t="shared" si="1"/>
        <v>0.25684931506849318</v>
      </c>
      <c r="R24" s="252">
        <v>0</v>
      </c>
      <c r="S24" s="252">
        <v>0</v>
      </c>
      <c r="T24" s="252">
        <v>0</v>
      </c>
      <c r="U24" s="252">
        <v>0</v>
      </c>
      <c r="V24" s="252">
        <v>0</v>
      </c>
      <c r="W24" s="252" t="s">
        <v>350</v>
      </c>
      <c r="X24" s="252">
        <v>0</v>
      </c>
      <c r="Y24" s="252">
        <f t="shared" si="2"/>
        <v>0</v>
      </c>
      <c r="Z24" s="252">
        <v>2</v>
      </c>
      <c r="AA24" s="252">
        <v>0</v>
      </c>
      <c r="AB24" s="252">
        <v>0</v>
      </c>
      <c r="AC24" s="252">
        <v>2</v>
      </c>
      <c r="AD24" s="252">
        <v>0</v>
      </c>
      <c r="AE24" s="252">
        <v>1</v>
      </c>
      <c r="AF24" s="252">
        <v>0</v>
      </c>
      <c r="AG24" s="252">
        <f t="shared" si="3"/>
        <v>1.9047619047619049E-2</v>
      </c>
      <c r="AH24">
        <f t="shared" si="4"/>
        <v>67</v>
      </c>
      <c r="AI24">
        <f t="shared" si="5"/>
        <v>18</v>
      </c>
      <c r="AJ24">
        <f t="shared" si="6"/>
        <v>2</v>
      </c>
      <c r="AK24">
        <f t="shared" si="7"/>
        <v>87</v>
      </c>
      <c r="AL24">
        <f t="shared" si="8"/>
        <v>11</v>
      </c>
      <c r="AM24">
        <f t="shared" si="9"/>
        <v>0.88775510204081631</v>
      </c>
      <c r="AN24">
        <f t="shared" si="10"/>
        <v>0</v>
      </c>
      <c r="AO24" s="252">
        <f t="shared" si="11"/>
        <v>5.5650198750709826E-2</v>
      </c>
    </row>
    <row r="25" spans="1:41" x14ac:dyDescent="0.25">
      <c r="A25" s="266" t="s">
        <v>462</v>
      </c>
      <c r="B25" s="252">
        <v>4</v>
      </c>
      <c r="C25" s="252">
        <v>5</v>
      </c>
      <c r="D25" s="252">
        <v>3</v>
      </c>
      <c r="E25" s="252">
        <v>12</v>
      </c>
      <c r="F25" s="252">
        <v>3</v>
      </c>
      <c r="G25" s="252">
        <v>0.8</v>
      </c>
      <c r="H25" s="252">
        <v>0</v>
      </c>
      <c r="I25" s="252">
        <f t="shared" si="0"/>
        <v>1.1078286558345642E-2</v>
      </c>
      <c r="J25" s="252">
        <v>83</v>
      </c>
      <c r="K25" s="252">
        <v>12</v>
      </c>
      <c r="L25" s="252">
        <v>1</v>
      </c>
      <c r="M25" s="252">
        <v>96</v>
      </c>
      <c r="N25" s="252">
        <v>10</v>
      </c>
      <c r="O25" s="252">
        <v>0.90566037735849059</v>
      </c>
      <c r="P25" s="252">
        <v>0</v>
      </c>
      <c r="Q25" s="252">
        <f t="shared" si="1"/>
        <v>0.36301369863013699</v>
      </c>
      <c r="R25" s="252">
        <v>2</v>
      </c>
      <c r="S25" s="252">
        <v>1</v>
      </c>
      <c r="T25" s="252">
        <v>0</v>
      </c>
      <c r="U25" s="252">
        <v>3</v>
      </c>
      <c r="V25" s="252">
        <v>0</v>
      </c>
      <c r="W25" s="252">
        <v>1</v>
      </c>
      <c r="X25" s="252">
        <v>0</v>
      </c>
      <c r="Y25" s="252">
        <f t="shared" si="2"/>
        <v>0.3</v>
      </c>
      <c r="Z25" s="252">
        <v>1</v>
      </c>
      <c r="AA25" s="252">
        <v>1</v>
      </c>
      <c r="AB25" s="252">
        <v>0</v>
      </c>
      <c r="AC25" s="252">
        <v>2</v>
      </c>
      <c r="AD25" s="252">
        <v>0</v>
      </c>
      <c r="AE25" s="252">
        <v>1</v>
      </c>
      <c r="AF25" s="252">
        <v>0</v>
      </c>
      <c r="AG25" s="252">
        <f t="shared" si="3"/>
        <v>1.9047619047619049E-2</v>
      </c>
      <c r="AH25">
        <f t="shared" si="4"/>
        <v>90</v>
      </c>
      <c r="AI25">
        <f t="shared" si="5"/>
        <v>19</v>
      </c>
      <c r="AJ25">
        <f t="shared" si="6"/>
        <v>4</v>
      </c>
      <c r="AK25">
        <f t="shared" si="7"/>
        <v>113</v>
      </c>
      <c r="AL25">
        <f t="shared" si="8"/>
        <v>13</v>
      </c>
      <c r="AM25">
        <f t="shared" si="9"/>
        <v>0.89682539682539686</v>
      </c>
      <c r="AN25">
        <f t="shared" si="10"/>
        <v>0</v>
      </c>
      <c r="AO25" s="252">
        <f t="shared" si="11"/>
        <v>7.1550255536626917E-2</v>
      </c>
    </row>
    <row r="26" spans="1:41" x14ac:dyDescent="0.25">
      <c r="A26" s="266" t="s">
        <v>468</v>
      </c>
      <c r="B26" s="252">
        <v>1</v>
      </c>
      <c r="C26" s="252">
        <v>0</v>
      </c>
      <c r="D26" s="252">
        <v>0</v>
      </c>
      <c r="E26" s="252">
        <v>1</v>
      </c>
      <c r="F26" s="252">
        <v>0</v>
      </c>
      <c r="G26" s="252">
        <v>1</v>
      </c>
      <c r="H26" s="252">
        <v>0</v>
      </c>
      <c r="I26" s="252">
        <f t="shared" si="0"/>
        <v>7.3855243722304289E-4</v>
      </c>
      <c r="J26" s="252">
        <v>112</v>
      </c>
      <c r="K26" s="252">
        <v>10</v>
      </c>
      <c r="L26" s="252">
        <v>1</v>
      </c>
      <c r="M26" s="252">
        <v>123</v>
      </c>
      <c r="N26" s="252">
        <v>22</v>
      </c>
      <c r="O26" s="252">
        <v>0.84827586206896555</v>
      </c>
      <c r="P26" s="252">
        <v>1</v>
      </c>
      <c r="Q26" s="252">
        <f t="shared" si="1"/>
        <v>0.5</v>
      </c>
      <c r="R26" s="252">
        <v>0</v>
      </c>
      <c r="S26" s="252">
        <v>0</v>
      </c>
      <c r="T26" s="252">
        <v>0</v>
      </c>
      <c r="U26" s="252">
        <v>0</v>
      </c>
      <c r="V26" s="252">
        <v>0</v>
      </c>
      <c r="W26" s="252" t="s">
        <v>350</v>
      </c>
      <c r="X26" s="252">
        <v>0</v>
      </c>
      <c r="Y26" s="252">
        <f t="shared" si="2"/>
        <v>0</v>
      </c>
      <c r="Z26" s="252">
        <v>0</v>
      </c>
      <c r="AA26" s="252">
        <v>0</v>
      </c>
      <c r="AB26" s="252">
        <v>0</v>
      </c>
      <c r="AC26" s="252">
        <v>0</v>
      </c>
      <c r="AD26" s="252">
        <v>0</v>
      </c>
      <c r="AE26" s="252" t="s">
        <v>350</v>
      </c>
      <c r="AF26" s="252">
        <v>0</v>
      </c>
      <c r="AG26" s="252">
        <f t="shared" si="3"/>
        <v>0</v>
      </c>
      <c r="AH26">
        <f t="shared" si="4"/>
        <v>113</v>
      </c>
      <c r="AI26">
        <f t="shared" si="5"/>
        <v>10</v>
      </c>
      <c r="AJ26">
        <f t="shared" si="6"/>
        <v>1</v>
      </c>
      <c r="AK26">
        <f t="shared" si="7"/>
        <v>124</v>
      </c>
      <c r="AL26">
        <f t="shared" si="8"/>
        <v>22</v>
      </c>
      <c r="AM26">
        <f t="shared" si="9"/>
        <v>0.84931506849315064</v>
      </c>
      <c r="AN26">
        <f t="shared" si="10"/>
        <v>1</v>
      </c>
      <c r="AO26" s="252">
        <f t="shared" si="11"/>
        <v>8.3475298126064731E-2</v>
      </c>
    </row>
    <row r="27" spans="1:41" x14ac:dyDescent="0.25">
      <c r="A27" s="266" t="s">
        <v>472</v>
      </c>
      <c r="B27" s="252">
        <v>31</v>
      </c>
      <c r="C27" s="252">
        <v>9</v>
      </c>
      <c r="D27" s="252">
        <v>0</v>
      </c>
      <c r="E27" s="252">
        <v>40</v>
      </c>
      <c r="F27" s="252">
        <v>0</v>
      </c>
      <c r="G27" s="252">
        <v>1</v>
      </c>
      <c r="H27" s="252">
        <v>0</v>
      </c>
      <c r="I27" s="252">
        <f t="shared" si="0"/>
        <v>2.9542097488921712E-2</v>
      </c>
      <c r="J27" s="252">
        <v>100</v>
      </c>
      <c r="K27" s="252">
        <v>9</v>
      </c>
      <c r="L27" s="252">
        <v>1</v>
      </c>
      <c r="M27" s="252">
        <v>110</v>
      </c>
      <c r="N27" s="252">
        <v>10</v>
      </c>
      <c r="O27" s="252">
        <v>0.91666666666666663</v>
      </c>
      <c r="P27" s="252">
        <v>0</v>
      </c>
      <c r="Q27" s="252">
        <f t="shared" si="1"/>
        <v>0.41095890410958902</v>
      </c>
      <c r="R27" s="252">
        <v>3</v>
      </c>
      <c r="S27" s="252">
        <v>0</v>
      </c>
      <c r="T27" s="252">
        <v>0</v>
      </c>
      <c r="U27" s="252">
        <v>3</v>
      </c>
      <c r="V27" s="252">
        <v>0</v>
      </c>
      <c r="W27" s="252">
        <v>1</v>
      </c>
      <c r="X27" s="252">
        <v>0</v>
      </c>
      <c r="Y27" s="252">
        <f t="shared" si="2"/>
        <v>0.3</v>
      </c>
      <c r="Z27" s="252">
        <v>2</v>
      </c>
      <c r="AA27" s="252">
        <v>0</v>
      </c>
      <c r="AB27" s="252">
        <v>0</v>
      </c>
      <c r="AC27" s="252">
        <v>2</v>
      </c>
      <c r="AD27" s="252">
        <v>0</v>
      </c>
      <c r="AE27" s="252">
        <v>1</v>
      </c>
      <c r="AF27" s="252">
        <v>0</v>
      </c>
      <c r="AG27" s="252">
        <f t="shared" si="3"/>
        <v>1.9047619047619049E-2</v>
      </c>
      <c r="AH27">
        <f t="shared" si="4"/>
        <v>136</v>
      </c>
      <c r="AI27">
        <f t="shared" si="5"/>
        <v>18</v>
      </c>
      <c r="AJ27">
        <f t="shared" si="6"/>
        <v>1</v>
      </c>
      <c r="AK27">
        <f t="shared" si="7"/>
        <v>155</v>
      </c>
      <c r="AL27">
        <f t="shared" si="8"/>
        <v>10</v>
      </c>
      <c r="AM27">
        <f t="shared" si="9"/>
        <v>0.93939393939393945</v>
      </c>
      <c r="AN27">
        <f t="shared" si="10"/>
        <v>0</v>
      </c>
      <c r="AO27" s="252">
        <f t="shared" si="11"/>
        <v>9.3696763202725727E-2</v>
      </c>
    </row>
    <row r="28" spans="1:41" x14ac:dyDescent="0.25">
      <c r="A28" s="266" t="s">
        <v>478</v>
      </c>
      <c r="B28" s="252">
        <v>18</v>
      </c>
      <c r="C28" s="252">
        <v>25</v>
      </c>
      <c r="D28" s="252">
        <v>1</v>
      </c>
      <c r="E28" s="252">
        <v>44</v>
      </c>
      <c r="F28" s="252">
        <v>0</v>
      </c>
      <c r="G28" s="252">
        <v>1</v>
      </c>
      <c r="H28" s="252">
        <v>0</v>
      </c>
      <c r="I28" s="252">
        <f t="shared" si="0"/>
        <v>3.2496307237813882E-2</v>
      </c>
      <c r="J28" s="252">
        <v>140</v>
      </c>
      <c r="K28" s="252">
        <v>5</v>
      </c>
      <c r="L28" s="252">
        <v>3</v>
      </c>
      <c r="M28" s="252">
        <v>148</v>
      </c>
      <c r="N28" s="252">
        <v>17</v>
      </c>
      <c r="O28" s="252">
        <v>0.89696969696969697</v>
      </c>
      <c r="P28" s="252">
        <v>0</v>
      </c>
      <c r="Q28" s="252">
        <f t="shared" si="1"/>
        <v>0.56506849315068497</v>
      </c>
      <c r="R28" s="252">
        <v>0</v>
      </c>
      <c r="S28" s="252">
        <v>0</v>
      </c>
      <c r="T28" s="252">
        <v>0</v>
      </c>
      <c r="U28" s="252">
        <v>0</v>
      </c>
      <c r="V28" s="252">
        <v>0</v>
      </c>
      <c r="W28" s="252" t="s">
        <v>350</v>
      </c>
      <c r="X28" s="252">
        <v>0</v>
      </c>
      <c r="Y28" s="252">
        <f t="shared" si="2"/>
        <v>0</v>
      </c>
      <c r="Z28" s="252">
        <v>1</v>
      </c>
      <c r="AA28" s="252">
        <v>4</v>
      </c>
      <c r="AB28" s="252">
        <v>1</v>
      </c>
      <c r="AC28" s="252">
        <v>6</v>
      </c>
      <c r="AD28" s="252">
        <v>0</v>
      </c>
      <c r="AE28" s="252">
        <v>1</v>
      </c>
      <c r="AF28" s="252">
        <v>0</v>
      </c>
      <c r="AG28" s="252">
        <f t="shared" si="3"/>
        <v>5.7142857142857141E-2</v>
      </c>
      <c r="AH28">
        <f t="shared" si="4"/>
        <v>159</v>
      </c>
      <c r="AI28">
        <f t="shared" si="5"/>
        <v>34</v>
      </c>
      <c r="AJ28">
        <f t="shared" si="6"/>
        <v>5</v>
      </c>
      <c r="AK28">
        <f t="shared" si="7"/>
        <v>198</v>
      </c>
      <c r="AL28">
        <f t="shared" si="8"/>
        <v>17</v>
      </c>
      <c r="AM28">
        <f t="shared" si="9"/>
        <v>0.92093023255813955</v>
      </c>
      <c r="AN28">
        <f t="shared" si="10"/>
        <v>0</v>
      </c>
      <c r="AO28" s="252">
        <f t="shared" si="11"/>
        <v>0.12208972174900624</v>
      </c>
    </row>
    <row r="29" spans="1:41" x14ac:dyDescent="0.25">
      <c r="A29" s="266" t="s">
        <v>485</v>
      </c>
      <c r="B29" s="252">
        <v>3</v>
      </c>
      <c r="C29" s="252">
        <v>1</v>
      </c>
      <c r="D29" s="252">
        <v>0</v>
      </c>
      <c r="E29" s="252">
        <v>4</v>
      </c>
      <c r="F29" s="252">
        <v>1</v>
      </c>
      <c r="G29" s="252">
        <v>0.8</v>
      </c>
      <c r="H29" s="252">
        <v>3</v>
      </c>
      <c r="I29" s="252">
        <f t="shared" si="0"/>
        <v>5.9084194977843431E-3</v>
      </c>
      <c r="J29" s="252">
        <v>35</v>
      </c>
      <c r="K29" s="252">
        <v>3</v>
      </c>
      <c r="L29" s="252">
        <v>0</v>
      </c>
      <c r="M29" s="252">
        <v>38</v>
      </c>
      <c r="N29" s="252">
        <v>5</v>
      </c>
      <c r="O29" s="252">
        <v>0.88372093023255816</v>
      </c>
      <c r="P29" s="252">
        <v>3</v>
      </c>
      <c r="Q29" s="252">
        <f t="shared" si="1"/>
        <v>0.15753424657534246</v>
      </c>
      <c r="R29" s="252">
        <v>0</v>
      </c>
      <c r="S29" s="252">
        <v>0</v>
      </c>
      <c r="T29" s="252">
        <v>0</v>
      </c>
      <c r="U29" s="252">
        <v>0</v>
      </c>
      <c r="V29" s="252">
        <v>0</v>
      </c>
      <c r="W29" s="252" t="s">
        <v>350</v>
      </c>
      <c r="X29" s="252">
        <v>0</v>
      </c>
      <c r="Y29" s="252">
        <f t="shared" si="2"/>
        <v>0</v>
      </c>
      <c r="Z29" s="252">
        <v>0</v>
      </c>
      <c r="AA29" s="252">
        <v>0</v>
      </c>
      <c r="AB29" s="252">
        <v>0</v>
      </c>
      <c r="AC29" s="252">
        <v>0</v>
      </c>
      <c r="AD29" s="252">
        <v>0</v>
      </c>
      <c r="AE29" s="252" t="s">
        <v>350</v>
      </c>
      <c r="AF29" s="252">
        <v>0</v>
      </c>
      <c r="AG29" s="252">
        <f t="shared" si="3"/>
        <v>0</v>
      </c>
      <c r="AH29">
        <f t="shared" si="4"/>
        <v>38</v>
      </c>
      <c r="AI29">
        <f t="shared" si="5"/>
        <v>4</v>
      </c>
      <c r="AJ29">
        <f t="shared" si="6"/>
        <v>0</v>
      </c>
      <c r="AK29">
        <f t="shared" si="7"/>
        <v>42</v>
      </c>
      <c r="AL29">
        <f t="shared" si="8"/>
        <v>6</v>
      </c>
      <c r="AM29">
        <f t="shared" si="9"/>
        <v>0.875</v>
      </c>
      <c r="AN29">
        <f t="shared" si="10"/>
        <v>6</v>
      </c>
      <c r="AO29" s="252">
        <f t="shared" si="11"/>
        <v>3.0664395229982964E-2</v>
      </c>
    </row>
    <row r="30" spans="1:41" x14ac:dyDescent="0.25">
      <c r="A30" s="266" t="s">
        <v>489</v>
      </c>
      <c r="B30" s="252">
        <v>13</v>
      </c>
      <c r="C30" s="252">
        <v>3</v>
      </c>
      <c r="D30" s="252">
        <v>0</v>
      </c>
      <c r="E30" s="252">
        <v>16</v>
      </c>
      <c r="F30" s="252">
        <v>3</v>
      </c>
      <c r="G30" s="252">
        <v>0.84210526315789469</v>
      </c>
      <c r="H30" s="252">
        <v>0</v>
      </c>
      <c r="I30" s="252">
        <f t="shared" si="0"/>
        <v>1.4032496307237814E-2</v>
      </c>
      <c r="J30" s="252">
        <v>49</v>
      </c>
      <c r="K30" s="252">
        <v>3</v>
      </c>
      <c r="L30" s="252">
        <v>3</v>
      </c>
      <c r="M30" s="252">
        <v>55</v>
      </c>
      <c r="N30" s="252">
        <v>9</v>
      </c>
      <c r="O30" s="252">
        <v>0.859375</v>
      </c>
      <c r="P30" s="252">
        <v>0</v>
      </c>
      <c r="Q30" s="252">
        <f t="shared" si="1"/>
        <v>0.21917808219178081</v>
      </c>
      <c r="R30" s="252">
        <v>11</v>
      </c>
      <c r="S30" s="252">
        <v>1</v>
      </c>
      <c r="T30" s="252">
        <v>0</v>
      </c>
      <c r="U30" s="252">
        <v>12</v>
      </c>
      <c r="V30" s="252">
        <v>1</v>
      </c>
      <c r="W30" s="252">
        <v>0.92307692307692313</v>
      </c>
      <c r="X30" s="252">
        <v>0</v>
      </c>
      <c r="Y30" s="252">
        <f t="shared" si="2"/>
        <v>1.3</v>
      </c>
      <c r="Z30" s="252">
        <v>1</v>
      </c>
      <c r="AA30" s="252">
        <v>1</v>
      </c>
      <c r="AB30" s="252">
        <v>0</v>
      </c>
      <c r="AC30" s="252">
        <v>2</v>
      </c>
      <c r="AD30" s="252">
        <v>0</v>
      </c>
      <c r="AE30" s="252">
        <v>1</v>
      </c>
      <c r="AF30" s="252">
        <v>0</v>
      </c>
      <c r="AG30" s="252">
        <f t="shared" si="3"/>
        <v>1.9047619047619049E-2</v>
      </c>
      <c r="AH30">
        <f t="shared" si="4"/>
        <v>74</v>
      </c>
      <c r="AI30">
        <f t="shared" si="5"/>
        <v>8</v>
      </c>
      <c r="AJ30">
        <f t="shared" si="6"/>
        <v>3</v>
      </c>
      <c r="AK30">
        <f t="shared" si="7"/>
        <v>85</v>
      </c>
      <c r="AL30">
        <f t="shared" si="8"/>
        <v>13</v>
      </c>
      <c r="AM30">
        <f t="shared" si="9"/>
        <v>0.86734693877551017</v>
      </c>
      <c r="AN30">
        <f t="shared" si="10"/>
        <v>0</v>
      </c>
      <c r="AO30" s="252">
        <f t="shared" si="11"/>
        <v>5.5650198750709826E-2</v>
      </c>
    </row>
    <row r="31" spans="1:41" x14ac:dyDescent="0.25">
      <c r="A31" s="266" t="s">
        <v>494</v>
      </c>
      <c r="B31" s="252">
        <v>2</v>
      </c>
      <c r="C31" s="252">
        <v>0</v>
      </c>
      <c r="D31" s="252">
        <v>0</v>
      </c>
      <c r="E31" s="252">
        <v>2</v>
      </c>
      <c r="F31" s="252">
        <v>0</v>
      </c>
      <c r="G31" s="252">
        <v>1</v>
      </c>
      <c r="H31" s="252">
        <v>0</v>
      </c>
      <c r="I31" s="252">
        <f t="shared" si="0"/>
        <v>1.4771048744460858E-3</v>
      </c>
      <c r="J31" s="252">
        <v>162</v>
      </c>
      <c r="K31" s="252">
        <v>18</v>
      </c>
      <c r="L31" s="252">
        <v>0</v>
      </c>
      <c r="M31" s="252">
        <v>180</v>
      </c>
      <c r="N31" s="252">
        <v>20</v>
      </c>
      <c r="O31" s="252">
        <v>0.9</v>
      </c>
      <c r="P31" s="252">
        <v>0</v>
      </c>
      <c r="Q31" s="252">
        <f t="shared" si="1"/>
        <v>0.68493150684931503</v>
      </c>
      <c r="R31" s="252">
        <v>1</v>
      </c>
      <c r="S31" s="252">
        <v>1</v>
      </c>
      <c r="T31" s="252">
        <v>0</v>
      </c>
      <c r="U31" s="252">
        <v>2</v>
      </c>
      <c r="V31" s="252">
        <v>0</v>
      </c>
      <c r="W31" s="252">
        <v>1</v>
      </c>
      <c r="X31" s="252">
        <v>0</v>
      </c>
      <c r="Y31" s="252">
        <f t="shared" si="2"/>
        <v>0.2</v>
      </c>
      <c r="Z31" s="252">
        <v>0</v>
      </c>
      <c r="AA31" s="252">
        <v>0</v>
      </c>
      <c r="AB31" s="252">
        <v>0</v>
      </c>
      <c r="AC31" s="252">
        <v>0</v>
      </c>
      <c r="AD31" s="252">
        <v>0</v>
      </c>
      <c r="AE31" s="252" t="s">
        <v>350</v>
      </c>
      <c r="AF31" s="252">
        <v>0</v>
      </c>
      <c r="AG31" s="252">
        <f t="shared" si="3"/>
        <v>0</v>
      </c>
      <c r="AH31">
        <f t="shared" si="4"/>
        <v>165</v>
      </c>
      <c r="AI31">
        <f t="shared" si="5"/>
        <v>19</v>
      </c>
      <c r="AJ31">
        <f t="shared" si="6"/>
        <v>0</v>
      </c>
      <c r="AK31">
        <f t="shared" si="7"/>
        <v>184</v>
      </c>
      <c r="AL31">
        <f t="shared" si="8"/>
        <v>20</v>
      </c>
      <c r="AM31">
        <f t="shared" si="9"/>
        <v>0.90196078431372551</v>
      </c>
      <c r="AN31">
        <f t="shared" si="10"/>
        <v>0</v>
      </c>
      <c r="AO31" s="252">
        <f t="shared" si="11"/>
        <v>0.11584327086882454</v>
      </c>
    </row>
    <row r="32" spans="1:41" x14ac:dyDescent="0.25">
      <c r="A32" s="266" t="s">
        <v>499</v>
      </c>
      <c r="B32" s="252">
        <v>47</v>
      </c>
      <c r="C32" s="252">
        <v>45</v>
      </c>
      <c r="D32" s="252">
        <v>3</v>
      </c>
      <c r="E32" s="252">
        <v>95</v>
      </c>
      <c r="F32" s="252">
        <v>0</v>
      </c>
      <c r="G32" s="252">
        <v>1</v>
      </c>
      <c r="H32" s="252">
        <v>0</v>
      </c>
      <c r="I32" s="252">
        <f t="shared" si="0"/>
        <v>7.0162481536189064E-2</v>
      </c>
      <c r="J32" s="252">
        <v>142</v>
      </c>
      <c r="K32" s="252">
        <v>23</v>
      </c>
      <c r="L32" s="252">
        <v>0</v>
      </c>
      <c r="M32" s="252">
        <v>165</v>
      </c>
      <c r="N32" s="252">
        <v>2</v>
      </c>
      <c r="O32" s="252">
        <v>0.9880239520958084</v>
      </c>
      <c r="P32" s="252">
        <v>0</v>
      </c>
      <c r="Q32" s="252">
        <f t="shared" si="1"/>
        <v>0.57191780821917804</v>
      </c>
      <c r="R32" s="252">
        <v>1</v>
      </c>
      <c r="S32" s="252">
        <v>0</v>
      </c>
      <c r="T32" s="252">
        <v>0</v>
      </c>
      <c r="U32" s="252">
        <v>1</v>
      </c>
      <c r="V32" s="252">
        <v>0</v>
      </c>
      <c r="W32" s="252">
        <v>1</v>
      </c>
      <c r="X32" s="252">
        <v>0</v>
      </c>
      <c r="Y32" s="252">
        <f t="shared" si="2"/>
        <v>0.1</v>
      </c>
      <c r="Z32" s="252">
        <v>1</v>
      </c>
      <c r="AA32" s="252">
        <v>2</v>
      </c>
      <c r="AB32" s="252">
        <v>0</v>
      </c>
      <c r="AC32" s="252">
        <v>3</v>
      </c>
      <c r="AD32" s="252">
        <v>0</v>
      </c>
      <c r="AE32" s="252">
        <v>1</v>
      </c>
      <c r="AF32" s="252">
        <v>0</v>
      </c>
      <c r="AG32" s="252">
        <f t="shared" si="3"/>
        <v>2.8571428571428571E-2</v>
      </c>
      <c r="AH32">
        <f t="shared" si="4"/>
        <v>191</v>
      </c>
      <c r="AI32">
        <f t="shared" si="5"/>
        <v>70</v>
      </c>
      <c r="AJ32">
        <f t="shared" si="6"/>
        <v>3</v>
      </c>
      <c r="AK32">
        <f t="shared" si="7"/>
        <v>264</v>
      </c>
      <c r="AL32">
        <f t="shared" si="8"/>
        <v>2</v>
      </c>
      <c r="AM32">
        <f t="shared" si="9"/>
        <v>0.99248120300751874</v>
      </c>
      <c r="AN32">
        <f t="shared" si="10"/>
        <v>0</v>
      </c>
      <c r="AO32" s="252">
        <f t="shared" si="11"/>
        <v>0.15105053946621239</v>
      </c>
    </row>
    <row r="33" spans="1:41" x14ac:dyDescent="0.25">
      <c r="A33" s="266" t="s">
        <v>505</v>
      </c>
      <c r="B33" s="252">
        <v>0</v>
      </c>
      <c r="C33" s="252">
        <v>1</v>
      </c>
      <c r="D33" s="252">
        <v>0</v>
      </c>
      <c r="E33" s="252">
        <v>1</v>
      </c>
      <c r="F33" s="252">
        <v>1</v>
      </c>
      <c r="G33" s="252">
        <v>0.5</v>
      </c>
      <c r="H33" s="252">
        <v>0</v>
      </c>
      <c r="I33" s="252">
        <f t="shared" si="0"/>
        <v>1.4771048744460858E-3</v>
      </c>
      <c r="J33" s="252">
        <v>21</v>
      </c>
      <c r="K33" s="252">
        <v>1</v>
      </c>
      <c r="L33" s="252">
        <v>0</v>
      </c>
      <c r="M33" s="252">
        <v>22</v>
      </c>
      <c r="N33" s="252">
        <v>5</v>
      </c>
      <c r="O33" s="252">
        <v>0.81481481481481477</v>
      </c>
      <c r="P33" s="252">
        <v>0</v>
      </c>
      <c r="Q33" s="252">
        <f t="shared" si="1"/>
        <v>9.2465753424657529E-2</v>
      </c>
      <c r="R33" s="252">
        <v>3</v>
      </c>
      <c r="S33" s="252">
        <v>0</v>
      </c>
      <c r="T33" s="252">
        <v>0</v>
      </c>
      <c r="U33" s="252">
        <v>3</v>
      </c>
      <c r="V33" s="252">
        <v>1</v>
      </c>
      <c r="W33" s="252">
        <v>0.75</v>
      </c>
      <c r="X33" s="252">
        <v>0</v>
      </c>
      <c r="Y33" s="252">
        <f t="shared" si="2"/>
        <v>0.4</v>
      </c>
      <c r="Z33" s="252">
        <v>0</v>
      </c>
      <c r="AA33" s="252">
        <v>0</v>
      </c>
      <c r="AB33" s="252">
        <v>0</v>
      </c>
      <c r="AC33" s="252">
        <v>0</v>
      </c>
      <c r="AD33" s="252">
        <v>0</v>
      </c>
      <c r="AE33" s="252" t="s">
        <v>350</v>
      </c>
      <c r="AF33" s="252">
        <v>0</v>
      </c>
      <c r="AG33" s="252">
        <f t="shared" si="3"/>
        <v>0</v>
      </c>
      <c r="AH33">
        <f t="shared" si="4"/>
        <v>24</v>
      </c>
      <c r="AI33">
        <f t="shared" si="5"/>
        <v>2</v>
      </c>
      <c r="AJ33">
        <f t="shared" si="6"/>
        <v>0</v>
      </c>
      <c r="AK33">
        <f t="shared" si="7"/>
        <v>26</v>
      </c>
      <c r="AL33">
        <f t="shared" si="8"/>
        <v>7</v>
      </c>
      <c r="AM33">
        <f t="shared" si="9"/>
        <v>0.78787878787878785</v>
      </c>
      <c r="AN33">
        <f t="shared" si="10"/>
        <v>0</v>
      </c>
      <c r="AO33" s="252">
        <f t="shared" si="11"/>
        <v>1.8739352640545145E-2</v>
      </c>
    </row>
    <row r="34" spans="1:41" x14ac:dyDescent="0.25">
      <c r="A34" s="266" t="s">
        <v>511</v>
      </c>
      <c r="B34" s="252">
        <v>0</v>
      </c>
      <c r="C34" s="252">
        <v>0</v>
      </c>
      <c r="D34" s="252">
        <v>0</v>
      </c>
      <c r="E34" s="252">
        <v>0</v>
      </c>
      <c r="F34" s="252">
        <v>0</v>
      </c>
      <c r="G34" s="252" t="s">
        <v>350</v>
      </c>
      <c r="H34" s="252">
        <v>0</v>
      </c>
      <c r="I34" s="252">
        <f t="shared" si="0"/>
        <v>0</v>
      </c>
      <c r="J34" s="252">
        <v>8</v>
      </c>
      <c r="K34" s="252">
        <v>1</v>
      </c>
      <c r="L34" s="252">
        <v>0</v>
      </c>
      <c r="M34" s="252">
        <v>9</v>
      </c>
      <c r="N34" s="252">
        <v>0</v>
      </c>
      <c r="O34" s="252">
        <v>1</v>
      </c>
      <c r="P34" s="252">
        <v>0</v>
      </c>
      <c r="Q34" s="252">
        <f t="shared" si="1"/>
        <v>3.0821917808219176E-2</v>
      </c>
      <c r="R34" s="252">
        <v>0</v>
      </c>
      <c r="S34" s="252">
        <v>0</v>
      </c>
      <c r="T34" s="252">
        <v>0</v>
      </c>
      <c r="U34" s="252">
        <v>0</v>
      </c>
      <c r="V34" s="252">
        <v>0</v>
      </c>
      <c r="W34" s="252" t="s">
        <v>350</v>
      </c>
      <c r="X34" s="252">
        <v>0</v>
      </c>
      <c r="Y34" s="252">
        <f t="shared" si="2"/>
        <v>0</v>
      </c>
      <c r="Z34" s="252">
        <v>0</v>
      </c>
      <c r="AA34" s="252">
        <v>0</v>
      </c>
      <c r="AB34" s="252">
        <v>0</v>
      </c>
      <c r="AC34" s="252">
        <v>0</v>
      </c>
      <c r="AD34" s="252">
        <v>0</v>
      </c>
      <c r="AE34" s="252" t="s">
        <v>350</v>
      </c>
      <c r="AF34" s="252">
        <v>0</v>
      </c>
      <c r="AG34" s="252">
        <f t="shared" si="3"/>
        <v>0</v>
      </c>
      <c r="AH34">
        <f t="shared" si="4"/>
        <v>8</v>
      </c>
      <c r="AI34">
        <f t="shared" si="5"/>
        <v>1</v>
      </c>
      <c r="AJ34">
        <f t="shared" si="6"/>
        <v>0</v>
      </c>
      <c r="AK34">
        <f t="shared" si="7"/>
        <v>9</v>
      </c>
      <c r="AL34">
        <f t="shared" si="8"/>
        <v>0</v>
      </c>
      <c r="AM34">
        <f t="shared" si="9"/>
        <v>1</v>
      </c>
      <c r="AN34">
        <f t="shared" si="10"/>
        <v>0</v>
      </c>
      <c r="AO34" s="252">
        <f t="shared" si="11"/>
        <v>5.1107325383304937E-3</v>
      </c>
    </row>
    <row r="35" spans="1:41" x14ac:dyDescent="0.25">
      <c r="A35" s="266" t="s">
        <v>514</v>
      </c>
      <c r="B35" s="252">
        <v>3</v>
      </c>
      <c r="C35" s="252">
        <v>0</v>
      </c>
      <c r="D35" s="252">
        <v>0</v>
      </c>
      <c r="E35" s="252">
        <v>3</v>
      </c>
      <c r="F35" s="252">
        <v>1</v>
      </c>
      <c r="G35" s="252">
        <v>0.75</v>
      </c>
      <c r="H35" s="252">
        <v>0</v>
      </c>
      <c r="I35" s="252">
        <f t="shared" si="0"/>
        <v>2.9542097488921715E-3</v>
      </c>
      <c r="J35" s="252">
        <v>49</v>
      </c>
      <c r="K35" s="252">
        <v>9</v>
      </c>
      <c r="L35" s="252">
        <v>4</v>
      </c>
      <c r="M35" s="252">
        <v>62</v>
      </c>
      <c r="N35" s="252">
        <v>15</v>
      </c>
      <c r="O35" s="252">
        <v>0.80519480519480524</v>
      </c>
      <c r="P35" s="252">
        <v>0</v>
      </c>
      <c r="Q35" s="252">
        <f t="shared" si="1"/>
        <v>0.2636986301369863</v>
      </c>
      <c r="R35" s="252">
        <v>1</v>
      </c>
      <c r="S35" s="252">
        <v>1</v>
      </c>
      <c r="T35" s="252">
        <v>0</v>
      </c>
      <c r="U35" s="252">
        <v>2</v>
      </c>
      <c r="V35" s="252">
        <v>0</v>
      </c>
      <c r="W35" s="252">
        <v>1</v>
      </c>
      <c r="X35" s="252">
        <v>0</v>
      </c>
      <c r="Y35" s="252">
        <f t="shared" si="2"/>
        <v>0.2</v>
      </c>
      <c r="Z35" s="252">
        <v>0</v>
      </c>
      <c r="AA35" s="252">
        <v>0</v>
      </c>
      <c r="AB35" s="252">
        <v>2</v>
      </c>
      <c r="AC35" s="252">
        <v>2</v>
      </c>
      <c r="AD35" s="252">
        <v>0</v>
      </c>
      <c r="AE35" s="252">
        <v>1</v>
      </c>
      <c r="AF35" s="252">
        <v>0</v>
      </c>
      <c r="AG35" s="252">
        <f t="shared" si="3"/>
        <v>1.9047619047619049E-2</v>
      </c>
      <c r="AH35">
        <f t="shared" si="4"/>
        <v>53</v>
      </c>
      <c r="AI35">
        <f t="shared" si="5"/>
        <v>10</v>
      </c>
      <c r="AJ35">
        <f t="shared" si="6"/>
        <v>6</v>
      </c>
      <c r="AK35">
        <f t="shared" si="7"/>
        <v>69</v>
      </c>
      <c r="AL35">
        <f t="shared" si="8"/>
        <v>16</v>
      </c>
      <c r="AM35">
        <f t="shared" si="9"/>
        <v>0.81176470588235294</v>
      </c>
      <c r="AN35">
        <f t="shared" si="10"/>
        <v>0</v>
      </c>
      <c r="AO35" s="252">
        <f t="shared" si="11"/>
        <v>4.8268029528676891E-2</v>
      </c>
    </row>
    <row r="36" spans="1:41" x14ac:dyDescent="0.25">
      <c r="A36" s="266" t="s">
        <v>520</v>
      </c>
      <c r="B36" s="252">
        <v>0</v>
      </c>
      <c r="C36" s="252">
        <v>0</v>
      </c>
      <c r="D36" s="252">
        <v>0</v>
      </c>
      <c r="E36" s="252">
        <v>0</v>
      </c>
      <c r="F36" s="252">
        <v>0</v>
      </c>
      <c r="G36" s="252" t="s">
        <v>350</v>
      </c>
      <c r="H36" s="252">
        <v>0</v>
      </c>
      <c r="I36" s="252">
        <f t="shared" si="0"/>
        <v>0</v>
      </c>
      <c r="J36" s="252">
        <v>4</v>
      </c>
      <c r="K36" s="252">
        <v>1</v>
      </c>
      <c r="L36" s="252">
        <v>0</v>
      </c>
      <c r="M36" s="252">
        <v>5</v>
      </c>
      <c r="N36" s="252">
        <v>1</v>
      </c>
      <c r="O36" s="252">
        <v>0.83333333333333337</v>
      </c>
      <c r="P36" s="252">
        <v>0</v>
      </c>
      <c r="Q36" s="252">
        <f t="shared" si="1"/>
        <v>2.0547945205479451E-2</v>
      </c>
      <c r="R36" s="252">
        <v>0</v>
      </c>
      <c r="S36" s="252">
        <v>0</v>
      </c>
      <c r="T36" s="252">
        <v>0</v>
      </c>
      <c r="U36" s="252">
        <v>0</v>
      </c>
      <c r="V36" s="252">
        <v>0</v>
      </c>
      <c r="W36" s="252" t="s">
        <v>350</v>
      </c>
      <c r="X36" s="252">
        <v>0</v>
      </c>
      <c r="Y36" s="252">
        <f t="shared" si="2"/>
        <v>0</v>
      </c>
      <c r="Z36" s="252">
        <v>0</v>
      </c>
      <c r="AA36" s="252">
        <v>0</v>
      </c>
      <c r="AB36" s="252">
        <v>0</v>
      </c>
      <c r="AC36" s="252">
        <v>0</v>
      </c>
      <c r="AD36" s="252">
        <v>0</v>
      </c>
      <c r="AE36" s="252" t="s">
        <v>350</v>
      </c>
      <c r="AF36" s="252">
        <v>0</v>
      </c>
      <c r="AG36" s="252">
        <f t="shared" si="3"/>
        <v>0</v>
      </c>
      <c r="AH36">
        <f t="shared" si="4"/>
        <v>4</v>
      </c>
      <c r="AI36">
        <f t="shared" si="5"/>
        <v>1</v>
      </c>
      <c r="AJ36">
        <f t="shared" si="6"/>
        <v>0</v>
      </c>
      <c r="AK36">
        <f t="shared" si="7"/>
        <v>5</v>
      </c>
      <c r="AL36">
        <f t="shared" si="8"/>
        <v>1</v>
      </c>
      <c r="AM36">
        <f t="shared" si="9"/>
        <v>0.83333333333333337</v>
      </c>
      <c r="AN36">
        <f t="shared" si="10"/>
        <v>0</v>
      </c>
      <c r="AO36" s="252">
        <f t="shared" si="11"/>
        <v>3.4071550255536627E-3</v>
      </c>
    </row>
    <row r="37" spans="1:41" x14ac:dyDescent="0.25">
      <c r="A37" s="266" t="s">
        <v>524</v>
      </c>
      <c r="B37" s="252">
        <v>0</v>
      </c>
      <c r="C37" s="252">
        <v>0</v>
      </c>
      <c r="D37" s="252">
        <v>0</v>
      </c>
      <c r="E37" s="252">
        <v>0</v>
      </c>
      <c r="F37" s="252">
        <v>0</v>
      </c>
      <c r="G37" s="252" t="s">
        <v>350</v>
      </c>
      <c r="H37" s="252">
        <v>0</v>
      </c>
      <c r="I37" s="252">
        <f t="shared" si="0"/>
        <v>0</v>
      </c>
      <c r="J37" s="252">
        <v>7</v>
      </c>
      <c r="K37" s="252">
        <v>0</v>
      </c>
      <c r="L37" s="252">
        <v>0</v>
      </c>
      <c r="M37" s="252">
        <v>7</v>
      </c>
      <c r="N37" s="252">
        <v>0</v>
      </c>
      <c r="O37" s="252">
        <v>1</v>
      </c>
      <c r="P37" s="252">
        <v>0</v>
      </c>
      <c r="Q37" s="252">
        <f t="shared" si="1"/>
        <v>2.3972602739726026E-2</v>
      </c>
      <c r="R37" s="252">
        <v>0</v>
      </c>
      <c r="S37" s="252">
        <v>0</v>
      </c>
      <c r="T37" s="252">
        <v>0</v>
      </c>
      <c r="U37" s="252">
        <v>0</v>
      </c>
      <c r="V37" s="252">
        <v>0</v>
      </c>
      <c r="W37" s="252" t="s">
        <v>350</v>
      </c>
      <c r="X37" s="252">
        <v>0</v>
      </c>
      <c r="Y37" s="252">
        <f t="shared" si="2"/>
        <v>0</v>
      </c>
      <c r="Z37" s="252">
        <v>0</v>
      </c>
      <c r="AA37" s="252">
        <v>0</v>
      </c>
      <c r="AB37" s="252">
        <v>0</v>
      </c>
      <c r="AC37" s="252">
        <v>0</v>
      </c>
      <c r="AD37" s="252">
        <v>0</v>
      </c>
      <c r="AE37" s="252" t="s">
        <v>350</v>
      </c>
      <c r="AF37" s="252">
        <v>0</v>
      </c>
      <c r="AG37" s="252">
        <f t="shared" si="3"/>
        <v>0</v>
      </c>
      <c r="AH37">
        <f t="shared" si="4"/>
        <v>7</v>
      </c>
      <c r="AI37">
        <f t="shared" si="5"/>
        <v>0</v>
      </c>
      <c r="AJ37">
        <f t="shared" si="6"/>
        <v>0</v>
      </c>
      <c r="AK37">
        <f t="shared" si="7"/>
        <v>7</v>
      </c>
      <c r="AL37">
        <f t="shared" si="8"/>
        <v>0</v>
      </c>
      <c r="AM37">
        <f t="shared" si="9"/>
        <v>1</v>
      </c>
      <c r="AN37">
        <f t="shared" si="10"/>
        <v>0</v>
      </c>
      <c r="AO37" s="252">
        <f t="shared" si="11"/>
        <v>3.9750141964792728E-3</v>
      </c>
    </row>
    <row r="38" spans="1:41" x14ac:dyDescent="0.25">
      <c r="A38" s="266" t="s">
        <v>527</v>
      </c>
      <c r="B38" s="252">
        <v>0</v>
      </c>
      <c r="C38" s="252">
        <v>0</v>
      </c>
      <c r="D38" s="252">
        <v>0</v>
      </c>
      <c r="E38" s="252">
        <v>0</v>
      </c>
      <c r="F38" s="252">
        <v>1</v>
      </c>
      <c r="G38" s="252">
        <v>0</v>
      </c>
      <c r="H38" s="252">
        <v>0</v>
      </c>
      <c r="I38" s="252">
        <f t="shared" ref="I38:I69" si="12">(H38+F38+E38)/1354</f>
        <v>7.3855243722304289E-4</v>
      </c>
      <c r="J38" s="252">
        <v>30</v>
      </c>
      <c r="K38" s="252">
        <v>0</v>
      </c>
      <c r="L38" s="252">
        <v>0</v>
      </c>
      <c r="M38" s="252">
        <v>30</v>
      </c>
      <c r="N38" s="252">
        <v>10</v>
      </c>
      <c r="O38" s="252">
        <v>0.75</v>
      </c>
      <c r="P38" s="252">
        <v>0</v>
      </c>
      <c r="Q38" s="252">
        <f t="shared" ref="Q38:Q69" si="13">(P38+N38+M38)/292</f>
        <v>0.13698630136986301</v>
      </c>
      <c r="R38" s="252">
        <v>0</v>
      </c>
      <c r="S38" s="252">
        <v>0</v>
      </c>
      <c r="T38" s="252">
        <v>0</v>
      </c>
      <c r="U38" s="252">
        <v>0</v>
      </c>
      <c r="V38" s="252">
        <v>0</v>
      </c>
      <c r="W38" s="252" t="s">
        <v>350</v>
      </c>
      <c r="X38" s="252">
        <v>0</v>
      </c>
      <c r="Y38" s="252">
        <f t="shared" ref="Y38:Y69" si="14">(X38+V38+U38)/10</f>
        <v>0</v>
      </c>
      <c r="Z38" s="252">
        <v>1</v>
      </c>
      <c r="AA38" s="252">
        <v>0</v>
      </c>
      <c r="AB38" s="252">
        <v>0</v>
      </c>
      <c r="AC38" s="252">
        <v>1</v>
      </c>
      <c r="AD38" s="252">
        <v>0</v>
      </c>
      <c r="AE38" s="252">
        <v>1</v>
      </c>
      <c r="AF38" s="252">
        <v>0</v>
      </c>
      <c r="AG38" s="252">
        <f t="shared" ref="AG38:AG69" si="15">(AF38+AD38+AC38)/105</f>
        <v>9.5238095238095247E-3</v>
      </c>
      <c r="AH38">
        <f t="shared" ref="AH38:AH69" si="16">B38+J38+R38+Z38</f>
        <v>31</v>
      </c>
      <c r="AI38">
        <f t="shared" ref="AI38:AI69" si="17">C38+K38+S38+AA38</f>
        <v>0</v>
      </c>
      <c r="AJ38">
        <f t="shared" ref="AJ38:AJ69" si="18">D38+L38+T38+AB38</f>
        <v>0</v>
      </c>
      <c r="AK38">
        <f t="shared" ref="AK38:AK69" si="19">E38+M38+U38+AC38</f>
        <v>31</v>
      </c>
      <c r="AL38">
        <f t="shared" ref="AL38:AL69" si="20">F38+N38+V38+AD38</f>
        <v>11</v>
      </c>
      <c r="AM38">
        <f t="shared" si="9"/>
        <v>0.73809523809523814</v>
      </c>
      <c r="AN38">
        <f t="shared" ref="AN38:AN69" si="21">H38+P38+X38+AF38</f>
        <v>0</v>
      </c>
      <c r="AO38" s="252">
        <f t="shared" si="11"/>
        <v>2.385008517887564E-2</v>
      </c>
    </row>
    <row r="39" spans="1:41" x14ac:dyDescent="0.25">
      <c r="A39" s="266" t="s">
        <v>532</v>
      </c>
      <c r="B39" s="252">
        <v>5</v>
      </c>
      <c r="C39" s="252">
        <v>0</v>
      </c>
      <c r="D39" s="252">
        <v>1</v>
      </c>
      <c r="E39" s="252">
        <v>6</v>
      </c>
      <c r="F39" s="252">
        <v>0</v>
      </c>
      <c r="G39" s="252">
        <v>1</v>
      </c>
      <c r="H39" s="252">
        <v>0</v>
      </c>
      <c r="I39" s="252">
        <f t="shared" si="12"/>
        <v>4.4313146233382573E-3</v>
      </c>
      <c r="J39" s="252">
        <v>22</v>
      </c>
      <c r="K39" s="252">
        <v>2</v>
      </c>
      <c r="L39" s="252">
        <v>0</v>
      </c>
      <c r="M39" s="252">
        <v>24</v>
      </c>
      <c r="N39" s="252">
        <v>12</v>
      </c>
      <c r="O39" s="252">
        <v>0.66666666666666663</v>
      </c>
      <c r="P39" s="252">
        <v>0</v>
      </c>
      <c r="Q39" s="252">
        <f t="shared" si="13"/>
        <v>0.12328767123287671</v>
      </c>
      <c r="R39" s="252">
        <v>0</v>
      </c>
      <c r="S39" s="252">
        <v>0</v>
      </c>
      <c r="T39" s="252">
        <v>0</v>
      </c>
      <c r="U39" s="252">
        <v>0</v>
      </c>
      <c r="V39" s="252">
        <v>1</v>
      </c>
      <c r="W39" s="252">
        <v>0</v>
      </c>
      <c r="X39" s="252">
        <v>0</v>
      </c>
      <c r="Y39" s="252">
        <f t="shared" si="14"/>
        <v>0.1</v>
      </c>
      <c r="Z39" s="252">
        <v>0</v>
      </c>
      <c r="AA39" s="252">
        <v>0</v>
      </c>
      <c r="AB39" s="252">
        <v>0</v>
      </c>
      <c r="AC39" s="252">
        <v>0</v>
      </c>
      <c r="AD39" s="252">
        <v>0</v>
      </c>
      <c r="AE39" s="252" t="s">
        <v>350</v>
      </c>
      <c r="AF39" s="252">
        <v>0</v>
      </c>
      <c r="AG39" s="252">
        <f t="shared" si="15"/>
        <v>0</v>
      </c>
      <c r="AH39">
        <f t="shared" si="16"/>
        <v>27</v>
      </c>
      <c r="AI39">
        <f t="shared" si="17"/>
        <v>2</v>
      </c>
      <c r="AJ39">
        <f t="shared" si="18"/>
        <v>1</v>
      </c>
      <c r="AK39">
        <f t="shared" si="19"/>
        <v>30</v>
      </c>
      <c r="AL39">
        <f t="shared" si="20"/>
        <v>13</v>
      </c>
      <c r="AM39">
        <f t="shared" si="9"/>
        <v>0.69767441860465118</v>
      </c>
      <c r="AN39">
        <f t="shared" si="21"/>
        <v>0</v>
      </c>
      <c r="AO39" s="252">
        <f t="shared" si="11"/>
        <v>2.4417944349801251E-2</v>
      </c>
    </row>
    <row r="40" spans="1:41" x14ac:dyDescent="0.25">
      <c r="A40" s="266" t="s">
        <v>536</v>
      </c>
      <c r="B40" s="252">
        <v>3</v>
      </c>
      <c r="C40" s="252">
        <v>3</v>
      </c>
      <c r="D40" s="252">
        <v>0</v>
      </c>
      <c r="E40" s="252">
        <v>6</v>
      </c>
      <c r="F40" s="252">
        <v>0</v>
      </c>
      <c r="G40" s="252">
        <v>1</v>
      </c>
      <c r="H40" s="252">
        <v>0</v>
      </c>
      <c r="I40" s="252">
        <f t="shared" si="12"/>
        <v>4.4313146233382573E-3</v>
      </c>
      <c r="J40" s="252">
        <v>12</v>
      </c>
      <c r="K40" s="252">
        <v>1</v>
      </c>
      <c r="L40" s="252">
        <v>0</v>
      </c>
      <c r="M40" s="252">
        <v>13</v>
      </c>
      <c r="N40" s="252">
        <v>1</v>
      </c>
      <c r="O40" s="252">
        <v>0.9285714285714286</v>
      </c>
      <c r="P40" s="252">
        <v>0</v>
      </c>
      <c r="Q40" s="252">
        <f t="shared" si="13"/>
        <v>4.7945205479452052E-2</v>
      </c>
      <c r="R40" s="252">
        <v>0</v>
      </c>
      <c r="S40" s="252">
        <v>0</v>
      </c>
      <c r="T40" s="252">
        <v>0</v>
      </c>
      <c r="U40" s="252">
        <v>0</v>
      </c>
      <c r="V40" s="252">
        <v>0</v>
      </c>
      <c r="W40" s="252" t="s">
        <v>350</v>
      </c>
      <c r="X40" s="252">
        <v>0</v>
      </c>
      <c r="Y40" s="252">
        <f t="shared" si="14"/>
        <v>0</v>
      </c>
      <c r="Z40" s="252">
        <v>0</v>
      </c>
      <c r="AA40" s="252">
        <v>0</v>
      </c>
      <c r="AB40" s="252">
        <v>0</v>
      </c>
      <c r="AC40" s="252">
        <v>0</v>
      </c>
      <c r="AD40" s="252">
        <v>0</v>
      </c>
      <c r="AE40" s="252" t="s">
        <v>350</v>
      </c>
      <c r="AF40" s="252">
        <v>0</v>
      </c>
      <c r="AG40" s="252">
        <f t="shared" si="15"/>
        <v>0</v>
      </c>
      <c r="AH40">
        <f t="shared" si="16"/>
        <v>15</v>
      </c>
      <c r="AI40">
        <f t="shared" si="17"/>
        <v>4</v>
      </c>
      <c r="AJ40">
        <f t="shared" si="18"/>
        <v>0</v>
      </c>
      <c r="AK40">
        <f t="shared" si="19"/>
        <v>19</v>
      </c>
      <c r="AL40">
        <f t="shared" si="20"/>
        <v>1</v>
      </c>
      <c r="AM40">
        <f t="shared" si="9"/>
        <v>0.95</v>
      </c>
      <c r="AN40">
        <f t="shared" si="21"/>
        <v>0</v>
      </c>
      <c r="AO40" s="252">
        <f t="shared" si="11"/>
        <v>1.1357183418512209E-2</v>
      </c>
    </row>
    <row r="41" spans="1:41" x14ac:dyDescent="0.25">
      <c r="A41" s="266" t="s">
        <v>540</v>
      </c>
      <c r="B41" s="252">
        <v>0</v>
      </c>
      <c r="C41" s="252">
        <v>0</v>
      </c>
      <c r="D41" s="252">
        <v>0</v>
      </c>
      <c r="E41" s="252">
        <v>0</v>
      </c>
      <c r="F41" s="252">
        <v>0</v>
      </c>
      <c r="G41" s="252" t="s">
        <v>350</v>
      </c>
      <c r="H41" s="252">
        <v>0</v>
      </c>
      <c r="I41" s="252">
        <f t="shared" si="12"/>
        <v>0</v>
      </c>
      <c r="J41" s="252">
        <v>5</v>
      </c>
      <c r="K41" s="252">
        <v>0</v>
      </c>
      <c r="L41" s="252">
        <v>0</v>
      </c>
      <c r="M41" s="252">
        <v>5</v>
      </c>
      <c r="N41" s="252">
        <v>0</v>
      </c>
      <c r="O41" s="252">
        <v>1</v>
      </c>
      <c r="P41" s="252">
        <v>0</v>
      </c>
      <c r="Q41" s="252">
        <f t="shared" si="13"/>
        <v>1.7123287671232876E-2</v>
      </c>
      <c r="R41" s="252">
        <v>0</v>
      </c>
      <c r="S41" s="252">
        <v>0</v>
      </c>
      <c r="T41" s="252">
        <v>0</v>
      </c>
      <c r="U41" s="252">
        <v>0</v>
      </c>
      <c r="V41" s="252">
        <v>0</v>
      </c>
      <c r="W41" s="252" t="s">
        <v>350</v>
      </c>
      <c r="X41" s="252">
        <v>0</v>
      </c>
      <c r="Y41" s="252">
        <f t="shared" si="14"/>
        <v>0</v>
      </c>
      <c r="Z41" s="252">
        <v>0</v>
      </c>
      <c r="AA41" s="252">
        <v>0</v>
      </c>
      <c r="AB41" s="252">
        <v>0</v>
      </c>
      <c r="AC41" s="252">
        <v>0</v>
      </c>
      <c r="AD41" s="252">
        <v>0</v>
      </c>
      <c r="AE41" s="252" t="s">
        <v>350</v>
      </c>
      <c r="AF41" s="252">
        <v>0</v>
      </c>
      <c r="AG41" s="252">
        <f t="shared" si="15"/>
        <v>0</v>
      </c>
      <c r="AH41">
        <f t="shared" si="16"/>
        <v>5</v>
      </c>
      <c r="AI41">
        <f t="shared" si="17"/>
        <v>0</v>
      </c>
      <c r="AJ41">
        <f t="shared" si="18"/>
        <v>0</v>
      </c>
      <c r="AK41">
        <f t="shared" si="19"/>
        <v>5</v>
      </c>
      <c r="AL41">
        <f t="shared" si="20"/>
        <v>0</v>
      </c>
      <c r="AM41">
        <f t="shared" si="9"/>
        <v>1</v>
      </c>
      <c r="AN41">
        <f t="shared" si="21"/>
        <v>0</v>
      </c>
      <c r="AO41" s="252">
        <f t="shared" si="11"/>
        <v>2.8392958546280523E-3</v>
      </c>
    </row>
    <row r="42" spans="1:41" x14ac:dyDescent="0.25">
      <c r="A42" s="266" t="s">
        <v>542</v>
      </c>
      <c r="B42" s="252">
        <v>3</v>
      </c>
      <c r="C42" s="252">
        <v>1</v>
      </c>
      <c r="D42" s="252">
        <v>0</v>
      </c>
      <c r="E42" s="252">
        <v>4</v>
      </c>
      <c r="F42" s="252">
        <v>0</v>
      </c>
      <c r="G42" s="252">
        <v>1</v>
      </c>
      <c r="H42" s="252">
        <v>0</v>
      </c>
      <c r="I42" s="252">
        <f t="shared" si="12"/>
        <v>2.9542097488921715E-3</v>
      </c>
      <c r="J42" s="252">
        <v>9</v>
      </c>
      <c r="K42" s="252">
        <v>3</v>
      </c>
      <c r="L42" s="252">
        <v>0</v>
      </c>
      <c r="M42" s="252">
        <v>12</v>
      </c>
      <c r="N42" s="252">
        <v>4</v>
      </c>
      <c r="O42" s="252">
        <v>0.75</v>
      </c>
      <c r="P42" s="252">
        <v>0</v>
      </c>
      <c r="Q42" s="252">
        <f t="shared" si="13"/>
        <v>5.4794520547945202E-2</v>
      </c>
      <c r="R42" s="252">
        <v>1</v>
      </c>
      <c r="S42" s="252">
        <v>0</v>
      </c>
      <c r="T42" s="252">
        <v>0</v>
      </c>
      <c r="U42" s="252">
        <v>1</v>
      </c>
      <c r="V42" s="252">
        <v>0</v>
      </c>
      <c r="W42" s="252">
        <v>1</v>
      </c>
      <c r="X42" s="252">
        <v>0</v>
      </c>
      <c r="Y42" s="252">
        <f t="shared" si="14"/>
        <v>0.1</v>
      </c>
      <c r="Z42" s="252">
        <v>0</v>
      </c>
      <c r="AA42" s="252">
        <v>0</v>
      </c>
      <c r="AB42" s="252">
        <v>0</v>
      </c>
      <c r="AC42" s="252">
        <v>0</v>
      </c>
      <c r="AD42" s="252">
        <v>0</v>
      </c>
      <c r="AE42" s="252" t="s">
        <v>350</v>
      </c>
      <c r="AF42" s="252">
        <v>0</v>
      </c>
      <c r="AG42" s="252">
        <f t="shared" si="15"/>
        <v>0</v>
      </c>
      <c r="AH42">
        <f t="shared" si="16"/>
        <v>13</v>
      </c>
      <c r="AI42">
        <f t="shared" si="17"/>
        <v>4</v>
      </c>
      <c r="AJ42">
        <f t="shared" si="18"/>
        <v>0</v>
      </c>
      <c r="AK42">
        <f t="shared" si="19"/>
        <v>17</v>
      </c>
      <c r="AL42">
        <f t="shared" si="20"/>
        <v>4</v>
      </c>
      <c r="AM42">
        <f t="shared" si="9"/>
        <v>0.80952380952380953</v>
      </c>
      <c r="AN42">
        <f t="shared" si="21"/>
        <v>0</v>
      </c>
      <c r="AO42" s="252">
        <f t="shared" si="11"/>
        <v>1.192504258943782E-2</v>
      </c>
    </row>
    <row r="43" spans="1:41" x14ac:dyDescent="0.25">
      <c r="A43" s="266" t="s">
        <v>547</v>
      </c>
      <c r="B43" s="252">
        <v>7</v>
      </c>
      <c r="C43" s="252">
        <v>0</v>
      </c>
      <c r="D43" s="252">
        <v>1</v>
      </c>
      <c r="E43" s="252">
        <v>8</v>
      </c>
      <c r="F43" s="252">
        <v>1</v>
      </c>
      <c r="G43" s="252">
        <v>0.88888888888888884</v>
      </c>
      <c r="H43" s="252">
        <v>0</v>
      </c>
      <c r="I43" s="252">
        <f t="shared" si="12"/>
        <v>6.6469719350073855E-3</v>
      </c>
      <c r="J43" s="252">
        <v>11</v>
      </c>
      <c r="K43" s="252">
        <v>1</v>
      </c>
      <c r="L43" s="252">
        <v>0</v>
      </c>
      <c r="M43" s="252">
        <v>12</v>
      </c>
      <c r="N43" s="252">
        <v>0</v>
      </c>
      <c r="O43" s="252">
        <v>1</v>
      </c>
      <c r="P43" s="252">
        <v>0</v>
      </c>
      <c r="Q43" s="252">
        <f t="shared" si="13"/>
        <v>4.1095890410958902E-2</v>
      </c>
      <c r="R43" s="252">
        <v>0</v>
      </c>
      <c r="S43" s="252">
        <v>0</v>
      </c>
      <c r="T43" s="252">
        <v>0</v>
      </c>
      <c r="U43" s="252">
        <v>0</v>
      </c>
      <c r="V43" s="252">
        <v>0</v>
      </c>
      <c r="W43" s="252" t="s">
        <v>350</v>
      </c>
      <c r="X43" s="252">
        <v>0</v>
      </c>
      <c r="Y43" s="252">
        <f t="shared" si="14"/>
        <v>0</v>
      </c>
      <c r="Z43" s="252">
        <v>1</v>
      </c>
      <c r="AA43" s="252">
        <v>0</v>
      </c>
      <c r="AB43" s="252">
        <v>0</v>
      </c>
      <c r="AC43" s="252">
        <v>1</v>
      </c>
      <c r="AD43" s="252">
        <v>0</v>
      </c>
      <c r="AE43" s="252">
        <v>1</v>
      </c>
      <c r="AF43" s="252">
        <v>0</v>
      </c>
      <c r="AG43" s="252">
        <f t="shared" si="15"/>
        <v>9.5238095238095247E-3</v>
      </c>
      <c r="AH43">
        <f t="shared" si="16"/>
        <v>19</v>
      </c>
      <c r="AI43">
        <f t="shared" si="17"/>
        <v>1</v>
      </c>
      <c r="AJ43">
        <f t="shared" si="18"/>
        <v>1</v>
      </c>
      <c r="AK43">
        <f t="shared" si="19"/>
        <v>21</v>
      </c>
      <c r="AL43">
        <f t="shared" si="20"/>
        <v>1</v>
      </c>
      <c r="AM43">
        <f t="shared" si="9"/>
        <v>0.95454545454545459</v>
      </c>
      <c r="AN43">
        <f t="shared" si="21"/>
        <v>0</v>
      </c>
      <c r="AO43" s="252">
        <f t="shared" si="11"/>
        <v>1.2492901760363429E-2</v>
      </c>
    </row>
    <row r="44" spans="1:41" x14ac:dyDescent="0.25">
      <c r="A44" s="266" t="s">
        <v>554</v>
      </c>
      <c r="B44" s="252">
        <v>0</v>
      </c>
      <c r="C44" s="252">
        <v>0</v>
      </c>
      <c r="D44" s="252">
        <v>0</v>
      </c>
      <c r="E44" s="252">
        <v>0</v>
      </c>
      <c r="F44" s="252">
        <v>1</v>
      </c>
      <c r="G44" s="252">
        <v>0</v>
      </c>
      <c r="H44" s="252">
        <v>0</v>
      </c>
      <c r="I44" s="252">
        <f t="shared" si="12"/>
        <v>7.3855243722304289E-4</v>
      </c>
      <c r="J44" s="252">
        <v>37</v>
      </c>
      <c r="K44" s="252">
        <v>3</v>
      </c>
      <c r="L44" s="252">
        <v>0</v>
      </c>
      <c r="M44" s="252">
        <v>40</v>
      </c>
      <c r="N44" s="252">
        <v>10</v>
      </c>
      <c r="O44" s="252">
        <v>0.8</v>
      </c>
      <c r="P44" s="252">
        <v>0</v>
      </c>
      <c r="Q44" s="252">
        <f t="shared" si="13"/>
        <v>0.17123287671232876</v>
      </c>
      <c r="R44" s="252">
        <v>0</v>
      </c>
      <c r="S44" s="252">
        <v>0</v>
      </c>
      <c r="T44" s="252">
        <v>0</v>
      </c>
      <c r="U44" s="252">
        <v>0</v>
      </c>
      <c r="V44" s="252">
        <v>0</v>
      </c>
      <c r="W44" s="252" t="s">
        <v>350</v>
      </c>
      <c r="X44" s="252">
        <v>0</v>
      </c>
      <c r="Y44" s="252">
        <f t="shared" si="14"/>
        <v>0</v>
      </c>
      <c r="Z44" s="252">
        <v>0</v>
      </c>
      <c r="AA44" s="252">
        <v>0</v>
      </c>
      <c r="AB44" s="252">
        <v>0</v>
      </c>
      <c r="AC44" s="252">
        <v>0</v>
      </c>
      <c r="AD44" s="252">
        <v>0</v>
      </c>
      <c r="AE44" s="252" t="s">
        <v>350</v>
      </c>
      <c r="AF44" s="252">
        <v>0</v>
      </c>
      <c r="AG44" s="252">
        <f t="shared" si="15"/>
        <v>0</v>
      </c>
      <c r="AH44">
        <f t="shared" si="16"/>
        <v>37</v>
      </c>
      <c r="AI44">
        <f t="shared" si="17"/>
        <v>3</v>
      </c>
      <c r="AJ44">
        <f t="shared" si="18"/>
        <v>0</v>
      </c>
      <c r="AK44">
        <f t="shared" si="19"/>
        <v>40</v>
      </c>
      <c r="AL44">
        <f t="shared" si="20"/>
        <v>11</v>
      </c>
      <c r="AM44">
        <f t="shared" si="9"/>
        <v>0.78431372549019607</v>
      </c>
      <c r="AN44">
        <f t="shared" si="21"/>
        <v>0</v>
      </c>
      <c r="AO44" s="252">
        <f t="shared" si="11"/>
        <v>2.8960817717206135E-2</v>
      </c>
    </row>
    <row r="45" spans="1:41" x14ac:dyDescent="0.25">
      <c r="A45" s="266" t="s">
        <v>558</v>
      </c>
      <c r="B45" s="252">
        <v>7</v>
      </c>
      <c r="C45" s="252">
        <v>4</v>
      </c>
      <c r="D45" s="252">
        <v>0</v>
      </c>
      <c r="E45" s="252">
        <v>11</v>
      </c>
      <c r="F45" s="252">
        <v>0</v>
      </c>
      <c r="G45" s="252">
        <v>1</v>
      </c>
      <c r="H45" s="252">
        <v>0</v>
      </c>
      <c r="I45" s="252">
        <f t="shared" si="12"/>
        <v>8.1240768094534704E-3</v>
      </c>
      <c r="J45" s="252">
        <v>20</v>
      </c>
      <c r="K45" s="252">
        <v>2</v>
      </c>
      <c r="L45" s="252">
        <v>0</v>
      </c>
      <c r="M45" s="252">
        <v>22</v>
      </c>
      <c r="N45" s="252">
        <v>2</v>
      </c>
      <c r="O45" s="252">
        <v>0.91666666666666663</v>
      </c>
      <c r="P45" s="252">
        <v>0</v>
      </c>
      <c r="Q45" s="252">
        <f t="shared" si="13"/>
        <v>8.2191780821917804E-2</v>
      </c>
      <c r="R45" s="252">
        <v>7</v>
      </c>
      <c r="S45" s="252">
        <v>1</v>
      </c>
      <c r="T45" s="252">
        <v>0</v>
      </c>
      <c r="U45" s="252">
        <v>8</v>
      </c>
      <c r="V45" s="252">
        <v>0</v>
      </c>
      <c r="W45" s="252">
        <v>1</v>
      </c>
      <c r="X45" s="252">
        <v>0</v>
      </c>
      <c r="Y45" s="252">
        <f t="shared" si="14"/>
        <v>0.8</v>
      </c>
      <c r="Z45" s="252">
        <v>0</v>
      </c>
      <c r="AA45" s="252">
        <v>1</v>
      </c>
      <c r="AB45" s="252">
        <v>0</v>
      </c>
      <c r="AC45" s="252">
        <v>1</v>
      </c>
      <c r="AD45" s="252">
        <v>1</v>
      </c>
      <c r="AE45" s="252">
        <v>0.5</v>
      </c>
      <c r="AF45" s="252">
        <v>0</v>
      </c>
      <c r="AG45" s="252">
        <f t="shared" si="15"/>
        <v>1.9047619047619049E-2</v>
      </c>
      <c r="AH45">
        <f t="shared" si="16"/>
        <v>34</v>
      </c>
      <c r="AI45">
        <f t="shared" si="17"/>
        <v>8</v>
      </c>
      <c r="AJ45">
        <f t="shared" si="18"/>
        <v>0</v>
      </c>
      <c r="AK45">
        <f t="shared" si="19"/>
        <v>42</v>
      </c>
      <c r="AL45">
        <f t="shared" si="20"/>
        <v>3</v>
      </c>
      <c r="AM45">
        <f t="shared" si="9"/>
        <v>0.93333333333333335</v>
      </c>
      <c r="AN45">
        <f t="shared" si="21"/>
        <v>0</v>
      </c>
      <c r="AO45" s="252">
        <f t="shared" si="11"/>
        <v>2.5553662691652469E-2</v>
      </c>
    </row>
    <row r="46" spans="1:41" x14ac:dyDescent="0.25">
      <c r="A46" s="266" t="s">
        <v>563</v>
      </c>
      <c r="B46" s="252">
        <v>10</v>
      </c>
      <c r="C46" s="252">
        <v>3</v>
      </c>
      <c r="D46" s="252">
        <v>0</v>
      </c>
      <c r="E46" s="252">
        <v>13</v>
      </c>
      <c r="F46" s="252">
        <v>1</v>
      </c>
      <c r="G46" s="252">
        <v>0.9285714285714286</v>
      </c>
      <c r="H46" s="252">
        <v>0</v>
      </c>
      <c r="I46" s="252">
        <f t="shared" si="12"/>
        <v>1.03397341211226E-2</v>
      </c>
      <c r="J46" s="252">
        <v>63</v>
      </c>
      <c r="K46" s="252">
        <v>3</v>
      </c>
      <c r="L46" s="252">
        <v>3</v>
      </c>
      <c r="M46" s="252">
        <v>69</v>
      </c>
      <c r="N46" s="252">
        <v>14</v>
      </c>
      <c r="O46" s="252">
        <v>0.83132530120481929</v>
      </c>
      <c r="P46" s="252">
        <v>0</v>
      </c>
      <c r="Q46" s="252">
        <f t="shared" si="13"/>
        <v>0.28424657534246578</v>
      </c>
      <c r="R46" s="252">
        <v>2</v>
      </c>
      <c r="S46" s="252">
        <v>0</v>
      </c>
      <c r="T46" s="252">
        <v>0</v>
      </c>
      <c r="U46" s="252">
        <v>2</v>
      </c>
      <c r="V46" s="252">
        <v>0</v>
      </c>
      <c r="W46" s="252">
        <v>1</v>
      </c>
      <c r="X46" s="252">
        <v>0</v>
      </c>
      <c r="Y46" s="252">
        <f t="shared" si="14"/>
        <v>0.2</v>
      </c>
      <c r="Z46" s="252">
        <v>0</v>
      </c>
      <c r="AA46" s="252">
        <v>0</v>
      </c>
      <c r="AB46" s="252">
        <v>0</v>
      </c>
      <c r="AC46" s="252">
        <v>0</v>
      </c>
      <c r="AD46" s="252">
        <v>0</v>
      </c>
      <c r="AE46" s="252" t="s">
        <v>350</v>
      </c>
      <c r="AF46" s="252">
        <v>0</v>
      </c>
      <c r="AG46" s="252">
        <f t="shared" si="15"/>
        <v>0</v>
      </c>
      <c r="AH46">
        <f t="shared" si="16"/>
        <v>75</v>
      </c>
      <c r="AI46">
        <f t="shared" si="17"/>
        <v>6</v>
      </c>
      <c r="AJ46">
        <f t="shared" si="18"/>
        <v>3</v>
      </c>
      <c r="AK46">
        <f t="shared" si="19"/>
        <v>84</v>
      </c>
      <c r="AL46">
        <f t="shared" si="20"/>
        <v>15</v>
      </c>
      <c r="AM46">
        <f t="shared" si="9"/>
        <v>0.84848484848484851</v>
      </c>
      <c r="AN46">
        <f t="shared" si="21"/>
        <v>0</v>
      </c>
      <c r="AO46" s="252">
        <f t="shared" si="11"/>
        <v>5.6218057921635436E-2</v>
      </c>
    </row>
    <row r="47" spans="1:41" x14ac:dyDescent="0.25">
      <c r="A47" s="266" t="s">
        <v>567</v>
      </c>
      <c r="B47" s="252">
        <v>1</v>
      </c>
      <c r="C47" s="252">
        <v>16</v>
      </c>
      <c r="D47" s="252">
        <v>1</v>
      </c>
      <c r="E47" s="252">
        <v>18</v>
      </c>
      <c r="F47" s="252">
        <v>0</v>
      </c>
      <c r="G47" s="252">
        <v>1</v>
      </c>
      <c r="H47" s="252">
        <v>0</v>
      </c>
      <c r="I47" s="252">
        <f t="shared" si="12"/>
        <v>1.3293943870014771E-2</v>
      </c>
      <c r="J47" s="252">
        <v>4</v>
      </c>
      <c r="K47" s="252">
        <v>21</v>
      </c>
      <c r="L47" s="252">
        <v>0</v>
      </c>
      <c r="M47" s="252">
        <v>25</v>
      </c>
      <c r="N47" s="252">
        <v>2</v>
      </c>
      <c r="O47" s="252">
        <v>0.92592592592592593</v>
      </c>
      <c r="P47" s="252">
        <v>0</v>
      </c>
      <c r="Q47" s="252">
        <f t="shared" si="13"/>
        <v>9.2465753424657529E-2</v>
      </c>
      <c r="R47" s="252">
        <v>1</v>
      </c>
      <c r="S47" s="252">
        <v>1</v>
      </c>
      <c r="T47" s="252">
        <v>0</v>
      </c>
      <c r="U47" s="252">
        <v>2</v>
      </c>
      <c r="V47" s="252">
        <v>0</v>
      </c>
      <c r="W47" s="252">
        <v>1</v>
      </c>
      <c r="X47" s="252">
        <v>0</v>
      </c>
      <c r="Y47" s="252">
        <f t="shared" si="14"/>
        <v>0.2</v>
      </c>
      <c r="Z47" s="252">
        <v>1</v>
      </c>
      <c r="AA47" s="252">
        <v>0</v>
      </c>
      <c r="AB47" s="252">
        <v>0</v>
      </c>
      <c r="AC47" s="252">
        <v>1</v>
      </c>
      <c r="AD47" s="252">
        <v>0</v>
      </c>
      <c r="AE47" s="252">
        <v>1</v>
      </c>
      <c r="AF47" s="252">
        <v>0</v>
      </c>
      <c r="AG47" s="252">
        <f t="shared" si="15"/>
        <v>9.5238095238095247E-3</v>
      </c>
      <c r="AH47">
        <f t="shared" si="16"/>
        <v>7</v>
      </c>
      <c r="AI47">
        <f t="shared" si="17"/>
        <v>38</v>
      </c>
      <c r="AJ47">
        <f t="shared" si="18"/>
        <v>1</v>
      </c>
      <c r="AK47">
        <f t="shared" si="19"/>
        <v>46</v>
      </c>
      <c r="AL47">
        <f t="shared" si="20"/>
        <v>2</v>
      </c>
      <c r="AM47">
        <f t="shared" si="9"/>
        <v>0.95833333333333337</v>
      </c>
      <c r="AN47">
        <f t="shared" si="21"/>
        <v>0</v>
      </c>
      <c r="AO47" s="252">
        <f t="shared" si="11"/>
        <v>2.7257240204429302E-2</v>
      </c>
    </row>
    <row r="48" spans="1:41" x14ac:dyDescent="0.25">
      <c r="A48" s="266" t="s">
        <v>574</v>
      </c>
      <c r="B48" s="252">
        <v>9</v>
      </c>
      <c r="C48" s="252">
        <v>3</v>
      </c>
      <c r="D48" s="252">
        <v>0</v>
      </c>
      <c r="E48" s="252">
        <v>12</v>
      </c>
      <c r="F48" s="252">
        <v>0</v>
      </c>
      <c r="G48" s="252">
        <v>1</v>
      </c>
      <c r="H48" s="252">
        <v>0</v>
      </c>
      <c r="I48" s="252">
        <f t="shared" si="12"/>
        <v>8.8626292466765146E-3</v>
      </c>
      <c r="J48" s="252">
        <v>27</v>
      </c>
      <c r="K48" s="252">
        <v>1</v>
      </c>
      <c r="L48" s="252">
        <v>0</v>
      </c>
      <c r="M48" s="252">
        <v>28</v>
      </c>
      <c r="N48" s="252">
        <v>10</v>
      </c>
      <c r="O48" s="252">
        <v>0.73684210526315785</v>
      </c>
      <c r="P48" s="252">
        <v>0</v>
      </c>
      <c r="Q48" s="252">
        <f t="shared" si="13"/>
        <v>0.13013698630136986</v>
      </c>
      <c r="R48" s="252">
        <v>2</v>
      </c>
      <c r="S48" s="252">
        <v>1</v>
      </c>
      <c r="T48" s="252">
        <v>0</v>
      </c>
      <c r="U48" s="252">
        <v>3</v>
      </c>
      <c r="V48" s="252">
        <v>1</v>
      </c>
      <c r="W48" s="252">
        <v>0.75</v>
      </c>
      <c r="X48" s="252">
        <v>0</v>
      </c>
      <c r="Y48" s="252">
        <f t="shared" si="14"/>
        <v>0.4</v>
      </c>
      <c r="Z48" s="252">
        <v>0</v>
      </c>
      <c r="AA48" s="252">
        <v>1</v>
      </c>
      <c r="AB48" s="252">
        <v>0</v>
      </c>
      <c r="AC48" s="252">
        <v>1</v>
      </c>
      <c r="AD48" s="252">
        <v>0</v>
      </c>
      <c r="AE48" s="252">
        <v>1</v>
      </c>
      <c r="AF48" s="252">
        <v>0</v>
      </c>
      <c r="AG48" s="252">
        <f t="shared" si="15"/>
        <v>9.5238095238095247E-3</v>
      </c>
      <c r="AH48">
        <f t="shared" si="16"/>
        <v>38</v>
      </c>
      <c r="AI48">
        <f t="shared" si="17"/>
        <v>6</v>
      </c>
      <c r="AJ48">
        <f t="shared" si="18"/>
        <v>0</v>
      </c>
      <c r="AK48">
        <f t="shared" si="19"/>
        <v>44</v>
      </c>
      <c r="AL48">
        <f t="shared" si="20"/>
        <v>11</v>
      </c>
      <c r="AM48">
        <f t="shared" si="9"/>
        <v>0.8</v>
      </c>
      <c r="AN48">
        <f t="shared" si="21"/>
        <v>0</v>
      </c>
      <c r="AO48" s="252">
        <f t="shared" si="11"/>
        <v>3.1232254400908575E-2</v>
      </c>
    </row>
    <row r="49" spans="1:41" x14ac:dyDescent="0.25">
      <c r="A49" s="266" t="s">
        <v>579</v>
      </c>
      <c r="B49" s="252">
        <v>0</v>
      </c>
      <c r="C49" s="252">
        <v>0</v>
      </c>
      <c r="D49" s="252">
        <v>0</v>
      </c>
      <c r="E49" s="252">
        <v>0</v>
      </c>
      <c r="F49" s="252">
        <v>0</v>
      </c>
      <c r="G49" s="252" t="s">
        <v>350</v>
      </c>
      <c r="H49" s="252">
        <v>0</v>
      </c>
      <c r="I49" s="252">
        <f t="shared" si="12"/>
        <v>0</v>
      </c>
      <c r="J49" s="252">
        <v>0</v>
      </c>
      <c r="K49" s="252">
        <v>0</v>
      </c>
      <c r="L49" s="252">
        <v>0</v>
      </c>
      <c r="M49" s="252">
        <v>0</v>
      </c>
      <c r="N49" s="252">
        <v>0</v>
      </c>
      <c r="O49" s="252" t="s">
        <v>350</v>
      </c>
      <c r="P49" s="252">
        <v>0</v>
      </c>
      <c r="Q49" s="252">
        <f t="shared" si="13"/>
        <v>0</v>
      </c>
      <c r="R49" s="252">
        <v>0</v>
      </c>
      <c r="S49" s="252">
        <v>0</v>
      </c>
      <c r="T49" s="252">
        <v>0</v>
      </c>
      <c r="U49" s="252">
        <v>0</v>
      </c>
      <c r="V49" s="252">
        <v>0</v>
      </c>
      <c r="W49" s="252" t="s">
        <v>350</v>
      </c>
      <c r="X49" s="252">
        <v>0</v>
      </c>
      <c r="Y49" s="252">
        <f t="shared" si="14"/>
        <v>0</v>
      </c>
      <c r="Z49" s="252">
        <v>0</v>
      </c>
      <c r="AA49" s="252">
        <v>0</v>
      </c>
      <c r="AB49" s="252">
        <v>0</v>
      </c>
      <c r="AC49" s="252">
        <v>0</v>
      </c>
      <c r="AD49" s="252">
        <v>0</v>
      </c>
      <c r="AE49" s="252" t="s">
        <v>350</v>
      </c>
      <c r="AF49" s="252">
        <v>0</v>
      </c>
      <c r="AG49" s="252">
        <f t="shared" si="15"/>
        <v>0</v>
      </c>
      <c r="AH49">
        <f t="shared" si="16"/>
        <v>0</v>
      </c>
      <c r="AI49">
        <f t="shared" si="17"/>
        <v>0</v>
      </c>
      <c r="AJ49">
        <f t="shared" si="18"/>
        <v>0</v>
      </c>
      <c r="AK49">
        <f t="shared" si="19"/>
        <v>0</v>
      </c>
      <c r="AL49">
        <f t="shared" si="20"/>
        <v>0</v>
      </c>
      <c r="AM49" t="s">
        <v>350</v>
      </c>
      <c r="AN49">
        <f t="shared" si="21"/>
        <v>0</v>
      </c>
      <c r="AO49" s="252">
        <f t="shared" si="11"/>
        <v>0</v>
      </c>
    </row>
    <row r="50" spans="1:41" x14ac:dyDescent="0.25">
      <c r="A50" s="266" t="s">
        <v>580</v>
      </c>
      <c r="B50" s="252">
        <v>0</v>
      </c>
      <c r="C50" s="252">
        <v>1</v>
      </c>
      <c r="D50" s="252">
        <v>0</v>
      </c>
      <c r="E50" s="252">
        <v>1</v>
      </c>
      <c r="F50" s="252">
        <v>1</v>
      </c>
      <c r="G50" s="252">
        <v>0.5</v>
      </c>
      <c r="H50" s="252">
        <v>0</v>
      </c>
      <c r="I50" s="252">
        <f t="shared" si="12"/>
        <v>1.4771048744460858E-3</v>
      </c>
      <c r="J50" s="252">
        <v>11</v>
      </c>
      <c r="K50" s="252">
        <v>0</v>
      </c>
      <c r="L50" s="252">
        <v>0</v>
      </c>
      <c r="M50" s="252">
        <v>11</v>
      </c>
      <c r="N50" s="252">
        <v>0</v>
      </c>
      <c r="O50" s="252">
        <v>1</v>
      </c>
      <c r="P50" s="252">
        <v>0</v>
      </c>
      <c r="Q50" s="252">
        <f t="shared" si="13"/>
        <v>3.7671232876712327E-2</v>
      </c>
      <c r="R50" s="252">
        <v>0</v>
      </c>
      <c r="S50" s="252">
        <v>0</v>
      </c>
      <c r="T50" s="252">
        <v>0</v>
      </c>
      <c r="U50" s="252">
        <v>0</v>
      </c>
      <c r="V50" s="252">
        <v>0</v>
      </c>
      <c r="W50" s="252" t="s">
        <v>350</v>
      </c>
      <c r="X50" s="252">
        <v>0</v>
      </c>
      <c r="Y50" s="252">
        <f t="shared" si="14"/>
        <v>0</v>
      </c>
      <c r="Z50" s="252">
        <v>0</v>
      </c>
      <c r="AA50" s="252">
        <v>0</v>
      </c>
      <c r="AB50" s="252">
        <v>0</v>
      </c>
      <c r="AC50" s="252">
        <v>0</v>
      </c>
      <c r="AD50" s="252">
        <v>0</v>
      </c>
      <c r="AE50" s="252" t="s">
        <v>350</v>
      </c>
      <c r="AF50" s="252">
        <v>0</v>
      </c>
      <c r="AG50" s="252">
        <f t="shared" si="15"/>
        <v>0</v>
      </c>
      <c r="AH50">
        <f t="shared" si="16"/>
        <v>11</v>
      </c>
      <c r="AI50">
        <f t="shared" si="17"/>
        <v>1</v>
      </c>
      <c r="AJ50">
        <f t="shared" si="18"/>
        <v>0</v>
      </c>
      <c r="AK50">
        <f t="shared" si="19"/>
        <v>12</v>
      </c>
      <c r="AL50">
        <f t="shared" si="20"/>
        <v>1</v>
      </c>
      <c r="AM50">
        <f t="shared" ref="AM50:AM63" si="22">AK50/(AK50+AL50)</f>
        <v>0.92307692307692313</v>
      </c>
      <c r="AN50">
        <f t="shared" si="21"/>
        <v>0</v>
      </c>
      <c r="AO50" s="252">
        <f t="shared" si="11"/>
        <v>7.3821692220329355E-3</v>
      </c>
    </row>
    <row r="51" spans="1:41" x14ac:dyDescent="0.25">
      <c r="A51" s="266" t="s">
        <v>585</v>
      </c>
      <c r="B51" s="252">
        <v>6</v>
      </c>
      <c r="C51" s="252">
        <v>8</v>
      </c>
      <c r="D51" s="252">
        <v>1</v>
      </c>
      <c r="E51" s="252">
        <v>15</v>
      </c>
      <c r="F51" s="252">
        <v>0</v>
      </c>
      <c r="G51" s="252">
        <v>1</v>
      </c>
      <c r="H51" s="252">
        <v>0</v>
      </c>
      <c r="I51" s="252">
        <f t="shared" si="12"/>
        <v>1.1078286558345642E-2</v>
      </c>
      <c r="J51" s="252">
        <v>12</v>
      </c>
      <c r="K51" s="252">
        <v>1</v>
      </c>
      <c r="L51" s="252">
        <v>1</v>
      </c>
      <c r="M51" s="252">
        <v>14</v>
      </c>
      <c r="N51" s="252">
        <v>1</v>
      </c>
      <c r="O51" s="252">
        <v>0.93333333333333335</v>
      </c>
      <c r="P51" s="252">
        <v>0</v>
      </c>
      <c r="Q51" s="252">
        <f t="shared" si="13"/>
        <v>5.1369863013698627E-2</v>
      </c>
      <c r="R51" s="252">
        <v>2</v>
      </c>
      <c r="S51" s="252">
        <v>0</v>
      </c>
      <c r="T51" s="252">
        <v>0</v>
      </c>
      <c r="U51" s="252">
        <v>2</v>
      </c>
      <c r="V51" s="252">
        <v>0</v>
      </c>
      <c r="W51" s="252">
        <v>1</v>
      </c>
      <c r="X51" s="252">
        <v>0</v>
      </c>
      <c r="Y51" s="252">
        <f t="shared" si="14"/>
        <v>0.2</v>
      </c>
      <c r="Z51" s="252">
        <v>0</v>
      </c>
      <c r="AA51" s="252">
        <v>0</v>
      </c>
      <c r="AB51" s="252">
        <v>0</v>
      </c>
      <c r="AC51" s="252">
        <v>0</v>
      </c>
      <c r="AD51" s="252">
        <v>0</v>
      </c>
      <c r="AE51" s="252" t="s">
        <v>350</v>
      </c>
      <c r="AF51" s="252">
        <v>0</v>
      </c>
      <c r="AG51" s="252">
        <f t="shared" si="15"/>
        <v>0</v>
      </c>
      <c r="AH51">
        <f t="shared" si="16"/>
        <v>20</v>
      </c>
      <c r="AI51">
        <f t="shared" si="17"/>
        <v>9</v>
      </c>
      <c r="AJ51">
        <f t="shared" si="18"/>
        <v>2</v>
      </c>
      <c r="AK51">
        <f t="shared" si="19"/>
        <v>31</v>
      </c>
      <c r="AL51">
        <f t="shared" si="20"/>
        <v>1</v>
      </c>
      <c r="AM51">
        <f t="shared" si="22"/>
        <v>0.96875</v>
      </c>
      <c r="AN51">
        <f t="shared" si="21"/>
        <v>0</v>
      </c>
      <c r="AO51" s="252">
        <f t="shared" si="11"/>
        <v>1.8171493469619535E-2</v>
      </c>
    </row>
    <row r="52" spans="1:41" x14ac:dyDescent="0.25">
      <c r="A52" s="266" t="s">
        <v>590</v>
      </c>
      <c r="B52" s="252">
        <v>0</v>
      </c>
      <c r="C52" s="252">
        <v>0</v>
      </c>
      <c r="D52" s="252">
        <v>0</v>
      </c>
      <c r="E52" s="252">
        <v>0</v>
      </c>
      <c r="F52" s="252">
        <v>0</v>
      </c>
      <c r="G52" s="252" t="s">
        <v>350</v>
      </c>
      <c r="H52" s="252">
        <v>0</v>
      </c>
      <c r="I52" s="252">
        <f t="shared" si="12"/>
        <v>0</v>
      </c>
      <c r="J52" s="252">
        <v>5</v>
      </c>
      <c r="K52" s="252">
        <v>0</v>
      </c>
      <c r="L52" s="252">
        <v>0</v>
      </c>
      <c r="M52" s="252">
        <v>5</v>
      </c>
      <c r="N52" s="252">
        <v>1</v>
      </c>
      <c r="O52" s="252">
        <v>0.83333333333333337</v>
      </c>
      <c r="P52" s="252">
        <v>0</v>
      </c>
      <c r="Q52" s="252">
        <f t="shared" si="13"/>
        <v>2.0547945205479451E-2</v>
      </c>
      <c r="R52" s="252">
        <v>0</v>
      </c>
      <c r="S52" s="252">
        <v>0</v>
      </c>
      <c r="T52" s="252">
        <v>0</v>
      </c>
      <c r="U52" s="252">
        <v>0</v>
      </c>
      <c r="V52" s="252">
        <v>0</v>
      </c>
      <c r="W52" s="252" t="s">
        <v>350</v>
      </c>
      <c r="X52" s="252">
        <v>0</v>
      </c>
      <c r="Y52" s="252">
        <f t="shared" si="14"/>
        <v>0</v>
      </c>
      <c r="Z52" s="252">
        <v>0</v>
      </c>
      <c r="AA52" s="252">
        <v>0</v>
      </c>
      <c r="AB52" s="252">
        <v>0</v>
      </c>
      <c r="AC52" s="252">
        <v>0</v>
      </c>
      <c r="AD52" s="252">
        <v>0</v>
      </c>
      <c r="AE52" s="252" t="s">
        <v>350</v>
      </c>
      <c r="AF52" s="252">
        <v>0</v>
      </c>
      <c r="AG52" s="252">
        <f t="shared" si="15"/>
        <v>0</v>
      </c>
      <c r="AH52">
        <f t="shared" si="16"/>
        <v>5</v>
      </c>
      <c r="AI52">
        <f t="shared" si="17"/>
        <v>0</v>
      </c>
      <c r="AJ52">
        <f t="shared" si="18"/>
        <v>0</v>
      </c>
      <c r="AK52">
        <f t="shared" si="19"/>
        <v>5</v>
      </c>
      <c r="AL52">
        <f t="shared" si="20"/>
        <v>1</v>
      </c>
      <c r="AM52">
        <f t="shared" si="22"/>
        <v>0.83333333333333337</v>
      </c>
      <c r="AN52">
        <f t="shared" si="21"/>
        <v>0</v>
      </c>
      <c r="AO52" s="252">
        <f t="shared" si="11"/>
        <v>3.4071550255536627E-3</v>
      </c>
    </row>
    <row r="53" spans="1:41" x14ac:dyDescent="0.25">
      <c r="A53" s="266" t="s">
        <v>594</v>
      </c>
      <c r="B53" s="252">
        <v>27</v>
      </c>
      <c r="C53" s="252">
        <v>14</v>
      </c>
      <c r="D53" s="252">
        <v>0</v>
      </c>
      <c r="E53" s="252">
        <v>41</v>
      </c>
      <c r="F53" s="252">
        <v>1</v>
      </c>
      <c r="G53" s="252">
        <v>0.97619047619047616</v>
      </c>
      <c r="H53" s="252">
        <v>0</v>
      </c>
      <c r="I53" s="252">
        <f t="shared" si="12"/>
        <v>3.10192023633678E-2</v>
      </c>
      <c r="J53" s="252">
        <v>13</v>
      </c>
      <c r="K53" s="252">
        <v>0</v>
      </c>
      <c r="L53" s="252">
        <v>0</v>
      </c>
      <c r="M53" s="252">
        <v>13</v>
      </c>
      <c r="N53" s="252">
        <v>2</v>
      </c>
      <c r="O53" s="252">
        <v>0.8666666666666667</v>
      </c>
      <c r="P53" s="252">
        <v>0</v>
      </c>
      <c r="Q53" s="252">
        <f t="shared" si="13"/>
        <v>5.1369863013698627E-2</v>
      </c>
      <c r="R53" s="252">
        <v>0</v>
      </c>
      <c r="S53" s="252">
        <v>0</v>
      </c>
      <c r="T53" s="252">
        <v>0</v>
      </c>
      <c r="U53" s="252">
        <v>0</v>
      </c>
      <c r="V53" s="252">
        <v>0</v>
      </c>
      <c r="W53" s="252" t="s">
        <v>350</v>
      </c>
      <c r="X53" s="252">
        <v>0</v>
      </c>
      <c r="Y53" s="252">
        <f t="shared" si="14"/>
        <v>0</v>
      </c>
      <c r="Z53" s="252">
        <v>2</v>
      </c>
      <c r="AA53" s="252">
        <v>1</v>
      </c>
      <c r="AB53" s="252">
        <v>0</v>
      </c>
      <c r="AC53" s="252">
        <v>3</v>
      </c>
      <c r="AD53" s="252">
        <v>0</v>
      </c>
      <c r="AE53" s="252">
        <v>1</v>
      </c>
      <c r="AF53" s="252">
        <v>0</v>
      </c>
      <c r="AG53" s="252">
        <f t="shared" si="15"/>
        <v>2.8571428571428571E-2</v>
      </c>
      <c r="AH53">
        <f t="shared" si="16"/>
        <v>42</v>
      </c>
      <c r="AI53">
        <f t="shared" si="17"/>
        <v>15</v>
      </c>
      <c r="AJ53">
        <f t="shared" si="18"/>
        <v>0</v>
      </c>
      <c r="AK53">
        <f t="shared" si="19"/>
        <v>57</v>
      </c>
      <c r="AL53">
        <f t="shared" si="20"/>
        <v>3</v>
      </c>
      <c r="AM53">
        <f t="shared" si="22"/>
        <v>0.95</v>
      </c>
      <c r="AN53">
        <f t="shared" si="21"/>
        <v>0</v>
      </c>
      <c r="AO53" s="252">
        <f t="shared" si="11"/>
        <v>3.4071550255536626E-2</v>
      </c>
    </row>
    <row r="54" spans="1:41" x14ac:dyDescent="0.25">
      <c r="A54" s="266" t="s">
        <v>599</v>
      </c>
      <c r="B54" s="252">
        <v>2</v>
      </c>
      <c r="C54" s="252">
        <v>1</v>
      </c>
      <c r="D54" s="252">
        <v>1</v>
      </c>
      <c r="E54" s="252">
        <v>4</v>
      </c>
      <c r="F54" s="252">
        <v>0</v>
      </c>
      <c r="G54" s="252">
        <v>1</v>
      </c>
      <c r="H54" s="252">
        <v>0</v>
      </c>
      <c r="I54" s="252">
        <f t="shared" si="12"/>
        <v>2.9542097488921715E-3</v>
      </c>
      <c r="J54" s="252">
        <v>16</v>
      </c>
      <c r="K54" s="252">
        <v>1</v>
      </c>
      <c r="L54" s="252">
        <v>0</v>
      </c>
      <c r="M54" s="252">
        <v>17</v>
      </c>
      <c r="N54" s="252">
        <v>2</v>
      </c>
      <c r="O54" s="252">
        <v>0.89473684210526316</v>
      </c>
      <c r="P54" s="252">
        <v>0</v>
      </c>
      <c r="Q54" s="252">
        <f t="shared" si="13"/>
        <v>6.5068493150684928E-2</v>
      </c>
      <c r="R54" s="252">
        <v>0</v>
      </c>
      <c r="S54" s="252">
        <v>0</v>
      </c>
      <c r="T54" s="252">
        <v>0</v>
      </c>
      <c r="U54" s="252">
        <v>0</v>
      </c>
      <c r="V54" s="252">
        <v>0</v>
      </c>
      <c r="W54" s="252" t="s">
        <v>350</v>
      </c>
      <c r="X54" s="252">
        <v>0</v>
      </c>
      <c r="Y54" s="252">
        <f t="shared" si="14"/>
        <v>0</v>
      </c>
      <c r="Z54" s="252">
        <v>0</v>
      </c>
      <c r="AA54" s="252">
        <v>0</v>
      </c>
      <c r="AB54" s="252">
        <v>0</v>
      </c>
      <c r="AC54" s="252">
        <v>0</v>
      </c>
      <c r="AD54" s="252">
        <v>0</v>
      </c>
      <c r="AE54" s="252" t="s">
        <v>350</v>
      </c>
      <c r="AF54" s="252">
        <v>0</v>
      </c>
      <c r="AG54" s="252">
        <f t="shared" si="15"/>
        <v>0</v>
      </c>
      <c r="AH54">
        <f t="shared" si="16"/>
        <v>18</v>
      </c>
      <c r="AI54">
        <f t="shared" si="17"/>
        <v>2</v>
      </c>
      <c r="AJ54">
        <f t="shared" si="18"/>
        <v>1</v>
      </c>
      <c r="AK54">
        <f t="shared" si="19"/>
        <v>21</v>
      </c>
      <c r="AL54">
        <f t="shared" si="20"/>
        <v>2</v>
      </c>
      <c r="AM54">
        <f t="shared" si="22"/>
        <v>0.91304347826086951</v>
      </c>
      <c r="AN54">
        <f t="shared" si="21"/>
        <v>0</v>
      </c>
      <c r="AO54" s="252">
        <f t="shared" si="11"/>
        <v>1.306076093128904E-2</v>
      </c>
    </row>
    <row r="55" spans="1:41" x14ac:dyDescent="0.25">
      <c r="A55" s="266" t="s">
        <v>603</v>
      </c>
      <c r="B55" s="252">
        <v>9</v>
      </c>
      <c r="C55" s="252">
        <v>15</v>
      </c>
      <c r="D55" s="252">
        <v>0</v>
      </c>
      <c r="E55" s="252">
        <v>24</v>
      </c>
      <c r="F55" s="252">
        <v>0</v>
      </c>
      <c r="G55" s="252">
        <v>1</v>
      </c>
      <c r="H55" s="252">
        <v>0</v>
      </c>
      <c r="I55" s="252">
        <f t="shared" si="12"/>
        <v>1.7725258493353029E-2</v>
      </c>
      <c r="J55" s="252">
        <v>28</v>
      </c>
      <c r="K55" s="252">
        <v>2</v>
      </c>
      <c r="L55" s="252">
        <v>0</v>
      </c>
      <c r="M55" s="252">
        <v>30</v>
      </c>
      <c r="N55" s="252">
        <v>3</v>
      </c>
      <c r="O55" s="252">
        <v>0.90909090909090906</v>
      </c>
      <c r="P55" s="252">
        <v>0</v>
      </c>
      <c r="Q55" s="252">
        <f t="shared" si="13"/>
        <v>0.11301369863013698</v>
      </c>
      <c r="R55" s="252">
        <v>0</v>
      </c>
      <c r="S55" s="252">
        <v>0</v>
      </c>
      <c r="T55" s="252">
        <v>0</v>
      </c>
      <c r="U55" s="252">
        <v>0</v>
      </c>
      <c r="V55" s="252">
        <v>0</v>
      </c>
      <c r="W55" s="252" t="s">
        <v>350</v>
      </c>
      <c r="X55" s="252">
        <v>0</v>
      </c>
      <c r="Y55" s="252">
        <f t="shared" si="14"/>
        <v>0</v>
      </c>
      <c r="Z55" s="252">
        <v>0</v>
      </c>
      <c r="AA55" s="252">
        <v>1</v>
      </c>
      <c r="AB55" s="252">
        <v>0</v>
      </c>
      <c r="AC55" s="252">
        <v>1</v>
      </c>
      <c r="AD55" s="252">
        <v>0</v>
      </c>
      <c r="AE55" s="252">
        <v>1</v>
      </c>
      <c r="AF55" s="252">
        <v>0</v>
      </c>
      <c r="AG55" s="252">
        <f t="shared" si="15"/>
        <v>9.5238095238095247E-3</v>
      </c>
      <c r="AH55">
        <f t="shared" si="16"/>
        <v>37</v>
      </c>
      <c r="AI55">
        <f t="shared" si="17"/>
        <v>18</v>
      </c>
      <c r="AJ55">
        <f t="shared" si="18"/>
        <v>0</v>
      </c>
      <c r="AK55">
        <f t="shared" si="19"/>
        <v>55</v>
      </c>
      <c r="AL55">
        <f t="shared" si="20"/>
        <v>3</v>
      </c>
      <c r="AM55">
        <f t="shared" si="22"/>
        <v>0.94827586206896552</v>
      </c>
      <c r="AN55">
        <f t="shared" si="21"/>
        <v>0</v>
      </c>
      <c r="AO55" s="252">
        <f t="shared" si="11"/>
        <v>3.2935831913685404E-2</v>
      </c>
    </row>
    <row r="56" spans="1:41" x14ac:dyDescent="0.25">
      <c r="A56" s="266" t="s">
        <v>608</v>
      </c>
      <c r="B56" s="252">
        <v>11</v>
      </c>
      <c r="C56" s="252">
        <v>7</v>
      </c>
      <c r="D56" s="252">
        <v>2</v>
      </c>
      <c r="E56" s="252">
        <v>20</v>
      </c>
      <c r="F56" s="252">
        <v>1</v>
      </c>
      <c r="G56" s="252">
        <v>0.95238095238095233</v>
      </c>
      <c r="H56" s="252">
        <v>0</v>
      </c>
      <c r="I56" s="252">
        <f t="shared" si="12"/>
        <v>1.55096011816839E-2</v>
      </c>
      <c r="J56" s="252">
        <v>15</v>
      </c>
      <c r="K56" s="252">
        <v>0</v>
      </c>
      <c r="L56" s="252">
        <v>0</v>
      </c>
      <c r="M56" s="252">
        <v>15</v>
      </c>
      <c r="N56" s="252">
        <v>1</v>
      </c>
      <c r="O56" s="252">
        <v>0.9375</v>
      </c>
      <c r="P56" s="252">
        <v>0</v>
      </c>
      <c r="Q56" s="252">
        <f t="shared" si="13"/>
        <v>5.4794520547945202E-2</v>
      </c>
      <c r="R56" s="252">
        <v>1</v>
      </c>
      <c r="S56" s="252">
        <v>1</v>
      </c>
      <c r="T56" s="252">
        <v>0</v>
      </c>
      <c r="U56" s="252">
        <v>2</v>
      </c>
      <c r="V56" s="252">
        <v>0</v>
      </c>
      <c r="W56" s="252">
        <v>1</v>
      </c>
      <c r="X56" s="252">
        <v>0</v>
      </c>
      <c r="Y56" s="252">
        <f t="shared" si="14"/>
        <v>0.2</v>
      </c>
      <c r="Z56" s="252">
        <v>0</v>
      </c>
      <c r="AA56" s="252">
        <v>0</v>
      </c>
      <c r="AB56" s="252">
        <v>0</v>
      </c>
      <c r="AC56" s="252">
        <v>0</v>
      </c>
      <c r="AD56" s="252">
        <v>0</v>
      </c>
      <c r="AE56" s="252" t="s">
        <v>350</v>
      </c>
      <c r="AF56" s="252">
        <v>0</v>
      </c>
      <c r="AG56" s="252">
        <f t="shared" si="15"/>
        <v>0</v>
      </c>
      <c r="AH56">
        <f t="shared" si="16"/>
        <v>27</v>
      </c>
      <c r="AI56">
        <f t="shared" si="17"/>
        <v>8</v>
      </c>
      <c r="AJ56">
        <f t="shared" si="18"/>
        <v>2</v>
      </c>
      <c r="AK56">
        <f t="shared" si="19"/>
        <v>37</v>
      </c>
      <c r="AL56">
        <f t="shared" si="20"/>
        <v>2</v>
      </c>
      <c r="AM56">
        <f t="shared" si="22"/>
        <v>0.94871794871794868</v>
      </c>
      <c r="AN56">
        <f t="shared" si="21"/>
        <v>0</v>
      </c>
      <c r="AO56" s="252">
        <f t="shared" si="11"/>
        <v>2.2146507666098807E-2</v>
      </c>
    </row>
    <row r="57" spans="1:41" x14ac:dyDescent="0.25">
      <c r="A57" s="266" t="s">
        <v>614</v>
      </c>
      <c r="B57" s="252">
        <v>5</v>
      </c>
      <c r="C57" s="252">
        <v>6</v>
      </c>
      <c r="D57" s="252">
        <v>2</v>
      </c>
      <c r="E57" s="252">
        <v>13</v>
      </c>
      <c r="F57" s="252">
        <v>3</v>
      </c>
      <c r="G57" s="252">
        <v>0.8125</v>
      </c>
      <c r="H57" s="252">
        <v>0</v>
      </c>
      <c r="I57" s="252">
        <f t="shared" si="12"/>
        <v>1.1816838995568686E-2</v>
      </c>
      <c r="J57" s="252">
        <v>21</v>
      </c>
      <c r="K57" s="252">
        <v>1</v>
      </c>
      <c r="L57" s="252">
        <v>2</v>
      </c>
      <c r="M57" s="252">
        <v>24</v>
      </c>
      <c r="N57" s="252">
        <v>4</v>
      </c>
      <c r="O57" s="252">
        <v>0.8571428571428571</v>
      </c>
      <c r="P57" s="252">
        <v>0</v>
      </c>
      <c r="Q57" s="252">
        <f t="shared" si="13"/>
        <v>9.5890410958904104E-2</v>
      </c>
      <c r="R57" s="252">
        <v>3</v>
      </c>
      <c r="S57" s="252">
        <v>0</v>
      </c>
      <c r="T57" s="252">
        <v>0</v>
      </c>
      <c r="U57" s="252">
        <v>3</v>
      </c>
      <c r="V57" s="252">
        <v>1</v>
      </c>
      <c r="W57" s="252">
        <v>0.75</v>
      </c>
      <c r="X57" s="252">
        <v>0</v>
      </c>
      <c r="Y57" s="252">
        <f t="shared" si="14"/>
        <v>0.4</v>
      </c>
      <c r="Z57" s="252">
        <v>0</v>
      </c>
      <c r="AA57" s="252">
        <v>1</v>
      </c>
      <c r="AB57" s="252">
        <v>0</v>
      </c>
      <c r="AC57" s="252">
        <v>1</v>
      </c>
      <c r="AD57" s="252">
        <v>0</v>
      </c>
      <c r="AE57" s="252">
        <v>1</v>
      </c>
      <c r="AF57" s="252">
        <v>0</v>
      </c>
      <c r="AG57" s="252">
        <f t="shared" si="15"/>
        <v>9.5238095238095247E-3</v>
      </c>
      <c r="AH57">
        <f t="shared" si="16"/>
        <v>29</v>
      </c>
      <c r="AI57">
        <f t="shared" si="17"/>
        <v>8</v>
      </c>
      <c r="AJ57">
        <f t="shared" si="18"/>
        <v>4</v>
      </c>
      <c r="AK57">
        <f t="shared" si="19"/>
        <v>41</v>
      </c>
      <c r="AL57">
        <f t="shared" si="20"/>
        <v>8</v>
      </c>
      <c r="AM57">
        <f t="shared" si="22"/>
        <v>0.83673469387755106</v>
      </c>
      <c r="AN57">
        <f t="shared" si="21"/>
        <v>0</v>
      </c>
      <c r="AO57" s="252">
        <f t="shared" si="11"/>
        <v>2.7825099375354913E-2</v>
      </c>
    </row>
    <row r="58" spans="1:41" x14ac:dyDescent="0.25">
      <c r="A58" s="266" t="s">
        <v>617</v>
      </c>
      <c r="B58" s="252">
        <v>12</v>
      </c>
      <c r="C58" s="252">
        <v>6</v>
      </c>
      <c r="D58" s="252">
        <v>1</v>
      </c>
      <c r="E58" s="252">
        <v>19</v>
      </c>
      <c r="F58" s="252">
        <v>0</v>
      </c>
      <c r="G58" s="252">
        <v>1</v>
      </c>
      <c r="H58" s="252">
        <v>0</v>
      </c>
      <c r="I58" s="252">
        <f t="shared" si="12"/>
        <v>1.4032496307237814E-2</v>
      </c>
      <c r="J58" s="252">
        <v>6</v>
      </c>
      <c r="K58" s="252">
        <v>0</v>
      </c>
      <c r="L58" s="252">
        <v>0</v>
      </c>
      <c r="M58" s="252">
        <v>6</v>
      </c>
      <c r="N58" s="252">
        <v>4</v>
      </c>
      <c r="O58" s="252">
        <v>0.6</v>
      </c>
      <c r="P58" s="252">
        <v>0</v>
      </c>
      <c r="Q58" s="252">
        <f t="shared" si="13"/>
        <v>3.4246575342465752E-2</v>
      </c>
      <c r="R58" s="252">
        <v>2</v>
      </c>
      <c r="S58" s="252">
        <v>1</v>
      </c>
      <c r="T58" s="252">
        <v>0</v>
      </c>
      <c r="U58" s="252">
        <v>3</v>
      </c>
      <c r="V58" s="252">
        <v>0</v>
      </c>
      <c r="W58" s="252">
        <v>1</v>
      </c>
      <c r="X58" s="252">
        <v>0</v>
      </c>
      <c r="Y58" s="252">
        <f t="shared" si="14"/>
        <v>0.3</v>
      </c>
      <c r="Z58" s="252">
        <v>0</v>
      </c>
      <c r="AA58" s="252">
        <v>0</v>
      </c>
      <c r="AB58" s="252">
        <v>0</v>
      </c>
      <c r="AC58" s="252">
        <v>0</v>
      </c>
      <c r="AD58" s="252">
        <v>0</v>
      </c>
      <c r="AE58" s="252" t="s">
        <v>350</v>
      </c>
      <c r="AF58" s="252">
        <v>0</v>
      </c>
      <c r="AG58" s="252">
        <f t="shared" si="15"/>
        <v>0</v>
      </c>
      <c r="AH58">
        <f t="shared" si="16"/>
        <v>20</v>
      </c>
      <c r="AI58">
        <f t="shared" si="17"/>
        <v>7</v>
      </c>
      <c r="AJ58">
        <f t="shared" si="18"/>
        <v>1</v>
      </c>
      <c r="AK58">
        <f t="shared" si="19"/>
        <v>28</v>
      </c>
      <c r="AL58">
        <f t="shared" si="20"/>
        <v>4</v>
      </c>
      <c r="AM58">
        <f t="shared" si="22"/>
        <v>0.875</v>
      </c>
      <c r="AN58">
        <f t="shared" si="21"/>
        <v>0</v>
      </c>
      <c r="AO58" s="252">
        <f t="shared" si="11"/>
        <v>1.8171493469619535E-2</v>
      </c>
    </row>
    <row r="59" spans="1:41" x14ac:dyDescent="0.25">
      <c r="A59" s="266" t="s">
        <v>621</v>
      </c>
      <c r="B59" s="252">
        <v>12</v>
      </c>
      <c r="C59" s="252">
        <v>6</v>
      </c>
      <c r="D59" s="252">
        <v>0</v>
      </c>
      <c r="E59" s="252">
        <v>18</v>
      </c>
      <c r="F59" s="252">
        <v>0</v>
      </c>
      <c r="G59" s="252">
        <v>1</v>
      </c>
      <c r="H59" s="252">
        <v>0</v>
      </c>
      <c r="I59" s="252">
        <f t="shared" si="12"/>
        <v>1.3293943870014771E-2</v>
      </c>
      <c r="J59" s="252">
        <v>65</v>
      </c>
      <c r="K59" s="252">
        <v>5</v>
      </c>
      <c r="L59" s="252">
        <v>2</v>
      </c>
      <c r="M59" s="252">
        <v>72</v>
      </c>
      <c r="N59" s="252">
        <v>9</v>
      </c>
      <c r="O59" s="252">
        <v>0.88888888888888884</v>
      </c>
      <c r="P59" s="252">
        <v>0</v>
      </c>
      <c r="Q59" s="252">
        <f t="shared" si="13"/>
        <v>0.2773972602739726</v>
      </c>
      <c r="R59" s="252">
        <v>5</v>
      </c>
      <c r="S59" s="252">
        <v>1</v>
      </c>
      <c r="T59" s="252">
        <v>0</v>
      </c>
      <c r="U59" s="252">
        <v>6</v>
      </c>
      <c r="V59" s="252">
        <v>1</v>
      </c>
      <c r="W59" s="252">
        <v>0.8571428571428571</v>
      </c>
      <c r="X59" s="252">
        <v>0</v>
      </c>
      <c r="Y59" s="252">
        <f t="shared" si="14"/>
        <v>0.7</v>
      </c>
      <c r="Z59" s="252">
        <v>3</v>
      </c>
      <c r="AA59" s="252">
        <v>0</v>
      </c>
      <c r="AB59" s="252">
        <v>0</v>
      </c>
      <c r="AC59" s="252">
        <v>3</v>
      </c>
      <c r="AD59" s="252">
        <v>1</v>
      </c>
      <c r="AE59" s="252">
        <v>0.75</v>
      </c>
      <c r="AF59" s="252">
        <v>0</v>
      </c>
      <c r="AG59" s="252">
        <f t="shared" si="15"/>
        <v>3.8095238095238099E-2</v>
      </c>
      <c r="AH59">
        <f t="shared" si="16"/>
        <v>85</v>
      </c>
      <c r="AI59">
        <f t="shared" si="17"/>
        <v>12</v>
      </c>
      <c r="AJ59">
        <f t="shared" si="18"/>
        <v>2</v>
      </c>
      <c r="AK59">
        <f t="shared" si="19"/>
        <v>99</v>
      </c>
      <c r="AL59">
        <f t="shared" si="20"/>
        <v>11</v>
      </c>
      <c r="AM59">
        <f t="shared" si="22"/>
        <v>0.9</v>
      </c>
      <c r="AN59">
        <f t="shared" si="21"/>
        <v>0</v>
      </c>
      <c r="AO59" s="252">
        <f t="shared" si="11"/>
        <v>6.2464508801817149E-2</v>
      </c>
    </row>
    <row r="60" spans="1:41" x14ac:dyDescent="0.25">
      <c r="A60" s="266" t="s">
        <v>626</v>
      </c>
      <c r="B60" s="252">
        <v>8</v>
      </c>
      <c r="C60" s="252">
        <v>1</v>
      </c>
      <c r="D60" s="252">
        <v>3</v>
      </c>
      <c r="E60" s="252">
        <v>12</v>
      </c>
      <c r="F60" s="252">
        <v>2</v>
      </c>
      <c r="G60" s="252">
        <v>0.8571428571428571</v>
      </c>
      <c r="H60" s="252">
        <v>0</v>
      </c>
      <c r="I60" s="252">
        <f t="shared" si="12"/>
        <v>1.03397341211226E-2</v>
      </c>
      <c r="J60" s="252">
        <v>25</v>
      </c>
      <c r="K60" s="252">
        <v>1</v>
      </c>
      <c r="L60" s="252">
        <v>1</v>
      </c>
      <c r="M60" s="252">
        <v>27</v>
      </c>
      <c r="N60" s="252">
        <v>3</v>
      </c>
      <c r="O60" s="252">
        <v>0.9</v>
      </c>
      <c r="P60" s="252">
        <v>0</v>
      </c>
      <c r="Q60" s="252">
        <f t="shared" si="13"/>
        <v>0.10273972602739725</v>
      </c>
      <c r="R60" s="252">
        <v>2</v>
      </c>
      <c r="S60" s="252">
        <v>0</v>
      </c>
      <c r="T60" s="252">
        <v>0</v>
      </c>
      <c r="U60" s="252">
        <v>2</v>
      </c>
      <c r="V60" s="252">
        <v>0</v>
      </c>
      <c r="W60" s="252">
        <v>1</v>
      </c>
      <c r="X60" s="252">
        <v>0</v>
      </c>
      <c r="Y60" s="252">
        <f t="shared" si="14"/>
        <v>0.2</v>
      </c>
      <c r="Z60" s="252">
        <v>0</v>
      </c>
      <c r="AA60" s="252">
        <v>1</v>
      </c>
      <c r="AB60" s="252">
        <v>0</v>
      </c>
      <c r="AC60" s="252">
        <v>1</v>
      </c>
      <c r="AD60" s="252">
        <v>0</v>
      </c>
      <c r="AE60" s="252">
        <v>1</v>
      </c>
      <c r="AF60" s="252">
        <v>0</v>
      </c>
      <c r="AG60" s="252">
        <f t="shared" si="15"/>
        <v>9.5238095238095247E-3</v>
      </c>
      <c r="AH60">
        <f t="shared" si="16"/>
        <v>35</v>
      </c>
      <c r="AI60">
        <f t="shared" si="17"/>
        <v>3</v>
      </c>
      <c r="AJ60">
        <f t="shared" si="18"/>
        <v>4</v>
      </c>
      <c r="AK60">
        <f t="shared" si="19"/>
        <v>42</v>
      </c>
      <c r="AL60">
        <f t="shared" si="20"/>
        <v>5</v>
      </c>
      <c r="AM60">
        <f t="shared" si="22"/>
        <v>0.8936170212765957</v>
      </c>
      <c r="AN60">
        <f t="shared" si="21"/>
        <v>0</v>
      </c>
      <c r="AO60" s="252">
        <f t="shared" si="11"/>
        <v>2.6689381033503691E-2</v>
      </c>
    </row>
    <row r="61" spans="1:41" x14ac:dyDescent="0.25">
      <c r="A61" s="266" t="s">
        <v>633</v>
      </c>
      <c r="B61" s="252">
        <v>4</v>
      </c>
      <c r="C61" s="252">
        <v>0</v>
      </c>
      <c r="D61" s="252">
        <v>0</v>
      </c>
      <c r="E61" s="252">
        <v>4</v>
      </c>
      <c r="F61" s="252">
        <v>0</v>
      </c>
      <c r="G61" s="252">
        <v>1</v>
      </c>
      <c r="H61" s="252">
        <v>0</v>
      </c>
      <c r="I61" s="252">
        <f t="shared" si="12"/>
        <v>2.9542097488921715E-3</v>
      </c>
      <c r="J61" s="252">
        <v>34</v>
      </c>
      <c r="K61" s="252">
        <v>1</v>
      </c>
      <c r="L61" s="252">
        <v>2</v>
      </c>
      <c r="M61" s="252">
        <v>37</v>
      </c>
      <c r="N61" s="252">
        <v>7</v>
      </c>
      <c r="O61" s="252">
        <v>0.84090909090909094</v>
      </c>
      <c r="P61" s="252">
        <v>0</v>
      </c>
      <c r="Q61" s="252">
        <f t="shared" si="13"/>
        <v>0.15068493150684931</v>
      </c>
      <c r="R61" s="252">
        <v>3</v>
      </c>
      <c r="S61" s="252">
        <v>0</v>
      </c>
      <c r="T61" s="252">
        <v>0</v>
      </c>
      <c r="U61" s="252">
        <v>3</v>
      </c>
      <c r="V61" s="252">
        <v>1</v>
      </c>
      <c r="W61" s="252">
        <v>0.75</v>
      </c>
      <c r="X61" s="252">
        <v>0</v>
      </c>
      <c r="Y61" s="252">
        <f t="shared" si="14"/>
        <v>0.4</v>
      </c>
      <c r="Z61" s="252">
        <v>0</v>
      </c>
      <c r="AA61" s="252">
        <v>0</v>
      </c>
      <c r="AB61" s="252">
        <v>0</v>
      </c>
      <c r="AC61" s="252">
        <v>0</v>
      </c>
      <c r="AD61" s="252">
        <v>0</v>
      </c>
      <c r="AE61" s="252" t="s">
        <v>350</v>
      </c>
      <c r="AF61" s="252">
        <v>0</v>
      </c>
      <c r="AG61" s="252">
        <f t="shared" si="15"/>
        <v>0</v>
      </c>
      <c r="AH61">
        <f t="shared" si="16"/>
        <v>41</v>
      </c>
      <c r="AI61">
        <f t="shared" si="17"/>
        <v>1</v>
      </c>
      <c r="AJ61">
        <f t="shared" si="18"/>
        <v>2</v>
      </c>
      <c r="AK61">
        <f t="shared" si="19"/>
        <v>44</v>
      </c>
      <c r="AL61">
        <f t="shared" si="20"/>
        <v>8</v>
      </c>
      <c r="AM61">
        <f t="shared" si="22"/>
        <v>0.84615384615384615</v>
      </c>
      <c r="AN61">
        <f t="shared" si="21"/>
        <v>0</v>
      </c>
      <c r="AO61" s="252">
        <f t="shared" si="11"/>
        <v>2.9528676888131742E-2</v>
      </c>
    </row>
    <row r="62" spans="1:41" x14ac:dyDescent="0.25">
      <c r="A62" s="266" t="s">
        <v>638</v>
      </c>
      <c r="B62" s="252">
        <v>94</v>
      </c>
      <c r="C62" s="252">
        <v>61</v>
      </c>
      <c r="D62" s="252">
        <v>1</v>
      </c>
      <c r="E62" s="252">
        <v>156</v>
      </c>
      <c r="F62" s="252">
        <v>3</v>
      </c>
      <c r="G62" s="252">
        <v>0.98113207547169812</v>
      </c>
      <c r="H62" s="252">
        <v>0</v>
      </c>
      <c r="I62" s="252">
        <f t="shared" si="12"/>
        <v>0.11742983751846381</v>
      </c>
      <c r="J62" s="252">
        <v>80</v>
      </c>
      <c r="K62" s="252">
        <v>6</v>
      </c>
      <c r="L62" s="252">
        <v>0</v>
      </c>
      <c r="M62" s="252">
        <v>86</v>
      </c>
      <c r="N62" s="252">
        <v>7</v>
      </c>
      <c r="O62" s="252">
        <v>0.92473118279569888</v>
      </c>
      <c r="P62" s="252">
        <v>0</v>
      </c>
      <c r="Q62" s="252">
        <f t="shared" si="13"/>
        <v>0.3184931506849315</v>
      </c>
      <c r="R62" s="252">
        <v>7</v>
      </c>
      <c r="S62" s="252">
        <v>0</v>
      </c>
      <c r="T62" s="252">
        <v>0</v>
      </c>
      <c r="U62" s="252">
        <v>7</v>
      </c>
      <c r="V62" s="252">
        <v>0</v>
      </c>
      <c r="W62" s="252">
        <v>1</v>
      </c>
      <c r="X62" s="252">
        <v>0</v>
      </c>
      <c r="Y62" s="252">
        <f t="shared" si="14"/>
        <v>0.7</v>
      </c>
      <c r="Z62" s="252">
        <v>4</v>
      </c>
      <c r="AA62" s="252">
        <v>5</v>
      </c>
      <c r="AB62" s="252">
        <v>0</v>
      </c>
      <c r="AC62" s="252">
        <v>9</v>
      </c>
      <c r="AD62" s="252">
        <v>0</v>
      </c>
      <c r="AE62" s="252">
        <v>1</v>
      </c>
      <c r="AF62" s="252">
        <v>0</v>
      </c>
      <c r="AG62" s="252">
        <f t="shared" si="15"/>
        <v>8.5714285714285715E-2</v>
      </c>
      <c r="AH62">
        <f t="shared" si="16"/>
        <v>185</v>
      </c>
      <c r="AI62">
        <f t="shared" si="17"/>
        <v>72</v>
      </c>
      <c r="AJ62">
        <f t="shared" si="18"/>
        <v>1</v>
      </c>
      <c r="AK62">
        <f t="shared" si="19"/>
        <v>258</v>
      </c>
      <c r="AL62">
        <f t="shared" si="20"/>
        <v>10</v>
      </c>
      <c r="AM62">
        <f t="shared" si="22"/>
        <v>0.96268656716417911</v>
      </c>
      <c r="AN62">
        <f t="shared" si="21"/>
        <v>0</v>
      </c>
      <c r="AO62" s="252">
        <f t="shared" si="11"/>
        <v>0.15218625780806361</v>
      </c>
    </row>
    <row r="63" spans="1:41" x14ac:dyDescent="0.25">
      <c r="A63" s="266" t="s">
        <v>644</v>
      </c>
      <c r="B63" s="252">
        <v>1</v>
      </c>
      <c r="C63" s="252">
        <v>0</v>
      </c>
      <c r="D63" s="252">
        <v>0</v>
      </c>
      <c r="E63" s="252">
        <v>1</v>
      </c>
      <c r="F63" s="252">
        <v>0</v>
      </c>
      <c r="G63" s="252">
        <v>1</v>
      </c>
      <c r="H63" s="252">
        <v>0</v>
      </c>
      <c r="I63" s="252">
        <f t="shared" si="12"/>
        <v>7.3855243722304289E-4</v>
      </c>
      <c r="J63" s="252">
        <v>3</v>
      </c>
      <c r="K63" s="252">
        <v>0</v>
      </c>
      <c r="L63" s="252">
        <v>0</v>
      </c>
      <c r="M63" s="252">
        <v>3</v>
      </c>
      <c r="N63" s="252">
        <v>2</v>
      </c>
      <c r="O63" s="252">
        <v>0.6</v>
      </c>
      <c r="P63" s="252">
        <v>0</v>
      </c>
      <c r="Q63" s="252">
        <f t="shared" si="13"/>
        <v>1.7123287671232876E-2</v>
      </c>
      <c r="R63" s="252">
        <v>0</v>
      </c>
      <c r="S63" s="252">
        <v>0</v>
      </c>
      <c r="T63" s="252">
        <v>0</v>
      </c>
      <c r="U63" s="252">
        <v>0</v>
      </c>
      <c r="V63" s="252">
        <v>0</v>
      </c>
      <c r="W63" s="252" t="s">
        <v>350</v>
      </c>
      <c r="X63" s="252">
        <v>0</v>
      </c>
      <c r="Y63" s="252">
        <f t="shared" si="14"/>
        <v>0</v>
      </c>
      <c r="Z63" s="252">
        <v>0</v>
      </c>
      <c r="AA63" s="252">
        <v>0</v>
      </c>
      <c r="AB63" s="252">
        <v>0</v>
      </c>
      <c r="AC63" s="252">
        <v>0</v>
      </c>
      <c r="AD63" s="252">
        <v>0</v>
      </c>
      <c r="AE63" s="252" t="s">
        <v>350</v>
      </c>
      <c r="AF63" s="252">
        <v>0</v>
      </c>
      <c r="AG63" s="252">
        <f t="shared" si="15"/>
        <v>0</v>
      </c>
      <c r="AH63">
        <f t="shared" si="16"/>
        <v>4</v>
      </c>
      <c r="AI63">
        <f t="shared" si="17"/>
        <v>0</v>
      </c>
      <c r="AJ63">
        <f t="shared" si="18"/>
        <v>0</v>
      </c>
      <c r="AK63">
        <f t="shared" si="19"/>
        <v>4</v>
      </c>
      <c r="AL63">
        <f t="shared" si="20"/>
        <v>2</v>
      </c>
      <c r="AM63">
        <f t="shared" si="22"/>
        <v>0.66666666666666663</v>
      </c>
      <c r="AN63">
        <f t="shared" si="21"/>
        <v>0</v>
      </c>
      <c r="AO63" s="252">
        <f t="shared" si="11"/>
        <v>3.4071550255536627E-3</v>
      </c>
    </row>
    <row r="64" spans="1:41" x14ac:dyDescent="0.25">
      <c r="A64" s="266" t="s">
        <v>648</v>
      </c>
      <c r="B64" s="252">
        <v>0</v>
      </c>
      <c r="C64" s="252">
        <v>0</v>
      </c>
      <c r="D64" s="252">
        <v>0</v>
      </c>
      <c r="E64" s="252">
        <v>0</v>
      </c>
      <c r="F64" s="252">
        <v>0</v>
      </c>
      <c r="G64" s="252" t="s">
        <v>350</v>
      </c>
      <c r="H64" s="252">
        <v>0</v>
      </c>
      <c r="I64" s="252">
        <f t="shared" si="12"/>
        <v>0</v>
      </c>
      <c r="J64" s="252">
        <v>0</v>
      </c>
      <c r="K64" s="252">
        <v>0</v>
      </c>
      <c r="L64" s="252">
        <v>0</v>
      </c>
      <c r="M64" s="252">
        <v>0</v>
      </c>
      <c r="N64" s="252">
        <v>0</v>
      </c>
      <c r="O64" s="252" t="s">
        <v>350</v>
      </c>
      <c r="P64" s="252">
        <v>0</v>
      </c>
      <c r="Q64" s="252">
        <f t="shared" si="13"/>
        <v>0</v>
      </c>
      <c r="R64" s="252">
        <v>0</v>
      </c>
      <c r="S64" s="252">
        <v>0</v>
      </c>
      <c r="T64" s="252">
        <v>0</v>
      </c>
      <c r="U64" s="252">
        <v>0</v>
      </c>
      <c r="V64" s="252">
        <v>0</v>
      </c>
      <c r="W64" s="252" t="s">
        <v>350</v>
      </c>
      <c r="X64" s="252">
        <v>0</v>
      </c>
      <c r="Y64" s="252">
        <f t="shared" si="14"/>
        <v>0</v>
      </c>
      <c r="Z64" s="252">
        <v>0</v>
      </c>
      <c r="AA64" s="252">
        <v>0</v>
      </c>
      <c r="AB64" s="252">
        <v>0</v>
      </c>
      <c r="AC64" s="252">
        <v>0</v>
      </c>
      <c r="AD64" s="252">
        <v>0</v>
      </c>
      <c r="AE64" s="252" t="s">
        <v>350</v>
      </c>
      <c r="AF64" s="252">
        <v>0</v>
      </c>
      <c r="AG64" s="252">
        <f t="shared" si="15"/>
        <v>0</v>
      </c>
      <c r="AH64">
        <f t="shared" si="16"/>
        <v>0</v>
      </c>
      <c r="AI64">
        <f t="shared" si="17"/>
        <v>0</v>
      </c>
      <c r="AJ64">
        <f t="shared" si="18"/>
        <v>0</v>
      </c>
      <c r="AK64">
        <f t="shared" si="19"/>
        <v>0</v>
      </c>
      <c r="AL64">
        <f t="shared" si="20"/>
        <v>0</v>
      </c>
      <c r="AM64" t="s">
        <v>350</v>
      </c>
      <c r="AN64">
        <f t="shared" si="21"/>
        <v>0</v>
      </c>
      <c r="AO64" s="252">
        <f t="shared" si="11"/>
        <v>0</v>
      </c>
    </row>
    <row r="65" spans="1:41" x14ac:dyDescent="0.25">
      <c r="A65" s="266" t="s">
        <v>651</v>
      </c>
      <c r="B65" s="252">
        <v>1</v>
      </c>
      <c r="C65" s="252">
        <v>0</v>
      </c>
      <c r="D65" s="252">
        <v>0</v>
      </c>
      <c r="E65" s="252">
        <v>1</v>
      </c>
      <c r="F65" s="252">
        <v>0</v>
      </c>
      <c r="G65" s="252">
        <v>1</v>
      </c>
      <c r="H65" s="252">
        <v>0</v>
      </c>
      <c r="I65" s="252">
        <f t="shared" si="12"/>
        <v>7.3855243722304289E-4</v>
      </c>
      <c r="J65" s="252">
        <v>11</v>
      </c>
      <c r="K65" s="252">
        <v>2</v>
      </c>
      <c r="L65" s="252">
        <v>0</v>
      </c>
      <c r="M65" s="252">
        <v>13</v>
      </c>
      <c r="N65" s="252">
        <v>5</v>
      </c>
      <c r="O65" s="252">
        <v>0.72222222222222221</v>
      </c>
      <c r="P65" s="252">
        <v>0</v>
      </c>
      <c r="Q65" s="252">
        <f t="shared" si="13"/>
        <v>6.1643835616438353E-2</v>
      </c>
      <c r="R65" s="252">
        <v>2</v>
      </c>
      <c r="S65" s="252">
        <v>1</v>
      </c>
      <c r="T65" s="252">
        <v>0</v>
      </c>
      <c r="U65" s="252">
        <v>3</v>
      </c>
      <c r="V65" s="252">
        <v>0</v>
      </c>
      <c r="W65" s="252">
        <v>1</v>
      </c>
      <c r="X65" s="252">
        <v>0</v>
      </c>
      <c r="Y65" s="252">
        <f t="shared" si="14"/>
        <v>0.3</v>
      </c>
      <c r="Z65" s="252">
        <v>0</v>
      </c>
      <c r="AA65" s="252">
        <v>1</v>
      </c>
      <c r="AB65" s="252">
        <v>0</v>
      </c>
      <c r="AC65" s="252">
        <v>1</v>
      </c>
      <c r="AD65" s="252">
        <v>0</v>
      </c>
      <c r="AE65" s="252">
        <v>1</v>
      </c>
      <c r="AF65" s="252">
        <v>0</v>
      </c>
      <c r="AG65" s="252">
        <f t="shared" si="15"/>
        <v>9.5238095238095247E-3</v>
      </c>
      <c r="AH65">
        <f t="shared" si="16"/>
        <v>14</v>
      </c>
      <c r="AI65">
        <f t="shared" si="17"/>
        <v>4</v>
      </c>
      <c r="AJ65">
        <f t="shared" si="18"/>
        <v>0</v>
      </c>
      <c r="AK65">
        <f t="shared" si="19"/>
        <v>18</v>
      </c>
      <c r="AL65">
        <f t="shared" si="20"/>
        <v>5</v>
      </c>
      <c r="AM65">
        <f t="shared" ref="AM65:AM85" si="23">AK65/(AK65+AL65)</f>
        <v>0.78260869565217395</v>
      </c>
      <c r="AN65">
        <f t="shared" si="21"/>
        <v>0</v>
      </c>
      <c r="AO65" s="252">
        <f t="shared" si="11"/>
        <v>1.306076093128904E-2</v>
      </c>
    </row>
    <row r="66" spans="1:41" x14ac:dyDescent="0.25">
      <c r="A66" s="266" t="s">
        <v>654</v>
      </c>
      <c r="B66" s="252">
        <v>3</v>
      </c>
      <c r="C66" s="252">
        <v>3</v>
      </c>
      <c r="D66" s="252">
        <v>0</v>
      </c>
      <c r="E66" s="252">
        <v>6</v>
      </c>
      <c r="F66" s="252">
        <v>0</v>
      </c>
      <c r="G66" s="252">
        <v>1</v>
      </c>
      <c r="H66" s="252">
        <v>0</v>
      </c>
      <c r="I66" s="252">
        <f t="shared" si="12"/>
        <v>4.4313146233382573E-3</v>
      </c>
      <c r="J66" s="252">
        <v>9</v>
      </c>
      <c r="K66" s="252">
        <v>1</v>
      </c>
      <c r="L66" s="252">
        <v>0</v>
      </c>
      <c r="M66" s="252">
        <v>10</v>
      </c>
      <c r="N66" s="252">
        <v>3</v>
      </c>
      <c r="O66" s="252">
        <v>0.76923076923076927</v>
      </c>
      <c r="P66" s="252">
        <v>0</v>
      </c>
      <c r="Q66" s="252">
        <f t="shared" si="13"/>
        <v>4.4520547945205477E-2</v>
      </c>
      <c r="R66" s="252">
        <v>0</v>
      </c>
      <c r="S66" s="252">
        <v>0</v>
      </c>
      <c r="T66" s="252">
        <v>0</v>
      </c>
      <c r="U66" s="252">
        <v>0</v>
      </c>
      <c r="V66" s="252">
        <v>0</v>
      </c>
      <c r="W66" s="252" t="s">
        <v>350</v>
      </c>
      <c r="X66" s="252">
        <v>0</v>
      </c>
      <c r="Y66" s="252">
        <f t="shared" si="14"/>
        <v>0</v>
      </c>
      <c r="Z66" s="252">
        <v>1</v>
      </c>
      <c r="AA66" s="252">
        <v>2</v>
      </c>
      <c r="AB66" s="252">
        <v>0</v>
      </c>
      <c r="AC66" s="252">
        <v>3</v>
      </c>
      <c r="AD66" s="252">
        <v>0</v>
      </c>
      <c r="AE66" s="252">
        <v>1</v>
      </c>
      <c r="AF66" s="252">
        <v>0</v>
      </c>
      <c r="AG66" s="252">
        <f t="shared" si="15"/>
        <v>2.8571428571428571E-2</v>
      </c>
      <c r="AH66">
        <f t="shared" si="16"/>
        <v>13</v>
      </c>
      <c r="AI66">
        <f t="shared" si="17"/>
        <v>6</v>
      </c>
      <c r="AJ66">
        <f t="shared" si="18"/>
        <v>0</v>
      </c>
      <c r="AK66">
        <f t="shared" si="19"/>
        <v>19</v>
      </c>
      <c r="AL66">
        <f t="shared" si="20"/>
        <v>3</v>
      </c>
      <c r="AM66">
        <f t="shared" si="23"/>
        <v>0.86363636363636365</v>
      </c>
      <c r="AN66">
        <f t="shared" si="21"/>
        <v>0</v>
      </c>
      <c r="AO66" s="252">
        <f t="shared" si="11"/>
        <v>1.2492901760363429E-2</v>
      </c>
    </row>
    <row r="67" spans="1:41" x14ac:dyDescent="0.25">
      <c r="A67" s="266" t="s">
        <v>657</v>
      </c>
      <c r="B67" s="252">
        <v>0</v>
      </c>
      <c r="C67" s="252">
        <v>0</v>
      </c>
      <c r="D67" s="252">
        <v>0</v>
      </c>
      <c r="E67" s="252">
        <v>0</v>
      </c>
      <c r="F67" s="252">
        <v>0</v>
      </c>
      <c r="G67" s="252" t="s">
        <v>350</v>
      </c>
      <c r="H67" s="252">
        <v>0</v>
      </c>
      <c r="I67" s="252">
        <f t="shared" si="12"/>
        <v>0</v>
      </c>
      <c r="J67" s="252">
        <v>3</v>
      </c>
      <c r="K67" s="252">
        <v>0</v>
      </c>
      <c r="L67" s="252">
        <v>0</v>
      </c>
      <c r="M67" s="252">
        <v>3</v>
      </c>
      <c r="N67" s="252">
        <v>1</v>
      </c>
      <c r="O67" s="252">
        <v>0.75</v>
      </c>
      <c r="P67" s="252">
        <v>0</v>
      </c>
      <c r="Q67" s="252">
        <f t="shared" si="13"/>
        <v>1.3698630136986301E-2</v>
      </c>
      <c r="R67" s="252">
        <v>0</v>
      </c>
      <c r="S67" s="252">
        <v>0</v>
      </c>
      <c r="T67" s="252">
        <v>0</v>
      </c>
      <c r="U67" s="252">
        <v>0</v>
      </c>
      <c r="V67" s="252">
        <v>1</v>
      </c>
      <c r="W67" s="252">
        <v>0</v>
      </c>
      <c r="X67" s="252">
        <v>0</v>
      </c>
      <c r="Y67" s="252">
        <f t="shared" si="14"/>
        <v>0.1</v>
      </c>
      <c r="Z67" s="252">
        <v>0</v>
      </c>
      <c r="AA67" s="252">
        <v>0</v>
      </c>
      <c r="AB67" s="252">
        <v>0</v>
      </c>
      <c r="AC67" s="252">
        <v>0</v>
      </c>
      <c r="AD67" s="252">
        <v>0</v>
      </c>
      <c r="AE67" s="252" t="s">
        <v>350</v>
      </c>
      <c r="AF67" s="252">
        <v>0</v>
      </c>
      <c r="AG67" s="252">
        <f t="shared" si="15"/>
        <v>0</v>
      </c>
      <c r="AH67">
        <f t="shared" si="16"/>
        <v>3</v>
      </c>
      <c r="AI67">
        <f t="shared" si="17"/>
        <v>0</v>
      </c>
      <c r="AJ67">
        <f t="shared" si="18"/>
        <v>0</v>
      </c>
      <c r="AK67">
        <f t="shared" si="19"/>
        <v>3</v>
      </c>
      <c r="AL67">
        <f t="shared" si="20"/>
        <v>2</v>
      </c>
      <c r="AM67">
        <f t="shared" si="23"/>
        <v>0.6</v>
      </c>
      <c r="AN67">
        <f t="shared" si="21"/>
        <v>0</v>
      </c>
      <c r="AO67" s="252">
        <f t="shared" si="11"/>
        <v>2.8392958546280523E-3</v>
      </c>
    </row>
    <row r="68" spans="1:41" x14ac:dyDescent="0.25">
      <c r="A68" s="266" t="s">
        <v>660</v>
      </c>
      <c r="B68" s="252">
        <v>4</v>
      </c>
      <c r="C68" s="252">
        <v>1</v>
      </c>
      <c r="D68" s="252">
        <v>3</v>
      </c>
      <c r="E68" s="252">
        <v>8</v>
      </c>
      <c r="F68" s="252">
        <v>2</v>
      </c>
      <c r="G68" s="252">
        <v>0.8</v>
      </c>
      <c r="H68" s="252">
        <v>0</v>
      </c>
      <c r="I68" s="252">
        <f t="shared" si="12"/>
        <v>7.385524372230428E-3</v>
      </c>
      <c r="J68" s="252">
        <v>6</v>
      </c>
      <c r="K68" s="252">
        <v>0</v>
      </c>
      <c r="L68" s="252">
        <v>0</v>
      </c>
      <c r="M68" s="252">
        <v>6</v>
      </c>
      <c r="N68" s="252">
        <v>0</v>
      </c>
      <c r="O68" s="252">
        <v>1</v>
      </c>
      <c r="P68" s="252">
        <v>0</v>
      </c>
      <c r="Q68" s="252">
        <f t="shared" si="13"/>
        <v>2.0547945205479451E-2</v>
      </c>
      <c r="R68" s="252">
        <v>0</v>
      </c>
      <c r="S68" s="252">
        <v>0</v>
      </c>
      <c r="T68" s="252">
        <v>0</v>
      </c>
      <c r="U68" s="252">
        <v>0</v>
      </c>
      <c r="V68" s="252">
        <v>0</v>
      </c>
      <c r="W68" s="252" t="s">
        <v>350</v>
      </c>
      <c r="X68" s="252">
        <v>0</v>
      </c>
      <c r="Y68" s="252">
        <f t="shared" si="14"/>
        <v>0</v>
      </c>
      <c r="Z68" s="252">
        <v>0</v>
      </c>
      <c r="AA68" s="252">
        <v>0</v>
      </c>
      <c r="AB68" s="252">
        <v>0</v>
      </c>
      <c r="AC68" s="252">
        <v>0</v>
      </c>
      <c r="AD68" s="252">
        <v>0</v>
      </c>
      <c r="AE68" s="252" t="s">
        <v>350</v>
      </c>
      <c r="AF68" s="252">
        <v>0</v>
      </c>
      <c r="AG68" s="252">
        <f t="shared" si="15"/>
        <v>0</v>
      </c>
      <c r="AH68">
        <f t="shared" si="16"/>
        <v>10</v>
      </c>
      <c r="AI68">
        <f t="shared" si="17"/>
        <v>1</v>
      </c>
      <c r="AJ68">
        <f t="shared" si="18"/>
        <v>3</v>
      </c>
      <c r="AK68">
        <f t="shared" si="19"/>
        <v>14</v>
      </c>
      <c r="AL68">
        <f t="shared" si="20"/>
        <v>2</v>
      </c>
      <c r="AM68">
        <f t="shared" si="23"/>
        <v>0.875</v>
      </c>
      <c r="AN68">
        <f t="shared" si="21"/>
        <v>0</v>
      </c>
      <c r="AO68" s="252">
        <f t="shared" si="11"/>
        <v>9.0857467348097673E-3</v>
      </c>
    </row>
    <row r="69" spans="1:41" x14ac:dyDescent="0.25">
      <c r="A69" s="266" t="s">
        <v>664</v>
      </c>
      <c r="B69" s="252">
        <v>0</v>
      </c>
      <c r="C69" s="252">
        <v>0</v>
      </c>
      <c r="D69" s="252">
        <v>0</v>
      </c>
      <c r="E69" s="252">
        <v>0</v>
      </c>
      <c r="F69" s="252">
        <v>0</v>
      </c>
      <c r="G69" s="252" t="s">
        <v>350</v>
      </c>
      <c r="H69" s="252">
        <v>0</v>
      </c>
      <c r="I69" s="252">
        <f t="shared" si="12"/>
        <v>0</v>
      </c>
      <c r="J69" s="252">
        <v>4</v>
      </c>
      <c r="K69" s="252">
        <v>2</v>
      </c>
      <c r="L69" s="252">
        <v>0</v>
      </c>
      <c r="M69" s="252">
        <v>6</v>
      </c>
      <c r="N69" s="252">
        <v>0</v>
      </c>
      <c r="O69" s="252">
        <v>1</v>
      </c>
      <c r="P69" s="252">
        <v>0</v>
      </c>
      <c r="Q69" s="252">
        <f t="shared" si="13"/>
        <v>2.0547945205479451E-2</v>
      </c>
      <c r="R69" s="252">
        <v>0</v>
      </c>
      <c r="S69" s="252">
        <v>1</v>
      </c>
      <c r="T69" s="252">
        <v>0</v>
      </c>
      <c r="U69" s="252">
        <v>1</v>
      </c>
      <c r="V69" s="252">
        <v>1</v>
      </c>
      <c r="W69" s="252">
        <v>0.5</v>
      </c>
      <c r="X69" s="252">
        <v>0</v>
      </c>
      <c r="Y69" s="252">
        <f t="shared" si="14"/>
        <v>0.2</v>
      </c>
      <c r="Z69" s="252">
        <v>0</v>
      </c>
      <c r="AA69" s="252">
        <v>0</v>
      </c>
      <c r="AB69" s="252">
        <v>0</v>
      </c>
      <c r="AC69" s="252">
        <v>0</v>
      </c>
      <c r="AD69" s="252">
        <v>0</v>
      </c>
      <c r="AE69" s="252" t="s">
        <v>350</v>
      </c>
      <c r="AF69" s="252">
        <v>0</v>
      </c>
      <c r="AG69" s="252">
        <f t="shared" si="15"/>
        <v>0</v>
      </c>
      <c r="AH69">
        <f t="shared" si="16"/>
        <v>4</v>
      </c>
      <c r="AI69">
        <f t="shared" si="17"/>
        <v>3</v>
      </c>
      <c r="AJ69">
        <f t="shared" si="18"/>
        <v>0</v>
      </c>
      <c r="AK69">
        <f t="shared" si="19"/>
        <v>7</v>
      </c>
      <c r="AL69">
        <f t="shared" si="20"/>
        <v>1</v>
      </c>
      <c r="AM69">
        <f t="shared" si="23"/>
        <v>0.875</v>
      </c>
      <c r="AN69">
        <f t="shared" si="21"/>
        <v>0</v>
      </c>
      <c r="AO69" s="252">
        <f t="shared" si="11"/>
        <v>4.5428733674048836E-3</v>
      </c>
    </row>
    <row r="70" spans="1:41" x14ac:dyDescent="0.25">
      <c r="A70" s="266" t="s">
        <v>669</v>
      </c>
      <c r="B70" s="252">
        <v>13</v>
      </c>
      <c r="C70" s="252">
        <v>10</v>
      </c>
      <c r="D70" s="252">
        <v>1</v>
      </c>
      <c r="E70" s="252">
        <v>24</v>
      </c>
      <c r="F70" s="252">
        <v>3</v>
      </c>
      <c r="G70" s="252">
        <v>0.88888888888888884</v>
      </c>
      <c r="H70" s="252">
        <v>0</v>
      </c>
      <c r="I70" s="252">
        <f t="shared" ref="I70:I101" si="24">(H70+F70+E70)/1354</f>
        <v>1.9940915805022157E-2</v>
      </c>
      <c r="J70" s="252">
        <v>42</v>
      </c>
      <c r="K70" s="252">
        <v>0</v>
      </c>
      <c r="L70" s="252">
        <v>1</v>
      </c>
      <c r="M70" s="252">
        <v>43</v>
      </c>
      <c r="N70" s="252">
        <v>2</v>
      </c>
      <c r="O70" s="252">
        <v>0.9555555555555556</v>
      </c>
      <c r="P70" s="252">
        <v>0</v>
      </c>
      <c r="Q70" s="252">
        <f t="shared" ref="Q70:Q101" si="25">(P70+N70+M70)/292</f>
        <v>0.1541095890410959</v>
      </c>
      <c r="R70" s="252">
        <v>0</v>
      </c>
      <c r="S70" s="252">
        <v>0</v>
      </c>
      <c r="T70" s="252">
        <v>0</v>
      </c>
      <c r="U70" s="252">
        <v>0</v>
      </c>
      <c r="V70" s="252">
        <v>0</v>
      </c>
      <c r="W70" s="252" t="s">
        <v>350</v>
      </c>
      <c r="X70" s="252">
        <v>0</v>
      </c>
      <c r="Y70" s="252">
        <f t="shared" ref="Y70:Y101" si="26">(X70+V70+U70)/10</f>
        <v>0</v>
      </c>
      <c r="Z70" s="252">
        <v>1</v>
      </c>
      <c r="AA70" s="252">
        <v>0</v>
      </c>
      <c r="AB70" s="252">
        <v>0</v>
      </c>
      <c r="AC70" s="252">
        <v>1</v>
      </c>
      <c r="AD70" s="252">
        <v>0</v>
      </c>
      <c r="AE70" s="252">
        <v>1</v>
      </c>
      <c r="AF70" s="252">
        <v>0</v>
      </c>
      <c r="AG70" s="252">
        <f t="shared" ref="AG70:AG101" si="27">(AF70+AD70+AC70)/105</f>
        <v>9.5238095238095247E-3</v>
      </c>
      <c r="AH70">
        <f t="shared" ref="AH70:AH101" si="28">B70+J70+R70+Z70</f>
        <v>56</v>
      </c>
      <c r="AI70">
        <f t="shared" ref="AI70:AI101" si="29">C70+K70+S70+AA70</f>
        <v>10</v>
      </c>
      <c r="AJ70">
        <f t="shared" ref="AJ70:AJ101" si="30">D70+L70+T70+AB70</f>
        <v>2</v>
      </c>
      <c r="AK70">
        <f t="shared" ref="AK70:AK101" si="31">E70+M70+U70+AC70</f>
        <v>68</v>
      </c>
      <c r="AL70">
        <f t="shared" ref="AL70:AL101" si="32">F70+N70+V70+AD70</f>
        <v>5</v>
      </c>
      <c r="AM70">
        <f t="shared" si="23"/>
        <v>0.93150684931506844</v>
      </c>
      <c r="AN70">
        <f t="shared" ref="AN70:AN101" si="33">H70+P70+X70+AF70</f>
        <v>0</v>
      </c>
      <c r="AO70" s="252">
        <f t="shared" si="11"/>
        <v>4.145371947756956E-2</v>
      </c>
    </row>
    <row r="71" spans="1:41" x14ac:dyDescent="0.25">
      <c r="A71" s="266" t="s">
        <v>675</v>
      </c>
      <c r="B71" s="252">
        <v>0</v>
      </c>
      <c r="C71" s="252">
        <v>0</v>
      </c>
      <c r="D71" s="252">
        <v>0</v>
      </c>
      <c r="E71" s="252">
        <v>0</v>
      </c>
      <c r="F71" s="252">
        <v>1</v>
      </c>
      <c r="G71" s="252">
        <v>0</v>
      </c>
      <c r="H71" s="252">
        <v>0</v>
      </c>
      <c r="I71" s="252">
        <f t="shared" si="24"/>
        <v>7.3855243722304289E-4</v>
      </c>
      <c r="J71" s="252">
        <v>3</v>
      </c>
      <c r="K71" s="252">
        <v>1</v>
      </c>
      <c r="L71" s="252">
        <v>0</v>
      </c>
      <c r="M71" s="252">
        <v>4</v>
      </c>
      <c r="N71" s="252">
        <v>0</v>
      </c>
      <c r="O71" s="252">
        <v>1</v>
      </c>
      <c r="P71" s="252">
        <v>0</v>
      </c>
      <c r="Q71" s="252">
        <f t="shared" si="25"/>
        <v>1.3698630136986301E-2</v>
      </c>
      <c r="R71" s="252">
        <v>4</v>
      </c>
      <c r="S71" s="252">
        <v>0</v>
      </c>
      <c r="T71" s="252">
        <v>0</v>
      </c>
      <c r="U71" s="252">
        <v>4</v>
      </c>
      <c r="V71" s="252">
        <v>1</v>
      </c>
      <c r="W71" s="252">
        <v>0.8</v>
      </c>
      <c r="X71" s="252">
        <v>0</v>
      </c>
      <c r="Y71" s="252">
        <f t="shared" si="26"/>
        <v>0.5</v>
      </c>
      <c r="Z71" s="252">
        <v>0</v>
      </c>
      <c r="AA71" s="252">
        <v>0</v>
      </c>
      <c r="AB71" s="252">
        <v>0</v>
      </c>
      <c r="AC71" s="252">
        <v>0</v>
      </c>
      <c r="AD71" s="252">
        <v>0</v>
      </c>
      <c r="AE71" s="252" t="s">
        <v>350</v>
      </c>
      <c r="AF71" s="252">
        <v>0</v>
      </c>
      <c r="AG71" s="252">
        <f t="shared" si="27"/>
        <v>0</v>
      </c>
      <c r="AH71">
        <f t="shared" si="28"/>
        <v>7</v>
      </c>
      <c r="AI71">
        <f t="shared" si="29"/>
        <v>1</v>
      </c>
      <c r="AJ71">
        <f t="shared" si="30"/>
        <v>0</v>
      </c>
      <c r="AK71">
        <f t="shared" si="31"/>
        <v>8</v>
      </c>
      <c r="AL71">
        <f t="shared" si="32"/>
        <v>2</v>
      </c>
      <c r="AM71">
        <f t="shared" si="23"/>
        <v>0.8</v>
      </c>
      <c r="AN71">
        <f t="shared" si="33"/>
        <v>0</v>
      </c>
      <c r="AO71" s="252">
        <f t="shared" ref="AO71:AO134" si="34">(AN71+AL71+AK71)/1761</f>
        <v>5.6785917092561046E-3</v>
      </c>
    </row>
    <row r="72" spans="1:41" x14ac:dyDescent="0.25">
      <c r="A72" s="266" t="s">
        <v>678</v>
      </c>
      <c r="B72" s="252">
        <v>2</v>
      </c>
      <c r="C72" s="252">
        <v>1</v>
      </c>
      <c r="D72" s="252">
        <v>1</v>
      </c>
      <c r="E72" s="252">
        <v>4</v>
      </c>
      <c r="F72" s="252">
        <v>0</v>
      </c>
      <c r="G72" s="252">
        <v>1</v>
      </c>
      <c r="H72" s="252">
        <v>0</v>
      </c>
      <c r="I72" s="252">
        <f t="shared" si="24"/>
        <v>2.9542097488921715E-3</v>
      </c>
      <c r="J72" s="252">
        <v>4</v>
      </c>
      <c r="K72" s="252">
        <v>1</v>
      </c>
      <c r="L72" s="252">
        <v>0</v>
      </c>
      <c r="M72" s="252">
        <v>5</v>
      </c>
      <c r="N72" s="252">
        <v>0</v>
      </c>
      <c r="O72" s="252">
        <v>1</v>
      </c>
      <c r="P72" s="252">
        <v>0</v>
      </c>
      <c r="Q72" s="252">
        <f t="shared" si="25"/>
        <v>1.7123287671232876E-2</v>
      </c>
      <c r="R72" s="252">
        <v>2</v>
      </c>
      <c r="S72" s="252">
        <v>0</v>
      </c>
      <c r="T72" s="252">
        <v>0</v>
      </c>
      <c r="U72" s="252">
        <v>2</v>
      </c>
      <c r="V72" s="252">
        <v>0</v>
      </c>
      <c r="W72" s="252">
        <v>1</v>
      </c>
      <c r="X72" s="252">
        <v>0</v>
      </c>
      <c r="Y72" s="252">
        <f t="shared" si="26"/>
        <v>0.2</v>
      </c>
      <c r="Z72" s="252">
        <v>0</v>
      </c>
      <c r="AA72" s="252">
        <v>0</v>
      </c>
      <c r="AB72" s="252">
        <v>0</v>
      </c>
      <c r="AC72" s="252">
        <v>0</v>
      </c>
      <c r="AD72" s="252">
        <v>0</v>
      </c>
      <c r="AE72" s="252" t="s">
        <v>350</v>
      </c>
      <c r="AF72" s="252">
        <v>0</v>
      </c>
      <c r="AG72" s="252">
        <f t="shared" si="27"/>
        <v>0</v>
      </c>
      <c r="AH72">
        <f t="shared" si="28"/>
        <v>8</v>
      </c>
      <c r="AI72">
        <f t="shared" si="29"/>
        <v>2</v>
      </c>
      <c r="AJ72">
        <f t="shared" si="30"/>
        <v>1</v>
      </c>
      <c r="AK72">
        <f t="shared" si="31"/>
        <v>11</v>
      </c>
      <c r="AL72">
        <f t="shared" si="32"/>
        <v>0</v>
      </c>
      <c r="AM72">
        <f t="shared" si="23"/>
        <v>1</v>
      </c>
      <c r="AN72">
        <f t="shared" si="33"/>
        <v>0</v>
      </c>
      <c r="AO72" s="252">
        <f t="shared" si="34"/>
        <v>6.2464508801817146E-3</v>
      </c>
    </row>
    <row r="73" spans="1:41" x14ac:dyDescent="0.25">
      <c r="A73" s="266" t="s">
        <v>683</v>
      </c>
      <c r="B73" s="252">
        <v>0</v>
      </c>
      <c r="C73" s="252">
        <v>0</v>
      </c>
      <c r="D73" s="252">
        <v>0</v>
      </c>
      <c r="E73" s="252">
        <v>0</v>
      </c>
      <c r="F73" s="252">
        <v>0</v>
      </c>
      <c r="G73" s="252" t="s">
        <v>350</v>
      </c>
      <c r="H73" s="252">
        <v>0</v>
      </c>
      <c r="I73" s="252">
        <f t="shared" si="24"/>
        <v>0</v>
      </c>
      <c r="J73" s="252">
        <v>9</v>
      </c>
      <c r="K73" s="252">
        <v>0</v>
      </c>
      <c r="L73" s="252">
        <v>0</v>
      </c>
      <c r="M73" s="252">
        <v>9</v>
      </c>
      <c r="N73" s="252">
        <v>3</v>
      </c>
      <c r="O73" s="252">
        <v>0.75</v>
      </c>
      <c r="P73" s="252">
        <v>0</v>
      </c>
      <c r="Q73" s="252">
        <f t="shared" si="25"/>
        <v>4.1095890410958902E-2</v>
      </c>
      <c r="R73" s="252">
        <v>0</v>
      </c>
      <c r="S73" s="252">
        <v>0</v>
      </c>
      <c r="T73" s="252">
        <v>0</v>
      </c>
      <c r="U73" s="252">
        <v>0</v>
      </c>
      <c r="V73" s="252">
        <v>0</v>
      </c>
      <c r="W73" s="252" t="s">
        <v>350</v>
      </c>
      <c r="X73" s="252">
        <v>0</v>
      </c>
      <c r="Y73" s="252">
        <f t="shared" si="26"/>
        <v>0</v>
      </c>
      <c r="Z73" s="252">
        <v>0</v>
      </c>
      <c r="AA73" s="252">
        <v>0</v>
      </c>
      <c r="AB73" s="252">
        <v>0</v>
      </c>
      <c r="AC73" s="252">
        <v>0</v>
      </c>
      <c r="AD73" s="252">
        <v>1</v>
      </c>
      <c r="AE73" s="252">
        <v>0</v>
      </c>
      <c r="AF73" s="252">
        <v>0</v>
      </c>
      <c r="AG73" s="252">
        <f t="shared" si="27"/>
        <v>9.5238095238095247E-3</v>
      </c>
      <c r="AH73">
        <f t="shared" si="28"/>
        <v>9</v>
      </c>
      <c r="AI73">
        <f t="shared" si="29"/>
        <v>0</v>
      </c>
      <c r="AJ73">
        <f t="shared" si="30"/>
        <v>0</v>
      </c>
      <c r="AK73">
        <f t="shared" si="31"/>
        <v>9</v>
      </c>
      <c r="AL73">
        <f t="shared" si="32"/>
        <v>4</v>
      </c>
      <c r="AM73">
        <f t="shared" si="23"/>
        <v>0.69230769230769229</v>
      </c>
      <c r="AN73">
        <f t="shared" si="33"/>
        <v>0</v>
      </c>
      <c r="AO73" s="252">
        <f t="shared" si="34"/>
        <v>7.3821692220329355E-3</v>
      </c>
    </row>
    <row r="74" spans="1:41" x14ac:dyDescent="0.25">
      <c r="A74" s="266" t="s">
        <v>687</v>
      </c>
      <c r="B74" s="252">
        <v>0</v>
      </c>
      <c r="C74" s="252">
        <v>1</v>
      </c>
      <c r="D74" s="252">
        <v>0</v>
      </c>
      <c r="E74" s="252">
        <v>1</v>
      </c>
      <c r="F74" s="252">
        <v>0</v>
      </c>
      <c r="G74" s="252">
        <v>1</v>
      </c>
      <c r="H74" s="252">
        <v>0</v>
      </c>
      <c r="I74" s="252">
        <f t="shared" si="24"/>
        <v>7.3855243722304289E-4</v>
      </c>
      <c r="J74" s="252">
        <v>20</v>
      </c>
      <c r="K74" s="252">
        <v>1</v>
      </c>
      <c r="L74" s="252">
        <v>1</v>
      </c>
      <c r="M74" s="252">
        <v>22</v>
      </c>
      <c r="N74" s="252">
        <v>3</v>
      </c>
      <c r="O74" s="252">
        <v>0.88</v>
      </c>
      <c r="P74" s="252">
        <v>0</v>
      </c>
      <c r="Q74" s="252">
        <f t="shared" si="25"/>
        <v>8.5616438356164379E-2</v>
      </c>
      <c r="R74" s="252">
        <v>0</v>
      </c>
      <c r="S74" s="252">
        <v>0</v>
      </c>
      <c r="T74" s="252">
        <v>0</v>
      </c>
      <c r="U74" s="252">
        <v>0</v>
      </c>
      <c r="V74" s="252">
        <v>0</v>
      </c>
      <c r="W74" s="252" t="s">
        <v>350</v>
      </c>
      <c r="X74" s="252">
        <v>0</v>
      </c>
      <c r="Y74" s="252">
        <f t="shared" si="26"/>
        <v>0</v>
      </c>
      <c r="Z74" s="252">
        <v>0</v>
      </c>
      <c r="AA74" s="252">
        <v>0</v>
      </c>
      <c r="AB74" s="252">
        <v>0</v>
      </c>
      <c r="AC74" s="252">
        <v>0</v>
      </c>
      <c r="AD74" s="252">
        <v>0</v>
      </c>
      <c r="AE74" s="252" t="s">
        <v>350</v>
      </c>
      <c r="AF74" s="252">
        <v>0</v>
      </c>
      <c r="AG74" s="252">
        <f t="shared" si="27"/>
        <v>0</v>
      </c>
      <c r="AH74">
        <f t="shared" si="28"/>
        <v>20</v>
      </c>
      <c r="AI74">
        <f t="shared" si="29"/>
        <v>2</v>
      </c>
      <c r="AJ74">
        <f t="shared" si="30"/>
        <v>1</v>
      </c>
      <c r="AK74">
        <f t="shared" si="31"/>
        <v>23</v>
      </c>
      <c r="AL74">
        <f t="shared" si="32"/>
        <v>3</v>
      </c>
      <c r="AM74">
        <f t="shared" si="23"/>
        <v>0.88461538461538458</v>
      </c>
      <c r="AN74">
        <f t="shared" si="33"/>
        <v>0</v>
      </c>
      <c r="AO74" s="252">
        <f t="shared" si="34"/>
        <v>1.4764338444065871E-2</v>
      </c>
    </row>
    <row r="75" spans="1:41" x14ac:dyDescent="0.25">
      <c r="A75" s="266" t="s">
        <v>691</v>
      </c>
      <c r="B75" s="252">
        <v>6</v>
      </c>
      <c r="C75" s="252">
        <v>3</v>
      </c>
      <c r="D75" s="252">
        <v>0</v>
      </c>
      <c r="E75" s="252">
        <v>9</v>
      </c>
      <c r="F75" s="252">
        <v>1</v>
      </c>
      <c r="G75" s="252">
        <v>0.9</v>
      </c>
      <c r="H75" s="252">
        <v>0</v>
      </c>
      <c r="I75" s="252">
        <f t="shared" si="24"/>
        <v>7.385524372230428E-3</v>
      </c>
      <c r="J75" s="252">
        <v>21</v>
      </c>
      <c r="K75" s="252">
        <v>4</v>
      </c>
      <c r="L75" s="252">
        <v>3</v>
      </c>
      <c r="M75" s="252">
        <v>28</v>
      </c>
      <c r="N75" s="252">
        <v>6</v>
      </c>
      <c r="O75" s="252">
        <v>0.82352941176470584</v>
      </c>
      <c r="P75" s="252">
        <v>0</v>
      </c>
      <c r="Q75" s="252">
        <f t="shared" si="25"/>
        <v>0.11643835616438356</v>
      </c>
      <c r="R75" s="252">
        <v>1</v>
      </c>
      <c r="S75" s="252">
        <v>0</v>
      </c>
      <c r="T75" s="252">
        <v>0</v>
      </c>
      <c r="U75" s="252">
        <v>1</v>
      </c>
      <c r="V75" s="252">
        <v>0</v>
      </c>
      <c r="W75" s="252">
        <v>1</v>
      </c>
      <c r="X75" s="252">
        <v>0</v>
      </c>
      <c r="Y75" s="252">
        <f t="shared" si="26"/>
        <v>0.1</v>
      </c>
      <c r="Z75" s="252">
        <v>0</v>
      </c>
      <c r="AA75" s="252">
        <v>0</v>
      </c>
      <c r="AB75" s="252">
        <v>0</v>
      </c>
      <c r="AC75" s="252">
        <v>0</v>
      </c>
      <c r="AD75" s="252">
        <v>0</v>
      </c>
      <c r="AE75" s="252" t="s">
        <v>350</v>
      </c>
      <c r="AF75" s="252">
        <v>0</v>
      </c>
      <c r="AG75" s="252">
        <f t="shared" si="27"/>
        <v>0</v>
      </c>
      <c r="AH75">
        <f t="shared" si="28"/>
        <v>28</v>
      </c>
      <c r="AI75">
        <f t="shared" si="29"/>
        <v>7</v>
      </c>
      <c r="AJ75">
        <f t="shared" si="30"/>
        <v>3</v>
      </c>
      <c r="AK75">
        <f t="shared" si="31"/>
        <v>38</v>
      </c>
      <c r="AL75">
        <f t="shared" si="32"/>
        <v>7</v>
      </c>
      <c r="AM75">
        <f t="shared" si="23"/>
        <v>0.84444444444444444</v>
      </c>
      <c r="AN75">
        <f t="shared" si="33"/>
        <v>0</v>
      </c>
      <c r="AO75" s="252">
        <f t="shared" si="34"/>
        <v>2.5553662691652469E-2</v>
      </c>
    </row>
    <row r="76" spans="1:41" x14ac:dyDescent="0.25">
      <c r="A76" s="266" t="s">
        <v>694</v>
      </c>
      <c r="B76" s="252">
        <v>5</v>
      </c>
      <c r="C76" s="252">
        <v>2</v>
      </c>
      <c r="D76" s="252">
        <v>0</v>
      </c>
      <c r="E76" s="252">
        <v>7</v>
      </c>
      <c r="F76" s="252">
        <v>1</v>
      </c>
      <c r="G76" s="252">
        <v>0.875</v>
      </c>
      <c r="H76" s="252">
        <v>0</v>
      </c>
      <c r="I76" s="252">
        <f t="shared" si="24"/>
        <v>5.9084194977843431E-3</v>
      </c>
      <c r="J76" s="252">
        <v>62</v>
      </c>
      <c r="K76" s="252">
        <v>6</v>
      </c>
      <c r="L76" s="252">
        <v>3</v>
      </c>
      <c r="M76" s="252">
        <v>71</v>
      </c>
      <c r="N76" s="252">
        <v>11</v>
      </c>
      <c r="O76" s="252">
        <v>0.86585365853658536</v>
      </c>
      <c r="P76" s="252">
        <v>0</v>
      </c>
      <c r="Q76" s="252">
        <f t="shared" si="25"/>
        <v>0.28082191780821919</v>
      </c>
      <c r="R76" s="252">
        <v>0</v>
      </c>
      <c r="S76" s="252">
        <v>0</v>
      </c>
      <c r="T76" s="252">
        <v>0</v>
      </c>
      <c r="U76" s="252">
        <v>0</v>
      </c>
      <c r="V76" s="252">
        <v>0</v>
      </c>
      <c r="W76" s="252" t="s">
        <v>350</v>
      </c>
      <c r="X76" s="252">
        <v>0</v>
      </c>
      <c r="Y76" s="252">
        <f t="shared" si="26"/>
        <v>0</v>
      </c>
      <c r="Z76" s="252">
        <v>0</v>
      </c>
      <c r="AA76" s="252">
        <v>1</v>
      </c>
      <c r="AB76" s="252">
        <v>0</v>
      </c>
      <c r="AC76" s="252">
        <v>1</v>
      </c>
      <c r="AD76" s="252">
        <v>0</v>
      </c>
      <c r="AE76" s="252">
        <v>1</v>
      </c>
      <c r="AF76" s="252">
        <v>0</v>
      </c>
      <c r="AG76" s="252">
        <f t="shared" si="27"/>
        <v>9.5238095238095247E-3</v>
      </c>
      <c r="AH76">
        <f t="shared" si="28"/>
        <v>67</v>
      </c>
      <c r="AI76">
        <f t="shared" si="29"/>
        <v>9</v>
      </c>
      <c r="AJ76">
        <f t="shared" si="30"/>
        <v>3</v>
      </c>
      <c r="AK76">
        <f t="shared" si="31"/>
        <v>79</v>
      </c>
      <c r="AL76">
        <f t="shared" si="32"/>
        <v>12</v>
      </c>
      <c r="AM76">
        <f t="shared" si="23"/>
        <v>0.86813186813186816</v>
      </c>
      <c r="AN76">
        <f t="shared" si="33"/>
        <v>0</v>
      </c>
      <c r="AO76" s="252">
        <f t="shared" si="34"/>
        <v>5.1675184554230549E-2</v>
      </c>
    </row>
    <row r="77" spans="1:41" x14ac:dyDescent="0.25">
      <c r="A77" s="266" t="s">
        <v>699</v>
      </c>
      <c r="B77" s="252">
        <v>0</v>
      </c>
      <c r="C77" s="252">
        <v>1</v>
      </c>
      <c r="D77" s="252">
        <v>0</v>
      </c>
      <c r="E77" s="252">
        <v>1</v>
      </c>
      <c r="F77" s="252">
        <v>0</v>
      </c>
      <c r="G77" s="252">
        <v>1</v>
      </c>
      <c r="H77" s="252">
        <v>0</v>
      </c>
      <c r="I77" s="252">
        <f t="shared" si="24"/>
        <v>7.3855243722304289E-4</v>
      </c>
      <c r="J77" s="252">
        <v>14</v>
      </c>
      <c r="K77" s="252">
        <v>0</v>
      </c>
      <c r="L77" s="252">
        <v>2</v>
      </c>
      <c r="M77" s="252">
        <v>16</v>
      </c>
      <c r="N77" s="252">
        <v>4</v>
      </c>
      <c r="O77" s="252">
        <v>0.8</v>
      </c>
      <c r="P77" s="252">
        <v>0</v>
      </c>
      <c r="Q77" s="252">
        <f t="shared" si="25"/>
        <v>6.8493150684931503E-2</v>
      </c>
      <c r="R77" s="252">
        <v>0</v>
      </c>
      <c r="S77" s="252">
        <v>0</v>
      </c>
      <c r="T77" s="252">
        <v>0</v>
      </c>
      <c r="U77" s="252">
        <v>0</v>
      </c>
      <c r="V77" s="252">
        <v>0</v>
      </c>
      <c r="W77" s="252" t="s">
        <v>350</v>
      </c>
      <c r="X77" s="252">
        <v>0</v>
      </c>
      <c r="Y77" s="252">
        <f t="shared" si="26"/>
        <v>0</v>
      </c>
      <c r="Z77" s="252">
        <v>0</v>
      </c>
      <c r="AA77" s="252">
        <v>0</v>
      </c>
      <c r="AB77" s="252">
        <v>0</v>
      </c>
      <c r="AC77" s="252">
        <v>0</v>
      </c>
      <c r="AD77" s="252">
        <v>0</v>
      </c>
      <c r="AE77" s="252" t="s">
        <v>350</v>
      </c>
      <c r="AF77" s="252">
        <v>0</v>
      </c>
      <c r="AG77" s="252">
        <f t="shared" si="27"/>
        <v>0</v>
      </c>
      <c r="AH77">
        <f t="shared" si="28"/>
        <v>14</v>
      </c>
      <c r="AI77">
        <f t="shared" si="29"/>
        <v>1</v>
      </c>
      <c r="AJ77">
        <f t="shared" si="30"/>
        <v>2</v>
      </c>
      <c r="AK77">
        <f t="shared" si="31"/>
        <v>17</v>
      </c>
      <c r="AL77">
        <f t="shared" si="32"/>
        <v>4</v>
      </c>
      <c r="AM77">
        <f t="shared" si="23"/>
        <v>0.80952380952380953</v>
      </c>
      <c r="AN77">
        <f t="shared" si="33"/>
        <v>0</v>
      </c>
      <c r="AO77" s="252">
        <f t="shared" si="34"/>
        <v>1.192504258943782E-2</v>
      </c>
    </row>
    <row r="78" spans="1:41" x14ac:dyDescent="0.25">
      <c r="A78" s="266" t="s">
        <v>701</v>
      </c>
      <c r="B78" s="252">
        <v>6</v>
      </c>
      <c r="C78" s="252">
        <v>1</v>
      </c>
      <c r="D78" s="252">
        <v>0</v>
      </c>
      <c r="E78" s="252">
        <v>7</v>
      </c>
      <c r="F78" s="252">
        <v>0</v>
      </c>
      <c r="G78" s="252">
        <v>1</v>
      </c>
      <c r="H78" s="252">
        <v>0</v>
      </c>
      <c r="I78" s="252">
        <f t="shared" si="24"/>
        <v>5.1698670605612998E-3</v>
      </c>
      <c r="J78" s="252">
        <v>2</v>
      </c>
      <c r="K78" s="252">
        <v>0</v>
      </c>
      <c r="L78" s="252">
        <v>1</v>
      </c>
      <c r="M78" s="252">
        <v>3</v>
      </c>
      <c r="N78" s="252">
        <v>0</v>
      </c>
      <c r="O78" s="252">
        <v>1</v>
      </c>
      <c r="P78" s="252">
        <v>0</v>
      </c>
      <c r="Q78" s="252">
        <f t="shared" si="25"/>
        <v>1.0273972602739725E-2</v>
      </c>
      <c r="R78" s="252">
        <v>0</v>
      </c>
      <c r="S78" s="252">
        <v>0</v>
      </c>
      <c r="T78" s="252">
        <v>0</v>
      </c>
      <c r="U78" s="252">
        <v>0</v>
      </c>
      <c r="V78" s="252">
        <v>0</v>
      </c>
      <c r="W78" s="252" t="s">
        <v>350</v>
      </c>
      <c r="X78" s="252">
        <v>0</v>
      </c>
      <c r="Y78" s="252">
        <f t="shared" si="26"/>
        <v>0</v>
      </c>
      <c r="Z78" s="252">
        <v>0</v>
      </c>
      <c r="AA78" s="252">
        <v>0</v>
      </c>
      <c r="AB78" s="252">
        <v>0</v>
      </c>
      <c r="AC78" s="252">
        <v>0</v>
      </c>
      <c r="AD78" s="252">
        <v>0</v>
      </c>
      <c r="AE78" s="252" t="s">
        <v>350</v>
      </c>
      <c r="AF78" s="252">
        <v>0</v>
      </c>
      <c r="AG78" s="252">
        <f t="shared" si="27"/>
        <v>0</v>
      </c>
      <c r="AH78">
        <f t="shared" si="28"/>
        <v>8</v>
      </c>
      <c r="AI78">
        <f t="shared" si="29"/>
        <v>1</v>
      </c>
      <c r="AJ78">
        <f t="shared" si="30"/>
        <v>1</v>
      </c>
      <c r="AK78">
        <f t="shared" si="31"/>
        <v>10</v>
      </c>
      <c r="AL78">
        <f t="shared" si="32"/>
        <v>0</v>
      </c>
      <c r="AM78">
        <f t="shared" si="23"/>
        <v>1</v>
      </c>
      <c r="AN78">
        <f t="shared" si="33"/>
        <v>0</v>
      </c>
      <c r="AO78" s="252">
        <f t="shared" si="34"/>
        <v>5.6785917092561046E-3</v>
      </c>
    </row>
    <row r="79" spans="1:41" x14ac:dyDescent="0.25">
      <c r="A79" s="266" t="s">
        <v>706</v>
      </c>
      <c r="B79" s="252">
        <v>1</v>
      </c>
      <c r="C79" s="252">
        <v>1</v>
      </c>
      <c r="D79" s="252">
        <v>0</v>
      </c>
      <c r="E79" s="252">
        <v>2</v>
      </c>
      <c r="F79" s="252">
        <v>0</v>
      </c>
      <c r="G79" s="252">
        <v>1</v>
      </c>
      <c r="H79" s="252">
        <v>0</v>
      </c>
      <c r="I79" s="252">
        <f t="shared" si="24"/>
        <v>1.4771048744460858E-3</v>
      </c>
      <c r="J79" s="252">
        <v>26</v>
      </c>
      <c r="K79" s="252">
        <v>4</v>
      </c>
      <c r="L79" s="252">
        <v>1</v>
      </c>
      <c r="M79" s="252">
        <v>31</v>
      </c>
      <c r="N79" s="252">
        <v>3</v>
      </c>
      <c r="O79" s="252">
        <v>0.91176470588235292</v>
      </c>
      <c r="P79" s="252">
        <v>0</v>
      </c>
      <c r="Q79" s="252">
        <f t="shared" si="25"/>
        <v>0.11643835616438356</v>
      </c>
      <c r="R79" s="252">
        <v>2</v>
      </c>
      <c r="S79" s="252">
        <v>0</v>
      </c>
      <c r="T79" s="252">
        <v>0</v>
      </c>
      <c r="U79" s="252">
        <v>2</v>
      </c>
      <c r="V79" s="252">
        <v>0</v>
      </c>
      <c r="W79" s="252">
        <v>1</v>
      </c>
      <c r="X79" s="252">
        <v>0</v>
      </c>
      <c r="Y79" s="252">
        <f t="shared" si="26"/>
        <v>0.2</v>
      </c>
      <c r="Z79" s="252">
        <v>0</v>
      </c>
      <c r="AA79" s="252">
        <v>1</v>
      </c>
      <c r="AB79" s="252">
        <v>0</v>
      </c>
      <c r="AC79" s="252">
        <v>1</v>
      </c>
      <c r="AD79" s="252">
        <v>0</v>
      </c>
      <c r="AE79" s="252">
        <v>1</v>
      </c>
      <c r="AF79" s="252">
        <v>0</v>
      </c>
      <c r="AG79" s="252">
        <f t="shared" si="27"/>
        <v>9.5238095238095247E-3</v>
      </c>
      <c r="AH79">
        <f t="shared" si="28"/>
        <v>29</v>
      </c>
      <c r="AI79">
        <f t="shared" si="29"/>
        <v>6</v>
      </c>
      <c r="AJ79">
        <f t="shared" si="30"/>
        <v>1</v>
      </c>
      <c r="AK79">
        <f t="shared" si="31"/>
        <v>36</v>
      </c>
      <c r="AL79">
        <f t="shared" si="32"/>
        <v>3</v>
      </c>
      <c r="AM79">
        <f t="shared" si="23"/>
        <v>0.92307692307692313</v>
      </c>
      <c r="AN79">
        <f t="shared" si="33"/>
        <v>0</v>
      </c>
      <c r="AO79" s="252">
        <f t="shared" si="34"/>
        <v>2.2146507666098807E-2</v>
      </c>
    </row>
    <row r="80" spans="1:41" x14ac:dyDescent="0.25">
      <c r="A80" s="266" t="s">
        <v>710</v>
      </c>
      <c r="B80" s="252">
        <v>0</v>
      </c>
      <c r="C80" s="252">
        <v>0</v>
      </c>
      <c r="D80" s="252">
        <v>0</v>
      </c>
      <c r="E80" s="252">
        <v>0</v>
      </c>
      <c r="F80" s="252">
        <v>0</v>
      </c>
      <c r="G80" s="252" t="s">
        <v>350</v>
      </c>
      <c r="H80" s="252">
        <v>0</v>
      </c>
      <c r="I80" s="252">
        <f t="shared" si="24"/>
        <v>0</v>
      </c>
      <c r="J80" s="252">
        <v>6</v>
      </c>
      <c r="K80" s="252">
        <v>0</v>
      </c>
      <c r="L80" s="252">
        <v>1</v>
      </c>
      <c r="M80" s="252">
        <v>7</v>
      </c>
      <c r="N80" s="252">
        <v>4</v>
      </c>
      <c r="O80" s="252">
        <v>0.63636363636363635</v>
      </c>
      <c r="P80" s="252">
        <v>0</v>
      </c>
      <c r="Q80" s="252">
        <f t="shared" si="25"/>
        <v>3.7671232876712327E-2</v>
      </c>
      <c r="R80" s="252">
        <v>0</v>
      </c>
      <c r="S80" s="252">
        <v>0</v>
      </c>
      <c r="T80" s="252">
        <v>0</v>
      </c>
      <c r="U80" s="252">
        <v>0</v>
      </c>
      <c r="V80" s="252">
        <v>0</v>
      </c>
      <c r="W80" s="252" t="s">
        <v>350</v>
      </c>
      <c r="X80" s="252">
        <v>0</v>
      </c>
      <c r="Y80" s="252">
        <f t="shared" si="26"/>
        <v>0</v>
      </c>
      <c r="Z80" s="252">
        <v>0</v>
      </c>
      <c r="AA80" s="252">
        <v>0</v>
      </c>
      <c r="AB80" s="252">
        <v>0</v>
      </c>
      <c r="AC80" s="252">
        <v>0</v>
      </c>
      <c r="AD80" s="252">
        <v>0</v>
      </c>
      <c r="AE80" s="252" t="s">
        <v>350</v>
      </c>
      <c r="AF80" s="252">
        <v>0</v>
      </c>
      <c r="AG80" s="252">
        <f t="shared" si="27"/>
        <v>0</v>
      </c>
      <c r="AH80">
        <f t="shared" si="28"/>
        <v>6</v>
      </c>
      <c r="AI80">
        <f t="shared" si="29"/>
        <v>0</v>
      </c>
      <c r="AJ80">
        <f t="shared" si="30"/>
        <v>1</v>
      </c>
      <c r="AK80">
        <f t="shared" si="31"/>
        <v>7</v>
      </c>
      <c r="AL80">
        <f t="shared" si="32"/>
        <v>4</v>
      </c>
      <c r="AM80">
        <f t="shared" si="23"/>
        <v>0.63636363636363635</v>
      </c>
      <c r="AN80">
        <f t="shared" si="33"/>
        <v>0</v>
      </c>
      <c r="AO80" s="252">
        <f t="shared" si="34"/>
        <v>6.2464508801817146E-3</v>
      </c>
    </row>
    <row r="81" spans="1:41" x14ac:dyDescent="0.25">
      <c r="A81" s="266" t="s">
        <v>712</v>
      </c>
      <c r="B81" s="252">
        <v>8</v>
      </c>
      <c r="C81" s="252">
        <v>4</v>
      </c>
      <c r="D81" s="252">
        <v>1</v>
      </c>
      <c r="E81" s="252">
        <v>13</v>
      </c>
      <c r="F81" s="252">
        <v>1</v>
      </c>
      <c r="G81" s="252">
        <v>0.9285714285714286</v>
      </c>
      <c r="H81" s="252">
        <v>0</v>
      </c>
      <c r="I81" s="252">
        <f t="shared" si="24"/>
        <v>1.03397341211226E-2</v>
      </c>
      <c r="J81" s="252">
        <v>5</v>
      </c>
      <c r="K81" s="252">
        <v>1</v>
      </c>
      <c r="L81" s="252">
        <v>0</v>
      </c>
      <c r="M81" s="252">
        <v>6</v>
      </c>
      <c r="N81" s="252">
        <v>1</v>
      </c>
      <c r="O81" s="252">
        <v>0.8571428571428571</v>
      </c>
      <c r="P81" s="252">
        <v>0</v>
      </c>
      <c r="Q81" s="252">
        <f t="shared" si="25"/>
        <v>2.3972602739726026E-2</v>
      </c>
      <c r="R81" s="252">
        <v>0</v>
      </c>
      <c r="S81" s="252">
        <v>0</v>
      </c>
      <c r="T81" s="252">
        <v>0</v>
      </c>
      <c r="U81" s="252">
        <v>0</v>
      </c>
      <c r="V81" s="252">
        <v>0</v>
      </c>
      <c r="W81" s="252" t="s">
        <v>350</v>
      </c>
      <c r="X81" s="252">
        <v>0</v>
      </c>
      <c r="Y81" s="252">
        <f t="shared" si="26"/>
        <v>0</v>
      </c>
      <c r="Z81" s="252">
        <v>0</v>
      </c>
      <c r="AA81" s="252">
        <v>0</v>
      </c>
      <c r="AB81" s="252">
        <v>0</v>
      </c>
      <c r="AC81" s="252">
        <v>0</v>
      </c>
      <c r="AD81" s="252">
        <v>0</v>
      </c>
      <c r="AE81" s="252" t="s">
        <v>350</v>
      </c>
      <c r="AF81" s="252">
        <v>0</v>
      </c>
      <c r="AG81" s="252">
        <f t="shared" si="27"/>
        <v>0</v>
      </c>
      <c r="AH81">
        <f t="shared" si="28"/>
        <v>13</v>
      </c>
      <c r="AI81">
        <f t="shared" si="29"/>
        <v>5</v>
      </c>
      <c r="AJ81">
        <f t="shared" si="30"/>
        <v>1</v>
      </c>
      <c r="AK81">
        <f t="shared" si="31"/>
        <v>19</v>
      </c>
      <c r="AL81">
        <f t="shared" si="32"/>
        <v>2</v>
      </c>
      <c r="AM81">
        <f t="shared" si="23"/>
        <v>0.90476190476190477</v>
      </c>
      <c r="AN81">
        <f t="shared" si="33"/>
        <v>0</v>
      </c>
      <c r="AO81" s="252">
        <f t="shared" si="34"/>
        <v>1.192504258943782E-2</v>
      </c>
    </row>
    <row r="82" spans="1:41" x14ac:dyDescent="0.25">
      <c r="A82" s="266" t="s">
        <v>716</v>
      </c>
      <c r="B82" s="252">
        <v>4</v>
      </c>
      <c r="C82" s="252">
        <v>8</v>
      </c>
      <c r="D82" s="252">
        <v>0</v>
      </c>
      <c r="E82" s="252">
        <v>12</v>
      </c>
      <c r="F82" s="252">
        <v>1</v>
      </c>
      <c r="G82" s="252">
        <v>0.92307692307692313</v>
      </c>
      <c r="H82" s="252">
        <v>0</v>
      </c>
      <c r="I82" s="252">
        <f t="shared" si="24"/>
        <v>9.6011816838995571E-3</v>
      </c>
      <c r="J82" s="252">
        <v>4</v>
      </c>
      <c r="K82" s="252">
        <v>0</v>
      </c>
      <c r="L82" s="252">
        <v>0</v>
      </c>
      <c r="M82" s="252">
        <v>4</v>
      </c>
      <c r="N82" s="252">
        <v>0</v>
      </c>
      <c r="O82" s="252">
        <v>1</v>
      </c>
      <c r="P82" s="252">
        <v>0</v>
      </c>
      <c r="Q82" s="252">
        <f t="shared" si="25"/>
        <v>1.3698630136986301E-2</v>
      </c>
      <c r="R82" s="252">
        <v>0</v>
      </c>
      <c r="S82" s="252">
        <v>0</v>
      </c>
      <c r="T82" s="252">
        <v>0</v>
      </c>
      <c r="U82" s="252">
        <v>0</v>
      </c>
      <c r="V82" s="252">
        <v>0</v>
      </c>
      <c r="W82" s="252" t="s">
        <v>350</v>
      </c>
      <c r="X82" s="252">
        <v>0</v>
      </c>
      <c r="Y82" s="252">
        <f t="shared" si="26"/>
        <v>0</v>
      </c>
      <c r="Z82" s="252">
        <v>0</v>
      </c>
      <c r="AA82" s="252">
        <v>2</v>
      </c>
      <c r="AB82" s="252">
        <v>0</v>
      </c>
      <c r="AC82" s="252">
        <v>2</v>
      </c>
      <c r="AD82" s="252">
        <v>0</v>
      </c>
      <c r="AE82" s="252">
        <v>1</v>
      </c>
      <c r="AF82" s="252">
        <v>0</v>
      </c>
      <c r="AG82" s="252">
        <f t="shared" si="27"/>
        <v>1.9047619047619049E-2</v>
      </c>
      <c r="AH82">
        <f t="shared" si="28"/>
        <v>8</v>
      </c>
      <c r="AI82">
        <f t="shared" si="29"/>
        <v>10</v>
      </c>
      <c r="AJ82">
        <f t="shared" si="30"/>
        <v>0</v>
      </c>
      <c r="AK82">
        <f t="shared" si="31"/>
        <v>18</v>
      </c>
      <c r="AL82">
        <f t="shared" si="32"/>
        <v>1</v>
      </c>
      <c r="AM82">
        <f t="shared" si="23"/>
        <v>0.94736842105263153</v>
      </c>
      <c r="AN82">
        <f t="shared" si="33"/>
        <v>0</v>
      </c>
      <c r="AO82" s="252">
        <f t="shared" si="34"/>
        <v>1.0789324247586598E-2</v>
      </c>
    </row>
    <row r="83" spans="1:41" x14ac:dyDescent="0.25">
      <c r="A83" s="266" t="s">
        <v>721</v>
      </c>
      <c r="B83" s="252">
        <v>2</v>
      </c>
      <c r="C83" s="252">
        <v>0</v>
      </c>
      <c r="D83" s="252">
        <v>0</v>
      </c>
      <c r="E83" s="252">
        <v>2</v>
      </c>
      <c r="F83" s="252">
        <v>0</v>
      </c>
      <c r="G83" s="252">
        <v>1</v>
      </c>
      <c r="H83" s="252">
        <v>0</v>
      </c>
      <c r="I83" s="252">
        <f t="shared" si="24"/>
        <v>1.4771048744460858E-3</v>
      </c>
      <c r="J83" s="252">
        <v>143</v>
      </c>
      <c r="K83" s="252">
        <v>7</v>
      </c>
      <c r="L83" s="252">
        <v>3</v>
      </c>
      <c r="M83" s="252">
        <v>153</v>
      </c>
      <c r="N83" s="252">
        <v>16</v>
      </c>
      <c r="O83" s="252">
        <v>0.90532544378698221</v>
      </c>
      <c r="P83" s="252">
        <v>1</v>
      </c>
      <c r="Q83" s="252">
        <f t="shared" si="25"/>
        <v>0.5821917808219178</v>
      </c>
      <c r="R83" s="252">
        <v>1</v>
      </c>
      <c r="S83" s="252">
        <v>0</v>
      </c>
      <c r="T83" s="252">
        <v>0</v>
      </c>
      <c r="U83" s="252">
        <v>1</v>
      </c>
      <c r="V83" s="252">
        <v>0</v>
      </c>
      <c r="W83" s="252">
        <v>1</v>
      </c>
      <c r="X83" s="252">
        <v>0</v>
      </c>
      <c r="Y83" s="252">
        <f t="shared" si="26"/>
        <v>0.1</v>
      </c>
      <c r="Z83" s="252">
        <v>0</v>
      </c>
      <c r="AA83" s="252">
        <v>0</v>
      </c>
      <c r="AB83" s="252">
        <v>1</v>
      </c>
      <c r="AC83" s="252">
        <v>1</v>
      </c>
      <c r="AD83" s="252">
        <v>1</v>
      </c>
      <c r="AE83" s="252">
        <v>0.5</v>
      </c>
      <c r="AF83" s="252">
        <v>0</v>
      </c>
      <c r="AG83" s="252">
        <f t="shared" si="27"/>
        <v>1.9047619047619049E-2</v>
      </c>
      <c r="AH83">
        <f t="shared" si="28"/>
        <v>146</v>
      </c>
      <c r="AI83">
        <f t="shared" si="29"/>
        <v>7</v>
      </c>
      <c r="AJ83">
        <f t="shared" si="30"/>
        <v>4</v>
      </c>
      <c r="AK83">
        <f t="shared" si="31"/>
        <v>157</v>
      </c>
      <c r="AL83">
        <f t="shared" si="32"/>
        <v>17</v>
      </c>
      <c r="AM83">
        <f t="shared" si="23"/>
        <v>0.9022988505747126</v>
      </c>
      <c r="AN83">
        <f t="shared" si="33"/>
        <v>1</v>
      </c>
      <c r="AO83" s="252">
        <f t="shared" si="34"/>
        <v>9.9375354911981822E-2</v>
      </c>
    </row>
    <row r="84" spans="1:41" x14ac:dyDescent="0.25">
      <c r="A84" s="266" t="s">
        <v>725</v>
      </c>
      <c r="B84" s="252">
        <v>13</v>
      </c>
      <c r="C84" s="252">
        <v>7</v>
      </c>
      <c r="D84" s="252">
        <v>1</v>
      </c>
      <c r="E84" s="252">
        <v>21</v>
      </c>
      <c r="F84" s="252">
        <v>4</v>
      </c>
      <c r="G84" s="252">
        <v>0.84</v>
      </c>
      <c r="H84" s="252">
        <v>0</v>
      </c>
      <c r="I84" s="252">
        <f t="shared" si="24"/>
        <v>1.8463810930576072E-2</v>
      </c>
      <c r="J84" s="252">
        <v>154</v>
      </c>
      <c r="K84" s="252">
        <v>15</v>
      </c>
      <c r="L84" s="252">
        <v>1</v>
      </c>
      <c r="M84" s="252">
        <v>170</v>
      </c>
      <c r="N84" s="252">
        <v>27</v>
      </c>
      <c r="O84" s="252">
        <v>0.86294416243654826</v>
      </c>
      <c r="P84" s="252">
        <v>0</v>
      </c>
      <c r="Q84" s="252">
        <f t="shared" si="25"/>
        <v>0.67465753424657537</v>
      </c>
      <c r="R84" s="252">
        <v>6</v>
      </c>
      <c r="S84" s="252">
        <v>0</v>
      </c>
      <c r="T84" s="252">
        <v>0</v>
      </c>
      <c r="U84" s="252">
        <v>6</v>
      </c>
      <c r="V84" s="252">
        <v>1</v>
      </c>
      <c r="W84" s="252">
        <v>0.8571428571428571</v>
      </c>
      <c r="X84" s="252">
        <v>0</v>
      </c>
      <c r="Y84" s="252">
        <f t="shared" si="26"/>
        <v>0.7</v>
      </c>
      <c r="Z84" s="252">
        <v>1</v>
      </c>
      <c r="AA84" s="252">
        <v>0</v>
      </c>
      <c r="AB84" s="252">
        <v>0</v>
      </c>
      <c r="AC84" s="252">
        <v>1</v>
      </c>
      <c r="AD84" s="252">
        <v>1</v>
      </c>
      <c r="AE84" s="252">
        <v>0.5</v>
      </c>
      <c r="AF84" s="252">
        <v>0</v>
      </c>
      <c r="AG84" s="252">
        <f t="shared" si="27"/>
        <v>1.9047619047619049E-2</v>
      </c>
      <c r="AH84">
        <f t="shared" si="28"/>
        <v>174</v>
      </c>
      <c r="AI84">
        <f t="shared" si="29"/>
        <v>22</v>
      </c>
      <c r="AJ84">
        <f t="shared" si="30"/>
        <v>2</v>
      </c>
      <c r="AK84">
        <f t="shared" si="31"/>
        <v>198</v>
      </c>
      <c r="AL84">
        <f t="shared" si="32"/>
        <v>33</v>
      </c>
      <c r="AM84">
        <f t="shared" si="23"/>
        <v>0.8571428571428571</v>
      </c>
      <c r="AN84">
        <f t="shared" si="33"/>
        <v>0</v>
      </c>
      <c r="AO84" s="252">
        <f t="shared" si="34"/>
        <v>0.131175468483816</v>
      </c>
    </row>
    <row r="85" spans="1:41" x14ac:dyDescent="0.25">
      <c r="A85" s="266" t="s">
        <v>731</v>
      </c>
      <c r="B85" s="252">
        <v>265</v>
      </c>
      <c r="C85" s="252">
        <v>326</v>
      </c>
      <c r="D85" s="252">
        <v>9</v>
      </c>
      <c r="E85" s="252">
        <v>600</v>
      </c>
      <c r="F85" s="252">
        <v>10</v>
      </c>
      <c r="G85" s="252">
        <v>0.98360655737704916</v>
      </c>
      <c r="H85" s="252">
        <v>0</v>
      </c>
      <c r="I85" s="252">
        <f t="shared" si="24"/>
        <v>0.45051698670605611</v>
      </c>
      <c r="J85" s="252">
        <v>39</v>
      </c>
      <c r="K85" s="252">
        <v>14</v>
      </c>
      <c r="L85" s="252">
        <v>1</v>
      </c>
      <c r="M85" s="252">
        <v>54</v>
      </c>
      <c r="N85" s="252">
        <v>0</v>
      </c>
      <c r="O85" s="252">
        <v>1</v>
      </c>
      <c r="P85" s="252">
        <v>0</v>
      </c>
      <c r="Q85" s="252">
        <f t="shared" si="25"/>
        <v>0.18493150684931506</v>
      </c>
      <c r="R85" s="252">
        <v>1</v>
      </c>
      <c r="S85" s="252">
        <v>1</v>
      </c>
      <c r="T85" s="252">
        <v>0</v>
      </c>
      <c r="U85" s="252">
        <v>2</v>
      </c>
      <c r="V85" s="252">
        <v>1</v>
      </c>
      <c r="W85" s="252">
        <v>0.66666666666666663</v>
      </c>
      <c r="X85" s="252">
        <v>0</v>
      </c>
      <c r="Y85" s="252">
        <f t="shared" si="26"/>
        <v>0.3</v>
      </c>
      <c r="Z85" s="252">
        <v>8</v>
      </c>
      <c r="AA85" s="252">
        <v>39</v>
      </c>
      <c r="AB85" s="252">
        <v>0</v>
      </c>
      <c r="AC85" s="252">
        <v>47</v>
      </c>
      <c r="AD85" s="252">
        <v>0</v>
      </c>
      <c r="AE85" s="252">
        <v>1</v>
      </c>
      <c r="AF85" s="252">
        <v>0</v>
      </c>
      <c r="AG85" s="252">
        <f t="shared" si="27"/>
        <v>0.44761904761904764</v>
      </c>
      <c r="AH85">
        <f t="shared" si="28"/>
        <v>313</v>
      </c>
      <c r="AI85">
        <f t="shared" si="29"/>
        <v>380</v>
      </c>
      <c r="AJ85">
        <f t="shared" si="30"/>
        <v>10</v>
      </c>
      <c r="AK85">
        <f t="shared" si="31"/>
        <v>703</v>
      </c>
      <c r="AL85">
        <f t="shared" si="32"/>
        <v>11</v>
      </c>
      <c r="AM85">
        <f t="shared" si="23"/>
        <v>0.98459383753501406</v>
      </c>
      <c r="AN85">
        <f t="shared" si="33"/>
        <v>0</v>
      </c>
      <c r="AO85" s="252">
        <f t="shared" si="34"/>
        <v>0.40545144804088584</v>
      </c>
    </row>
    <row r="86" spans="1:41" x14ac:dyDescent="0.25">
      <c r="A86" s="266" t="s">
        <v>738</v>
      </c>
      <c r="B86" s="252">
        <v>0</v>
      </c>
      <c r="C86" s="252">
        <v>0</v>
      </c>
      <c r="D86" s="252">
        <v>0</v>
      </c>
      <c r="E86" s="252">
        <v>0</v>
      </c>
      <c r="F86" s="252">
        <v>0</v>
      </c>
      <c r="G86" s="252" t="s">
        <v>350</v>
      </c>
      <c r="H86" s="252">
        <v>0</v>
      </c>
      <c r="I86" s="252">
        <f t="shared" si="24"/>
        <v>0</v>
      </c>
      <c r="J86" s="252">
        <v>0</v>
      </c>
      <c r="K86" s="252">
        <v>0</v>
      </c>
      <c r="L86" s="252">
        <v>0</v>
      </c>
      <c r="M86" s="252">
        <v>0</v>
      </c>
      <c r="N86" s="252">
        <v>0</v>
      </c>
      <c r="O86" s="252" t="s">
        <v>350</v>
      </c>
      <c r="P86" s="252">
        <v>0</v>
      </c>
      <c r="Q86" s="252">
        <f t="shared" si="25"/>
        <v>0</v>
      </c>
      <c r="R86" s="252">
        <v>0</v>
      </c>
      <c r="S86" s="252">
        <v>0</v>
      </c>
      <c r="T86" s="252">
        <v>0</v>
      </c>
      <c r="U86" s="252">
        <v>0</v>
      </c>
      <c r="V86" s="252">
        <v>0</v>
      </c>
      <c r="W86" s="252" t="s">
        <v>350</v>
      </c>
      <c r="X86" s="252">
        <v>0</v>
      </c>
      <c r="Y86" s="252">
        <f t="shared" si="26"/>
        <v>0</v>
      </c>
      <c r="Z86" s="252">
        <v>0</v>
      </c>
      <c r="AA86" s="252">
        <v>0</v>
      </c>
      <c r="AB86" s="252">
        <v>0</v>
      </c>
      <c r="AC86" s="252">
        <v>0</v>
      </c>
      <c r="AD86" s="252">
        <v>0</v>
      </c>
      <c r="AE86" s="252" t="s">
        <v>350</v>
      </c>
      <c r="AF86" s="252">
        <v>0</v>
      </c>
      <c r="AG86" s="252">
        <f t="shared" si="27"/>
        <v>0</v>
      </c>
      <c r="AH86">
        <f t="shared" si="28"/>
        <v>0</v>
      </c>
      <c r="AI86">
        <f t="shared" si="29"/>
        <v>0</v>
      </c>
      <c r="AJ86">
        <f t="shared" si="30"/>
        <v>0</v>
      </c>
      <c r="AK86">
        <f t="shared" si="31"/>
        <v>0</v>
      </c>
      <c r="AL86">
        <f t="shared" si="32"/>
        <v>0</v>
      </c>
      <c r="AM86" t="s">
        <v>350</v>
      </c>
      <c r="AN86">
        <f t="shared" si="33"/>
        <v>0</v>
      </c>
      <c r="AO86" s="252">
        <f t="shared" si="34"/>
        <v>0</v>
      </c>
    </row>
    <row r="87" spans="1:41" x14ac:dyDescent="0.25">
      <c r="A87" s="266" t="s">
        <v>740</v>
      </c>
      <c r="B87" s="252">
        <v>0</v>
      </c>
      <c r="C87" s="252">
        <v>0</v>
      </c>
      <c r="D87" s="252">
        <v>0</v>
      </c>
      <c r="E87" s="252">
        <v>0</v>
      </c>
      <c r="F87" s="252">
        <v>1</v>
      </c>
      <c r="G87" s="252">
        <v>0</v>
      </c>
      <c r="H87" s="252">
        <v>0</v>
      </c>
      <c r="I87" s="252">
        <f t="shared" si="24"/>
        <v>7.3855243722304289E-4</v>
      </c>
      <c r="J87" s="252">
        <v>6</v>
      </c>
      <c r="K87" s="252">
        <v>0</v>
      </c>
      <c r="L87" s="252">
        <v>0</v>
      </c>
      <c r="M87" s="252">
        <v>6</v>
      </c>
      <c r="N87" s="252">
        <v>1</v>
      </c>
      <c r="O87" s="252">
        <v>0.8571428571428571</v>
      </c>
      <c r="P87" s="252">
        <v>0</v>
      </c>
      <c r="Q87" s="252">
        <f t="shared" si="25"/>
        <v>2.3972602739726026E-2</v>
      </c>
      <c r="R87" s="252">
        <v>3</v>
      </c>
      <c r="S87" s="252">
        <v>0</v>
      </c>
      <c r="T87" s="252">
        <v>0</v>
      </c>
      <c r="U87" s="252">
        <v>3</v>
      </c>
      <c r="V87" s="252">
        <v>2</v>
      </c>
      <c r="W87" s="252">
        <v>0.6</v>
      </c>
      <c r="X87" s="252">
        <v>0</v>
      </c>
      <c r="Y87" s="252">
        <f t="shared" si="26"/>
        <v>0.5</v>
      </c>
      <c r="Z87" s="252">
        <v>0</v>
      </c>
      <c r="AA87" s="252">
        <v>0</v>
      </c>
      <c r="AB87" s="252">
        <v>0</v>
      </c>
      <c r="AC87" s="252">
        <v>0</v>
      </c>
      <c r="AD87" s="252">
        <v>0</v>
      </c>
      <c r="AE87" s="252" t="s">
        <v>350</v>
      </c>
      <c r="AF87" s="252">
        <v>0</v>
      </c>
      <c r="AG87" s="252">
        <f t="shared" si="27"/>
        <v>0</v>
      </c>
      <c r="AH87">
        <f t="shared" si="28"/>
        <v>9</v>
      </c>
      <c r="AI87">
        <f t="shared" si="29"/>
        <v>0</v>
      </c>
      <c r="AJ87">
        <f t="shared" si="30"/>
        <v>0</v>
      </c>
      <c r="AK87">
        <f t="shared" si="31"/>
        <v>9</v>
      </c>
      <c r="AL87">
        <f t="shared" si="32"/>
        <v>4</v>
      </c>
      <c r="AM87">
        <f t="shared" ref="AM87:AM107" si="35">AK87/(AK87+AL87)</f>
        <v>0.69230769230769229</v>
      </c>
      <c r="AN87">
        <f t="shared" si="33"/>
        <v>0</v>
      </c>
      <c r="AO87" s="252">
        <f t="shared" si="34"/>
        <v>7.3821692220329355E-3</v>
      </c>
    </row>
    <row r="88" spans="1:41" x14ac:dyDescent="0.25">
      <c r="A88" s="266" t="s">
        <v>744</v>
      </c>
      <c r="B88" s="252">
        <v>1</v>
      </c>
      <c r="C88" s="252">
        <v>1</v>
      </c>
      <c r="D88" s="252">
        <v>0</v>
      </c>
      <c r="E88" s="252">
        <v>2</v>
      </c>
      <c r="F88" s="252">
        <v>0</v>
      </c>
      <c r="G88" s="252">
        <v>1</v>
      </c>
      <c r="H88" s="252">
        <v>0</v>
      </c>
      <c r="I88" s="252">
        <f t="shared" si="24"/>
        <v>1.4771048744460858E-3</v>
      </c>
      <c r="J88" s="252">
        <v>93</v>
      </c>
      <c r="K88" s="252">
        <v>5</v>
      </c>
      <c r="L88" s="252">
        <v>0</v>
      </c>
      <c r="M88" s="252">
        <v>98</v>
      </c>
      <c r="N88" s="252">
        <v>10</v>
      </c>
      <c r="O88" s="252">
        <v>0.90740740740740744</v>
      </c>
      <c r="P88" s="252">
        <v>0</v>
      </c>
      <c r="Q88" s="252">
        <f t="shared" si="25"/>
        <v>0.36986301369863012</v>
      </c>
      <c r="R88" s="252">
        <v>1</v>
      </c>
      <c r="S88" s="252">
        <v>0</v>
      </c>
      <c r="T88" s="252">
        <v>0</v>
      </c>
      <c r="U88" s="252">
        <v>1</v>
      </c>
      <c r="V88" s="252">
        <v>0</v>
      </c>
      <c r="W88" s="252">
        <v>1</v>
      </c>
      <c r="X88" s="252">
        <v>0</v>
      </c>
      <c r="Y88" s="252">
        <f t="shared" si="26"/>
        <v>0.1</v>
      </c>
      <c r="Z88" s="252">
        <v>0</v>
      </c>
      <c r="AA88" s="252">
        <v>0</v>
      </c>
      <c r="AB88" s="252">
        <v>0</v>
      </c>
      <c r="AC88" s="252">
        <v>0</v>
      </c>
      <c r="AD88" s="252">
        <v>0</v>
      </c>
      <c r="AE88" s="252" t="s">
        <v>350</v>
      </c>
      <c r="AF88" s="252">
        <v>0</v>
      </c>
      <c r="AG88" s="252">
        <f t="shared" si="27"/>
        <v>0</v>
      </c>
      <c r="AH88">
        <f t="shared" si="28"/>
        <v>95</v>
      </c>
      <c r="AI88">
        <f t="shared" si="29"/>
        <v>6</v>
      </c>
      <c r="AJ88">
        <f t="shared" si="30"/>
        <v>0</v>
      </c>
      <c r="AK88">
        <f t="shared" si="31"/>
        <v>101</v>
      </c>
      <c r="AL88">
        <f t="shared" si="32"/>
        <v>10</v>
      </c>
      <c r="AM88">
        <f t="shared" si="35"/>
        <v>0.90990990990990994</v>
      </c>
      <c r="AN88">
        <f t="shared" si="33"/>
        <v>0</v>
      </c>
      <c r="AO88" s="252">
        <f t="shared" si="34"/>
        <v>6.3032367972742753E-2</v>
      </c>
    </row>
    <row r="89" spans="1:41" x14ac:dyDescent="0.25">
      <c r="A89" s="266" t="s">
        <v>748</v>
      </c>
      <c r="B89" s="252">
        <v>4</v>
      </c>
      <c r="C89" s="252">
        <v>9</v>
      </c>
      <c r="D89" s="252">
        <v>0</v>
      </c>
      <c r="E89" s="252">
        <v>13</v>
      </c>
      <c r="F89" s="252">
        <v>1</v>
      </c>
      <c r="G89" s="252">
        <v>0.9285714285714286</v>
      </c>
      <c r="H89" s="252">
        <v>0</v>
      </c>
      <c r="I89" s="252">
        <f t="shared" si="24"/>
        <v>1.03397341211226E-2</v>
      </c>
      <c r="J89" s="252">
        <v>1</v>
      </c>
      <c r="K89" s="252">
        <v>1</v>
      </c>
      <c r="L89" s="252">
        <v>1</v>
      </c>
      <c r="M89" s="252">
        <v>3</v>
      </c>
      <c r="N89" s="252">
        <v>0</v>
      </c>
      <c r="O89" s="252">
        <v>1</v>
      </c>
      <c r="P89" s="252">
        <v>0</v>
      </c>
      <c r="Q89" s="252">
        <f t="shared" si="25"/>
        <v>1.0273972602739725E-2</v>
      </c>
      <c r="R89" s="252">
        <v>0</v>
      </c>
      <c r="S89" s="252">
        <v>0</v>
      </c>
      <c r="T89" s="252">
        <v>0</v>
      </c>
      <c r="U89" s="252">
        <v>0</v>
      </c>
      <c r="V89" s="252">
        <v>0</v>
      </c>
      <c r="W89" s="252" t="s">
        <v>350</v>
      </c>
      <c r="X89" s="252">
        <v>0</v>
      </c>
      <c r="Y89" s="252">
        <f t="shared" si="26"/>
        <v>0</v>
      </c>
      <c r="Z89" s="252">
        <v>1</v>
      </c>
      <c r="AA89" s="252">
        <v>1</v>
      </c>
      <c r="AB89" s="252">
        <v>0</v>
      </c>
      <c r="AC89" s="252">
        <v>2</v>
      </c>
      <c r="AD89" s="252">
        <v>0</v>
      </c>
      <c r="AE89" s="252">
        <v>1</v>
      </c>
      <c r="AF89" s="252">
        <v>0</v>
      </c>
      <c r="AG89" s="252">
        <f t="shared" si="27"/>
        <v>1.9047619047619049E-2</v>
      </c>
      <c r="AH89">
        <f t="shared" si="28"/>
        <v>6</v>
      </c>
      <c r="AI89">
        <f t="shared" si="29"/>
        <v>11</v>
      </c>
      <c r="AJ89">
        <f t="shared" si="30"/>
        <v>1</v>
      </c>
      <c r="AK89">
        <f t="shared" si="31"/>
        <v>18</v>
      </c>
      <c r="AL89">
        <f t="shared" si="32"/>
        <v>1</v>
      </c>
      <c r="AM89">
        <f t="shared" si="35"/>
        <v>0.94736842105263153</v>
      </c>
      <c r="AN89">
        <f t="shared" si="33"/>
        <v>0</v>
      </c>
      <c r="AO89" s="252">
        <f t="shared" si="34"/>
        <v>1.0789324247586598E-2</v>
      </c>
    </row>
    <row r="90" spans="1:41" x14ac:dyDescent="0.25">
      <c r="A90" s="266" t="s">
        <v>751</v>
      </c>
      <c r="B90" s="252">
        <v>5</v>
      </c>
      <c r="C90" s="252">
        <v>4</v>
      </c>
      <c r="D90" s="252">
        <v>0</v>
      </c>
      <c r="E90" s="252">
        <v>9</v>
      </c>
      <c r="F90" s="252">
        <v>0</v>
      </c>
      <c r="G90" s="252">
        <v>1</v>
      </c>
      <c r="H90" s="252">
        <v>0</v>
      </c>
      <c r="I90" s="252">
        <f t="shared" si="24"/>
        <v>6.6469719350073855E-3</v>
      </c>
      <c r="J90" s="252">
        <v>13</v>
      </c>
      <c r="K90" s="252">
        <v>0</v>
      </c>
      <c r="L90" s="252">
        <v>0</v>
      </c>
      <c r="M90" s="252">
        <v>13</v>
      </c>
      <c r="N90" s="252">
        <v>3</v>
      </c>
      <c r="O90" s="252">
        <v>0.8125</v>
      </c>
      <c r="P90" s="252">
        <v>0</v>
      </c>
      <c r="Q90" s="252">
        <f t="shared" si="25"/>
        <v>5.4794520547945202E-2</v>
      </c>
      <c r="R90" s="252">
        <v>2</v>
      </c>
      <c r="S90" s="252">
        <v>1</v>
      </c>
      <c r="T90" s="252">
        <v>0</v>
      </c>
      <c r="U90" s="252">
        <v>3</v>
      </c>
      <c r="V90" s="252">
        <v>0</v>
      </c>
      <c r="W90" s="252">
        <v>1</v>
      </c>
      <c r="X90" s="252">
        <v>0</v>
      </c>
      <c r="Y90" s="252">
        <f t="shared" si="26"/>
        <v>0.3</v>
      </c>
      <c r="Z90" s="252">
        <v>1</v>
      </c>
      <c r="AA90" s="252">
        <v>0</v>
      </c>
      <c r="AB90" s="252">
        <v>0</v>
      </c>
      <c r="AC90" s="252">
        <v>1</v>
      </c>
      <c r="AD90" s="252">
        <v>0</v>
      </c>
      <c r="AE90" s="252">
        <v>1</v>
      </c>
      <c r="AF90" s="252">
        <v>0</v>
      </c>
      <c r="AG90" s="252">
        <f t="shared" si="27"/>
        <v>9.5238095238095247E-3</v>
      </c>
      <c r="AH90">
        <f t="shared" si="28"/>
        <v>21</v>
      </c>
      <c r="AI90">
        <f t="shared" si="29"/>
        <v>5</v>
      </c>
      <c r="AJ90">
        <f t="shared" si="30"/>
        <v>0</v>
      </c>
      <c r="AK90">
        <f t="shared" si="31"/>
        <v>26</v>
      </c>
      <c r="AL90">
        <f t="shared" si="32"/>
        <v>3</v>
      </c>
      <c r="AM90">
        <f t="shared" si="35"/>
        <v>0.89655172413793105</v>
      </c>
      <c r="AN90">
        <f t="shared" si="33"/>
        <v>0</v>
      </c>
      <c r="AO90" s="252">
        <f t="shared" si="34"/>
        <v>1.6467915956842702E-2</v>
      </c>
    </row>
    <row r="91" spans="1:41" x14ac:dyDescent="0.25">
      <c r="A91" s="266" t="s">
        <v>756</v>
      </c>
      <c r="B91" s="252">
        <v>3</v>
      </c>
      <c r="C91" s="252">
        <v>10</v>
      </c>
      <c r="D91" s="252">
        <v>0</v>
      </c>
      <c r="E91" s="252">
        <v>13</v>
      </c>
      <c r="F91" s="252">
        <v>0</v>
      </c>
      <c r="G91" s="252">
        <v>1</v>
      </c>
      <c r="H91" s="252">
        <v>0</v>
      </c>
      <c r="I91" s="252">
        <f t="shared" si="24"/>
        <v>9.6011816838995571E-3</v>
      </c>
      <c r="J91" s="252">
        <v>43</v>
      </c>
      <c r="K91" s="252">
        <v>3</v>
      </c>
      <c r="L91" s="252">
        <v>0</v>
      </c>
      <c r="M91" s="252">
        <v>46</v>
      </c>
      <c r="N91" s="252">
        <v>5</v>
      </c>
      <c r="O91" s="252">
        <v>0.90196078431372551</v>
      </c>
      <c r="P91" s="252">
        <v>0</v>
      </c>
      <c r="Q91" s="252">
        <f t="shared" si="25"/>
        <v>0.17465753424657535</v>
      </c>
      <c r="R91" s="252">
        <v>1</v>
      </c>
      <c r="S91" s="252">
        <v>0</v>
      </c>
      <c r="T91" s="252">
        <v>0</v>
      </c>
      <c r="U91" s="252">
        <v>1</v>
      </c>
      <c r="V91" s="252">
        <v>0</v>
      </c>
      <c r="W91" s="252">
        <v>1</v>
      </c>
      <c r="X91" s="252">
        <v>0</v>
      </c>
      <c r="Y91" s="252">
        <f t="shared" si="26"/>
        <v>0.1</v>
      </c>
      <c r="Z91" s="252">
        <v>0</v>
      </c>
      <c r="AA91" s="252">
        <v>1</v>
      </c>
      <c r="AB91" s="252">
        <v>0</v>
      </c>
      <c r="AC91" s="252">
        <v>1</v>
      </c>
      <c r="AD91" s="252">
        <v>0</v>
      </c>
      <c r="AE91" s="252">
        <v>1</v>
      </c>
      <c r="AF91" s="252">
        <v>0</v>
      </c>
      <c r="AG91" s="252">
        <f t="shared" si="27"/>
        <v>9.5238095238095247E-3</v>
      </c>
      <c r="AH91">
        <f t="shared" si="28"/>
        <v>47</v>
      </c>
      <c r="AI91">
        <f t="shared" si="29"/>
        <v>14</v>
      </c>
      <c r="AJ91">
        <f t="shared" si="30"/>
        <v>0</v>
      </c>
      <c r="AK91">
        <f t="shared" si="31"/>
        <v>61</v>
      </c>
      <c r="AL91">
        <f t="shared" si="32"/>
        <v>5</v>
      </c>
      <c r="AM91">
        <f t="shared" si="35"/>
        <v>0.9242424242424242</v>
      </c>
      <c r="AN91">
        <f t="shared" si="33"/>
        <v>0</v>
      </c>
      <c r="AO91" s="252">
        <f t="shared" si="34"/>
        <v>3.7478705281090291E-2</v>
      </c>
    </row>
    <row r="92" spans="1:41" x14ac:dyDescent="0.25">
      <c r="A92" s="266" t="s">
        <v>761</v>
      </c>
      <c r="B92" s="252">
        <v>14</v>
      </c>
      <c r="C92" s="252">
        <v>0</v>
      </c>
      <c r="D92" s="252">
        <v>0</v>
      </c>
      <c r="E92" s="252">
        <v>14</v>
      </c>
      <c r="F92" s="252">
        <v>0</v>
      </c>
      <c r="G92" s="252">
        <v>1</v>
      </c>
      <c r="H92" s="252">
        <v>0</v>
      </c>
      <c r="I92" s="252">
        <f t="shared" si="24"/>
        <v>1.03397341211226E-2</v>
      </c>
      <c r="J92" s="252">
        <v>16</v>
      </c>
      <c r="K92" s="252">
        <v>2</v>
      </c>
      <c r="L92" s="252">
        <v>0</v>
      </c>
      <c r="M92" s="252">
        <v>18</v>
      </c>
      <c r="N92" s="252">
        <v>7</v>
      </c>
      <c r="O92" s="252">
        <v>0.72</v>
      </c>
      <c r="P92" s="252">
        <v>0</v>
      </c>
      <c r="Q92" s="252">
        <f t="shared" si="25"/>
        <v>8.5616438356164379E-2</v>
      </c>
      <c r="R92" s="252">
        <v>1</v>
      </c>
      <c r="S92" s="252">
        <v>0</v>
      </c>
      <c r="T92" s="252">
        <v>0</v>
      </c>
      <c r="U92" s="252">
        <v>1</v>
      </c>
      <c r="V92" s="252">
        <v>0</v>
      </c>
      <c r="W92" s="252">
        <v>1</v>
      </c>
      <c r="X92" s="252">
        <v>0</v>
      </c>
      <c r="Y92" s="252">
        <f t="shared" si="26"/>
        <v>0.1</v>
      </c>
      <c r="Z92" s="252">
        <v>2</v>
      </c>
      <c r="AA92" s="252">
        <v>0</v>
      </c>
      <c r="AB92" s="252">
        <v>0</v>
      </c>
      <c r="AC92" s="252">
        <v>2</v>
      </c>
      <c r="AD92" s="252">
        <v>0</v>
      </c>
      <c r="AE92" s="252">
        <v>1</v>
      </c>
      <c r="AF92" s="252">
        <v>0</v>
      </c>
      <c r="AG92" s="252">
        <f t="shared" si="27"/>
        <v>1.9047619047619049E-2</v>
      </c>
      <c r="AH92">
        <f t="shared" si="28"/>
        <v>33</v>
      </c>
      <c r="AI92">
        <f t="shared" si="29"/>
        <v>2</v>
      </c>
      <c r="AJ92">
        <f t="shared" si="30"/>
        <v>0</v>
      </c>
      <c r="AK92">
        <f t="shared" si="31"/>
        <v>35</v>
      </c>
      <c r="AL92">
        <f t="shared" si="32"/>
        <v>7</v>
      </c>
      <c r="AM92">
        <f t="shared" si="35"/>
        <v>0.83333333333333337</v>
      </c>
      <c r="AN92">
        <f t="shared" si="33"/>
        <v>0</v>
      </c>
      <c r="AO92" s="252">
        <f t="shared" si="34"/>
        <v>2.385008517887564E-2</v>
      </c>
    </row>
    <row r="93" spans="1:41" x14ac:dyDescent="0.25">
      <c r="A93" s="266" t="s">
        <v>766</v>
      </c>
      <c r="B93" s="252">
        <v>15</v>
      </c>
      <c r="C93" s="252">
        <v>12</v>
      </c>
      <c r="D93" s="252">
        <v>1</v>
      </c>
      <c r="E93" s="252">
        <v>28</v>
      </c>
      <c r="F93" s="252">
        <v>1</v>
      </c>
      <c r="G93" s="252">
        <v>0.96551724137931039</v>
      </c>
      <c r="H93" s="252">
        <v>0</v>
      </c>
      <c r="I93" s="252">
        <f t="shared" si="24"/>
        <v>2.1418020679468242E-2</v>
      </c>
      <c r="J93" s="252">
        <v>29</v>
      </c>
      <c r="K93" s="252">
        <v>1</v>
      </c>
      <c r="L93" s="252">
        <v>0</v>
      </c>
      <c r="M93" s="252">
        <v>30</v>
      </c>
      <c r="N93" s="252">
        <v>4</v>
      </c>
      <c r="O93" s="252">
        <v>0.88235294117647056</v>
      </c>
      <c r="P93" s="252">
        <v>0</v>
      </c>
      <c r="Q93" s="252">
        <f t="shared" si="25"/>
        <v>0.11643835616438356</v>
      </c>
      <c r="R93" s="252">
        <v>4</v>
      </c>
      <c r="S93" s="252">
        <v>1</v>
      </c>
      <c r="T93" s="252">
        <v>0</v>
      </c>
      <c r="U93" s="252">
        <v>5</v>
      </c>
      <c r="V93" s="252">
        <v>0</v>
      </c>
      <c r="W93" s="252">
        <v>1</v>
      </c>
      <c r="X93" s="252">
        <v>0</v>
      </c>
      <c r="Y93" s="252">
        <f t="shared" si="26"/>
        <v>0.5</v>
      </c>
      <c r="Z93" s="252">
        <v>0</v>
      </c>
      <c r="AA93" s="252">
        <v>1</v>
      </c>
      <c r="AB93" s="252">
        <v>0</v>
      </c>
      <c r="AC93" s="252">
        <v>1</v>
      </c>
      <c r="AD93" s="252">
        <v>0</v>
      </c>
      <c r="AE93" s="252">
        <v>1</v>
      </c>
      <c r="AF93" s="252">
        <v>0</v>
      </c>
      <c r="AG93" s="252">
        <f t="shared" si="27"/>
        <v>9.5238095238095247E-3</v>
      </c>
      <c r="AH93">
        <f t="shared" si="28"/>
        <v>48</v>
      </c>
      <c r="AI93">
        <f t="shared" si="29"/>
        <v>15</v>
      </c>
      <c r="AJ93">
        <f t="shared" si="30"/>
        <v>1</v>
      </c>
      <c r="AK93">
        <f t="shared" si="31"/>
        <v>64</v>
      </c>
      <c r="AL93">
        <f t="shared" si="32"/>
        <v>5</v>
      </c>
      <c r="AM93">
        <f t="shared" si="35"/>
        <v>0.92753623188405798</v>
      </c>
      <c r="AN93">
        <f t="shared" si="33"/>
        <v>0</v>
      </c>
      <c r="AO93" s="252">
        <f t="shared" si="34"/>
        <v>3.9182282793867124E-2</v>
      </c>
    </row>
    <row r="94" spans="1:41" x14ac:dyDescent="0.25">
      <c r="A94" s="266" t="s">
        <v>771</v>
      </c>
      <c r="B94" s="252">
        <v>2</v>
      </c>
      <c r="C94" s="252">
        <v>0</v>
      </c>
      <c r="D94" s="252">
        <v>1</v>
      </c>
      <c r="E94" s="252">
        <v>3</v>
      </c>
      <c r="F94" s="252">
        <v>0</v>
      </c>
      <c r="G94" s="252">
        <v>1</v>
      </c>
      <c r="H94" s="252">
        <v>0</v>
      </c>
      <c r="I94" s="252">
        <f t="shared" si="24"/>
        <v>2.2156573116691287E-3</v>
      </c>
      <c r="J94" s="252">
        <v>6</v>
      </c>
      <c r="K94" s="252">
        <v>0</v>
      </c>
      <c r="L94" s="252">
        <v>0</v>
      </c>
      <c r="M94" s="252">
        <v>6</v>
      </c>
      <c r="N94" s="252">
        <v>0</v>
      </c>
      <c r="O94" s="252">
        <v>1</v>
      </c>
      <c r="P94" s="252">
        <v>0</v>
      </c>
      <c r="Q94" s="252">
        <f t="shared" si="25"/>
        <v>2.0547945205479451E-2</v>
      </c>
      <c r="R94" s="252">
        <v>3</v>
      </c>
      <c r="S94" s="252">
        <v>0</v>
      </c>
      <c r="T94" s="252">
        <v>0</v>
      </c>
      <c r="U94" s="252">
        <v>3</v>
      </c>
      <c r="V94" s="252">
        <v>0</v>
      </c>
      <c r="W94" s="252">
        <v>1</v>
      </c>
      <c r="X94" s="252">
        <v>0</v>
      </c>
      <c r="Y94" s="252">
        <f t="shared" si="26"/>
        <v>0.3</v>
      </c>
      <c r="Z94" s="252">
        <v>1</v>
      </c>
      <c r="AA94" s="252">
        <v>0</v>
      </c>
      <c r="AB94" s="252">
        <v>0</v>
      </c>
      <c r="AC94" s="252">
        <v>1</v>
      </c>
      <c r="AD94" s="252">
        <v>0</v>
      </c>
      <c r="AE94" s="252">
        <v>1</v>
      </c>
      <c r="AF94" s="252">
        <v>0</v>
      </c>
      <c r="AG94" s="252">
        <f t="shared" si="27"/>
        <v>9.5238095238095247E-3</v>
      </c>
      <c r="AH94">
        <f t="shared" si="28"/>
        <v>12</v>
      </c>
      <c r="AI94">
        <f t="shared" si="29"/>
        <v>0</v>
      </c>
      <c r="AJ94">
        <f t="shared" si="30"/>
        <v>1</v>
      </c>
      <c r="AK94">
        <f t="shared" si="31"/>
        <v>13</v>
      </c>
      <c r="AL94">
        <f t="shared" si="32"/>
        <v>0</v>
      </c>
      <c r="AM94">
        <f t="shared" si="35"/>
        <v>1</v>
      </c>
      <c r="AN94">
        <f t="shared" si="33"/>
        <v>0</v>
      </c>
      <c r="AO94" s="252">
        <f t="shared" si="34"/>
        <v>7.3821692220329355E-3</v>
      </c>
    </row>
    <row r="95" spans="1:41" x14ac:dyDescent="0.25">
      <c r="A95" s="266" t="s">
        <v>774</v>
      </c>
      <c r="B95" s="252">
        <v>0</v>
      </c>
      <c r="C95" s="252">
        <v>0</v>
      </c>
      <c r="D95" s="252">
        <v>0</v>
      </c>
      <c r="E95" s="252">
        <v>0</v>
      </c>
      <c r="F95" s="252">
        <v>0</v>
      </c>
      <c r="G95" s="252" t="s">
        <v>350</v>
      </c>
      <c r="H95" s="252">
        <v>0</v>
      </c>
      <c r="I95" s="252">
        <f t="shared" si="24"/>
        <v>0</v>
      </c>
      <c r="J95" s="252">
        <v>5</v>
      </c>
      <c r="K95" s="252">
        <v>1</v>
      </c>
      <c r="L95" s="252">
        <v>0</v>
      </c>
      <c r="M95" s="252">
        <v>6</v>
      </c>
      <c r="N95" s="252">
        <v>1</v>
      </c>
      <c r="O95" s="252">
        <v>0.8571428571428571</v>
      </c>
      <c r="P95" s="252">
        <v>0</v>
      </c>
      <c r="Q95" s="252">
        <f t="shared" si="25"/>
        <v>2.3972602739726026E-2</v>
      </c>
      <c r="R95" s="252">
        <v>3</v>
      </c>
      <c r="S95" s="252">
        <v>2</v>
      </c>
      <c r="T95" s="252">
        <v>0</v>
      </c>
      <c r="U95" s="252">
        <v>5</v>
      </c>
      <c r="V95" s="252">
        <v>0</v>
      </c>
      <c r="W95" s="252">
        <v>1</v>
      </c>
      <c r="X95" s="252">
        <v>0</v>
      </c>
      <c r="Y95" s="252">
        <f t="shared" si="26"/>
        <v>0.5</v>
      </c>
      <c r="Z95" s="252">
        <v>0</v>
      </c>
      <c r="AA95" s="252">
        <v>0</v>
      </c>
      <c r="AB95" s="252">
        <v>0</v>
      </c>
      <c r="AC95" s="252">
        <v>0</v>
      </c>
      <c r="AD95" s="252">
        <v>0</v>
      </c>
      <c r="AE95" s="252" t="s">
        <v>350</v>
      </c>
      <c r="AF95" s="252">
        <v>0</v>
      </c>
      <c r="AG95" s="252">
        <f t="shared" si="27"/>
        <v>0</v>
      </c>
      <c r="AH95">
        <f t="shared" si="28"/>
        <v>8</v>
      </c>
      <c r="AI95">
        <f t="shared" si="29"/>
        <v>3</v>
      </c>
      <c r="AJ95">
        <f t="shared" si="30"/>
        <v>0</v>
      </c>
      <c r="AK95">
        <f t="shared" si="31"/>
        <v>11</v>
      </c>
      <c r="AL95">
        <f t="shared" si="32"/>
        <v>1</v>
      </c>
      <c r="AM95">
        <f t="shared" si="35"/>
        <v>0.91666666666666663</v>
      </c>
      <c r="AN95">
        <f t="shared" si="33"/>
        <v>0</v>
      </c>
      <c r="AO95" s="252">
        <f t="shared" si="34"/>
        <v>6.8143100511073255E-3</v>
      </c>
    </row>
    <row r="96" spans="1:41" x14ac:dyDescent="0.25">
      <c r="A96" s="266" t="s">
        <v>778</v>
      </c>
      <c r="B96" s="252">
        <v>9</v>
      </c>
      <c r="C96" s="252">
        <v>3</v>
      </c>
      <c r="D96" s="252">
        <v>0</v>
      </c>
      <c r="E96" s="252">
        <v>12</v>
      </c>
      <c r="F96" s="252">
        <v>1</v>
      </c>
      <c r="G96" s="252">
        <v>0.92307692307692313</v>
      </c>
      <c r="H96" s="252">
        <v>0</v>
      </c>
      <c r="I96" s="252">
        <f t="shared" si="24"/>
        <v>9.6011816838995571E-3</v>
      </c>
      <c r="J96" s="252">
        <v>57</v>
      </c>
      <c r="K96" s="252">
        <v>3</v>
      </c>
      <c r="L96" s="252">
        <v>0</v>
      </c>
      <c r="M96" s="252">
        <v>60</v>
      </c>
      <c r="N96" s="252">
        <v>13</v>
      </c>
      <c r="O96" s="252">
        <v>0.82191780821917804</v>
      </c>
      <c r="P96" s="252">
        <v>0</v>
      </c>
      <c r="Q96" s="252">
        <f t="shared" si="25"/>
        <v>0.25</v>
      </c>
      <c r="R96" s="252">
        <v>3</v>
      </c>
      <c r="S96" s="252">
        <v>0</v>
      </c>
      <c r="T96" s="252">
        <v>0</v>
      </c>
      <c r="U96" s="252">
        <v>3</v>
      </c>
      <c r="V96" s="252">
        <v>0</v>
      </c>
      <c r="W96" s="252">
        <v>1</v>
      </c>
      <c r="X96" s="252">
        <v>0</v>
      </c>
      <c r="Y96" s="252">
        <f t="shared" si="26"/>
        <v>0.3</v>
      </c>
      <c r="Z96" s="252">
        <v>1</v>
      </c>
      <c r="AA96" s="252">
        <v>1</v>
      </c>
      <c r="AB96" s="252">
        <v>0</v>
      </c>
      <c r="AC96" s="252">
        <v>2</v>
      </c>
      <c r="AD96" s="252">
        <v>0</v>
      </c>
      <c r="AE96" s="252">
        <v>1</v>
      </c>
      <c r="AF96" s="252">
        <v>0</v>
      </c>
      <c r="AG96" s="252">
        <f t="shared" si="27"/>
        <v>1.9047619047619049E-2</v>
      </c>
      <c r="AH96">
        <f t="shared" si="28"/>
        <v>70</v>
      </c>
      <c r="AI96">
        <f t="shared" si="29"/>
        <v>7</v>
      </c>
      <c r="AJ96">
        <f t="shared" si="30"/>
        <v>0</v>
      </c>
      <c r="AK96">
        <f t="shared" si="31"/>
        <v>77</v>
      </c>
      <c r="AL96">
        <f t="shared" si="32"/>
        <v>14</v>
      </c>
      <c r="AM96">
        <f t="shared" si="35"/>
        <v>0.84615384615384615</v>
      </c>
      <c r="AN96">
        <f t="shared" si="33"/>
        <v>0</v>
      </c>
      <c r="AO96" s="252">
        <f t="shared" si="34"/>
        <v>5.1675184554230549E-2</v>
      </c>
    </row>
    <row r="97" spans="1:41" x14ac:dyDescent="0.25">
      <c r="A97" s="266" t="s">
        <v>783</v>
      </c>
      <c r="B97" s="252">
        <v>3</v>
      </c>
      <c r="C97" s="252">
        <v>1</v>
      </c>
      <c r="D97" s="252">
        <v>0</v>
      </c>
      <c r="E97" s="252">
        <v>4</v>
      </c>
      <c r="F97" s="252">
        <v>1</v>
      </c>
      <c r="G97" s="252">
        <v>0.8</v>
      </c>
      <c r="H97" s="252">
        <v>0</v>
      </c>
      <c r="I97" s="252">
        <f t="shared" si="24"/>
        <v>3.692762186115214E-3</v>
      </c>
      <c r="J97" s="252">
        <v>4</v>
      </c>
      <c r="K97" s="252">
        <v>1</v>
      </c>
      <c r="L97" s="252">
        <v>0</v>
      </c>
      <c r="M97" s="252">
        <v>5</v>
      </c>
      <c r="N97" s="252">
        <v>1</v>
      </c>
      <c r="O97" s="252">
        <v>0.83333333333333337</v>
      </c>
      <c r="P97" s="252">
        <v>0</v>
      </c>
      <c r="Q97" s="252">
        <f t="shared" si="25"/>
        <v>2.0547945205479451E-2</v>
      </c>
      <c r="R97" s="252">
        <v>1</v>
      </c>
      <c r="S97" s="252">
        <v>0</v>
      </c>
      <c r="T97" s="252">
        <v>0</v>
      </c>
      <c r="U97" s="252">
        <v>1</v>
      </c>
      <c r="V97" s="252">
        <v>0</v>
      </c>
      <c r="W97" s="252">
        <v>1</v>
      </c>
      <c r="X97" s="252">
        <v>0</v>
      </c>
      <c r="Y97" s="252">
        <f t="shared" si="26"/>
        <v>0.1</v>
      </c>
      <c r="Z97" s="252">
        <v>0</v>
      </c>
      <c r="AA97" s="252">
        <v>0</v>
      </c>
      <c r="AB97" s="252">
        <v>0</v>
      </c>
      <c r="AC97" s="252">
        <v>0</v>
      </c>
      <c r="AD97" s="252">
        <v>0</v>
      </c>
      <c r="AE97" s="252" t="s">
        <v>350</v>
      </c>
      <c r="AF97" s="252">
        <v>0</v>
      </c>
      <c r="AG97" s="252">
        <f t="shared" si="27"/>
        <v>0</v>
      </c>
      <c r="AH97">
        <f t="shared" si="28"/>
        <v>8</v>
      </c>
      <c r="AI97">
        <f t="shared" si="29"/>
        <v>2</v>
      </c>
      <c r="AJ97">
        <f t="shared" si="30"/>
        <v>0</v>
      </c>
      <c r="AK97">
        <f t="shared" si="31"/>
        <v>10</v>
      </c>
      <c r="AL97">
        <f t="shared" si="32"/>
        <v>2</v>
      </c>
      <c r="AM97">
        <f t="shared" si="35"/>
        <v>0.83333333333333337</v>
      </c>
      <c r="AN97">
        <f t="shared" si="33"/>
        <v>0</v>
      </c>
      <c r="AO97" s="252">
        <f t="shared" si="34"/>
        <v>6.8143100511073255E-3</v>
      </c>
    </row>
    <row r="98" spans="1:41" x14ac:dyDescent="0.25">
      <c r="A98" s="266" t="s">
        <v>787</v>
      </c>
      <c r="B98" s="252">
        <v>0</v>
      </c>
      <c r="C98" s="252">
        <v>0</v>
      </c>
      <c r="D98" s="252">
        <v>0</v>
      </c>
      <c r="E98" s="252">
        <v>0</v>
      </c>
      <c r="F98" s="252">
        <v>0</v>
      </c>
      <c r="G98" s="252" t="s">
        <v>350</v>
      </c>
      <c r="H98" s="252">
        <v>0</v>
      </c>
      <c r="I98" s="252">
        <f t="shared" si="24"/>
        <v>0</v>
      </c>
      <c r="J98" s="252">
        <v>3</v>
      </c>
      <c r="K98" s="252">
        <v>0</v>
      </c>
      <c r="L98" s="252">
        <v>1</v>
      </c>
      <c r="M98" s="252">
        <v>4</v>
      </c>
      <c r="N98" s="252">
        <v>1</v>
      </c>
      <c r="O98" s="252">
        <v>0.8</v>
      </c>
      <c r="P98" s="252">
        <v>0</v>
      </c>
      <c r="Q98" s="252">
        <f t="shared" si="25"/>
        <v>1.7123287671232876E-2</v>
      </c>
      <c r="R98" s="252">
        <v>0</v>
      </c>
      <c r="S98" s="252">
        <v>0</v>
      </c>
      <c r="T98" s="252">
        <v>0</v>
      </c>
      <c r="U98" s="252">
        <v>0</v>
      </c>
      <c r="V98" s="252">
        <v>0</v>
      </c>
      <c r="W98" s="252" t="s">
        <v>350</v>
      </c>
      <c r="X98" s="252">
        <v>0</v>
      </c>
      <c r="Y98" s="252">
        <f t="shared" si="26"/>
        <v>0</v>
      </c>
      <c r="Z98" s="252">
        <v>0</v>
      </c>
      <c r="AA98" s="252">
        <v>0</v>
      </c>
      <c r="AB98" s="252">
        <v>0</v>
      </c>
      <c r="AC98" s="252">
        <v>0</v>
      </c>
      <c r="AD98" s="252">
        <v>0</v>
      </c>
      <c r="AE98" s="252" t="s">
        <v>350</v>
      </c>
      <c r="AF98" s="252">
        <v>0</v>
      </c>
      <c r="AG98" s="252">
        <f t="shared" si="27"/>
        <v>0</v>
      </c>
      <c r="AH98">
        <f t="shared" si="28"/>
        <v>3</v>
      </c>
      <c r="AI98">
        <f t="shared" si="29"/>
        <v>0</v>
      </c>
      <c r="AJ98">
        <f t="shared" si="30"/>
        <v>1</v>
      </c>
      <c r="AK98">
        <f t="shared" si="31"/>
        <v>4</v>
      </c>
      <c r="AL98">
        <f t="shared" si="32"/>
        <v>1</v>
      </c>
      <c r="AM98">
        <f t="shared" si="35"/>
        <v>0.8</v>
      </c>
      <c r="AN98">
        <f t="shared" si="33"/>
        <v>0</v>
      </c>
      <c r="AO98" s="252">
        <f t="shared" si="34"/>
        <v>2.8392958546280523E-3</v>
      </c>
    </row>
    <row r="99" spans="1:41" x14ac:dyDescent="0.25">
      <c r="A99" s="266" t="s">
        <v>788</v>
      </c>
      <c r="B99" s="252">
        <v>1</v>
      </c>
      <c r="C99" s="252">
        <v>0</v>
      </c>
      <c r="D99" s="252">
        <v>0</v>
      </c>
      <c r="E99" s="252">
        <v>1</v>
      </c>
      <c r="F99" s="252">
        <v>0</v>
      </c>
      <c r="G99" s="252">
        <v>1</v>
      </c>
      <c r="H99" s="252">
        <v>0</v>
      </c>
      <c r="I99" s="252">
        <f t="shared" si="24"/>
        <v>7.3855243722304289E-4</v>
      </c>
      <c r="J99" s="252">
        <v>30</v>
      </c>
      <c r="K99" s="252">
        <v>11</v>
      </c>
      <c r="L99" s="252">
        <v>6</v>
      </c>
      <c r="M99" s="252">
        <v>47</v>
      </c>
      <c r="N99" s="252">
        <v>0</v>
      </c>
      <c r="O99" s="252">
        <v>1</v>
      </c>
      <c r="P99" s="252">
        <v>0</v>
      </c>
      <c r="Q99" s="252">
        <f t="shared" si="25"/>
        <v>0.16095890410958905</v>
      </c>
      <c r="R99" s="252">
        <v>0</v>
      </c>
      <c r="S99" s="252">
        <v>0</v>
      </c>
      <c r="T99" s="252">
        <v>0</v>
      </c>
      <c r="U99" s="252">
        <v>0</v>
      </c>
      <c r="V99" s="252">
        <v>0</v>
      </c>
      <c r="W99" s="252" t="s">
        <v>350</v>
      </c>
      <c r="X99" s="252">
        <v>0</v>
      </c>
      <c r="Y99" s="252">
        <f t="shared" si="26"/>
        <v>0</v>
      </c>
      <c r="Z99" s="252">
        <v>0</v>
      </c>
      <c r="AA99" s="252">
        <v>0</v>
      </c>
      <c r="AB99" s="252">
        <v>0</v>
      </c>
      <c r="AC99" s="252">
        <v>0</v>
      </c>
      <c r="AD99" s="252">
        <v>0</v>
      </c>
      <c r="AE99" s="252" t="s">
        <v>350</v>
      </c>
      <c r="AF99" s="252">
        <v>0</v>
      </c>
      <c r="AG99" s="252">
        <f t="shared" si="27"/>
        <v>0</v>
      </c>
      <c r="AH99">
        <f t="shared" si="28"/>
        <v>31</v>
      </c>
      <c r="AI99">
        <f t="shared" si="29"/>
        <v>11</v>
      </c>
      <c r="AJ99">
        <f t="shared" si="30"/>
        <v>6</v>
      </c>
      <c r="AK99">
        <f t="shared" si="31"/>
        <v>48</v>
      </c>
      <c r="AL99">
        <f t="shared" si="32"/>
        <v>0</v>
      </c>
      <c r="AM99">
        <f t="shared" si="35"/>
        <v>1</v>
      </c>
      <c r="AN99">
        <f t="shared" si="33"/>
        <v>0</v>
      </c>
      <c r="AO99" s="252">
        <f t="shared" si="34"/>
        <v>2.7257240204429302E-2</v>
      </c>
    </row>
    <row r="100" spans="1:41" x14ac:dyDescent="0.25">
      <c r="A100" s="266" t="s">
        <v>791</v>
      </c>
      <c r="B100" s="252">
        <v>1</v>
      </c>
      <c r="C100" s="252">
        <v>2</v>
      </c>
      <c r="D100" s="252">
        <v>0</v>
      </c>
      <c r="E100" s="252">
        <v>3</v>
      </c>
      <c r="F100" s="252">
        <v>0</v>
      </c>
      <c r="G100" s="252">
        <v>1</v>
      </c>
      <c r="H100" s="252">
        <v>0</v>
      </c>
      <c r="I100" s="252">
        <f t="shared" si="24"/>
        <v>2.2156573116691287E-3</v>
      </c>
      <c r="J100" s="252">
        <v>2</v>
      </c>
      <c r="K100" s="252">
        <v>0</v>
      </c>
      <c r="L100" s="252">
        <v>0</v>
      </c>
      <c r="M100" s="252">
        <v>2</v>
      </c>
      <c r="N100" s="252">
        <v>1</v>
      </c>
      <c r="O100" s="252">
        <v>0.66666666666666663</v>
      </c>
      <c r="P100" s="252">
        <v>0</v>
      </c>
      <c r="Q100" s="252">
        <f t="shared" si="25"/>
        <v>1.0273972602739725E-2</v>
      </c>
      <c r="R100" s="252">
        <v>0</v>
      </c>
      <c r="S100" s="252">
        <v>0</v>
      </c>
      <c r="T100" s="252">
        <v>0</v>
      </c>
      <c r="U100" s="252">
        <v>0</v>
      </c>
      <c r="V100" s="252">
        <v>0</v>
      </c>
      <c r="W100" s="252" t="s">
        <v>350</v>
      </c>
      <c r="X100" s="252">
        <v>0</v>
      </c>
      <c r="Y100" s="252">
        <f t="shared" si="26"/>
        <v>0</v>
      </c>
      <c r="Z100" s="252">
        <v>0</v>
      </c>
      <c r="AA100" s="252">
        <v>0</v>
      </c>
      <c r="AB100" s="252">
        <v>0</v>
      </c>
      <c r="AC100" s="252">
        <v>0</v>
      </c>
      <c r="AD100" s="252">
        <v>0</v>
      </c>
      <c r="AE100" s="252" t="s">
        <v>350</v>
      </c>
      <c r="AF100" s="252">
        <v>0</v>
      </c>
      <c r="AG100" s="252">
        <f t="shared" si="27"/>
        <v>0</v>
      </c>
      <c r="AH100">
        <f t="shared" si="28"/>
        <v>3</v>
      </c>
      <c r="AI100">
        <f t="shared" si="29"/>
        <v>2</v>
      </c>
      <c r="AJ100">
        <f t="shared" si="30"/>
        <v>0</v>
      </c>
      <c r="AK100">
        <f t="shared" si="31"/>
        <v>5</v>
      </c>
      <c r="AL100">
        <f t="shared" si="32"/>
        <v>1</v>
      </c>
      <c r="AM100">
        <f t="shared" si="35"/>
        <v>0.83333333333333337</v>
      </c>
      <c r="AN100">
        <f t="shared" si="33"/>
        <v>0</v>
      </c>
      <c r="AO100" s="252">
        <f t="shared" si="34"/>
        <v>3.4071550255536627E-3</v>
      </c>
    </row>
    <row r="101" spans="1:41" x14ac:dyDescent="0.25">
      <c r="A101" s="266" t="s">
        <v>795</v>
      </c>
      <c r="B101" s="252">
        <v>0</v>
      </c>
      <c r="C101" s="252">
        <v>1</v>
      </c>
      <c r="D101" s="252">
        <v>0</v>
      </c>
      <c r="E101" s="252">
        <v>1</v>
      </c>
      <c r="F101" s="252">
        <v>0</v>
      </c>
      <c r="G101" s="252">
        <v>1</v>
      </c>
      <c r="H101" s="252">
        <v>0</v>
      </c>
      <c r="I101" s="252">
        <f t="shared" si="24"/>
        <v>7.3855243722304289E-4</v>
      </c>
      <c r="J101" s="252">
        <v>21</v>
      </c>
      <c r="K101" s="252">
        <v>4</v>
      </c>
      <c r="L101" s="252">
        <v>0</v>
      </c>
      <c r="M101" s="252">
        <v>25</v>
      </c>
      <c r="N101" s="252">
        <v>2</v>
      </c>
      <c r="O101" s="252">
        <v>0.92592592592592593</v>
      </c>
      <c r="P101" s="252">
        <v>0</v>
      </c>
      <c r="Q101" s="252">
        <f t="shared" si="25"/>
        <v>9.2465753424657529E-2</v>
      </c>
      <c r="R101" s="252">
        <v>1</v>
      </c>
      <c r="S101" s="252">
        <v>0</v>
      </c>
      <c r="T101" s="252">
        <v>0</v>
      </c>
      <c r="U101" s="252">
        <v>1</v>
      </c>
      <c r="V101" s="252">
        <v>0</v>
      </c>
      <c r="W101" s="252">
        <v>1</v>
      </c>
      <c r="X101" s="252">
        <v>0</v>
      </c>
      <c r="Y101" s="252">
        <f t="shared" si="26"/>
        <v>0.1</v>
      </c>
      <c r="Z101" s="252">
        <v>0</v>
      </c>
      <c r="AA101" s="252">
        <v>0</v>
      </c>
      <c r="AB101" s="252">
        <v>0</v>
      </c>
      <c r="AC101" s="252">
        <v>0</v>
      </c>
      <c r="AD101" s="252">
        <v>0</v>
      </c>
      <c r="AE101" s="252" t="s">
        <v>350</v>
      </c>
      <c r="AF101" s="252">
        <v>0</v>
      </c>
      <c r="AG101" s="252">
        <f t="shared" si="27"/>
        <v>0</v>
      </c>
      <c r="AH101">
        <f t="shared" si="28"/>
        <v>22</v>
      </c>
      <c r="AI101">
        <f t="shared" si="29"/>
        <v>5</v>
      </c>
      <c r="AJ101">
        <f t="shared" si="30"/>
        <v>0</v>
      </c>
      <c r="AK101">
        <f t="shared" si="31"/>
        <v>27</v>
      </c>
      <c r="AL101">
        <f t="shared" si="32"/>
        <v>2</v>
      </c>
      <c r="AM101">
        <f t="shared" si="35"/>
        <v>0.93103448275862066</v>
      </c>
      <c r="AN101">
        <f t="shared" si="33"/>
        <v>0</v>
      </c>
      <c r="AO101" s="252">
        <f t="shared" si="34"/>
        <v>1.6467915956842702E-2</v>
      </c>
    </row>
    <row r="102" spans="1:41" x14ac:dyDescent="0.25">
      <c r="A102" s="266" t="s">
        <v>797</v>
      </c>
      <c r="B102" s="252">
        <v>23</v>
      </c>
      <c r="C102" s="252">
        <v>8</v>
      </c>
      <c r="D102" s="252">
        <v>1</v>
      </c>
      <c r="E102" s="252">
        <v>32</v>
      </c>
      <c r="F102" s="252">
        <v>0</v>
      </c>
      <c r="G102" s="252">
        <v>1</v>
      </c>
      <c r="H102" s="252">
        <v>0</v>
      </c>
      <c r="I102" s="252">
        <f t="shared" ref="I102:I133" si="36">(H102+F102+E102)/1354</f>
        <v>2.3633677991137372E-2</v>
      </c>
      <c r="J102" s="252">
        <v>7</v>
      </c>
      <c r="K102" s="252">
        <v>0</v>
      </c>
      <c r="L102" s="252">
        <v>0</v>
      </c>
      <c r="M102" s="252">
        <v>7</v>
      </c>
      <c r="N102" s="252">
        <v>1</v>
      </c>
      <c r="O102" s="252">
        <v>0.875</v>
      </c>
      <c r="P102" s="252">
        <v>0</v>
      </c>
      <c r="Q102" s="252">
        <f t="shared" ref="Q102:Q133" si="37">(P102+N102+M102)/292</f>
        <v>2.7397260273972601E-2</v>
      </c>
      <c r="R102" s="252">
        <v>1</v>
      </c>
      <c r="S102" s="252">
        <v>1</v>
      </c>
      <c r="T102" s="252">
        <v>0</v>
      </c>
      <c r="U102" s="252">
        <v>2</v>
      </c>
      <c r="V102" s="252">
        <v>0</v>
      </c>
      <c r="W102" s="252">
        <v>1</v>
      </c>
      <c r="X102" s="252">
        <v>0</v>
      </c>
      <c r="Y102" s="252">
        <f t="shared" ref="Y102:Y133" si="38">(X102+V102+U102)/10</f>
        <v>0.2</v>
      </c>
      <c r="Z102" s="252">
        <v>6</v>
      </c>
      <c r="AA102" s="252">
        <v>1</v>
      </c>
      <c r="AB102" s="252">
        <v>0</v>
      </c>
      <c r="AC102" s="252">
        <v>7</v>
      </c>
      <c r="AD102" s="252">
        <v>0</v>
      </c>
      <c r="AE102" s="252">
        <v>1</v>
      </c>
      <c r="AF102" s="252">
        <v>0</v>
      </c>
      <c r="AG102" s="252">
        <f t="shared" ref="AG102:AG133" si="39">(AF102+AD102+AC102)/105</f>
        <v>6.6666666666666666E-2</v>
      </c>
      <c r="AH102">
        <f t="shared" ref="AH102:AH133" si="40">B102+J102+R102+Z102</f>
        <v>37</v>
      </c>
      <c r="AI102">
        <f t="shared" ref="AI102:AI133" si="41">C102+K102+S102+AA102</f>
        <v>10</v>
      </c>
      <c r="AJ102">
        <f t="shared" ref="AJ102:AJ133" si="42">D102+L102+T102+AB102</f>
        <v>1</v>
      </c>
      <c r="AK102">
        <f t="shared" ref="AK102:AK133" si="43">E102+M102+U102+AC102</f>
        <v>48</v>
      </c>
      <c r="AL102">
        <f t="shared" ref="AL102:AL133" si="44">F102+N102+V102+AD102</f>
        <v>1</v>
      </c>
      <c r="AM102">
        <f t="shared" si="35"/>
        <v>0.97959183673469385</v>
      </c>
      <c r="AN102">
        <f t="shared" ref="AN102:AN133" si="45">H102+P102+X102+AF102</f>
        <v>0</v>
      </c>
      <c r="AO102" s="252">
        <f t="shared" si="34"/>
        <v>2.7825099375354913E-2</v>
      </c>
    </row>
    <row r="103" spans="1:41" x14ac:dyDescent="0.25">
      <c r="A103" s="266" t="s">
        <v>804</v>
      </c>
      <c r="B103" s="252">
        <v>0</v>
      </c>
      <c r="C103" s="252">
        <v>0</v>
      </c>
      <c r="D103" s="252">
        <v>0</v>
      </c>
      <c r="E103" s="252">
        <v>0</v>
      </c>
      <c r="F103" s="252">
        <v>0</v>
      </c>
      <c r="G103" s="252" t="s">
        <v>350</v>
      </c>
      <c r="H103" s="252">
        <v>0</v>
      </c>
      <c r="I103" s="252">
        <f t="shared" si="36"/>
        <v>0</v>
      </c>
      <c r="J103" s="252">
        <v>13</v>
      </c>
      <c r="K103" s="252">
        <v>0</v>
      </c>
      <c r="L103" s="252">
        <v>0</v>
      </c>
      <c r="M103" s="252">
        <v>13</v>
      </c>
      <c r="N103" s="252">
        <v>2</v>
      </c>
      <c r="O103" s="252">
        <v>0.8666666666666667</v>
      </c>
      <c r="P103" s="252">
        <v>0</v>
      </c>
      <c r="Q103" s="252">
        <f t="shared" si="37"/>
        <v>5.1369863013698627E-2</v>
      </c>
      <c r="R103" s="252">
        <v>0</v>
      </c>
      <c r="S103" s="252">
        <v>0</v>
      </c>
      <c r="T103" s="252">
        <v>0</v>
      </c>
      <c r="U103" s="252">
        <v>0</v>
      </c>
      <c r="V103" s="252">
        <v>0</v>
      </c>
      <c r="W103" s="252" t="s">
        <v>350</v>
      </c>
      <c r="X103" s="252">
        <v>0</v>
      </c>
      <c r="Y103" s="252">
        <f t="shared" si="38"/>
        <v>0</v>
      </c>
      <c r="Z103" s="252">
        <v>0</v>
      </c>
      <c r="AA103" s="252">
        <v>0</v>
      </c>
      <c r="AB103" s="252">
        <v>0</v>
      </c>
      <c r="AC103" s="252">
        <v>0</v>
      </c>
      <c r="AD103" s="252">
        <v>0</v>
      </c>
      <c r="AE103" s="252" t="s">
        <v>350</v>
      </c>
      <c r="AF103" s="252">
        <v>0</v>
      </c>
      <c r="AG103" s="252">
        <f t="shared" si="39"/>
        <v>0</v>
      </c>
      <c r="AH103">
        <f t="shared" si="40"/>
        <v>13</v>
      </c>
      <c r="AI103">
        <f t="shared" si="41"/>
        <v>0</v>
      </c>
      <c r="AJ103">
        <f t="shared" si="42"/>
        <v>0</v>
      </c>
      <c r="AK103">
        <f t="shared" si="43"/>
        <v>13</v>
      </c>
      <c r="AL103">
        <f t="shared" si="44"/>
        <v>2</v>
      </c>
      <c r="AM103">
        <f t="shared" si="35"/>
        <v>0.8666666666666667</v>
      </c>
      <c r="AN103">
        <f t="shared" si="45"/>
        <v>0</v>
      </c>
      <c r="AO103" s="252">
        <f t="shared" si="34"/>
        <v>8.5178875638841564E-3</v>
      </c>
    </row>
    <row r="104" spans="1:41" x14ac:dyDescent="0.25">
      <c r="A104" s="266" t="s">
        <v>809</v>
      </c>
      <c r="B104" s="252">
        <v>0</v>
      </c>
      <c r="C104" s="252">
        <v>1</v>
      </c>
      <c r="D104" s="252">
        <v>0</v>
      </c>
      <c r="E104" s="252">
        <v>1</v>
      </c>
      <c r="F104" s="252">
        <v>1</v>
      </c>
      <c r="G104" s="252">
        <v>0.5</v>
      </c>
      <c r="H104" s="252">
        <v>0</v>
      </c>
      <c r="I104" s="252">
        <f t="shared" si="36"/>
        <v>1.4771048744460858E-3</v>
      </c>
      <c r="J104" s="252">
        <v>2</v>
      </c>
      <c r="K104" s="252">
        <v>0</v>
      </c>
      <c r="L104" s="252">
        <v>0</v>
      </c>
      <c r="M104" s="252">
        <v>2</v>
      </c>
      <c r="N104" s="252">
        <v>3</v>
      </c>
      <c r="O104" s="252">
        <v>0.4</v>
      </c>
      <c r="P104" s="252">
        <v>0</v>
      </c>
      <c r="Q104" s="252">
        <f t="shared" si="37"/>
        <v>1.7123287671232876E-2</v>
      </c>
      <c r="R104" s="252">
        <v>0</v>
      </c>
      <c r="S104" s="252">
        <v>0</v>
      </c>
      <c r="T104" s="252">
        <v>0</v>
      </c>
      <c r="U104" s="252">
        <v>0</v>
      </c>
      <c r="V104" s="252">
        <v>0</v>
      </c>
      <c r="W104" s="252" t="s">
        <v>350</v>
      </c>
      <c r="X104" s="252">
        <v>0</v>
      </c>
      <c r="Y104" s="252">
        <f t="shared" si="38"/>
        <v>0</v>
      </c>
      <c r="Z104" s="252">
        <v>0</v>
      </c>
      <c r="AA104" s="252">
        <v>0</v>
      </c>
      <c r="AB104" s="252">
        <v>0</v>
      </c>
      <c r="AC104" s="252">
        <v>0</v>
      </c>
      <c r="AD104" s="252">
        <v>0</v>
      </c>
      <c r="AE104" s="252" t="s">
        <v>350</v>
      </c>
      <c r="AF104" s="252">
        <v>0</v>
      </c>
      <c r="AG104" s="252">
        <f t="shared" si="39"/>
        <v>0</v>
      </c>
      <c r="AH104">
        <f t="shared" si="40"/>
        <v>2</v>
      </c>
      <c r="AI104">
        <f t="shared" si="41"/>
        <v>1</v>
      </c>
      <c r="AJ104">
        <f t="shared" si="42"/>
        <v>0</v>
      </c>
      <c r="AK104">
        <f t="shared" si="43"/>
        <v>3</v>
      </c>
      <c r="AL104">
        <f t="shared" si="44"/>
        <v>4</v>
      </c>
      <c r="AM104">
        <f t="shared" si="35"/>
        <v>0.42857142857142855</v>
      </c>
      <c r="AN104">
        <f t="shared" si="45"/>
        <v>0</v>
      </c>
      <c r="AO104" s="252">
        <f t="shared" si="34"/>
        <v>3.9750141964792728E-3</v>
      </c>
    </row>
    <row r="105" spans="1:41" x14ac:dyDescent="0.25">
      <c r="A105" s="266" t="s">
        <v>813</v>
      </c>
      <c r="B105" s="252">
        <v>0</v>
      </c>
      <c r="C105" s="252">
        <v>0</v>
      </c>
      <c r="D105" s="252">
        <v>0</v>
      </c>
      <c r="E105" s="252">
        <v>0</v>
      </c>
      <c r="F105" s="252">
        <v>0</v>
      </c>
      <c r="G105" s="252" t="s">
        <v>350</v>
      </c>
      <c r="H105" s="252">
        <v>0</v>
      </c>
      <c r="I105" s="252">
        <f t="shared" si="36"/>
        <v>0</v>
      </c>
      <c r="J105" s="252">
        <v>2</v>
      </c>
      <c r="K105" s="252">
        <v>0</v>
      </c>
      <c r="L105" s="252">
        <v>0</v>
      </c>
      <c r="M105" s="252">
        <v>2</v>
      </c>
      <c r="N105" s="252">
        <v>2</v>
      </c>
      <c r="O105" s="252">
        <v>0.5</v>
      </c>
      <c r="P105" s="252">
        <v>0</v>
      </c>
      <c r="Q105" s="252">
        <f t="shared" si="37"/>
        <v>1.3698630136986301E-2</v>
      </c>
      <c r="R105" s="252">
        <v>2</v>
      </c>
      <c r="S105" s="252">
        <v>0</v>
      </c>
      <c r="T105" s="252">
        <v>0</v>
      </c>
      <c r="U105" s="252">
        <v>2</v>
      </c>
      <c r="V105" s="252">
        <v>0</v>
      </c>
      <c r="W105" s="252">
        <v>1</v>
      </c>
      <c r="X105" s="252">
        <v>0</v>
      </c>
      <c r="Y105" s="252">
        <f t="shared" si="38"/>
        <v>0.2</v>
      </c>
      <c r="Z105" s="252">
        <v>0</v>
      </c>
      <c r="AA105" s="252">
        <v>0</v>
      </c>
      <c r="AB105" s="252">
        <v>0</v>
      </c>
      <c r="AC105" s="252">
        <v>0</v>
      </c>
      <c r="AD105" s="252">
        <v>0</v>
      </c>
      <c r="AE105" s="252" t="s">
        <v>350</v>
      </c>
      <c r="AF105" s="252">
        <v>0</v>
      </c>
      <c r="AG105" s="252">
        <f t="shared" si="39"/>
        <v>0</v>
      </c>
      <c r="AH105">
        <f t="shared" si="40"/>
        <v>4</v>
      </c>
      <c r="AI105">
        <f t="shared" si="41"/>
        <v>0</v>
      </c>
      <c r="AJ105">
        <f t="shared" si="42"/>
        <v>0</v>
      </c>
      <c r="AK105">
        <f t="shared" si="43"/>
        <v>4</v>
      </c>
      <c r="AL105">
        <f t="shared" si="44"/>
        <v>2</v>
      </c>
      <c r="AM105">
        <f t="shared" si="35"/>
        <v>0.66666666666666663</v>
      </c>
      <c r="AN105">
        <f t="shared" si="45"/>
        <v>0</v>
      </c>
      <c r="AO105" s="252">
        <f t="shared" si="34"/>
        <v>3.4071550255536627E-3</v>
      </c>
    </row>
    <row r="106" spans="1:41" x14ac:dyDescent="0.25">
      <c r="A106" s="266" t="s">
        <v>817</v>
      </c>
      <c r="B106" s="252">
        <v>1</v>
      </c>
      <c r="C106" s="252">
        <v>0</v>
      </c>
      <c r="D106" s="252">
        <v>1</v>
      </c>
      <c r="E106" s="252">
        <v>2</v>
      </c>
      <c r="F106" s="252">
        <v>2</v>
      </c>
      <c r="G106" s="252">
        <v>0.5</v>
      </c>
      <c r="H106" s="252">
        <v>0</v>
      </c>
      <c r="I106" s="252">
        <f t="shared" si="36"/>
        <v>2.9542097488921715E-3</v>
      </c>
      <c r="J106" s="252">
        <v>12</v>
      </c>
      <c r="K106" s="252">
        <v>1</v>
      </c>
      <c r="L106" s="252">
        <v>0</v>
      </c>
      <c r="M106" s="252">
        <v>13</v>
      </c>
      <c r="N106" s="252">
        <v>2</v>
      </c>
      <c r="O106" s="252">
        <v>0.8666666666666667</v>
      </c>
      <c r="P106" s="252">
        <v>0</v>
      </c>
      <c r="Q106" s="252">
        <f t="shared" si="37"/>
        <v>5.1369863013698627E-2</v>
      </c>
      <c r="R106" s="252">
        <v>0</v>
      </c>
      <c r="S106" s="252">
        <v>0</v>
      </c>
      <c r="T106" s="252">
        <v>0</v>
      </c>
      <c r="U106" s="252">
        <v>0</v>
      </c>
      <c r="V106" s="252">
        <v>0</v>
      </c>
      <c r="W106" s="252" t="s">
        <v>350</v>
      </c>
      <c r="X106" s="252">
        <v>0</v>
      </c>
      <c r="Y106" s="252">
        <f t="shared" si="38"/>
        <v>0</v>
      </c>
      <c r="Z106" s="252">
        <v>0</v>
      </c>
      <c r="AA106" s="252">
        <v>1</v>
      </c>
      <c r="AB106" s="252">
        <v>0</v>
      </c>
      <c r="AC106" s="252">
        <v>1</v>
      </c>
      <c r="AD106" s="252">
        <v>0</v>
      </c>
      <c r="AE106" s="252">
        <v>1</v>
      </c>
      <c r="AF106" s="252">
        <v>0</v>
      </c>
      <c r="AG106" s="252">
        <f t="shared" si="39"/>
        <v>9.5238095238095247E-3</v>
      </c>
      <c r="AH106">
        <f t="shared" si="40"/>
        <v>13</v>
      </c>
      <c r="AI106">
        <f t="shared" si="41"/>
        <v>2</v>
      </c>
      <c r="AJ106">
        <f t="shared" si="42"/>
        <v>1</v>
      </c>
      <c r="AK106">
        <f t="shared" si="43"/>
        <v>16</v>
      </c>
      <c r="AL106">
        <f t="shared" si="44"/>
        <v>4</v>
      </c>
      <c r="AM106">
        <f t="shared" si="35"/>
        <v>0.8</v>
      </c>
      <c r="AN106">
        <f t="shared" si="45"/>
        <v>0</v>
      </c>
      <c r="AO106" s="252">
        <f t="shared" si="34"/>
        <v>1.1357183418512209E-2</v>
      </c>
    </row>
    <row r="107" spans="1:41" x14ac:dyDescent="0.25">
      <c r="A107" s="266" t="s">
        <v>821</v>
      </c>
      <c r="B107" s="252">
        <v>7</v>
      </c>
      <c r="C107" s="252">
        <v>4</v>
      </c>
      <c r="D107" s="252">
        <v>0</v>
      </c>
      <c r="E107" s="252">
        <v>11</v>
      </c>
      <c r="F107" s="252">
        <v>1</v>
      </c>
      <c r="G107" s="252">
        <v>0.91666666666666663</v>
      </c>
      <c r="H107" s="252">
        <v>0</v>
      </c>
      <c r="I107" s="252">
        <f t="shared" si="36"/>
        <v>8.8626292466765146E-3</v>
      </c>
      <c r="J107" s="252">
        <v>30</v>
      </c>
      <c r="K107" s="252">
        <v>3</v>
      </c>
      <c r="L107" s="252">
        <v>0</v>
      </c>
      <c r="M107" s="252">
        <v>33</v>
      </c>
      <c r="N107" s="252">
        <v>5</v>
      </c>
      <c r="O107" s="252">
        <v>0.86842105263157898</v>
      </c>
      <c r="P107" s="252">
        <v>0</v>
      </c>
      <c r="Q107" s="252">
        <f t="shared" si="37"/>
        <v>0.13013698630136986</v>
      </c>
      <c r="R107" s="252">
        <v>3</v>
      </c>
      <c r="S107" s="252">
        <v>1</v>
      </c>
      <c r="T107" s="252">
        <v>0</v>
      </c>
      <c r="U107" s="252">
        <v>4</v>
      </c>
      <c r="V107" s="252">
        <v>0</v>
      </c>
      <c r="W107" s="252">
        <v>1</v>
      </c>
      <c r="X107" s="252">
        <v>0</v>
      </c>
      <c r="Y107" s="252">
        <f t="shared" si="38"/>
        <v>0.4</v>
      </c>
      <c r="Z107" s="252">
        <v>1</v>
      </c>
      <c r="AA107" s="252">
        <v>1</v>
      </c>
      <c r="AB107" s="252">
        <v>0</v>
      </c>
      <c r="AC107" s="252">
        <v>2</v>
      </c>
      <c r="AD107" s="252">
        <v>0</v>
      </c>
      <c r="AE107" s="252">
        <v>1</v>
      </c>
      <c r="AF107" s="252">
        <v>0</v>
      </c>
      <c r="AG107" s="252">
        <f t="shared" si="39"/>
        <v>1.9047619047619049E-2</v>
      </c>
      <c r="AH107">
        <f t="shared" si="40"/>
        <v>41</v>
      </c>
      <c r="AI107">
        <f t="shared" si="41"/>
        <v>9</v>
      </c>
      <c r="AJ107">
        <f t="shared" si="42"/>
        <v>0</v>
      </c>
      <c r="AK107">
        <f t="shared" si="43"/>
        <v>50</v>
      </c>
      <c r="AL107">
        <f t="shared" si="44"/>
        <v>6</v>
      </c>
      <c r="AM107">
        <f t="shared" si="35"/>
        <v>0.8928571428571429</v>
      </c>
      <c r="AN107">
        <f t="shared" si="45"/>
        <v>0</v>
      </c>
      <c r="AO107" s="252">
        <f t="shared" si="34"/>
        <v>3.1800113571834182E-2</v>
      </c>
    </row>
    <row r="108" spans="1:41" x14ac:dyDescent="0.25">
      <c r="A108" s="266" t="s">
        <v>827</v>
      </c>
      <c r="B108" s="252">
        <v>0</v>
      </c>
      <c r="C108" s="252">
        <v>0</v>
      </c>
      <c r="D108" s="252">
        <v>0</v>
      </c>
      <c r="E108" s="252">
        <v>0</v>
      </c>
      <c r="F108" s="252">
        <v>0</v>
      </c>
      <c r="G108" s="252" t="s">
        <v>350</v>
      </c>
      <c r="H108" s="252">
        <v>0</v>
      </c>
      <c r="I108" s="252">
        <f t="shared" si="36"/>
        <v>0</v>
      </c>
      <c r="J108" s="252">
        <v>0</v>
      </c>
      <c r="K108" s="252">
        <v>0</v>
      </c>
      <c r="L108" s="252">
        <v>0</v>
      </c>
      <c r="M108" s="252">
        <v>0</v>
      </c>
      <c r="N108" s="252">
        <v>0</v>
      </c>
      <c r="O108" s="252" t="s">
        <v>350</v>
      </c>
      <c r="P108" s="252">
        <v>0</v>
      </c>
      <c r="Q108" s="252">
        <f t="shared" si="37"/>
        <v>0</v>
      </c>
      <c r="R108" s="252">
        <v>0</v>
      </c>
      <c r="S108" s="252">
        <v>0</v>
      </c>
      <c r="T108" s="252">
        <v>0</v>
      </c>
      <c r="U108" s="252">
        <v>0</v>
      </c>
      <c r="V108" s="252">
        <v>0</v>
      </c>
      <c r="W108" s="252" t="s">
        <v>350</v>
      </c>
      <c r="X108" s="252">
        <v>0</v>
      </c>
      <c r="Y108" s="252">
        <f t="shared" si="38"/>
        <v>0</v>
      </c>
      <c r="Z108" s="252">
        <v>0</v>
      </c>
      <c r="AA108" s="252">
        <v>0</v>
      </c>
      <c r="AB108" s="252">
        <v>0</v>
      </c>
      <c r="AC108" s="252">
        <v>0</v>
      </c>
      <c r="AD108" s="252">
        <v>0</v>
      </c>
      <c r="AE108" s="252" t="s">
        <v>350</v>
      </c>
      <c r="AF108" s="252">
        <v>0</v>
      </c>
      <c r="AG108" s="252">
        <f t="shared" si="39"/>
        <v>0</v>
      </c>
      <c r="AH108">
        <f t="shared" si="40"/>
        <v>0</v>
      </c>
      <c r="AI108">
        <f t="shared" si="41"/>
        <v>0</v>
      </c>
      <c r="AJ108">
        <f t="shared" si="42"/>
        <v>0</v>
      </c>
      <c r="AK108">
        <f t="shared" si="43"/>
        <v>0</v>
      </c>
      <c r="AL108">
        <f t="shared" si="44"/>
        <v>0</v>
      </c>
      <c r="AM108" t="s">
        <v>350</v>
      </c>
      <c r="AN108">
        <f t="shared" si="45"/>
        <v>0</v>
      </c>
      <c r="AO108" s="252">
        <f t="shared" si="34"/>
        <v>0</v>
      </c>
    </row>
    <row r="109" spans="1:41" x14ac:dyDescent="0.25">
      <c r="A109" s="266" t="s">
        <v>830</v>
      </c>
      <c r="B109" s="252">
        <v>2</v>
      </c>
      <c r="C109" s="252">
        <v>0</v>
      </c>
      <c r="D109" s="252">
        <v>0</v>
      </c>
      <c r="E109" s="252">
        <v>2</v>
      </c>
      <c r="F109" s="252">
        <v>1</v>
      </c>
      <c r="G109" s="252">
        <v>0.66666666666666663</v>
      </c>
      <c r="H109" s="252">
        <v>0</v>
      </c>
      <c r="I109" s="252">
        <f t="shared" si="36"/>
        <v>2.2156573116691287E-3</v>
      </c>
      <c r="J109" s="252">
        <v>42</v>
      </c>
      <c r="K109" s="252">
        <v>4</v>
      </c>
      <c r="L109" s="252">
        <v>2</v>
      </c>
      <c r="M109" s="252">
        <v>48</v>
      </c>
      <c r="N109" s="252">
        <v>12</v>
      </c>
      <c r="O109" s="252">
        <v>0.8</v>
      </c>
      <c r="P109" s="252">
        <v>0</v>
      </c>
      <c r="Q109" s="252">
        <f t="shared" si="37"/>
        <v>0.20547945205479451</v>
      </c>
      <c r="R109" s="252">
        <v>3</v>
      </c>
      <c r="S109" s="252">
        <v>0</v>
      </c>
      <c r="T109" s="252">
        <v>0</v>
      </c>
      <c r="U109" s="252">
        <v>3</v>
      </c>
      <c r="V109" s="252">
        <v>1</v>
      </c>
      <c r="W109" s="252">
        <v>0.75</v>
      </c>
      <c r="X109" s="252">
        <v>0</v>
      </c>
      <c r="Y109" s="252">
        <f t="shared" si="38"/>
        <v>0.4</v>
      </c>
      <c r="Z109" s="252">
        <v>0</v>
      </c>
      <c r="AA109" s="252">
        <v>0</v>
      </c>
      <c r="AB109" s="252">
        <v>0</v>
      </c>
      <c r="AC109" s="252">
        <v>0</v>
      </c>
      <c r="AD109" s="252">
        <v>0</v>
      </c>
      <c r="AE109" s="252" t="s">
        <v>350</v>
      </c>
      <c r="AF109" s="252">
        <v>0</v>
      </c>
      <c r="AG109" s="252">
        <f t="shared" si="39"/>
        <v>0</v>
      </c>
      <c r="AH109">
        <f t="shared" si="40"/>
        <v>47</v>
      </c>
      <c r="AI109">
        <f t="shared" si="41"/>
        <v>4</v>
      </c>
      <c r="AJ109">
        <f t="shared" si="42"/>
        <v>2</v>
      </c>
      <c r="AK109">
        <f t="shared" si="43"/>
        <v>53</v>
      </c>
      <c r="AL109">
        <f t="shared" si="44"/>
        <v>14</v>
      </c>
      <c r="AM109">
        <f t="shared" ref="AM109:AM122" si="46">AK109/(AK109+AL109)</f>
        <v>0.79104477611940294</v>
      </c>
      <c r="AN109">
        <f t="shared" si="45"/>
        <v>0</v>
      </c>
      <c r="AO109" s="252">
        <f t="shared" si="34"/>
        <v>3.8046564452015902E-2</v>
      </c>
    </row>
    <row r="110" spans="1:41" x14ac:dyDescent="0.25">
      <c r="A110" s="266" t="s">
        <v>834</v>
      </c>
      <c r="B110" s="252">
        <v>0</v>
      </c>
      <c r="C110" s="252">
        <v>0</v>
      </c>
      <c r="D110" s="252">
        <v>1</v>
      </c>
      <c r="E110" s="252">
        <v>1</v>
      </c>
      <c r="F110" s="252">
        <v>0</v>
      </c>
      <c r="G110" s="252">
        <v>1</v>
      </c>
      <c r="H110" s="252">
        <v>0</v>
      </c>
      <c r="I110" s="252">
        <f t="shared" si="36"/>
        <v>7.3855243722304289E-4</v>
      </c>
      <c r="J110" s="252">
        <v>11</v>
      </c>
      <c r="K110" s="252">
        <v>0</v>
      </c>
      <c r="L110" s="252">
        <v>0</v>
      </c>
      <c r="M110" s="252">
        <v>11</v>
      </c>
      <c r="N110" s="252">
        <v>3</v>
      </c>
      <c r="O110" s="252">
        <v>0.7857142857142857</v>
      </c>
      <c r="P110" s="252">
        <v>0</v>
      </c>
      <c r="Q110" s="252">
        <f t="shared" si="37"/>
        <v>4.7945205479452052E-2</v>
      </c>
      <c r="R110" s="252">
        <v>2</v>
      </c>
      <c r="S110" s="252">
        <v>0</v>
      </c>
      <c r="T110" s="252">
        <v>0</v>
      </c>
      <c r="U110" s="252">
        <v>2</v>
      </c>
      <c r="V110" s="252">
        <v>0</v>
      </c>
      <c r="W110" s="252">
        <v>1</v>
      </c>
      <c r="X110" s="252">
        <v>0</v>
      </c>
      <c r="Y110" s="252">
        <f t="shared" si="38"/>
        <v>0.2</v>
      </c>
      <c r="Z110" s="252">
        <v>0</v>
      </c>
      <c r="AA110" s="252">
        <v>0</v>
      </c>
      <c r="AB110" s="252">
        <v>0</v>
      </c>
      <c r="AC110" s="252">
        <v>0</v>
      </c>
      <c r="AD110" s="252">
        <v>0</v>
      </c>
      <c r="AE110" s="252" t="s">
        <v>350</v>
      </c>
      <c r="AF110" s="252">
        <v>0</v>
      </c>
      <c r="AG110" s="252">
        <f t="shared" si="39"/>
        <v>0</v>
      </c>
      <c r="AH110">
        <f t="shared" si="40"/>
        <v>13</v>
      </c>
      <c r="AI110">
        <f t="shared" si="41"/>
        <v>0</v>
      </c>
      <c r="AJ110">
        <f t="shared" si="42"/>
        <v>1</v>
      </c>
      <c r="AK110">
        <f t="shared" si="43"/>
        <v>14</v>
      </c>
      <c r="AL110">
        <f t="shared" si="44"/>
        <v>3</v>
      </c>
      <c r="AM110">
        <f t="shared" si="46"/>
        <v>0.82352941176470584</v>
      </c>
      <c r="AN110">
        <f t="shared" si="45"/>
        <v>0</v>
      </c>
      <c r="AO110" s="252">
        <f t="shared" si="34"/>
        <v>9.6536059057353782E-3</v>
      </c>
    </row>
    <row r="111" spans="1:41" x14ac:dyDescent="0.25">
      <c r="A111" s="266" t="s">
        <v>836</v>
      </c>
      <c r="B111" s="252">
        <v>29</v>
      </c>
      <c r="C111" s="252">
        <v>29</v>
      </c>
      <c r="D111" s="252">
        <v>2</v>
      </c>
      <c r="E111" s="252">
        <v>60</v>
      </c>
      <c r="F111" s="252">
        <v>1</v>
      </c>
      <c r="G111" s="252">
        <v>0.98360655737704916</v>
      </c>
      <c r="H111" s="252">
        <v>0</v>
      </c>
      <c r="I111" s="252">
        <f t="shared" si="36"/>
        <v>4.5051698670605614E-2</v>
      </c>
      <c r="J111" s="252">
        <v>3</v>
      </c>
      <c r="K111" s="252">
        <v>0</v>
      </c>
      <c r="L111" s="252">
        <v>0</v>
      </c>
      <c r="M111" s="252">
        <v>3</v>
      </c>
      <c r="N111" s="252">
        <v>0</v>
      </c>
      <c r="O111" s="252">
        <v>1</v>
      </c>
      <c r="P111" s="252">
        <v>0</v>
      </c>
      <c r="Q111" s="252">
        <f t="shared" si="37"/>
        <v>1.0273972602739725E-2</v>
      </c>
      <c r="R111" s="252">
        <v>0</v>
      </c>
      <c r="S111" s="252">
        <v>0</v>
      </c>
      <c r="T111" s="252">
        <v>0</v>
      </c>
      <c r="U111" s="252">
        <v>0</v>
      </c>
      <c r="V111" s="252">
        <v>0</v>
      </c>
      <c r="W111" s="252" t="s">
        <v>350</v>
      </c>
      <c r="X111" s="252">
        <v>0</v>
      </c>
      <c r="Y111" s="252">
        <f t="shared" si="38"/>
        <v>0</v>
      </c>
      <c r="Z111" s="252">
        <v>1</v>
      </c>
      <c r="AA111" s="252">
        <v>4</v>
      </c>
      <c r="AB111" s="252">
        <v>0</v>
      </c>
      <c r="AC111" s="252">
        <v>5</v>
      </c>
      <c r="AD111" s="252">
        <v>0</v>
      </c>
      <c r="AE111" s="252">
        <v>1</v>
      </c>
      <c r="AF111" s="252">
        <v>0</v>
      </c>
      <c r="AG111" s="252">
        <f t="shared" si="39"/>
        <v>4.7619047619047616E-2</v>
      </c>
      <c r="AH111">
        <f t="shared" si="40"/>
        <v>33</v>
      </c>
      <c r="AI111">
        <f t="shared" si="41"/>
        <v>33</v>
      </c>
      <c r="AJ111">
        <f t="shared" si="42"/>
        <v>2</v>
      </c>
      <c r="AK111">
        <f t="shared" si="43"/>
        <v>68</v>
      </c>
      <c r="AL111">
        <f t="shared" si="44"/>
        <v>1</v>
      </c>
      <c r="AM111">
        <f t="shared" si="46"/>
        <v>0.98550724637681164</v>
      </c>
      <c r="AN111">
        <f t="shared" si="45"/>
        <v>0</v>
      </c>
      <c r="AO111" s="252">
        <f t="shared" si="34"/>
        <v>3.9182282793867124E-2</v>
      </c>
    </row>
    <row r="112" spans="1:41" x14ac:dyDescent="0.25">
      <c r="A112" s="266" t="s">
        <v>842</v>
      </c>
      <c r="B112" s="252">
        <v>2</v>
      </c>
      <c r="C112" s="252">
        <v>1</v>
      </c>
      <c r="D112" s="252">
        <v>1</v>
      </c>
      <c r="E112" s="252">
        <v>4</v>
      </c>
      <c r="F112" s="252">
        <v>0</v>
      </c>
      <c r="G112" s="252">
        <v>1</v>
      </c>
      <c r="H112" s="252">
        <v>0</v>
      </c>
      <c r="I112" s="252">
        <f t="shared" si="36"/>
        <v>2.9542097488921715E-3</v>
      </c>
      <c r="J112" s="252">
        <v>9</v>
      </c>
      <c r="K112" s="252">
        <v>1</v>
      </c>
      <c r="L112" s="252">
        <v>0</v>
      </c>
      <c r="M112" s="252">
        <v>10</v>
      </c>
      <c r="N112" s="252">
        <v>0</v>
      </c>
      <c r="O112" s="252">
        <v>1</v>
      </c>
      <c r="P112" s="252">
        <v>0</v>
      </c>
      <c r="Q112" s="252">
        <f t="shared" si="37"/>
        <v>3.4246575342465752E-2</v>
      </c>
      <c r="R112" s="252">
        <v>0</v>
      </c>
      <c r="S112" s="252">
        <v>0</v>
      </c>
      <c r="T112" s="252">
        <v>0</v>
      </c>
      <c r="U112" s="252">
        <v>0</v>
      </c>
      <c r="V112" s="252">
        <v>0</v>
      </c>
      <c r="W112" s="252" t="s">
        <v>350</v>
      </c>
      <c r="X112" s="252">
        <v>0</v>
      </c>
      <c r="Y112" s="252">
        <f t="shared" si="38"/>
        <v>0</v>
      </c>
      <c r="Z112" s="252">
        <v>0</v>
      </c>
      <c r="AA112" s="252">
        <v>0</v>
      </c>
      <c r="AB112" s="252">
        <v>0</v>
      </c>
      <c r="AC112" s="252">
        <v>0</v>
      </c>
      <c r="AD112" s="252">
        <v>0</v>
      </c>
      <c r="AE112" s="252" t="s">
        <v>350</v>
      </c>
      <c r="AF112" s="252">
        <v>0</v>
      </c>
      <c r="AG112" s="252">
        <f t="shared" si="39"/>
        <v>0</v>
      </c>
      <c r="AH112">
        <f t="shared" si="40"/>
        <v>11</v>
      </c>
      <c r="AI112">
        <f t="shared" si="41"/>
        <v>2</v>
      </c>
      <c r="AJ112">
        <f t="shared" si="42"/>
        <v>1</v>
      </c>
      <c r="AK112">
        <f t="shared" si="43"/>
        <v>14</v>
      </c>
      <c r="AL112">
        <f t="shared" si="44"/>
        <v>0</v>
      </c>
      <c r="AM112">
        <f t="shared" si="46"/>
        <v>1</v>
      </c>
      <c r="AN112">
        <f t="shared" si="45"/>
        <v>0</v>
      </c>
      <c r="AO112" s="252">
        <f t="shared" si="34"/>
        <v>7.9500283929585455E-3</v>
      </c>
    </row>
    <row r="113" spans="1:41" x14ac:dyDescent="0.25">
      <c r="A113" s="266" t="s">
        <v>846</v>
      </c>
      <c r="B113" s="252">
        <v>0</v>
      </c>
      <c r="C113" s="252">
        <v>2</v>
      </c>
      <c r="D113" s="252">
        <v>0</v>
      </c>
      <c r="E113" s="252">
        <v>2</v>
      </c>
      <c r="F113" s="252">
        <v>0</v>
      </c>
      <c r="G113" s="252">
        <v>1</v>
      </c>
      <c r="H113" s="252">
        <v>0</v>
      </c>
      <c r="I113" s="252">
        <f t="shared" si="36"/>
        <v>1.4771048744460858E-3</v>
      </c>
      <c r="J113" s="252">
        <v>22</v>
      </c>
      <c r="K113" s="252">
        <v>3</v>
      </c>
      <c r="L113" s="252">
        <v>1</v>
      </c>
      <c r="M113" s="252">
        <v>26</v>
      </c>
      <c r="N113" s="252">
        <v>2</v>
      </c>
      <c r="O113" s="252">
        <v>0.9285714285714286</v>
      </c>
      <c r="P113" s="252">
        <v>0</v>
      </c>
      <c r="Q113" s="252">
        <f t="shared" si="37"/>
        <v>9.5890410958904104E-2</v>
      </c>
      <c r="R113" s="252">
        <v>1</v>
      </c>
      <c r="S113" s="252">
        <v>0</v>
      </c>
      <c r="T113" s="252">
        <v>0</v>
      </c>
      <c r="U113" s="252">
        <v>1</v>
      </c>
      <c r="V113" s="252">
        <v>0</v>
      </c>
      <c r="W113" s="252">
        <v>1</v>
      </c>
      <c r="X113" s="252">
        <v>0</v>
      </c>
      <c r="Y113" s="252">
        <f t="shared" si="38"/>
        <v>0.1</v>
      </c>
      <c r="Z113" s="252">
        <v>0</v>
      </c>
      <c r="AA113" s="252">
        <v>0</v>
      </c>
      <c r="AB113" s="252">
        <v>1</v>
      </c>
      <c r="AC113" s="252">
        <v>1</v>
      </c>
      <c r="AD113" s="252">
        <v>0</v>
      </c>
      <c r="AE113" s="252">
        <v>1</v>
      </c>
      <c r="AF113" s="252">
        <v>0</v>
      </c>
      <c r="AG113" s="252">
        <f t="shared" si="39"/>
        <v>9.5238095238095247E-3</v>
      </c>
      <c r="AH113">
        <f t="shared" si="40"/>
        <v>23</v>
      </c>
      <c r="AI113">
        <f t="shared" si="41"/>
        <v>5</v>
      </c>
      <c r="AJ113">
        <f t="shared" si="42"/>
        <v>2</v>
      </c>
      <c r="AK113">
        <f t="shared" si="43"/>
        <v>30</v>
      </c>
      <c r="AL113">
        <f t="shared" si="44"/>
        <v>2</v>
      </c>
      <c r="AM113">
        <f t="shared" si="46"/>
        <v>0.9375</v>
      </c>
      <c r="AN113">
        <f t="shared" si="45"/>
        <v>0</v>
      </c>
      <c r="AO113" s="252">
        <f t="shared" si="34"/>
        <v>1.8171493469619535E-2</v>
      </c>
    </row>
    <row r="114" spans="1:41" x14ac:dyDescent="0.25">
      <c r="A114" s="266" t="s">
        <v>851</v>
      </c>
      <c r="B114" s="252">
        <v>22</v>
      </c>
      <c r="C114" s="252">
        <v>30</v>
      </c>
      <c r="D114" s="252">
        <v>1</v>
      </c>
      <c r="E114" s="252">
        <v>53</v>
      </c>
      <c r="F114" s="252">
        <v>0</v>
      </c>
      <c r="G114" s="252">
        <v>1</v>
      </c>
      <c r="H114" s="252">
        <v>0</v>
      </c>
      <c r="I114" s="252">
        <f t="shared" si="36"/>
        <v>3.9143279172821267E-2</v>
      </c>
      <c r="J114" s="252">
        <v>0</v>
      </c>
      <c r="K114" s="252">
        <v>0</v>
      </c>
      <c r="L114" s="252">
        <v>0</v>
      </c>
      <c r="M114" s="252">
        <v>0</v>
      </c>
      <c r="N114" s="252">
        <v>0</v>
      </c>
      <c r="O114" s="252" t="s">
        <v>350</v>
      </c>
      <c r="P114" s="252">
        <v>0</v>
      </c>
      <c r="Q114" s="252">
        <f t="shared" si="37"/>
        <v>0</v>
      </c>
      <c r="R114" s="252">
        <v>0</v>
      </c>
      <c r="S114" s="252">
        <v>0</v>
      </c>
      <c r="T114" s="252">
        <v>0</v>
      </c>
      <c r="U114" s="252">
        <v>0</v>
      </c>
      <c r="V114" s="252">
        <v>0</v>
      </c>
      <c r="W114" s="252" t="s">
        <v>350</v>
      </c>
      <c r="X114" s="252">
        <v>0</v>
      </c>
      <c r="Y114" s="252">
        <f t="shared" si="38"/>
        <v>0</v>
      </c>
      <c r="Z114" s="252">
        <v>0</v>
      </c>
      <c r="AA114" s="252">
        <v>2</v>
      </c>
      <c r="AB114" s="252">
        <v>0</v>
      </c>
      <c r="AC114" s="252">
        <v>2</v>
      </c>
      <c r="AD114" s="252">
        <v>0</v>
      </c>
      <c r="AE114" s="252">
        <v>1</v>
      </c>
      <c r="AF114" s="252">
        <v>0</v>
      </c>
      <c r="AG114" s="252">
        <f t="shared" si="39"/>
        <v>1.9047619047619049E-2</v>
      </c>
      <c r="AH114">
        <f t="shared" si="40"/>
        <v>22</v>
      </c>
      <c r="AI114">
        <f t="shared" si="41"/>
        <v>32</v>
      </c>
      <c r="AJ114">
        <f t="shared" si="42"/>
        <v>1</v>
      </c>
      <c r="AK114">
        <f t="shared" si="43"/>
        <v>55</v>
      </c>
      <c r="AL114">
        <f t="shared" si="44"/>
        <v>0</v>
      </c>
      <c r="AM114">
        <f t="shared" si="46"/>
        <v>1</v>
      </c>
      <c r="AN114">
        <f t="shared" si="45"/>
        <v>0</v>
      </c>
      <c r="AO114" s="252">
        <f t="shared" si="34"/>
        <v>3.1232254400908575E-2</v>
      </c>
    </row>
    <row r="115" spans="1:41" x14ac:dyDescent="0.25">
      <c r="A115" s="266" t="s">
        <v>855</v>
      </c>
      <c r="B115" s="252">
        <v>1</v>
      </c>
      <c r="C115" s="252">
        <v>1</v>
      </c>
      <c r="D115" s="252">
        <v>0</v>
      </c>
      <c r="E115" s="252">
        <v>2</v>
      </c>
      <c r="F115" s="252">
        <v>1</v>
      </c>
      <c r="G115" s="252">
        <v>0.66666666666666663</v>
      </c>
      <c r="H115" s="252">
        <v>0</v>
      </c>
      <c r="I115" s="252">
        <f t="shared" si="36"/>
        <v>2.2156573116691287E-3</v>
      </c>
      <c r="J115" s="252">
        <v>10</v>
      </c>
      <c r="K115" s="252">
        <v>0</v>
      </c>
      <c r="L115" s="252">
        <v>0</v>
      </c>
      <c r="M115" s="252">
        <v>10</v>
      </c>
      <c r="N115" s="252">
        <v>1</v>
      </c>
      <c r="O115" s="252">
        <v>0.90909090909090906</v>
      </c>
      <c r="P115" s="252">
        <v>0</v>
      </c>
      <c r="Q115" s="252">
        <f t="shared" si="37"/>
        <v>3.7671232876712327E-2</v>
      </c>
      <c r="R115" s="252">
        <v>3</v>
      </c>
      <c r="S115" s="252">
        <v>0</v>
      </c>
      <c r="T115" s="252">
        <v>0</v>
      </c>
      <c r="U115" s="252">
        <v>3</v>
      </c>
      <c r="V115" s="252">
        <v>0</v>
      </c>
      <c r="W115" s="252">
        <v>1</v>
      </c>
      <c r="X115" s="252">
        <v>0</v>
      </c>
      <c r="Y115" s="252">
        <f t="shared" si="38"/>
        <v>0.3</v>
      </c>
      <c r="Z115" s="252">
        <v>0</v>
      </c>
      <c r="AA115" s="252">
        <v>0</v>
      </c>
      <c r="AB115" s="252">
        <v>0</v>
      </c>
      <c r="AC115" s="252">
        <v>0</v>
      </c>
      <c r="AD115" s="252">
        <v>0</v>
      </c>
      <c r="AE115" s="252" t="s">
        <v>350</v>
      </c>
      <c r="AF115" s="252">
        <v>0</v>
      </c>
      <c r="AG115" s="252">
        <f t="shared" si="39"/>
        <v>0</v>
      </c>
      <c r="AH115">
        <f t="shared" si="40"/>
        <v>14</v>
      </c>
      <c r="AI115">
        <f t="shared" si="41"/>
        <v>1</v>
      </c>
      <c r="AJ115">
        <f t="shared" si="42"/>
        <v>0</v>
      </c>
      <c r="AK115">
        <f t="shared" si="43"/>
        <v>15</v>
      </c>
      <c r="AL115">
        <f t="shared" si="44"/>
        <v>2</v>
      </c>
      <c r="AM115">
        <f t="shared" si="46"/>
        <v>0.88235294117647056</v>
      </c>
      <c r="AN115">
        <f t="shared" si="45"/>
        <v>0</v>
      </c>
      <c r="AO115" s="252">
        <f t="shared" si="34"/>
        <v>9.6536059057353782E-3</v>
      </c>
    </row>
    <row r="116" spans="1:41" x14ac:dyDescent="0.25">
      <c r="A116" s="266" t="s">
        <v>859</v>
      </c>
      <c r="B116" s="252">
        <v>160</v>
      </c>
      <c r="C116" s="252">
        <v>64</v>
      </c>
      <c r="D116" s="252">
        <v>15</v>
      </c>
      <c r="E116" s="252">
        <v>239</v>
      </c>
      <c r="F116" s="252">
        <v>14</v>
      </c>
      <c r="G116" s="252">
        <v>0.94466403162055335</v>
      </c>
      <c r="H116" s="252">
        <v>0</v>
      </c>
      <c r="I116" s="252">
        <f t="shared" si="36"/>
        <v>0.18685376661742983</v>
      </c>
      <c r="J116" s="252">
        <v>73</v>
      </c>
      <c r="K116" s="252">
        <v>3</v>
      </c>
      <c r="L116" s="252">
        <v>6</v>
      </c>
      <c r="M116" s="252">
        <v>82</v>
      </c>
      <c r="N116" s="252">
        <v>9</v>
      </c>
      <c r="O116" s="252">
        <v>0.90109890109890112</v>
      </c>
      <c r="P116" s="252">
        <v>0</v>
      </c>
      <c r="Q116" s="252">
        <f t="shared" si="37"/>
        <v>0.31164383561643838</v>
      </c>
      <c r="R116" s="252">
        <v>10</v>
      </c>
      <c r="S116" s="252">
        <v>1</v>
      </c>
      <c r="T116" s="252">
        <v>0</v>
      </c>
      <c r="U116" s="252">
        <v>11</v>
      </c>
      <c r="V116" s="252">
        <v>0</v>
      </c>
      <c r="W116" s="252">
        <v>1</v>
      </c>
      <c r="X116" s="252">
        <v>0</v>
      </c>
      <c r="Y116" s="252">
        <f t="shared" si="38"/>
        <v>1.1000000000000001</v>
      </c>
      <c r="Z116" s="252">
        <v>10</v>
      </c>
      <c r="AA116" s="252">
        <v>8</v>
      </c>
      <c r="AB116" s="252">
        <v>1</v>
      </c>
      <c r="AC116" s="252">
        <v>19</v>
      </c>
      <c r="AD116" s="252">
        <v>0</v>
      </c>
      <c r="AE116" s="252">
        <v>1</v>
      </c>
      <c r="AF116" s="252">
        <v>0</v>
      </c>
      <c r="AG116" s="252">
        <f t="shared" si="39"/>
        <v>0.18095238095238095</v>
      </c>
      <c r="AH116">
        <f t="shared" si="40"/>
        <v>253</v>
      </c>
      <c r="AI116">
        <f t="shared" si="41"/>
        <v>76</v>
      </c>
      <c r="AJ116">
        <f t="shared" si="42"/>
        <v>22</v>
      </c>
      <c r="AK116">
        <f t="shared" si="43"/>
        <v>351</v>
      </c>
      <c r="AL116">
        <f t="shared" si="44"/>
        <v>23</v>
      </c>
      <c r="AM116">
        <f t="shared" si="46"/>
        <v>0.93850267379679142</v>
      </c>
      <c r="AN116">
        <f t="shared" si="45"/>
        <v>0</v>
      </c>
      <c r="AO116" s="252">
        <f t="shared" si="34"/>
        <v>0.21237932992617831</v>
      </c>
    </row>
    <row r="117" spans="1:41" x14ac:dyDescent="0.25">
      <c r="A117" s="266" t="s">
        <v>866</v>
      </c>
      <c r="B117" s="252">
        <v>23</v>
      </c>
      <c r="C117" s="252">
        <v>10</v>
      </c>
      <c r="D117" s="252">
        <v>2</v>
      </c>
      <c r="E117" s="252">
        <v>35</v>
      </c>
      <c r="F117" s="252">
        <v>3</v>
      </c>
      <c r="G117" s="252">
        <v>0.92105263157894735</v>
      </c>
      <c r="H117" s="252">
        <v>0</v>
      </c>
      <c r="I117" s="252">
        <f t="shared" si="36"/>
        <v>2.8064992614475627E-2</v>
      </c>
      <c r="J117" s="252">
        <v>40</v>
      </c>
      <c r="K117" s="252">
        <v>0</v>
      </c>
      <c r="L117" s="252">
        <v>4</v>
      </c>
      <c r="M117" s="252">
        <v>44</v>
      </c>
      <c r="N117" s="252">
        <v>8</v>
      </c>
      <c r="O117" s="252">
        <v>0.84615384615384615</v>
      </c>
      <c r="P117" s="252">
        <v>0</v>
      </c>
      <c r="Q117" s="252">
        <f t="shared" si="37"/>
        <v>0.17808219178082191</v>
      </c>
      <c r="R117" s="252">
        <v>7</v>
      </c>
      <c r="S117" s="252">
        <v>1</v>
      </c>
      <c r="T117" s="252">
        <v>0</v>
      </c>
      <c r="U117" s="252">
        <v>8</v>
      </c>
      <c r="V117" s="252">
        <v>0</v>
      </c>
      <c r="W117" s="252">
        <v>1</v>
      </c>
      <c r="X117" s="252">
        <v>0</v>
      </c>
      <c r="Y117" s="252">
        <f t="shared" si="38"/>
        <v>0.8</v>
      </c>
      <c r="Z117" s="252">
        <v>0</v>
      </c>
      <c r="AA117" s="252">
        <v>2</v>
      </c>
      <c r="AB117" s="252">
        <v>0</v>
      </c>
      <c r="AC117" s="252">
        <v>2</v>
      </c>
      <c r="AD117" s="252">
        <v>0</v>
      </c>
      <c r="AE117" s="252">
        <v>1</v>
      </c>
      <c r="AF117" s="252">
        <v>0</v>
      </c>
      <c r="AG117" s="252">
        <f t="shared" si="39"/>
        <v>1.9047619047619049E-2</v>
      </c>
      <c r="AH117">
        <f t="shared" si="40"/>
        <v>70</v>
      </c>
      <c r="AI117">
        <f t="shared" si="41"/>
        <v>13</v>
      </c>
      <c r="AJ117">
        <f t="shared" si="42"/>
        <v>6</v>
      </c>
      <c r="AK117">
        <f t="shared" si="43"/>
        <v>89</v>
      </c>
      <c r="AL117">
        <f t="shared" si="44"/>
        <v>11</v>
      </c>
      <c r="AM117">
        <f t="shared" si="46"/>
        <v>0.89</v>
      </c>
      <c r="AN117">
        <f t="shared" si="45"/>
        <v>0</v>
      </c>
      <c r="AO117" s="252">
        <f t="shared" si="34"/>
        <v>5.6785917092561047E-2</v>
      </c>
    </row>
    <row r="118" spans="1:41" x14ac:dyDescent="0.25">
      <c r="A118" s="266" t="s">
        <v>872</v>
      </c>
      <c r="B118" s="252">
        <v>6</v>
      </c>
      <c r="C118" s="252">
        <v>4</v>
      </c>
      <c r="D118" s="252">
        <v>0</v>
      </c>
      <c r="E118" s="252">
        <v>10</v>
      </c>
      <c r="F118" s="252">
        <v>0</v>
      </c>
      <c r="G118" s="252">
        <v>1</v>
      </c>
      <c r="H118" s="252">
        <v>0</v>
      </c>
      <c r="I118" s="252">
        <f t="shared" si="36"/>
        <v>7.385524372230428E-3</v>
      </c>
      <c r="J118" s="252">
        <v>14</v>
      </c>
      <c r="K118" s="252">
        <v>1</v>
      </c>
      <c r="L118" s="252">
        <v>0</v>
      </c>
      <c r="M118" s="252">
        <v>15</v>
      </c>
      <c r="N118" s="252">
        <v>2</v>
      </c>
      <c r="O118" s="252">
        <v>0.88235294117647056</v>
      </c>
      <c r="P118" s="252">
        <v>0</v>
      </c>
      <c r="Q118" s="252">
        <f t="shared" si="37"/>
        <v>5.8219178082191778E-2</v>
      </c>
      <c r="R118" s="252">
        <v>0</v>
      </c>
      <c r="S118" s="252">
        <v>0</v>
      </c>
      <c r="T118" s="252">
        <v>0</v>
      </c>
      <c r="U118" s="252">
        <v>0</v>
      </c>
      <c r="V118" s="252">
        <v>0</v>
      </c>
      <c r="W118" s="252" t="s">
        <v>350</v>
      </c>
      <c r="X118" s="252">
        <v>0</v>
      </c>
      <c r="Y118" s="252">
        <f t="shared" si="38"/>
        <v>0</v>
      </c>
      <c r="Z118" s="252">
        <v>0</v>
      </c>
      <c r="AA118" s="252">
        <v>0</v>
      </c>
      <c r="AB118" s="252">
        <v>0</v>
      </c>
      <c r="AC118" s="252">
        <v>0</v>
      </c>
      <c r="AD118" s="252">
        <v>0</v>
      </c>
      <c r="AE118" s="252" t="s">
        <v>350</v>
      </c>
      <c r="AF118" s="252">
        <v>0</v>
      </c>
      <c r="AG118" s="252">
        <f t="shared" si="39"/>
        <v>0</v>
      </c>
      <c r="AH118">
        <f t="shared" si="40"/>
        <v>20</v>
      </c>
      <c r="AI118">
        <f t="shared" si="41"/>
        <v>5</v>
      </c>
      <c r="AJ118">
        <f t="shared" si="42"/>
        <v>0</v>
      </c>
      <c r="AK118">
        <f t="shared" si="43"/>
        <v>25</v>
      </c>
      <c r="AL118">
        <f t="shared" si="44"/>
        <v>2</v>
      </c>
      <c r="AM118">
        <f t="shared" si="46"/>
        <v>0.92592592592592593</v>
      </c>
      <c r="AN118">
        <f t="shared" si="45"/>
        <v>0</v>
      </c>
      <c r="AO118" s="252">
        <f t="shared" si="34"/>
        <v>1.5332197614991482E-2</v>
      </c>
    </row>
    <row r="119" spans="1:41" x14ac:dyDescent="0.25">
      <c r="A119" s="266" t="s">
        <v>874</v>
      </c>
      <c r="B119" s="252">
        <v>3</v>
      </c>
      <c r="C119" s="252">
        <v>1</v>
      </c>
      <c r="D119" s="252">
        <v>0</v>
      </c>
      <c r="E119" s="252">
        <v>4</v>
      </c>
      <c r="F119" s="252">
        <v>0</v>
      </c>
      <c r="G119" s="252">
        <v>1</v>
      </c>
      <c r="H119" s="252">
        <v>0</v>
      </c>
      <c r="I119" s="252">
        <f t="shared" si="36"/>
        <v>2.9542097488921715E-3</v>
      </c>
      <c r="J119" s="252">
        <v>29</v>
      </c>
      <c r="K119" s="252">
        <v>1</v>
      </c>
      <c r="L119" s="252">
        <v>0</v>
      </c>
      <c r="M119" s="252">
        <v>30</v>
      </c>
      <c r="N119" s="252">
        <v>6</v>
      </c>
      <c r="O119" s="252">
        <v>0.83333333333333337</v>
      </c>
      <c r="P119" s="252">
        <v>0</v>
      </c>
      <c r="Q119" s="252">
        <f t="shared" si="37"/>
        <v>0.12328767123287671</v>
      </c>
      <c r="R119" s="252">
        <v>0</v>
      </c>
      <c r="S119" s="252">
        <v>0</v>
      </c>
      <c r="T119" s="252">
        <v>0</v>
      </c>
      <c r="U119" s="252">
        <v>0</v>
      </c>
      <c r="V119" s="252">
        <v>0</v>
      </c>
      <c r="W119" s="252" t="s">
        <v>350</v>
      </c>
      <c r="X119" s="252">
        <v>0</v>
      </c>
      <c r="Y119" s="252">
        <f t="shared" si="38"/>
        <v>0</v>
      </c>
      <c r="Z119" s="252">
        <v>1</v>
      </c>
      <c r="AA119" s="252">
        <v>0</v>
      </c>
      <c r="AB119" s="252">
        <v>0</v>
      </c>
      <c r="AC119" s="252">
        <v>1</v>
      </c>
      <c r="AD119" s="252">
        <v>0</v>
      </c>
      <c r="AE119" s="252">
        <v>1</v>
      </c>
      <c r="AF119" s="252">
        <v>0</v>
      </c>
      <c r="AG119" s="252">
        <f t="shared" si="39"/>
        <v>9.5238095238095247E-3</v>
      </c>
      <c r="AH119">
        <f t="shared" si="40"/>
        <v>33</v>
      </c>
      <c r="AI119">
        <f t="shared" si="41"/>
        <v>2</v>
      </c>
      <c r="AJ119">
        <f t="shared" si="42"/>
        <v>0</v>
      </c>
      <c r="AK119">
        <f t="shared" si="43"/>
        <v>35</v>
      </c>
      <c r="AL119">
        <f t="shared" si="44"/>
        <v>6</v>
      </c>
      <c r="AM119">
        <f t="shared" si="46"/>
        <v>0.85365853658536583</v>
      </c>
      <c r="AN119">
        <f t="shared" si="45"/>
        <v>0</v>
      </c>
      <c r="AO119" s="252">
        <f t="shared" si="34"/>
        <v>2.3282226007950029E-2</v>
      </c>
    </row>
    <row r="120" spans="1:41" x14ac:dyDescent="0.25">
      <c r="A120" s="266" t="s">
        <v>232</v>
      </c>
      <c r="B120" s="252">
        <v>0</v>
      </c>
      <c r="C120" s="252">
        <v>1</v>
      </c>
      <c r="D120" s="252">
        <v>0</v>
      </c>
      <c r="E120" s="252">
        <v>1</v>
      </c>
      <c r="F120" s="252">
        <v>0</v>
      </c>
      <c r="G120" s="252">
        <v>1</v>
      </c>
      <c r="H120" s="252">
        <v>0</v>
      </c>
      <c r="I120" s="252">
        <f t="shared" si="36"/>
        <v>7.3855243722304289E-4</v>
      </c>
      <c r="J120" s="252">
        <v>4</v>
      </c>
      <c r="K120" s="252">
        <v>2</v>
      </c>
      <c r="L120" s="252">
        <v>0</v>
      </c>
      <c r="M120" s="252">
        <v>6</v>
      </c>
      <c r="N120" s="252">
        <v>0</v>
      </c>
      <c r="O120" s="252">
        <v>1</v>
      </c>
      <c r="P120" s="252">
        <v>0</v>
      </c>
      <c r="Q120" s="252">
        <f t="shared" si="37"/>
        <v>2.0547945205479451E-2</v>
      </c>
      <c r="R120" s="252">
        <v>9</v>
      </c>
      <c r="S120" s="252">
        <v>1</v>
      </c>
      <c r="T120" s="252">
        <v>0</v>
      </c>
      <c r="U120" s="252">
        <v>10</v>
      </c>
      <c r="V120" s="252">
        <v>0</v>
      </c>
      <c r="W120" s="252">
        <v>1</v>
      </c>
      <c r="X120" s="252">
        <v>0</v>
      </c>
      <c r="Y120" s="252">
        <f t="shared" si="38"/>
        <v>1</v>
      </c>
      <c r="Z120" s="252">
        <v>0</v>
      </c>
      <c r="AA120" s="252">
        <v>0</v>
      </c>
      <c r="AB120" s="252">
        <v>0</v>
      </c>
      <c r="AC120" s="252">
        <v>0</v>
      </c>
      <c r="AD120" s="252">
        <v>0</v>
      </c>
      <c r="AE120" s="252" t="s">
        <v>350</v>
      </c>
      <c r="AF120" s="252">
        <v>0</v>
      </c>
      <c r="AG120" s="252">
        <f t="shared" si="39"/>
        <v>0</v>
      </c>
      <c r="AH120">
        <f t="shared" si="40"/>
        <v>13</v>
      </c>
      <c r="AI120">
        <f t="shared" si="41"/>
        <v>4</v>
      </c>
      <c r="AJ120">
        <f t="shared" si="42"/>
        <v>0</v>
      </c>
      <c r="AK120">
        <f t="shared" si="43"/>
        <v>17</v>
      </c>
      <c r="AL120">
        <f t="shared" si="44"/>
        <v>0</v>
      </c>
      <c r="AM120">
        <f t="shared" si="46"/>
        <v>1</v>
      </c>
      <c r="AN120">
        <f t="shared" si="45"/>
        <v>0</v>
      </c>
      <c r="AO120" s="252">
        <f t="shared" si="34"/>
        <v>9.6536059057353782E-3</v>
      </c>
    </row>
    <row r="121" spans="1:41" x14ac:dyDescent="0.25">
      <c r="A121" s="266" t="s">
        <v>880</v>
      </c>
      <c r="B121" s="252">
        <v>0</v>
      </c>
      <c r="C121" s="252">
        <v>0</v>
      </c>
      <c r="D121" s="252">
        <v>0</v>
      </c>
      <c r="E121" s="252">
        <v>0</v>
      </c>
      <c r="F121" s="252">
        <v>0</v>
      </c>
      <c r="G121" s="252" t="s">
        <v>350</v>
      </c>
      <c r="H121" s="252">
        <v>0</v>
      </c>
      <c r="I121" s="252">
        <f t="shared" si="36"/>
        <v>0</v>
      </c>
      <c r="J121" s="252">
        <v>3</v>
      </c>
      <c r="K121" s="252">
        <v>0</v>
      </c>
      <c r="L121" s="252">
        <v>0</v>
      </c>
      <c r="M121" s="252">
        <v>3</v>
      </c>
      <c r="N121" s="252">
        <v>0</v>
      </c>
      <c r="O121" s="252">
        <v>1</v>
      </c>
      <c r="P121" s="252">
        <v>0</v>
      </c>
      <c r="Q121" s="252">
        <f t="shared" si="37"/>
        <v>1.0273972602739725E-2</v>
      </c>
      <c r="R121" s="252">
        <v>0</v>
      </c>
      <c r="S121" s="252">
        <v>0</v>
      </c>
      <c r="T121" s="252">
        <v>0</v>
      </c>
      <c r="U121" s="252">
        <v>0</v>
      </c>
      <c r="V121" s="252">
        <v>0</v>
      </c>
      <c r="W121" s="252" t="s">
        <v>350</v>
      </c>
      <c r="X121" s="252">
        <v>0</v>
      </c>
      <c r="Y121" s="252">
        <f t="shared" si="38"/>
        <v>0</v>
      </c>
      <c r="Z121" s="252">
        <v>0</v>
      </c>
      <c r="AA121" s="252">
        <v>0</v>
      </c>
      <c r="AB121" s="252">
        <v>0</v>
      </c>
      <c r="AC121" s="252">
        <v>0</v>
      </c>
      <c r="AD121" s="252">
        <v>0</v>
      </c>
      <c r="AE121" s="252" t="s">
        <v>350</v>
      </c>
      <c r="AF121" s="252">
        <v>0</v>
      </c>
      <c r="AG121" s="252">
        <f t="shared" si="39"/>
        <v>0</v>
      </c>
      <c r="AH121">
        <f t="shared" si="40"/>
        <v>3</v>
      </c>
      <c r="AI121">
        <f t="shared" si="41"/>
        <v>0</v>
      </c>
      <c r="AJ121">
        <f t="shared" si="42"/>
        <v>0</v>
      </c>
      <c r="AK121">
        <f t="shared" si="43"/>
        <v>3</v>
      </c>
      <c r="AL121">
        <f t="shared" si="44"/>
        <v>0</v>
      </c>
      <c r="AM121">
        <f t="shared" si="46"/>
        <v>1</v>
      </c>
      <c r="AN121">
        <f t="shared" si="45"/>
        <v>0</v>
      </c>
      <c r="AO121" s="252">
        <f t="shared" si="34"/>
        <v>1.7035775127768314E-3</v>
      </c>
    </row>
    <row r="122" spans="1:41" x14ac:dyDescent="0.25">
      <c r="A122" s="266" t="s">
        <v>882</v>
      </c>
      <c r="B122" s="252">
        <v>1</v>
      </c>
      <c r="C122" s="252">
        <v>1</v>
      </c>
      <c r="D122" s="252">
        <v>3</v>
      </c>
      <c r="E122" s="252">
        <v>5</v>
      </c>
      <c r="F122" s="252">
        <v>0</v>
      </c>
      <c r="G122" s="252">
        <v>1</v>
      </c>
      <c r="H122" s="252">
        <v>0</v>
      </c>
      <c r="I122" s="252">
        <f t="shared" si="36"/>
        <v>3.692762186115214E-3</v>
      </c>
      <c r="J122" s="252">
        <v>6</v>
      </c>
      <c r="K122" s="252">
        <v>1</v>
      </c>
      <c r="L122" s="252">
        <v>0</v>
      </c>
      <c r="M122" s="252">
        <v>7</v>
      </c>
      <c r="N122" s="252">
        <v>0</v>
      </c>
      <c r="O122" s="252">
        <v>1</v>
      </c>
      <c r="P122" s="252">
        <v>0</v>
      </c>
      <c r="Q122" s="252">
        <f t="shared" si="37"/>
        <v>2.3972602739726026E-2</v>
      </c>
      <c r="R122" s="252">
        <v>0</v>
      </c>
      <c r="S122" s="252">
        <v>0</v>
      </c>
      <c r="T122" s="252">
        <v>0</v>
      </c>
      <c r="U122" s="252">
        <v>0</v>
      </c>
      <c r="V122" s="252">
        <v>0</v>
      </c>
      <c r="W122" s="252" t="s">
        <v>350</v>
      </c>
      <c r="X122" s="252">
        <v>0</v>
      </c>
      <c r="Y122" s="252">
        <f t="shared" si="38"/>
        <v>0</v>
      </c>
      <c r="Z122" s="252">
        <v>0</v>
      </c>
      <c r="AA122" s="252">
        <v>0</v>
      </c>
      <c r="AB122" s="252">
        <v>0</v>
      </c>
      <c r="AC122" s="252">
        <v>0</v>
      </c>
      <c r="AD122" s="252">
        <v>0</v>
      </c>
      <c r="AE122" s="252" t="s">
        <v>350</v>
      </c>
      <c r="AF122" s="252">
        <v>0</v>
      </c>
      <c r="AG122" s="252">
        <f t="shared" si="39"/>
        <v>0</v>
      </c>
      <c r="AH122">
        <f t="shared" si="40"/>
        <v>7</v>
      </c>
      <c r="AI122">
        <f t="shared" si="41"/>
        <v>2</v>
      </c>
      <c r="AJ122">
        <f t="shared" si="42"/>
        <v>3</v>
      </c>
      <c r="AK122">
        <f t="shared" si="43"/>
        <v>12</v>
      </c>
      <c r="AL122">
        <f t="shared" si="44"/>
        <v>0</v>
      </c>
      <c r="AM122">
        <f t="shared" si="46"/>
        <v>1</v>
      </c>
      <c r="AN122">
        <f t="shared" si="45"/>
        <v>0</v>
      </c>
      <c r="AO122" s="252">
        <f t="shared" si="34"/>
        <v>6.8143100511073255E-3</v>
      </c>
    </row>
    <row r="123" spans="1:41" x14ac:dyDescent="0.25">
      <c r="A123" s="266" t="s">
        <v>885</v>
      </c>
      <c r="B123" s="252">
        <v>0</v>
      </c>
      <c r="C123" s="252">
        <v>0</v>
      </c>
      <c r="D123" s="252">
        <v>0</v>
      </c>
      <c r="E123" s="252">
        <v>0</v>
      </c>
      <c r="F123" s="252">
        <v>0</v>
      </c>
      <c r="G123" s="252" t="s">
        <v>350</v>
      </c>
      <c r="H123" s="252">
        <v>0</v>
      </c>
      <c r="I123" s="252">
        <f t="shared" si="36"/>
        <v>0</v>
      </c>
      <c r="J123" s="252">
        <v>0</v>
      </c>
      <c r="K123" s="252">
        <v>0</v>
      </c>
      <c r="L123" s="252">
        <v>0</v>
      </c>
      <c r="M123" s="252">
        <v>0</v>
      </c>
      <c r="N123" s="252">
        <v>0</v>
      </c>
      <c r="O123" s="252" t="s">
        <v>350</v>
      </c>
      <c r="P123" s="252">
        <v>0</v>
      </c>
      <c r="Q123" s="252">
        <f t="shared" si="37"/>
        <v>0</v>
      </c>
      <c r="R123" s="252">
        <v>0</v>
      </c>
      <c r="S123" s="252">
        <v>0</v>
      </c>
      <c r="T123" s="252">
        <v>0</v>
      </c>
      <c r="U123" s="252">
        <v>0</v>
      </c>
      <c r="V123" s="252">
        <v>0</v>
      </c>
      <c r="W123" s="252" t="s">
        <v>350</v>
      </c>
      <c r="X123" s="252">
        <v>0</v>
      </c>
      <c r="Y123" s="252">
        <f t="shared" si="38"/>
        <v>0</v>
      </c>
      <c r="Z123" s="252">
        <v>0</v>
      </c>
      <c r="AA123" s="252">
        <v>0</v>
      </c>
      <c r="AB123" s="252">
        <v>0</v>
      </c>
      <c r="AC123" s="252">
        <v>0</v>
      </c>
      <c r="AD123" s="252">
        <v>0</v>
      </c>
      <c r="AE123" s="252" t="s">
        <v>350</v>
      </c>
      <c r="AF123" s="252">
        <v>0</v>
      </c>
      <c r="AG123" s="252">
        <f t="shared" si="39"/>
        <v>0</v>
      </c>
      <c r="AH123">
        <f t="shared" si="40"/>
        <v>0</v>
      </c>
      <c r="AI123">
        <f t="shared" si="41"/>
        <v>0</v>
      </c>
      <c r="AJ123">
        <f t="shared" si="42"/>
        <v>0</v>
      </c>
      <c r="AK123">
        <f t="shared" si="43"/>
        <v>0</v>
      </c>
      <c r="AL123">
        <f t="shared" si="44"/>
        <v>0</v>
      </c>
      <c r="AM123" t="s">
        <v>350</v>
      </c>
      <c r="AN123">
        <f t="shared" si="45"/>
        <v>0</v>
      </c>
      <c r="AO123" s="252">
        <f t="shared" si="34"/>
        <v>0</v>
      </c>
    </row>
    <row r="124" spans="1:41" x14ac:dyDescent="0.25">
      <c r="A124" s="266" t="s">
        <v>887</v>
      </c>
      <c r="B124" s="252">
        <v>0</v>
      </c>
      <c r="C124" s="252">
        <v>0</v>
      </c>
      <c r="D124" s="252">
        <v>0</v>
      </c>
      <c r="E124" s="252">
        <v>0</v>
      </c>
      <c r="F124" s="252">
        <v>0</v>
      </c>
      <c r="G124" s="252" t="s">
        <v>350</v>
      </c>
      <c r="H124" s="252">
        <v>0</v>
      </c>
      <c r="I124" s="252">
        <f t="shared" si="36"/>
        <v>0</v>
      </c>
      <c r="J124" s="252">
        <v>3</v>
      </c>
      <c r="K124" s="252">
        <v>1</v>
      </c>
      <c r="L124" s="252">
        <v>0</v>
      </c>
      <c r="M124" s="252">
        <v>4</v>
      </c>
      <c r="N124" s="252">
        <v>2</v>
      </c>
      <c r="O124" s="252">
        <v>0.66666666666666663</v>
      </c>
      <c r="P124" s="252">
        <v>0</v>
      </c>
      <c r="Q124" s="252">
        <f t="shared" si="37"/>
        <v>2.0547945205479451E-2</v>
      </c>
      <c r="R124" s="252">
        <v>2</v>
      </c>
      <c r="S124" s="252">
        <v>0</v>
      </c>
      <c r="T124" s="252">
        <v>0</v>
      </c>
      <c r="U124" s="252">
        <v>2</v>
      </c>
      <c r="V124" s="252">
        <v>0</v>
      </c>
      <c r="W124" s="252">
        <v>1</v>
      </c>
      <c r="X124" s="252">
        <v>0</v>
      </c>
      <c r="Y124" s="252">
        <f t="shared" si="38"/>
        <v>0.2</v>
      </c>
      <c r="Z124" s="252">
        <v>0</v>
      </c>
      <c r="AA124" s="252">
        <v>0</v>
      </c>
      <c r="AB124" s="252">
        <v>0</v>
      </c>
      <c r="AC124" s="252">
        <v>0</v>
      </c>
      <c r="AD124" s="252">
        <v>0</v>
      </c>
      <c r="AE124" s="252" t="s">
        <v>350</v>
      </c>
      <c r="AF124" s="252">
        <v>0</v>
      </c>
      <c r="AG124" s="252">
        <f t="shared" si="39"/>
        <v>0</v>
      </c>
      <c r="AH124">
        <f t="shared" si="40"/>
        <v>5</v>
      </c>
      <c r="AI124">
        <f t="shared" si="41"/>
        <v>1</v>
      </c>
      <c r="AJ124">
        <f t="shared" si="42"/>
        <v>0</v>
      </c>
      <c r="AK124">
        <f t="shared" si="43"/>
        <v>6</v>
      </c>
      <c r="AL124">
        <f t="shared" si="44"/>
        <v>2</v>
      </c>
      <c r="AM124">
        <f t="shared" ref="AM124:AM141" si="47">AK124/(AK124+AL124)</f>
        <v>0.75</v>
      </c>
      <c r="AN124">
        <f t="shared" si="45"/>
        <v>0</v>
      </c>
      <c r="AO124" s="252">
        <f t="shared" si="34"/>
        <v>4.5428733674048836E-3</v>
      </c>
    </row>
    <row r="125" spans="1:41" x14ac:dyDescent="0.25">
      <c r="A125" s="266" t="s">
        <v>891</v>
      </c>
      <c r="B125" s="252">
        <v>3</v>
      </c>
      <c r="C125" s="252">
        <v>2</v>
      </c>
      <c r="D125" s="252">
        <v>0</v>
      </c>
      <c r="E125" s="252">
        <v>5</v>
      </c>
      <c r="F125" s="252">
        <v>0</v>
      </c>
      <c r="G125" s="252">
        <v>1</v>
      </c>
      <c r="H125" s="252">
        <v>0</v>
      </c>
      <c r="I125" s="252">
        <f t="shared" si="36"/>
        <v>3.692762186115214E-3</v>
      </c>
      <c r="J125" s="252">
        <v>15</v>
      </c>
      <c r="K125" s="252">
        <v>0</v>
      </c>
      <c r="L125" s="252">
        <v>0</v>
      </c>
      <c r="M125" s="252">
        <v>15</v>
      </c>
      <c r="N125" s="252">
        <v>4</v>
      </c>
      <c r="O125" s="252">
        <v>0.78947368421052633</v>
      </c>
      <c r="P125" s="252">
        <v>0</v>
      </c>
      <c r="Q125" s="252">
        <f t="shared" si="37"/>
        <v>6.5068493150684928E-2</v>
      </c>
      <c r="R125" s="252">
        <v>0</v>
      </c>
      <c r="S125" s="252">
        <v>0</v>
      </c>
      <c r="T125" s="252">
        <v>0</v>
      </c>
      <c r="U125" s="252">
        <v>0</v>
      </c>
      <c r="V125" s="252">
        <v>0</v>
      </c>
      <c r="W125" s="252" t="s">
        <v>350</v>
      </c>
      <c r="X125" s="252">
        <v>0</v>
      </c>
      <c r="Y125" s="252">
        <f t="shared" si="38"/>
        <v>0</v>
      </c>
      <c r="Z125" s="252">
        <v>1</v>
      </c>
      <c r="AA125" s="252">
        <v>0</v>
      </c>
      <c r="AB125" s="252">
        <v>0</v>
      </c>
      <c r="AC125" s="252">
        <v>1</v>
      </c>
      <c r="AD125" s="252">
        <v>0</v>
      </c>
      <c r="AE125" s="252">
        <v>1</v>
      </c>
      <c r="AF125" s="252">
        <v>0</v>
      </c>
      <c r="AG125" s="252">
        <f t="shared" si="39"/>
        <v>9.5238095238095247E-3</v>
      </c>
      <c r="AH125">
        <f t="shared" si="40"/>
        <v>19</v>
      </c>
      <c r="AI125">
        <f t="shared" si="41"/>
        <v>2</v>
      </c>
      <c r="AJ125">
        <f t="shared" si="42"/>
        <v>0</v>
      </c>
      <c r="AK125">
        <f t="shared" si="43"/>
        <v>21</v>
      </c>
      <c r="AL125">
        <f t="shared" si="44"/>
        <v>4</v>
      </c>
      <c r="AM125">
        <f t="shared" si="47"/>
        <v>0.84</v>
      </c>
      <c r="AN125">
        <f t="shared" si="45"/>
        <v>0</v>
      </c>
      <c r="AO125" s="252">
        <f t="shared" si="34"/>
        <v>1.4196479273140262E-2</v>
      </c>
    </row>
    <row r="126" spans="1:41" x14ac:dyDescent="0.25">
      <c r="A126" s="266" t="s">
        <v>895</v>
      </c>
      <c r="B126" s="252">
        <v>3</v>
      </c>
      <c r="C126" s="252">
        <v>1</v>
      </c>
      <c r="D126" s="252">
        <v>0</v>
      </c>
      <c r="E126" s="252">
        <v>4</v>
      </c>
      <c r="F126" s="252">
        <v>0</v>
      </c>
      <c r="G126" s="252">
        <v>1</v>
      </c>
      <c r="H126" s="252">
        <v>0</v>
      </c>
      <c r="I126" s="252">
        <f t="shared" si="36"/>
        <v>2.9542097488921715E-3</v>
      </c>
      <c r="J126" s="252">
        <v>100</v>
      </c>
      <c r="K126" s="252">
        <v>3</v>
      </c>
      <c r="L126" s="252">
        <v>4</v>
      </c>
      <c r="M126" s="252">
        <v>107</v>
      </c>
      <c r="N126" s="252">
        <v>17</v>
      </c>
      <c r="O126" s="252">
        <v>0.86290322580645162</v>
      </c>
      <c r="P126" s="252">
        <v>0</v>
      </c>
      <c r="Q126" s="252">
        <f t="shared" si="37"/>
        <v>0.42465753424657532</v>
      </c>
      <c r="R126" s="252">
        <v>1</v>
      </c>
      <c r="S126" s="252">
        <v>0</v>
      </c>
      <c r="T126" s="252">
        <v>0</v>
      </c>
      <c r="U126" s="252">
        <v>1</v>
      </c>
      <c r="V126" s="252">
        <v>0</v>
      </c>
      <c r="W126" s="252">
        <v>1</v>
      </c>
      <c r="X126" s="252">
        <v>0</v>
      </c>
      <c r="Y126" s="252">
        <f t="shared" si="38"/>
        <v>0.1</v>
      </c>
      <c r="Z126" s="252">
        <v>0</v>
      </c>
      <c r="AA126" s="252">
        <v>0</v>
      </c>
      <c r="AB126" s="252">
        <v>0</v>
      </c>
      <c r="AC126" s="252">
        <v>0</v>
      </c>
      <c r="AD126" s="252">
        <v>0</v>
      </c>
      <c r="AE126" s="252" t="s">
        <v>350</v>
      </c>
      <c r="AF126" s="252">
        <v>0</v>
      </c>
      <c r="AG126" s="252">
        <f t="shared" si="39"/>
        <v>0</v>
      </c>
      <c r="AH126">
        <f t="shared" si="40"/>
        <v>104</v>
      </c>
      <c r="AI126">
        <f t="shared" si="41"/>
        <v>4</v>
      </c>
      <c r="AJ126">
        <f t="shared" si="42"/>
        <v>4</v>
      </c>
      <c r="AK126">
        <f t="shared" si="43"/>
        <v>112</v>
      </c>
      <c r="AL126">
        <f t="shared" si="44"/>
        <v>17</v>
      </c>
      <c r="AM126">
        <f t="shared" si="47"/>
        <v>0.86821705426356588</v>
      </c>
      <c r="AN126">
        <f t="shared" si="45"/>
        <v>0</v>
      </c>
      <c r="AO126" s="252">
        <f t="shared" si="34"/>
        <v>7.3253833049403749E-2</v>
      </c>
    </row>
    <row r="127" spans="1:41" x14ac:dyDescent="0.25">
      <c r="A127" s="266" t="s">
        <v>898</v>
      </c>
      <c r="B127" s="252">
        <v>7</v>
      </c>
      <c r="C127" s="252">
        <v>3</v>
      </c>
      <c r="D127" s="252">
        <v>0</v>
      </c>
      <c r="E127" s="252">
        <v>10</v>
      </c>
      <c r="F127" s="252">
        <v>0</v>
      </c>
      <c r="G127" s="252">
        <v>1</v>
      </c>
      <c r="H127" s="252">
        <v>0</v>
      </c>
      <c r="I127" s="252">
        <f t="shared" si="36"/>
        <v>7.385524372230428E-3</v>
      </c>
      <c r="J127" s="252">
        <v>0</v>
      </c>
      <c r="K127" s="252">
        <v>0</v>
      </c>
      <c r="L127" s="252">
        <v>0</v>
      </c>
      <c r="M127" s="252">
        <v>0</v>
      </c>
      <c r="N127" s="252">
        <v>0</v>
      </c>
      <c r="O127" s="252" t="s">
        <v>350</v>
      </c>
      <c r="P127" s="252">
        <v>0</v>
      </c>
      <c r="Q127" s="252">
        <f t="shared" si="37"/>
        <v>0</v>
      </c>
      <c r="R127" s="252">
        <v>0</v>
      </c>
      <c r="S127" s="252">
        <v>0</v>
      </c>
      <c r="T127" s="252">
        <v>0</v>
      </c>
      <c r="U127" s="252">
        <v>0</v>
      </c>
      <c r="V127" s="252">
        <v>0</v>
      </c>
      <c r="W127" s="252" t="s">
        <v>350</v>
      </c>
      <c r="X127" s="252">
        <v>0</v>
      </c>
      <c r="Y127" s="252">
        <f t="shared" si="38"/>
        <v>0</v>
      </c>
      <c r="Z127" s="252">
        <v>0</v>
      </c>
      <c r="AA127" s="252">
        <v>0</v>
      </c>
      <c r="AB127" s="252">
        <v>0</v>
      </c>
      <c r="AC127" s="252">
        <v>0</v>
      </c>
      <c r="AD127" s="252">
        <v>0</v>
      </c>
      <c r="AE127" s="252" t="s">
        <v>350</v>
      </c>
      <c r="AF127" s="252">
        <v>0</v>
      </c>
      <c r="AG127" s="252">
        <f t="shared" si="39"/>
        <v>0</v>
      </c>
      <c r="AH127">
        <f t="shared" si="40"/>
        <v>7</v>
      </c>
      <c r="AI127">
        <f t="shared" si="41"/>
        <v>3</v>
      </c>
      <c r="AJ127">
        <f t="shared" si="42"/>
        <v>0</v>
      </c>
      <c r="AK127">
        <f t="shared" si="43"/>
        <v>10</v>
      </c>
      <c r="AL127">
        <f t="shared" si="44"/>
        <v>0</v>
      </c>
      <c r="AM127">
        <f t="shared" si="47"/>
        <v>1</v>
      </c>
      <c r="AN127">
        <f t="shared" si="45"/>
        <v>0</v>
      </c>
      <c r="AO127" s="252">
        <f t="shared" si="34"/>
        <v>5.6785917092561046E-3</v>
      </c>
    </row>
    <row r="128" spans="1:41" x14ac:dyDescent="0.25">
      <c r="A128" s="266" t="s">
        <v>902</v>
      </c>
      <c r="B128" s="252">
        <v>4</v>
      </c>
      <c r="C128" s="252">
        <v>2</v>
      </c>
      <c r="D128" s="252">
        <v>0</v>
      </c>
      <c r="E128" s="252">
        <v>6</v>
      </c>
      <c r="F128" s="252">
        <v>0</v>
      </c>
      <c r="G128" s="252">
        <v>1</v>
      </c>
      <c r="H128" s="252">
        <v>0</v>
      </c>
      <c r="I128" s="252">
        <f t="shared" si="36"/>
        <v>4.4313146233382573E-3</v>
      </c>
      <c r="J128" s="252">
        <v>5</v>
      </c>
      <c r="K128" s="252">
        <v>0</v>
      </c>
      <c r="L128" s="252">
        <v>0</v>
      </c>
      <c r="M128" s="252">
        <v>5</v>
      </c>
      <c r="N128" s="252">
        <v>2</v>
      </c>
      <c r="O128" s="252">
        <v>0.7142857142857143</v>
      </c>
      <c r="P128" s="252">
        <v>0</v>
      </c>
      <c r="Q128" s="252">
        <f t="shared" si="37"/>
        <v>2.3972602739726026E-2</v>
      </c>
      <c r="R128" s="252">
        <v>0</v>
      </c>
      <c r="S128" s="252">
        <v>0</v>
      </c>
      <c r="T128" s="252">
        <v>0</v>
      </c>
      <c r="U128" s="252">
        <v>0</v>
      </c>
      <c r="V128" s="252">
        <v>0</v>
      </c>
      <c r="W128" s="252" t="s">
        <v>350</v>
      </c>
      <c r="X128" s="252">
        <v>0</v>
      </c>
      <c r="Y128" s="252">
        <f t="shared" si="38"/>
        <v>0</v>
      </c>
      <c r="Z128" s="252">
        <v>0</v>
      </c>
      <c r="AA128" s="252">
        <v>1</v>
      </c>
      <c r="AB128" s="252">
        <v>0</v>
      </c>
      <c r="AC128" s="252">
        <v>1</v>
      </c>
      <c r="AD128" s="252">
        <v>0</v>
      </c>
      <c r="AE128" s="252">
        <v>1</v>
      </c>
      <c r="AF128" s="252">
        <v>0</v>
      </c>
      <c r="AG128" s="252">
        <f t="shared" si="39"/>
        <v>9.5238095238095247E-3</v>
      </c>
      <c r="AH128">
        <f t="shared" si="40"/>
        <v>9</v>
      </c>
      <c r="AI128">
        <f t="shared" si="41"/>
        <v>3</v>
      </c>
      <c r="AJ128">
        <f t="shared" si="42"/>
        <v>0</v>
      </c>
      <c r="AK128">
        <f t="shared" si="43"/>
        <v>12</v>
      </c>
      <c r="AL128">
        <f t="shared" si="44"/>
        <v>2</v>
      </c>
      <c r="AM128">
        <f t="shared" si="47"/>
        <v>0.8571428571428571</v>
      </c>
      <c r="AN128">
        <f t="shared" si="45"/>
        <v>0</v>
      </c>
      <c r="AO128" s="252">
        <f t="shared" si="34"/>
        <v>7.9500283929585455E-3</v>
      </c>
    </row>
    <row r="129" spans="1:41" x14ac:dyDescent="0.25">
      <c r="A129" s="266" t="s">
        <v>907</v>
      </c>
      <c r="B129" s="252">
        <v>25</v>
      </c>
      <c r="C129" s="252">
        <v>14</v>
      </c>
      <c r="D129" s="252">
        <v>1</v>
      </c>
      <c r="E129" s="252">
        <v>40</v>
      </c>
      <c r="F129" s="252">
        <v>2</v>
      </c>
      <c r="G129" s="252">
        <v>0.95238095238095233</v>
      </c>
      <c r="H129" s="252">
        <v>0</v>
      </c>
      <c r="I129" s="252">
        <f t="shared" si="36"/>
        <v>3.10192023633678E-2</v>
      </c>
      <c r="J129" s="252">
        <v>77</v>
      </c>
      <c r="K129" s="252">
        <v>11</v>
      </c>
      <c r="L129" s="252">
        <v>1</v>
      </c>
      <c r="M129" s="252">
        <v>89</v>
      </c>
      <c r="N129" s="252">
        <v>13</v>
      </c>
      <c r="O129" s="252">
        <v>0.87254901960784315</v>
      </c>
      <c r="P129" s="252">
        <v>0</v>
      </c>
      <c r="Q129" s="252">
        <f t="shared" si="37"/>
        <v>0.34931506849315069</v>
      </c>
      <c r="R129" s="252">
        <v>12</v>
      </c>
      <c r="S129" s="252">
        <v>0</v>
      </c>
      <c r="T129" s="252">
        <v>0</v>
      </c>
      <c r="U129" s="252">
        <v>12</v>
      </c>
      <c r="V129" s="252">
        <v>2</v>
      </c>
      <c r="W129" s="252">
        <v>0.8571428571428571</v>
      </c>
      <c r="X129" s="252">
        <v>0</v>
      </c>
      <c r="Y129" s="252">
        <f t="shared" si="38"/>
        <v>1.4</v>
      </c>
      <c r="Z129" s="252">
        <v>1</v>
      </c>
      <c r="AA129" s="252">
        <v>0</v>
      </c>
      <c r="AB129" s="252">
        <v>1</v>
      </c>
      <c r="AC129" s="252">
        <v>2</v>
      </c>
      <c r="AD129" s="252">
        <v>0</v>
      </c>
      <c r="AE129" s="252">
        <v>1</v>
      </c>
      <c r="AF129" s="252">
        <v>0</v>
      </c>
      <c r="AG129" s="252">
        <f t="shared" si="39"/>
        <v>1.9047619047619049E-2</v>
      </c>
      <c r="AH129">
        <f t="shared" si="40"/>
        <v>115</v>
      </c>
      <c r="AI129">
        <f t="shared" si="41"/>
        <v>25</v>
      </c>
      <c r="AJ129">
        <f t="shared" si="42"/>
        <v>3</v>
      </c>
      <c r="AK129">
        <f t="shared" si="43"/>
        <v>143</v>
      </c>
      <c r="AL129">
        <f t="shared" si="44"/>
        <v>17</v>
      </c>
      <c r="AM129">
        <f t="shared" si="47"/>
        <v>0.89375000000000004</v>
      </c>
      <c r="AN129">
        <f t="shared" si="45"/>
        <v>0</v>
      </c>
      <c r="AO129" s="252">
        <f t="shared" si="34"/>
        <v>9.0857467348097673E-2</v>
      </c>
    </row>
    <row r="130" spans="1:41" x14ac:dyDescent="0.25">
      <c r="A130" s="266" t="s">
        <v>913</v>
      </c>
      <c r="B130" s="252">
        <v>1</v>
      </c>
      <c r="C130" s="252">
        <v>3</v>
      </c>
      <c r="D130" s="252">
        <v>0</v>
      </c>
      <c r="E130" s="252">
        <v>4</v>
      </c>
      <c r="F130" s="252">
        <v>0</v>
      </c>
      <c r="G130" s="252">
        <v>1</v>
      </c>
      <c r="H130" s="252">
        <v>0</v>
      </c>
      <c r="I130" s="252">
        <f t="shared" si="36"/>
        <v>2.9542097488921715E-3</v>
      </c>
      <c r="J130" s="252">
        <v>1</v>
      </c>
      <c r="K130" s="252">
        <v>1</v>
      </c>
      <c r="L130" s="252">
        <v>0</v>
      </c>
      <c r="M130" s="252">
        <v>2</v>
      </c>
      <c r="N130" s="252">
        <v>2</v>
      </c>
      <c r="O130" s="252">
        <v>0.5</v>
      </c>
      <c r="P130" s="252">
        <v>0</v>
      </c>
      <c r="Q130" s="252">
        <f t="shared" si="37"/>
        <v>1.3698630136986301E-2</v>
      </c>
      <c r="R130" s="252">
        <v>0</v>
      </c>
      <c r="S130" s="252">
        <v>0</v>
      </c>
      <c r="T130" s="252">
        <v>0</v>
      </c>
      <c r="U130" s="252">
        <v>0</v>
      </c>
      <c r="V130" s="252">
        <v>0</v>
      </c>
      <c r="W130" s="252" t="s">
        <v>350</v>
      </c>
      <c r="X130" s="252">
        <v>0</v>
      </c>
      <c r="Y130" s="252">
        <f t="shared" si="38"/>
        <v>0</v>
      </c>
      <c r="Z130" s="252">
        <v>0</v>
      </c>
      <c r="AA130" s="252">
        <v>3</v>
      </c>
      <c r="AB130" s="252">
        <v>0</v>
      </c>
      <c r="AC130" s="252">
        <v>3</v>
      </c>
      <c r="AD130" s="252">
        <v>0</v>
      </c>
      <c r="AE130" s="252">
        <v>1</v>
      </c>
      <c r="AF130" s="252">
        <v>0</v>
      </c>
      <c r="AG130" s="252">
        <f t="shared" si="39"/>
        <v>2.8571428571428571E-2</v>
      </c>
      <c r="AH130">
        <f t="shared" si="40"/>
        <v>2</v>
      </c>
      <c r="AI130">
        <f t="shared" si="41"/>
        <v>7</v>
      </c>
      <c r="AJ130">
        <f t="shared" si="42"/>
        <v>0</v>
      </c>
      <c r="AK130">
        <f t="shared" si="43"/>
        <v>9</v>
      </c>
      <c r="AL130">
        <f t="shared" si="44"/>
        <v>2</v>
      </c>
      <c r="AM130">
        <f t="shared" si="47"/>
        <v>0.81818181818181823</v>
      </c>
      <c r="AN130">
        <f t="shared" si="45"/>
        <v>0</v>
      </c>
      <c r="AO130" s="252">
        <f t="shared" si="34"/>
        <v>6.2464508801817146E-3</v>
      </c>
    </row>
    <row r="131" spans="1:41" x14ac:dyDescent="0.25">
      <c r="A131" s="266" t="s">
        <v>918</v>
      </c>
      <c r="B131" s="252">
        <v>1</v>
      </c>
      <c r="C131" s="252">
        <v>0</v>
      </c>
      <c r="D131" s="252">
        <v>0</v>
      </c>
      <c r="E131" s="252">
        <v>1</v>
      </c>
      <c r="F131" s="252">
        <v>0</v>
      </c>
      <c r="G131" s="252">
        <v>1</v>
      </c>
      <c r="H131" s="252">
        <v>0</v>
      </c>
      <c r="I131" s="252">
        <f t="shared" si="36"/>
        <v>7.3855243722304289E-4</v>
      </c>
      <c r="J131" s="252">
        <v>13</v>
      </c>
      <c r="K131" s="252">
        <v>1</v>
      </c>
      <c r="L131" s="252">
        <v>1</v>
      </c>
      <c r="M131" s="252">
        <v>15</v>
      </c>
      <c r="N131" s="252">
        <v>2</v>
      </c>
      <c r="O131" s="252">
        <v>0.88235294117647056</v>
      </c>
      <c r="P131" s="252">
        <v>0</v>
      </c>
      <c r="Q131" s="252">
        <f t="shared" si="37"/>
        <v>5.8219178082191778E-2</v>
      </c>
      <c r="R131" s="252">
        <v>0</v>
      </c>
      <c r="S131" s="252">
        <v>0</v>
      </c>
      <c r="T131" s="252">
        <v>0</v>
      </c>
      <c r="U131" s="252">
        <v>0</v>
      </c>
      <c r="V131" s="252">
        <v>0</v>
      </c>
      <c r="W131" s="252" t="s">
        <v>350</v>
      </c>
      <c r="X131" s="252">
        <v>0</v>
      </c>
      <c r="Y131" s="252">
        <f t="shared" si="38"/>
        <v>0</v>
      </c>
      <c r="Z131" s="252">
        <v>0</v>
      </c>
      <c r="AA131" s="252">
        <v>0</v>
      </c>
      <c r="AB131" s="252">
        <v>0</v>
      </c>
      <c r="AC131" s="252">
        <v>0</v>
      </c>
      <c r="AD131" s="252">
        <v>0</v>
      </c>
      <c r="AE131" s="252" t="s">
        <v>350</v>
      </c>
      <c r="AF131" s="252">
        <v>0</v>
      </c>
      <c r="AG131" s="252">
        <f t="shared" si="39"/>
        <v>0</v>
      </c>
      <c r="AH131">
        <f t="shared" si="40"/>
        <v>14</v>
      </c>
      <c r="AI131">
        <f t="shared" si="41"/>
        <v>1</v>
      </c>
      <c r="AJ131">
        <f t="shared" si="42"/>
        <v>1</v>
      </c>
      <c r="AK131">
        <f t="shared" si="43"/>
        <v>16</v>
      </c>
      <c r="AL131">
        <f t="shared" si="44"/>
        <v>2</v>
      </c>
      <c r="AM131">
        <f t="shared" si="47"/>
        <v>0.88888888888888884</v>
      </c>
      <c r="AN131">
        <f t="shared" si="45"/>
        <v>0</v>
      </c>
      <c r="AO131" s="252">
        <f t="shared" si="34"/>
        <v>1.0221465076660987E-2</v>
      </c>
    </row>
    <row r="132" spans="1:41" x14ac:dyDescent="0.25">
      <c r="A132" s="266" t="s">
        <v>921</v>
      </c>
      <c r="B132" s="252">
        <v>3</v>
      </c>
      <c r="C132" s="252">
        <v>2</v>
      </c>
      <c r="D132" s="252">
        <v>0</v>
      </c>
      <c r="E132" s="252">
        <v>5</v>
      </c>
      <c r="F132" s="252">
        <v>0</v>
      </c>
      <c r="G132" s="252">
        <v>1</v>
      </c>
      <c r="H132" s="252">
        <v>0</v>
      </c>
      <c r="I132" s="252">
        <f t="shared" si="36"/>
        <v>3.692762186115214E-3</v>
      </c>
      <c r="J132" s="252">
        <v>1</v>
      </c>
      <c r="K132" s="252">
        <v>0</v>
      </c>
      <c r="L132" s="252">
        <v>0</v>
      </c>
      <c r="M132" s="252">
        <v>1</v>
      </c>
      <c r="N132" s="252">
        <v>0</v>
      </c>
      <c r="O132" s="252">
        <v>1</v>
      </c>
      <c r="P132" s="252">
        <v>0</v>
      </c>
      <c r="Q132" s="252">
        <f t="shared" si="37"/>
        <v>3.4246575342465752E-3</v>
      </c>
      <c r="R132" s="252">
        <v>1</v>
      </c>
      <c r="S132" s="252">
        <v>0</v>
      </c>
      <c r="T132" s="252">
        <v>0</v>
      </c>
      <c r="U132" s="252">
        <v>1</v>
      </c>
      <c r="V132" s="252">
        <v>0</v>
      </c>
      <c r="W132" s="252">
        <v>1</v>
      </c>
      <c r="X132" s="252">
        <v>0</v>
      </c>
      <c r="Y132" s="252">
        <f t="shared" si="38"/>
        <v>0.1</v>
      </c>
      <c r="Z132" s="252">
        <v>0</v>
      </c>
      <c r="AA132" s="252">
        <v>0</v>
      </c>
      <c r="AB132" s="252">
        <v>0</v>
      </c>
      <c r="AC132" s="252">
        <v>0</v>
      </c>
      <c r="AD132" s="252">
        <v>0</v>
      </c>
      <c r="AE132" s="252" t="s">
        <v>350</v>
      </c>
      <c r="AF132" s="252">
        <v>0</v>
      </c>
      <c r="AG132" s="252">
        <f t="shared" si="39"/>
        <v>0</v>
      </c>
      <c r="AH132">
        <f t="shared" si="40"/>
        <v>5</v>
      </c>
      <c r="AI132">
        <f t="shared" si="41"/>
        <v>2</v>
      </c>
      <c r="AJ132">
        <f t="shared" si="42"/>
        <v>0</v>
      </c>
      <c r="AK132">
        <f t="shared" si="43"/>
        <v>7</v>
      </c>
      <c r="AL132">
        <f t="shared" si="44"/>
        <v>0</v>
      </c>
      <c r="AM132">
        <f t="shared" si="47"/>
        <v>1</v>
      </c>
      <c r="AN132">
        <f t="shared" si="45"/>
        <v>0</v>
      </c>
      <c r="AO132" s="252">
        <f t="shared" si="34"/>
        <v>3.9750141964792728E-3</v>
      </c>
    </row>
    <row r="133" spans="1:41" x14ac:dyDescent="0.25">
      <c r="A133" s="266" t="s">
        <v>925</v>
      </c>
      <c r="B133" s="252">
        <v>6</v>
      </c>
      <c r="C133" s="252">
        <v>3</v>
      </c>
      <c r="D133" s="252">
        <v>1</v>
      </c>
      <c r="E133" s="252">
        <v>10</v>
      </c>
      <c r="F133" s="252">
        <v>0</v>
      </c>
      <c r="G133" s="252">
        <v>1</v>
      </c>
      <c r="H133" s="252">
        <v>0</v>
      </c>
      <c r="I133" s="252">
        <f t="shared" si="36"/>
        <v>7.385524372230428E-3</v>
      </c>
      <c r="J133" s="252">
        <v>18</v>
      </c>
      <c r="K133" s="252">
        <v>1</v>
      </c>
      <c r="L133" s="252">
        <v>0</v>
      </c>
      <c r="M133" s="252">
        <v>19</v>
      </c>
      <c r="N133" s="252">
        <v>3</v>
      </c>
      <c r="O133" s="252">
        <v>0.86363636363636365</v>
      </c>
      <c r="P133" s="252">
        <v>0</v>
      </c>
      <c r="Q133" s="252">
        <f t="shared" si="37"/>
        <v>7.5342465753424653E-2</v>
      </c>
      <c r="R133" s="252">
        <v>4</v>
      </c>
      <c r="S133" s="252">
        <v>1</v>
      </c>
      <c r="T133" s="252">
        <v>0</v>
      </c>
      <c r="U133" s="252">
        <v>5</v>
      </c>
      <c r="V133" s="252">
        <v>0</v>
      </c>
      <c r="W133" s="252">
        <v>1</v>
      </c>
      <c r="X133" s="252">
        <v>0</v>
      </c>
      <c r="Y133" s="252">
        <f t="shared" si="38"/>
        <v>0.5</v>
      </c>
      <c r="Z133" s="252">
        <v>0</v>
      </c>
      <c r="AA133" s="252">
        <v>0</v>
      </c>
      <c r="AB133" s="252">
        <v>0</v>
      </c>
      <c r="AC133" s="252">
        <v>0</v>
      </c>
      <c r="AD133" s="252">
        <v>0</v>
      </c>
      <c r="AE133" s="252" t="s">
        <v>350</v>
      </c>
      <c r="AF133" s="252">
        <v>0</v>
      </c>
      <c r="AG133" s="252">
        <f t="shared" si="39"/>
        <v>0</v>
      </c>
      <c r="AH133">
        <f t="shared" si="40"/>
        <v>28</v>
      </c>
      <c r="AI133">
        <f t="shared" si="41"/>
        <v>5</v>
      </c>
      <c r="AJ133">
        <f t="shared" si="42"/>
        <v>1</v>
      </c>
      <c r="AK133">
        <f t="shared" si="43"/>
        <v>34</v>
      </c>
      <c r="AL133">
        <f t="shared" si="44"/>
        <v>3</v>
      </c>
      <c r="AM133">
        <f t="shared" si="47"/>
        <v>0.91891891891891897</v>
      </c>
      <c r="AN133">
        <f t="shared" si="45"/>
        <v>0</v>
      </c>
      <c r="AO133" s="252">
        <f t="shared" si="34"/>
        <v>2.1010789324247586E-2</v>
      </c>
    </row>
    <row r="134" spans="1:41" x14ac:dyDescent="0.25">
      <c r="A134" s="266" t="s">
        <v>929</v>
      </c>
      <c r="B134" s="252">
        <v>2</v>
      </c>
      <c r="C134" s="252">
        <v>3</v>
      </c>
      <c r="D134" s="252">
        <v>0</v>
      </c>
      <c r="E134" s="252">
        <v>5</v>
      </c>
      <c r="F134" s="252">
        <v>1</v>
      </c>
      <c r="G134" s="252">
        <v>0.83333333333333337</v>
      </c>
      <c r="H134" s="252">
        <v>0</v>
      </c>
      <c r="I134" s="252">
        <f t="shared" ref="I134:I165" si="48">(H134+F134+E134)/1354</f>
        <v>4.4313146233382573E-3</v>
      </c>
      <c r="J134" s="252">
        <v>6</v>
      </c>
      <c r="K134" s="252">
        <v>2</v>
      </c>
      <c r="L134" s="252">
        <v>2</v>
      </c>
      <c r="M134" s="252">
        <v>10</v>
      </c>
      <c r="N134" s="252">
        <v>1</v>
      </c>
      <c r="O134" s="252">
        <v>0.90909090909090906</v>
      </c>
      <c r="P134" s="252">
        <v>0</v>
      </c>
      <c r="Q134" s="252">
        <f t="shared" ref="Q134:Q165" si="49">(P134+N134+M134)/292</f>
        <v>3.7671232876712327E-2</v>
      </c>
      <c r="R134" s="252">
        <v>1</v>
      </c>
      <c r="S134" s="252">
        <v>0</v>
      </c>
      <c r="T134" s="252">
        <v>1</v>
      </c>
      <c r="U134" s="252">
        <v>2</v>
      </c>
      <c r="V134" s="252">
        <v>0</v>
      </c>
      <c r="W134" s="252">
        <v>1</v>
      </c>
      <c r="X134" s="252">
        <v>0</v>
      </c>
      <c r="Y134" s="252">
        <f t="shared" ref="Y134:Y165" si="50">(X134+V134+U134)/10</f>
        <v>0.2</v>
      </c>
      <c r="Z134" s="252">
        <v>0</v>
      </c>
      <c r="AA134" s="252">
        <v>1</v>
      </c>
      <c r="AB134" s="252">
        <v>0</v>
      </c>
      <c r="AC134" s="252">
        <v>1</v>
      </c>
      <c r="AD134" s="252">
        <v>0</v>
      </c>
      <c r="AE134" s="252">
        <v>1</v>
      </c>
      <c r="AF134" s="252">
        <v>0</v>
      </c>
      <c r="AG134" s="252">
        <f t="shared" ref="AG134:AG165" si="51">(AF134+AD134+AC134)/105</f>
        <v>9.5238095238095247E-3</v>
      </c>
      <c r="AH134">
        <f t="shared" ref="AH134:AH165" si="52">B134+J134+R134+Z134</f>
        <v>9</v>
      </c>
      <c r="AI134">
        <f t="shared" ref="AI134:AI165" si="53">C134+K134+S134+AA134</f>
        <v>6</v>
      </c>
      <c r="AJ134">
        <f t="shared" ref="AJ134:AJ165" si="54">D134+L134+T134+AB134</f>
        <v>3</v>
      </c>
      <c r="AK134">
        <f t="shared" ref="AK134:AK165" si="55">E134+M134+U134+AC134</f>
        <v>18</v>
      </c>
      <c r="AL134">
        <f t="shared" ref="AL134:AL165" si="56">F134+N134+V134+AD134</f>
        <v>2</v>
      </c>
      <c r="AM134">
        <f t="shared" si="47"/>
        <v>0.9</v>
      </c>
      <c r="AN134">
        <f t="shared" ref="AN134:AN165" si="57">H134+P134+X134+AF134</f>
        <v>0</v>
      </c>
      <c r="AO134" s="252">
        <f t="shared" si="34"/>
        <v>1.1357183418512209E-2</v>
      </c>
    </row>
    <row r="135" spans="1:41" x14ac:dyDescent="0.25">
      <c r="A135" s="266" t="s">
        <v>933</v>
      </c>
      <c r="B135" s="252">
        <v>0</v>
      </c>
      <c r="C135" s="252">
        <v>2</v>
      </c>
      <c r="D135" s="252">
        <v>0</v>
      </c>
      <c r="E135" s="252">
        <v>2</v>
      </c>
      <c r="F135" s="252">
        <v>0</v>
      </c>
      <c r="G135" s="252">
        <v>1</v>
      </c>
      <c r="H135" s="252">
        <v>0</v>
      </c>
      <c r="I135" s="252">
        <f t="shared" si="48"/>
        <v>1.4771048744460858E-3</v>
      </c>
      <c r="J135" s="252">
        <v>9</v>
      </c>
      <c r="K135" s="252">
        <v>4</v>
      </c>
      <c r="L135" s="252">
        <v>0</v>
      </c>
      <c r="M135" s="252">
        <v>13</v>
      </c>
      <c r="N135" s="252">
        <v>3</v>
      </c>
      <c r="O135" s="252">
        <v>0.8125</v>
      </c>
      <c r="P135" s="252">
        <v>0</v>
      </c>
      <c r="Q135" s="252">
        <f t="shared" si="49"/>
        <v>5.4794520547945202E-2</v>
      </c>
      <c r="R135" s="252">
        <v>3</v>
      </c>
      <c r="S135" s="252">
        <v>0</v>
      </c>
      <c r="T135" s="252">
        <v>1</v>
      </c>
      <c r="U135" s="252">
        <v>4</v>
      </c>
      <c r="V135" s="252">
        <v>1</v>
      </c>
      <c r="W135" s="252">
        <v>0.8</v>
      </c>
      <c r="X135" s="252">
        <v>0</v>
      </c>
      <c r="Y135" s="252">
        <f t="shared" si="50"/>
        <v>0.5</v>
      </c>
      <c r="Z135" s="252">
        <v>0</v>
      </c>
      <c r="AA135" s="252">
        <v>0</v>
      </c>
      <c r="AB135" s="252">
        <v>0</v>
      </c>
      <c r="AC135" s="252">
        <v>0</v>
      </c>
      <c r="AD135" s="252">
        <v>0</v>
      </c>
      <c r="AE135" s="252" t="s">
        <v>350</v>
      </c>
      <c r="AF135" s="252">
        <v>0</v>
      </c>
      <c r="AG135" s="252">
        <f t="shared" si="51"/>
        <v>0</v>
      </c>
      <c r="AH135">
        <f t="shared" si="52"/>
        <v>12</v>
      </c>
      <c r="AI135">
        <f t="shared" si="53"/>
        <v>6</v>
      </c>
      <c r="AJ135">
        <f t="shared" si="54"/>
        <v>1</v>
      </c>
      <c r="AK135">
        <f t="shared" si="55"/>
        <v>19</v>
      </c>
      <c r="AL135">
        <f t="shared" si="56"/>
        <v>4</v>
      </c>
      <c r="AM135">
        <f t="shared" si="47"/>
        <v>0.82608695652173914</v>
      </c>
      <c r="AN135">
        <f t="shared" si="57"/>
        <v>0</v>
      </c>
      <c r="AO135" s="252">
        <f t="shared" ref="AO135:AO190" si="58">(AN135+AL135+AK135)/1761</f>
        <v>1.306076093128904E-2</v>
      </c>
    </row>
    <row r="136" spans="1:41" x14ac:dyDescent="0.25">
      <c r="A136" s="266" t="s">
        <v>937</v>
      </c>
      <c r="B136" s="252">
        <v>5</v>
      </c>
      <c r="C136" s="252">
        <v>9</v>
      </c>
      <c r="D136" s="252">
        <v>1</v>
      </c>
      <c r="E136" s="252">
        <v>15</v>
      </c>
      <c r="F136" s="252">
        <v>0</v>
      </c>
      <c r="G136" s="252">
        <v>1</v>
      </c>
      <c r="H136" s="252">
        <v>2</v>
      </c>
      <c r="I136" s="252">
        <f t="shared" si="48"/>
        <v>1.2555391432791729E-2</v>
      </c>
      <c r="J136" s="252">
        <v>5</v>
      </c>
      <c r="K136" s="252">
        <v>1</v>
      </c>
      <c r="L136" s="252">
        <v>0</v>
      </c>
      <c r="M136" s="252">
        <v>6</v>
      </c>
      <c r="N136" s="252">
        <v>0</v>
      </c>
      <c r="O136" s="252">
        <v>1</v>
      </c>
      <c r="P136" s="252">
        <v>0</v>
      </c>
      <c r="Q136" s="252">
        <f t="shared" si="49"/>
        <v>2.0547945205479451E-2</v>
      </c>
      <c r="R136" s="252">
        <v>1</v>
      </c>
      <c r="S136" s="252">
        <v>0</v>
      </c>
      <c r="T136" s="252">
        <v>0</v>
      </c>
      <c r="U136" s="252">
        <v>1</v>
      </c>
      <c r="V136" s="252">
        <v>0</v>
      </c>
      <c r="W136" s="252">
        <v>1</v>
      </c>
      <c r="X136" s="252">
        <v>0</v>
      </c>
      <c r="Y136" s="252">
        <f t="shared" si="50"/>
        <v>0.1</v>
      </c>
      <c r="Z136" s="252">
        <v>2</v>
      </c>
      <c r="AA136" s="252">
        <v>1</v>
      </c>
      <c r="AB136" s="252">
        <v>0</v>
      </c>
      <c r="AC136" s="252">
        <v>3</v>
      </c>
      <c r="AD136" s="252">
        <v>0</v>
      </c>
      <c r="AE136" s="252">
        <v>1</v>
      </c>
      <c r="AF136" s="252">
        <v>0</v>
      </c>
      <c r="AG136" s="252">
        <f t="shared" si="51"/>
        <v>2.8571428571428571E-2</v>
      </c>
      <c r="AH136">
        <f t="shared" si="52"/>
        <v>13</v>
      </c>
      <c r="AI136">
        <f t="shared" si="53"/>
        <v>11</v>
      </c>
      <c r="AJ136">
        <f t="shared" si="54"/>
        <v>1</v>
      </c>
      <c r="AK136">
        <f t="shared" si="55"/>
        <v>25</v>
      </c>
      <c r="AL136">
        <f t="shared" si="56"/>
        <v>0</v>
      </c>
      <c r="AM136">
        <f t="shared" si="47"/>
        <v>1</v>
      </c>
      <c r="AN136">
        <f t="shared" si="57"/>
        <v>2</v>
      </c>
      <c r="AO136" s="252">
        <f t="shared" si="58"/>
        <v>1.5332197614991482E-2</v>
      </c>
    </row>
    <row r="137" spans="1:41" x14ac:dyDescent="0.25">
      <c r="A137" s="266" t="s">
        <v>942</v>
      </c>
      <c r="B137" s="252">
        <v>0</v>
      </c>
      <c r="C137" s="252">
        <v>0</v>
      </c>
      <c r="D137" s="252">
        <v>0</v>
      </c>
      <c r="E137" s="252">
        <v>0</v>
      </c>
      <c r="F137" s="252">
        <v>0</v>
      </c>
      <c r="G137" s="252" t="s">
        <v>350</v>
      </c>
      <c r="H137" s="252">
        <v>0</v>
      </c>
      <c r="I137" s="252">
        <f t="shared" si="48"/>
        <v>0</v>
      </c>
      <c r="J137" s="252">
        <v>4</v>
      </c>
      <c r="K137" s="252">
        <v>1</v>
      </c>
      <c r="L137" s="252">
        <v>0</v>
      </c>
      <c r="M137" s="252">
        <v>5</v>
      </c>
      <c r="N137" s="252">
        <v>2</v>
      </c>
      <c r="O137" s="252">
        <v>0.7142857142857143</v>
      </c>
      <c r="P137" s="252">
        <v>0</v>
      </c>
      <c r="Q137" s="252">
        <f t="shared" si="49"/>
        <v>2.3972602739726026E-2</v>
      </c>
      <c r="R137" s="252">
        <v>1</v>
      </c>
      <c r="S137" s="252">
        <v>0</v>
      </c>
      <c r="T137" s="252">
        <v>0</v>
      </c>
      <c r="U137" s="252">
        <v>1</v>
      </c>
      <c r="V137" s="252">
        <v>0</v>
      </c>
      <c r="W137" s="252">
        <v>1</v>
      </c>
      <c r="X137" s="252">
        <v>0</v>
      </c>
      <c r="Y137" s="252">
        <f t="shared" si="50"/>
        <v>0.1</v>
      </c>
      <c r="Z137" s="252">
        <v>0</v>
      </c>
      <c r="AA137" s="252">
        <v>0</v>
      </c>
      <c r="AB137" s="252">
        <v>0</v>
      </c>
      <c r="AC137" s="252">
        <v>0</v>
      </c>
      <c r="AD137" s="252">
        <v>0</v>
      </c>
      <c r="AE137" s="252" t="s">
        <v>350</v>
      </c>
      <c r="AF137" s="252">
        <v>0</v>
      </c>
      <c r="AG137" s="252">
        <f t="shared" si="51"/>
        <v>0</v>
      </c>
      <c r="AH137">
        <f t="shared" si="52"/>
        <v>5</v>
      </c>
      <c r="AI137">
        <f t="shared" si="53"/>
        <v>1</v>
      </c>
      <c r="AJ137">
        <f t="shared" si="54"/>
        <v>0</v>
      </c>
      <c r="AK137">
        <f t="shared" si="55"/>
        <v>6</v>
      </c>
      <c r="AL137">
        <f t="shared" si="56"/>
        <v>2</v>
      </c>
      <c r="AM137">
        <f t="shared" si="47"/>
        <v>0.75</v>
      </c>
      <c r="AN137">
        <f t="shared" si="57"/>
        <v>0</v>
      </c>
      <c r="AO137" s="252">
        <f t="shared" si="58"/>
        <v>4.5428733674048836E-3</v>
      </c>
    </row>
    <row r="138" spans="1:41" x14ac:dyDescent="0.25">
      <c r="A138" s="266" t="s">
        <v>945</v>
      </c>
      <c r="B138" s="252">
        <v>0</v>
      </c>
      <c r="C138" s="252">
        <v>0</v>
      </c>
      <c r="D138" s="252">
        <v>0</v>
      </c>
      <c r="E138" s="252">
        <v>0</v>
      </c>
      <c r="F138" s="252">
        <v>0</v>
      </c>
      <c r="G138" s="252" t="s">
        <v>350</v>
      </c>
      <c r="H138" s="252">
        <v>0</v>
      </c>
      <c r="I138" s="252">
        <f t="shared" si="48"/>
        <v>0</v>
      </c>
      <c r="J138" s="252">
        <v>16</v>
      </c>
      <c r="K138" s="252">
        <v>0</v>
      </c>
      <c r="L138" s="252">
        <v>0</v>
      </c>
      <c r="M138" s="252">
        <v>16</v>
      </c>
      <c r="N138" s="252">
        <v>0</v>
      </c>
      <c r="O138" s="252">
        <v>1</v>
      </c>
      <c r="P138" s="252">
        <v>0</v>
      </c>
      <c r="Q138" s="252">
        <f t="shared" si="49"/>
        <v>5.4794520547945202E-2</v>
      </c>
      <c r="R138" s="252">
        <v>0</v>
      </c>
      <c r="S138" s="252">
        <v>0</v>
      </c>
      <c r="T138" s="252">
        <v>0</v>
      </c>
      <c r="U138" s="252">
        <v>0</v>
      </c>
      <c r="V138" s="252">
        <v>0</v>
      </c>
      <c r="W138" s="252" t="s">
        <v>350</v>
      </c>
      <c r="X138" s="252">
        <v>0</v>
      </c>
      <c r="Y138" s="252">
        <f t="shared" si="50"/>
        <v>0</v>
      </c>
      <c r="Z138" s="252">
        <v>0</v>
      </c>
      <c r="AA138" s="252">
        <v>0</v>
      </c>
      <c r="AB138" s="252">
        <v>0</v>
      </c>
      <c r="AC138" s="252">
        <v>0</v>
      </c>
      <c r="AD138" s="252">
        <v>0</v>
      </c>
      <c r="AE138" s="252" t="s">
        <v>350</v>
      </c>
      <c r="AF138" s="252">
        <v>0</v>
      </c>
      <c r="AG138" s="252">
        <f t="shared" si="51"/>
        <v>0</v>
      </c>
      <c r="AH138">
        <f t="shared" si="52"/>
        <v>16</v>
      </c>
      <c r="AI138">
        <f t="shared" si="53"/>
        <v>0</v>
      </c>
      <c r="AJ138">
        <f t="shared" si="54"/>
        <v>0</v>
      </c>
      <c r="AK138">
        <f t="shared" si="55"/>
        <v>16</v>
      </c>
      <c r="AL138">
        <f t="shared" si="56"/>
        <v>0</v>
      </c>
      <c r="AM138">
        <f t="shared" si="47"/>
        <v>1</v>
      </c>
      <c r="AN138">
        <f t="shared" si="57"/>
        <v>0</v>
      </c>
      <c r="AO138" s="252">
        <f t="shared" si="58"/>
        <v>9.0857467348097673E-3</v>
      </c>
    </row>
    <row r="139" spans="1:41" x14ac:dyDescent="0.25">
      <c r="A139" s="266" t="s">
        <v>950</v>
      </c>
      <c r="B139" s="252">
        <v>0</v>
      </c>
      <c r="C139" s="252">
        <v>1</v>
      </c>
      <c r="D139" s="252">
        <v>0</v>
      </c>
      <c r="E139" s="252">
        <v>1</v>
      </c>
      <c r="F139" s="252">
        <v>0</v>
      </c>
      <c r="G139" s="252">
        <v>1</v>
      </c>
      <c r="H139" s="252">
        <v>0</v>
      </c>
      <c r="I139" s="252">
        <f t="shared" si="48"/>
        <v>7.3855243722304289E-4</v>
      </c>
      <c r="J139" s="252">
        <v>7</v>
      </c>
      <c r="K139" s="252">
        <v>1</v>
      </c>
      <c r="L139" s="252">
        <v>0</v>
      </c>
      <c r="M139" s="252">
        <v>8</v>
      </c>
      <c r="N139" s="252">
        <v>1</v>
      </c>
      <c r="O139" s="252">
        <v>0.88888888888888884</v>
      </c>
      <c r="P139" s="252">
        <v>0</v>
      </c>
      <c r="Q139" s="252">
        <f t="shared" si="49"/>
        <v>3.0821917808219176E-2</v>
      </c>
      <c r="R139" s="252">
        <v>0</v>
      </c>
      <c r="S139" s="252">
        <v>2</v>
      </c>
      <c r="T139" s="252">
        <v>0</v>
      </c>
      <c r="U139" s="252">
        <v>2</v>
      </c>
      <c r="V139" s="252">
        <v>0</v>
      </c>
      <c r="W139" s="252">
        <v>1</v>
      </c>
      <c r="X139" s="252">
        <v>0</v>
      </c>
      <c r="Y139" s="252">
        <f t="shared" si="50"/>
        <v>0.2</v>
      </c>
      <c r="Z139" s="252">
        <v>0</v>
      </c>
      <c r="AA139" s="252">
        <v>0</v>
      </c>
      <c r="AB139" s="252">
        <v>0</v>
      </c>
      <c r="AC139" s="252">
        <v>0</v>
      </c>
      <c r="AD139" s="252">
        <v>0</v>
      </c>
      <c r="AE139" s="252" t="s">
        <v>350</v>
      </c>
      <c r="AF139" s="252">
        <v>0</v>
      </c>
      <c r="AG139" s="252">
        <f t="shared" si="51"/>
        <v>0</v>
      </c>
      <c r="AH139">
        <f t="shared" si="52"/>
        <v>7</v>
      </c>
      <c r="AI139">
        <f t="shared" si="53"/>
        <v>4</v>
      </c>
      <c r="AJ139">
        <f t="shared" si="54"/>
        <v>0</v>
      </c>
      <c r="AK139">
        <f t="shared" si="55"/>
        <v>11</v>
      </c>
      <c r="AL139">
        <f t="shared" si="56"/>
        <v>1</v>
      </c>
      <c r="AM139">
        <f t="shared" si="47"/>
        <v>0.91666666666666663</v>
      </c>
      <c r="AN139">
        <f t="shared" si="57"/>
        <v>0</v>
      </c>
      <c r="AO139" s="252">
        <f t="shared" si="58"/>
        <v>6.8143100511073255E-3</v>
      </c>
    </row>
    <row r="140" spans="1:41" x14ac:dyDescent="0.25">
      <c r="A140" s="266" t="s">
        <v>954</v>
      </c>
      <c r="B140" s="252">
        <v>12</v>
      </c>
      <c r="C140" s="252">
        <v>18</v>
      </c>
      <c r="D140" s="252">
        <v>1</v>
      </c>
      <c r="E140" s="252">
        <v>31</v>
      </c>
      <c r="F140" s="252">
        <v>1</v>
      </c>
      <c r="G140" s="252">
        <v>0.96875</v>
      </c>
      <c r="H140" s="252">
        <v>0</v>
      </c>
      <c r="I140" s="252">
        <f t="shared" si="48"/>
        <v>2.3633677991137372E-2</v>
      </c>
      <c r="J140" s="252">
        <v>254</v>
      </c>
      <c r="K140" s="252">
        <v>22</v>
      </c>
      <c r="L140" s="252">
        <v>9</v>
      </c>
      <c r="M140" s="252">
        <v>285</v>
      </c>
      <c r="N140" s="252">
        <v>23</v>
      </c>
      <c r="O140" s="252">
        <v>0.92532467532467533</v>
      </c>
      <c r="P140" s="252">
        <v>0</v>
      </c>
      <c r="Q140" s="252">
        <f t="shared" si="49"/>
        <v>1.0547945205479452</v>
      </c>
      <c r="R140" s="252">
        <v>0</v>
      </c>
      <c r="S140" s="252">
        <v>0</v>
      </c>
      <c r="T140" s="252">
        <v>0</v>
      </c>
      <c r="U140" s="252">
        <v>0</v>
      </c>
      <c r="V140" s="252">
        <v>0</v>
      </c>
      <c r="W140" s="252" t="s">
        <v>350</v>
      </c>
      <c r="X140" s="252">
        <v>0</v>
      </c>
      <c r="Y140" s="252">
        <f t="shared" si="50"/>
        <v>0</v>
      </c>
      <c r="Z140" s="252">
        <v>0</v>
      </c>
      <c r="AA140" s="252">
        <v>0</v>
      </c>
      <c r="AB140" s="252">
        <v>0</v>
      </c>
      <c r="AC140" s="252">
        <v>0</v>
      </c>
      <c r="AD140" s="252">
        <v>0</v>
      </c>
      <c r="AE140" s="252" t="s">
        <v>350</v>
      </c>
      <c r="AF140" s="252">
        <v>0</v>
      </c>
      <c r="AG140" s="252">
        <f t="shared" si="51"/>
        <v>0</v>
      </c>
      <c r="AH140">
        <f t="shared" si="52"/>
        <v>266</v>
      </c>
      <c r="AI140">
        <f t="shared" si="53"/>
        <v>40</v>
      </c>
      <c r="AJ140">
        <f t="shared" si="54"/>
        <v>10</v>
      </c>
      <c r="AK140">
        <f t="shared" si="55"/>
        <v>316</v>
      </c>
      <c r="AL140">
        <f t="shared" si="56"/>
        <v>24</v>
      </c>
      <c r="AM140">
        <f t="shared" si="47"/>
        <v>0.92941176470588238</v>
      </c>
      <c r="AN140">
        <f t="shared" si="57"/>
        <v>0</v>
      </c>
      <c r="AO140" s="252">
        <f t="shared" si="58"/>
        <v>0.19307211811470756</v>
      </c>
    </row>
    <row r="141" spans="1:41" x14ac:dyDescent="0.25">
      <c r="A141" s="266" t="s">
        <v>958</v>
      </c>
      <c r="B141" s="252">
        <v>16</v>
      </c>
      <c r="C141" s="252">
        <v>1</v>
      </c>
      <c r="D141" s="252">
        <v>2</v>
      </c>
      <c r="E141" s="252">
        <v>19</v>
      </c>
      <c r="F141" s="252">
        <v>5</v>
      </c>
      <c r="G141" s="252">
        <v>0.79166666666666663</v>
      </c>
      <c r="H141" s="252">
        <v>0</v>
      </c>
      <c r="I141" s="252">
        <f t="shared" si="48"/>
        <v>1.7725258493353029E-2</v>
      </c>
      <c r="J141" s="252">
        <v>71</v>
      </c>
      <c r="K141" s="252">
        <v>2</v>
      </c>
      <c r="L141" s="252">
        <v>1</v>
      </c>
      <c r="M141" s="252">
        <v>74</v>
      </c>
      <c r="N141" s="252">
        <v>12</v>
      </c>
      <c r="O141" s="252">
        <v>0.86046511627906974</v>
      </c>
      <c r="P141" s="252">
        <v>0</v>
      </c>
      <c r="Q141" s="252">
        <f t="shared" si="49"/>
        <v>0.29452054794520549</v>
      </c>
      <c r="R141" s="252">
        <v>3</v>
      </c>
      <c r="S141" s="252">
        <v>0</v>
      </c>
      <c r="T141" s="252">
        <v>1</v>
      </c>
      <c r="U141" s="252">
        <v>4</v>
      </c>
      <c r="V141" s="252">
        <v>0</v>
      </c>
      <c r="W141" s="252">
        <v>1</v>
      </c>
      <c r="X141" s="252">
        <v>0</v>
      </c>
      <c r="Y141" s="252">
        <f t="shared" si="50"/>
        <v>0.4</v>
      </c>
      <c r="Z141" s="252">
        <v>1</v>
      </c>
      <c r="AA141" s="252">
        <v>0</v>
      </c>
      <c r="AB141" s="252">
        <v>0</v>
      </c>
      <c r="AC141" s="252">
        <v>1</v>
      </c>
      <c r="AD141" s="252">
        <v>0</v>
      </c>
      <c r="AE141" s="252">
        <v>1</v>
      </c>
      <c r="AF141" s="252">
        <v>0</v>
      </c>
      <c r="AG141" s="252">
        <f t="shared" si="51"/>
        <v>9.5238095238095247E-3</v>
      </c>
      <c r="AH141">
        <f t="shared" si="52"/>
        <v>91</v>
      </c>
      <c r="AI141">
        <f t="shared" si="53"/>
        <v>3</v>
      </c>
      <c r="AJ141">
        <f t="shared" si="54"/>
        <v>4</v>
      </c>
      <c r="AK141">
        <f t="shared" si="55"/>
        <v>98</v>
      </c>
      <c r="AL141">
        <f t="shared" si="56"/>
        <v>17</v>
      </c>
      <c r="AM141">
        <f t="shared" si="47"/>
        <v>0.85217391304347823</v>
      </c>
      <c r="AN141">
        <f t="shared" si="57"/>
        <v>0</v>
      </c>
      <c r="AO141" s="252">
        <f t="shared" si="58"/>
        <v>6.5303804656445197E-2</v>
      </c>
    </row>
    <row r="142" spans="1:41" x14ac:dyDescent="0.25">
      <c r="A142" s="266" t="s">
        <v>962</v>
      </c>
      <c r="B142" s="252">
        <v>0</v>
      </c>
      <c r="C142" s="252">
        <v>0</v>
      </c>
      <c r="D142" s="252">
        <v>0</v>
      </c>
      <c r="E142" s="252">
        <v>0</v>
      </c>
      <c r="F142" s="252">
        <v>0</v>
      </c>
      <c r="G142" s="252" t="s">
        <v>350</v>
      </c>
      <c r="H142" s="252">
        <v>0</v>
      </c>
      <c r="I142" s="252">
        <f t="shared" si="48"/>
        <v>0</v>
      </c>
      <c r="J142" s="252">
        <v>0</v>
      </c>
      <c r="K142" s="252">
        <v>0</v>
      </c>
      <c r="L142" s="252">
        <v>0</v>
      </c>
      <c r="M142" s="252">
        <v>0</v>
      </c>
      <c r="N142" s="252">
        <v>0</v>
      </c>
      <c r="O142" s="252" t="s">
        <v>350</v>
      </c>
      <c r="P142" s="252">
        <v>0</v>
      </c>
      <c r="Q142" s="252">
        <f t="shared" si="49"/>
        <v>0</v>
      </c>
      <c r="R142" s="252">
        <v>0</v>
      </c>
      <c r="S142" s="252">
        <v>0</v>
      </c>
      <c r="T142" s="252">
        <v>0</v>
      </c>
      <c r="U142" s="252">
        <v>0</v>
      </c>
      <c r="V142" s="252">
        <v>0</v>
      </c>
      <c r="W142" s="252" t="s">
        <v>350</v>
      </c>
      <c r="X142" s="252">
        <v>0</v>
      </c>
      <c r="Y142" s="252">
        <f t="shared" si="50"/>
        <v>0</v>
      </c>
      <c r="Z142" s="252">
        <v>0</v>
      </c>
      <c r="AA142" s="252">
        <v>0</v>
      </c>
      <c r="AB142" s="252">
        <v>0</v>
      </c>
      <c r="AC142" s="252">
        <v>0</v>
      </c>
      <c r="AD142" s="252">
        <v>0</v>
      </c>
      <c r="AE142" s="252" t="s">
        <v>350</v>
      </c>
      <c r="AF142" s="252">
        <v>0</v>
      </c>
      <c r="AG142" s="252">
        <f t="shared" si="51"/>
        <v>0</v>
      </c>
      <c r="AH142">
        <f t="shared" si="52"/>
        <v>0</v>
      </c>
      <c r="AI142">
        <f t="shared" si="53"/>
        <v>0</v>
      </c>
      <c r="AJ142">
        <f t="shared" si="54"/>
        <v>0</v>
      </c>
      <c r="AK142">
        <f t="shared" si="55"/>
        <v>0</v>
      </c>
      <c r="AL142">
        <f t="shared" si="56"/>
        <v>0</v>
      </c>
      <c r="AM142" t="s">
        <v>350</v>
      </c>
      <c r="AN142">
        <f t="shared" si="57"/>
        <v>0</v>
      </c>
      <c r="AO142" s="252">
        <f t="shared" si="58"/>
        <v>0</v>
      </c>
    </row>
    <row r="143" spans="1:41" x14ac:dyDescent="0.25">
      <c r="A143" s="266" t="s">
        <v>964</v>
      </c>
      <c r="B143" s="252">
        <v>6</v>
      </c>
      <c r="C143" s="252">
        <v>1</v>
      </c>
      <c r="D143" s="252">
        <v>0</v>
      </c>
      <c r="E143" s="252">
        <v>7</v>
      </c>
      <c r="F143" s="252">
        <v>1</v>
      </c>
      <c r="G143" s="252">
        <v>0.875</v>
      </c>
      <c r="H143" s="252">
        <v>0</v>
      </c>
      <c r="I143" s="252">
        <f t="shared" si="48"/>
        <v>5.9084194977843431E-3</v>
      </c>
      <c r="J143" s="252">
        <v>8</v>
      </c>
      <c r="K143" s="252">
        <v>0</v>
      </c>
      <c r="L143" s="252">
        <v>0</v>
      </c>
      <c r="M143" s="252">
        <v>8</v>
      </c>
      <c r="N143" s="252">
        <v>1</v>
      </c>
      <c r="O143" s="252">
        <v>0.88888888888888884</v>
      </c>
      <c r="P143" s="252">
        <v>0</v>
      </c>
      <c r="Q143" s="252">
        <f t="shared" si="49"/>
        <v>3.0821917808219176E-2</v>
      </c>
      <c r="R143" s="252">
        <v>1</v>
      </c>
      <c r="S143" s="252">
        <v>0</v>
      </c>
      <c r="T143" s="252">
        <v>0</v>
      </c>
      <c r="U143" s="252">
        <v>1</v>
      </c>
      <c r="V143" s="252">
        <v>0</v>
      </c>
      <c r="W143" s="252">
        <v>1</v>
      </c>
      <c r="X143" s="252">
        <v>0</v>
      </c>
      <c r="Y143" s="252">
        <f t="shared" si="50"/>
        <v>0.1</v>
      </c>
      <c r="Z143" s="252">
        <v>0</v>
      </c>
      <c r="AA143" s="252">
        <v>0</v>
      </c>
      <c r="AB143" s="252">
        <v>0</v>
      </c>
      <c r="AC143" s="252">
        <v>0</v>
      </c>
      <c r="AD143" s="252">
        <v>0</v>
      </c>
      <c r="AE143" s="252" t="s">
        <v>350</v>
      </c>
      <c r="AF143" s="252">
        <v>0</v>
      </c>
      <c r="AG143" s="252">
        <f t="shared" si="51"/>
        <v>0</v>
      </c>
      <c r="AH143">
        <f t="shared" si="52"/>
        <v>15</v>
      </c>
      <c r="AI143">
        <f t="shared" si="53"/>
        <v>1</v>
      </c>
      <c r="AJ143">
        <f t="shared" si="54"/>
        <v>0</v>
      </c>
      <c r="AK143">
        <f t="shared" si="55"/>
        <v>16</v>
      </c>
      <c r="AL143">
        <f t="shared" si="56"/>
        <v>2</v>
      </c>
      <c r="AM143">
        <f t="shared" ref="AM143:AM167" si="59">AK143/(AK143+AL143)</f>
        <v>0.88888888888888884</v>
      </c>
      <c r="AN143">
        <f t="shared" si="57"/>
        <v>0</v>
      </c>
      <c r="AO143" s="252">
        <f t="shared" si="58"/>
        <v>1.0221465076660987E-2</v>
      </c>
    </row>
    <row r="144" spans="1:41" x14ac:dyDescent="0.25">
      <c r="A144" s="266" t="s">
        <v>966</v>
      </c>
      <c r="B144" s="252">
        <v>3</v>
      </c>
      <c r="C144" s="252">
        <v>0</v>
      </c>
      <c r="D144" s="252">
        <v>0</v>
      </c>
      <c r="E144" s="252">
        <v>3</v>
      </c>
      <c r="F144" s="252">
        <v>0</v>
      </c>
      <c r="G144" s="252">
        <v>1</v>
      </c>
      <c r="H144" s="252">
        <v>0</v>
      </c>
      <c r="I144" s="252">
        <f t="shared" si="48"/>
        <v>2.2156573116691287E-3</v>
      </c>
      <c r="J144" s="252">
        <v>2</v>
      </c>
      <c r="K144" s="252">
        <v>0</v>
      </c>
      <c r="L144" s="252">
        <v>0</v>
      </c>
      <c r="M144" s="252">
        <v>2</v>
      </c>
      <c r="N144" s="252">
        <v>0</v>
      </c>
      <c r="O144" s="252">
        <v>1</v>
      </c>
      <c r="P144" s="252">
        <v>0</v>
      </c>
      <c r="Q144" s="252">
        <f t="shared" si="49"/>
        <v>6.8493150684931503E-3</v>
      </c>
      <c r="R144" s="252">
        <v>1</v>
      </c>
      <c r="S144" s="252">
        <v>0</v>
      </c>
      <c r="T144" s="252">
        <v>0</v>
      </c>
      <c r="U144" s="252">
        <v>1</v>
      </c>
      <c r="V144" s="252">
        <v>0</v>
      </c>
      <c r="W144" s="252">
        <v>1</v>
      </c>
      <c r="X144" s="252">
        <v>0</v>
      </c>
      <c r="Y144" s="252">
        <f t="shared" si="50"/>
        <v>0.1</v>
      </c>
      <c r="Z144" s="252">
        <v>0</v>
      </c>
      <c r="AA144" s="252">
        <v>0</v>
      </c>
      <c r="AB144" s="252">
        <v>0</v>
      </c>
      <c r="AC144" s="252">
        <v>0</v>
      </c>
      <c r="AD144" s="252">
        <v>0</v>
      </c>
      <c r="AE144" s="252" t="s">
        <v>350</v>
      </c>
      <c r="AF144" s="252">
        <v>0</v>
      </c>
      <c r="AG144" s="252">
        <f t="shared" si="51"/>
        <v>0</v>
      </c>
      <c r="AH144">
        <f t="shared" si="52"/>
        <v>6</v>
      </c>
      <c r="AI144">
        <f t="shared" si="53"/>
        <v>0</v>
      </c>
      <c r="AJ144">
        <f t="shared" si="54"/>
        <v>0</v>
      </c>
      <c r="AK144">
        <f t="shared" si="55"/>
        <v>6</v>
      </c>
      <c r="AL144">
        <f t="shared" si="56"/>
        <v>0</v>
      </c>
      <c r="AM144">
        <f t="shared" si="59"/>
        <v>1</v>
      </c>
      <c r="AN144">
        <f t="shared" si="57"/>
        <v>0</v>
      </c>
      <c r="AO144" s="252">
        <f t="shared" si="58"/>
        <v>3.4071550255536627E-3</v>
      </c>
    </row>
    <row r="145" spans="1:41" x14ac:dyDescent="0.25">
      <c r="A145" s="266" t="s">
        <v>971</v>
      </c>
      <c r="B145" s="252">
        <v>2</v>
      </c>
      <c r="C145" s="252">
        <v>2</v>
      </c>
      <c r="D145" s="252">
        <v>0</v>
      </c>
      <c r="E145" s="252">
        <v>4</v>
      </c>
      <c r="F145" s="252">
        <v>0</v>
      </c>
      <c r="G145" s="252">
        <v>1</v>
      </c>
      <c r="H145" s="252">
        <v>0</v>
      </c>
      <c r="I145" s="252">
        <f t="shared" si="48"/>
        <v>2.9542097488921715E-3</v>
      </c>
      <c r="J145" s="252">
        <v>10</v>
      </c>
      <c r="K145" s="252">
        <v>1</v>
      </c>
      <c r="L145" s="252">
        <v>0</v>
      </c>
      <c r="M145" s="252">
        <v>11</v>
      </c>
      <c r="N145" s="252">
        <v>2</v>
      </c>
      <c r="O145" s="252">
        <v>0.84615384615384615</v>
      </c>
      <c r="P145" s="252">
        <v>0</v>
      </c>
      <c r="Q145" s="252">
        <f t="shared" si="49"/>
        <v>4.4520547945205477E-2</v>
      </c>
      <c r="R145" s="252">
        <v>0</v>
      </c>
      <c r="S145" s="252">
        <v>0</v>
      </c>
      <c r="T145" s="252">
        <v>0</v>
      </c>
      <c r="U145" s="252">
        <v>0</v>
      </c>
      <c r="V145" s="252">
        <v>0</v>
      </c>
      <c r="W145" s="252" t="s">
        <v>350</v>
      </c>
      <c r="X145" s="252">
        <v>0</v>
      </c>
      <c r="Y145" s="252">
        <f t="shared" si="50"/>
        <v>0</v>
      </c>
      <c r="Z145" s="252">
        <v>0</v>
      </c>
      <c r="AA145" s="252">
        <v>0</v>
      </c>
      <c r="AB145" s="252">
        <v>0</v>
      </c>
      <c r="AC145" s="252">
        <v>0</v>
      </c>
      <c r="AD145" s="252">
        <v>0</v>
      </c>
      <c r="AE145" s="252" t="s">
        <v>350</v>
      </c>
      <c r="AF145" s="252">
        <v>0</v>
      </c>
      <c r="AG145" s="252">
        <f t="shared" si="51"/>
        <v>0</v>
      </c>
      <c r="AH145">
        <f t="shared" si="52"/>
        <v>12</v>
      </c>
      <c r="AI145">
        <f t="shared" si="53"/>
        <v>3</v>
      </c>
      <c r="AJ145">
        <f t="shared" si="54"/>
        <v>0</v>
      </c>
      <c r="AK145">
        <f t="shared" si="55"/>
        <v>15</v>
      </c>
      <c r="AL145">
        <f t="shared" si="56"/>
        <v>2</v>
      </c>
      <c r="AM145">
        <f t="shared" si="59"/>
        <v>0.88235294117647056</v>
      </c>
      <c r="AN145">
        <f t="shared" si="57"/>
        <v>0</v>
      </c>
      <c r="AO145" s="252">
        <f t="shared" si="58"/>
        <v>9.6536059057353782E-3</v>
      </c>
    </row>
    <row r="146" spans="1:41" x14ac:dyDescent="0.25">
      <c r="A146" s="266" t="s">
        <v>973</v>
      </c>
      <c r="B146" s="252">
        <v>2</v>
      </c>
      <c r="C146" s="252">
        <v>1</v>
      </c>
      <c r="D146" s="252">
        <v>0</v>
      </c>
      <c r="E146" s="252">
        <v>3</v>
      </c>
      <c r="F146" s="252">
        <v>0</v>
      </c>
      <c r="G146" s="252">
        <v>1</v>
      </c>
      <c r="H146" s="252">
        <v>0</v>
      </c>
      <c r="I146" s="252">
        <f t="shared" si="48"/>
        <v>2.2156573116691287E-3</v>
      </c>
      <c r="J146" s="252">
        <v>169</v>
      </c>
      <c r="K146" s="252">
        <v>25</v>
      </c>
      <c r="L146" s="252">
        <v>4</v>
      </c>
      <c r="M146" s="252">
        <v>198</v>
      </c>
      <c r="N146" s="252">
        <v>17</v>
      </c>
      <c r="O146" s="252">
        <v>0.92093023255813955</v>
      </c>
      <c r="P146" s="252">
        <v>0</v>
      </c>
      <c r="Q146" s="252">
        <f t="shared" si="49"/>
        <v>0.73630136986301364</v>
      </c>
      <c r="R146" s="252">
        <v>2</v>
      </c>
      <c r="S146" s="252">
        <v>0</v>
      </c>
      <c r="T146" s="252">
        <v>0</v>
      </c>
      <c r="U146" s="252">
        <v>2</v>
      </c>
      <c r="V146" s="252">
        <v>0</v>
      </c>
      <c r="W146" s="252">
        <v>1</v>
      </c>
      <c r="X146" s="252">
        <v>0</v>
      </c>
      <c r="Y146" s="252">
        <f t="shared" si="50"/>
        <v>0.2</v>
      </c>
      <c r="Z146" s="252">
        <v>1</v>
      </c>
      <c r="AA146" s="252">
        <v>1</v>
      </c>
      <c r="AB146" s="252">
        <v>0</v>
      </c>
      <c r="AC146" s="252">
        <v>2</v>
      </c>
      <c r="AD146" s="252">
        <v>0</v>
      </c>
      <c r="AE146" s="252">
        <v>1</v>
      </c>
      <c r="AF146" s="252">
        <v>0</v>
      </c>
      <c r="AG146" s="252">
        <f t="shared" si="51"/>
        <v>1.9047619047619049E-2</v>
      </c>
      <c r="AH146">
        <f t="shared" si="52"/>
        <v>174</v>
      </c>
      <c r="AI146">
        <f t="shared" si="53"/>
        <v>27</v>
      </c>
      <c r="AJ146">
        <f t="shared" si="54"/>
        <v>4</v>
      </c>
      <c r="AK146">
        <f t="shared" si="55"/>
        <v>205</v>
      </c>
      <c r="AL146">
        <f t="shared" si="56"/>
        <v>17</v>
      </c>
      <c r="AM146">
        <f t="shared" si="59"/>
        <v>0.92342342342342343</v>
      </c>
      <c r="AN146">
        <f t="shared" si="57"/>
        <v>0</v>
      </c>
      <c r="AO146" s="252">
        <f t="shared" si="58"/>
        <v>0.12606473594548551</v>
      </c>
    </row>
    <row r="147" spans="1:41" x14ac:dyDescent="0.25">
      <c r="A147" s="266" t="s">
        <v>977</v>
      </c>
      <c r="B147" s="252">
        <v>13</v>
      </c>
      <c r="C147" s="252">
        <v>4</v>
      </c>
      <c r="D147" s="252">
        <v>1</v>
      </c>
      <c r="E147" s="252">
        <v>18</v>
      </c>
      <c r="F147" s="252">
        <v>1</v>
      </c>
      <c r="G147" s="252">
        <v>0.94736842105263153</v>
      </c>
      <c r="H147" s="252">
        <v>0</v>
      </c>
      <c r="I147" s="252">
        <f t="shared" si="48"/>
        <v>1.4032496307237814E-2</v>
      </c>
      <c r="J147" s="252">
        <v>14</v>
      </c>
      <c r="K147" s="252">
        <v>1</v>
      </c>
      <c r="L147" s="252">
        <v>2</v>
      </c>
      <c r="M147" s="252">
        <v>17</v>
      </c>
      <c r="N147" s="252">
        <v>3</v>
      </c>
      <c r="O147" s="252">
        <v>0.85</v>
      </c>
      <c r="P147" s="252">
        <v>0</v>
      </c>
      <c r="Q147" s="252">
        <f t="shared" si="49"/>
        <v>6.8493150684931503E-2</v>
      </c>
      <c r="R147" s="252">
        <v>2</v>
      </c>
      <c r="S147" s="252">
        <v>0</v>
      </c>
      <c r="T147" s="252">
        <v>0</v>
      </c>
      <c r="U147" s="252">
        <v>2</v>
      </c>
      <c r="V147" s="252">
        <v>0</v>
      </c>
      <c r="W147" s="252">
        <v>1</v>
      </c>
      <c r="X147" s="252">
        <v>0</v>
      </c>
      <c r="Y147" s="252">
        <f t="shared" si="50"/>
        <v>0.2</v>
      </c>
      <c r="Z147" s="252">
        <v>0</v>
      </c>
      <c r="AA147" s="252">
        <v>0</v>
      </c>
      <c r="AB147" s="252">
        <v>0</v>
      </c>
      <c r="AC147" s="252">
        <v>0</v>
      </c>
      <c r="AD147" s="252">
        <v>0</v>
      </c>
      <c r="AE147" s="252" t="s">
        <v>350</v>
      </c>
      <c r="AF147" s="252">
        <v>0</v>
      </c>
      <c r="AG147" s="252">
        <f t="shared" si="51"/>
        <v>0</v>
      </c>
      <c r="AH147">
        <f t="shared" si="52"/>
        <v>29</v>
      </c>
      <c r="AI147">
        <f t="shared" si="53"/>
        <v>5</v>
      </c>
      <c r="AJ147">
        <f t="shared" si="54"/>
        <v>3</v>
      </c>
      <c r="AK147">
        <f t="shared" si="55"/>
        <v>37</v>
      </c>
      <c r="AL147">
        <f t="shared" si="56"/>
        <v>4</v>
      </c>
      <c r="AM147">
        <f t="shared" si="59"/>
        <v>0.90243902439024393</v>
      </c>
      <c r="AN147">
        <f t="shared" si="57"/>
        <v>0</v>
      </c>
      <c r="AO147" s="252">
        <f t="shared" si="58"/>
        <v>2.3282226007950029E-2</v>
      </c>
    </row>
    <row r="148" spans="1:41" x14ac:dyDescent="0.25">
      <c r="A148" s="266" t="s">
        <v>982</v>
      </c>
      <c r="B148" s="252">
        <v>1</v>
      </c>
      <c r="C148" s="252">
        <v>0</v>
      </c>
      <c r="D148" s="252">
        <v>0</v>
      </c>
      <c r="E148" s="252">
        <v>1</v>
      </c>
      <c r="F148" s="252">
        <v>0</v>
      </c>
      <c r="G148" s="252">
        <v>1</v>
      </c>
      <c r="H148" s="252">
        <v>0</v>
      </c>
      <c r="I148" s="252">
        <f t="shared" si="48"/>
        <v>7.3855243722304289E-4</v>
      </c>
      <c r="J148" s="252">
        <v>2</v>
      </c>
      <c r="K148" s="252">
        <v>0</v>
      </c>
      <c r="L148" s="252">
        <v>0</v>
      </c>
      <c r="M148" s="252">
        <v>2</v>
      </c>
      <c r="N148" s="252">
        <v>0</v>
      </c>
      <c r="O148" s="252">
        <v>1</v>
      </c>
      <c r="P148" s="252">
        <v>0</v>
      </c>
      <c r="Q148" s="252">
        <f t="shared" si="49"/>
        <v>6.8493150684931503E-3</v>
      </c>
      <c r="R148" s="252">
        <v>2</v>
      </c>
      <c r="S148" s="252">
        <v>0</v>
      </c>
      <c r="T148" s="252">
        <v>0</v>
      </c>
      <c r="U148" s="252">
        <v>2</v>
      </c>
      <c r="V148" s="252">
        <v>0</v>
      </c>
      <c r="W148" s="252">
        <v>1</v>
      </c>
      <c r="X148" s="252">
        <v>0</v>
      </c>
      <c r="Y148" s="252">
        <f t="shared" si="50"/>
        <v>0.2</v>
      </c>
      <c r="Z148" s="252">
        <v>0</v>
      </c>
      <c r="AA148" s="252">
        <v>0</v>
      </c>
      <c r="AB148" s="252">
        <v>0</v>
      </c>
      <c r="AC148" s="252">
        <v>0</v>
      </c>
      <c r="AD148" s="252">
        <v>0</v>
      </c>
      <c r="AE148" s="252" t="s">
        <v>350</v>
      </c>
      <c r="AF148" s="252">
        <v>0</v>
      </c>
      <c r="AG148" s="252">
        <f t="shared" si="51"/>
        <v>0</v>
      </c>
      <c r="AH148">
        <f t="shared" si="52"/>
        <v>5</v>
      </c>
      <c r="AI148">
        <f t="shared" si="53"/>
        <v>0</v>
      </c>
      <c r="AJ148">
        <f t="shared" si="54"/>
        <v>0</v>
      </c>
      <c r="AK148">
        <f t="shared" si="55"/>
        <v>5</v>
      </c>
      <c r="AL148">
        <f t="shared" si="56"/>
        <v>0</v>
      </c>
      <c r="AM148">
        <f t="shared" si="59"/>
        <v>1</v>
      </c>
      <c r="AN148">
        <f t="shared" si="57"/>
        <v>0</v>
      </c>
      <c r="AO148" s="252">
        <f t="shared" si="58"/>
        <v>2.8392958546280523E-3</v>
      </c>
    </row>
    <row r="149" spans="1:41" x14ac:dyDescent="0.25">
      <c r="A149" s="266" t="s">
        <v>986</v>
      </c>
      <c r="B149" s="252">
        <v>16</v>
      </c>
      <c r="C149" s="252">
        <v>18</v>
      </c>
      <c r="D149" s="252">
        <v>1</v>
      </c>
      <c r="E149" s="252">
        <v>35</v>
      </c>
      <c r="F149" s="252">
        <v>3</v>
      </c>
      <c r="G149" s="252">
        <v>0.92105263157894735</v>
      </c>
      <c r="H149" s="252">
        <v>0</v>
      </c>
      <c r="I149" s="252">
        <f t="shared" si="48"/>
        <v>2.8064992614475627E-2</v>
      </c>
      <c r="J149" s="252">
        <v>12</v>
      </c>
      <c r="K149" s="252">
        <v>0</v>
      </c>
      <c r="L149" s="252">
        <v>0</v>
      </c>
      <c r="M149" s="252">
        <v>12</v>
      </c>
      <c r="N149" s="252">
        <v>1</v>
      </c>
      <c r="O149" s="252">
        <v>0.92307692307692313</v>
      </c>
      <c r="P149" s="252">
        <v>0</v>
      </c>
      <c r="Q149" s="252">
        <f t="shared" si="49"/>
        <v>4.4520547945205477E-2</v>
      </c>
      <c r="R149" s="252">
        <v>4</v>
      </c>
      <c r="S149" s="252">
        <v>3</v>
      </c>
      <c r="T149" s="252">
        <v>0</v>
      </c>
      <c r="U149" s="252">
        <v>7</v>
      </c>
      <c r="V149" s="252">
        <v>0</v>
      </c>
      <c r="W149" s="252">
        <v>1</v>
      </c>
      <c r="X149" s="252">
        <v>0</v>
      </c>
      <c r="Y149" s="252">
        <f t="shared" si="50"/>
        <v>0.7</v>
      </c>
      <c r="Z149" s="252">
        <v>0</v>
      </c>
      <c r="AA149" s="252">
        <v>0</v>
      </c>
      <c r="AB149" s="252">
        <v>0</v>
      </c>
      <c r="AC149" s="252">
        <v>0</v>
      </c>
      <c r="AD149" s="252">
        <v>0</v>
      </c>
      <c r="AE149" s="252" t="s">
        <v>350</v>
      </c>
      <c r="AF149" s="252">
        <v>0</v>
      </c>
      <c r="AG149" s="252">
        <f t="shared" si="51"/>
        <v>0</v>
      </c>
      <c r="AH149">
        <f t="shared" si="52"/>
        <v>32</v>
      </c>
      <c r="AI149">
        <f t="shared" si="53"/>
        <v>21</v>
      </c>
      <c r="AJ149">
        <f t="shared" si="54"/>
        <v>1</v>
      </c>
      <c r="AK149">
        <f t="shared" si="55"/>
        <v>54</v>
      </c>
      <c r="AL149">
        <f t="shared" si="56"/>
        <v>4</v>
      </c>
      <c r="AM149">
        <f t="shared" si="59"/>
        <v>0.93103448275862066</v>
      </c>
      <c r="AN149">
        <f t="shared" si="57"/>
        <v>0</v>
      </c>
      <c r="AO149" s="252">
        <f t="shared" si="58"/>
        <v>3.2935831913685404E-2</v>
      </c>
    </row>
    <row r="150" spans="1:41" x14ac:dyDescent="0.25">
      <c r="A150" s="266" t="s">
        <v>991</v>
      </c>
      <c r="B150" s="252">
        <v>16</v>
      </c>
      <c r="C150" s="252">
        <v>10</v>
      </c>
      <c r="D150" s="252">
        <v>2</v>
      </c>
      <c r="E150" s="252">
        <v>28</v>
      </c>
      <c r="F150" s="252">
        <v>3</v>
      </c>
      <c r="G150" s="252">
        <v>0.90322580645161288</v>
      </c>
      <c r="H150" s="252">
        <v>0</v>
      </c>
      <c r="I150" s="252">
        <f t="shared" si="48"/>
        <v>2.2895125553914326E-2</v>
      </c>
      <c r="J150" s="252">
        <v>9</v>
      </c>
      <c r="K150" s="252">
        <v>0</v>
      </c>
      <c r="L150" s="252">
        <v>0</v>
      </c>
      <c r="M150" s="252">
        <v>9</v>
      </c>
      <c r="N150" s="252">
        <v>1</v>
      </c>
      <c r="O150" s="252">
        <v>0.9</v>
      </c>
      <c r="P150" s="252">
        <v>0</v>
      </c>
      <c r="Q150" s="252">
        <f t="shared" si="49"/>
        <v>3.4246575342465752E-2</v>
      </c>
      <c r="R150" s="252">
        <v>0</v>
      </c>
      <c r="S150" s="252">
        <v>1</v>
      </c>
      <c r="T150" s="252">
        <v>0</v>
      </c>
      <c r="U150" s="252">
        <v>1</v>
      </c>
      <c r="V150" s="252">
        <v>1</v>
      </c>
      <c r="W150" s="252">
        <v>0.5</v>
      </c>
      <c r="X150" s="252">
        <v>0</v>
      </c>
      <c r="Y150" s="252">
        <f t="shared" si="50"/>
        <v>0.2</v>
      </c>
      <c r="Z150" s="252">
        <v>0</v>
      </c>
      <c r="AA150" s="252">
        <v>0</v>
      </c>
      <c r="AB150" s="252">
        <v>0</v>
      </c>
      <c r="AC150" s="252">
        <v>0</v>
      </c>
      <c r="AD150" s="252">
        <v>0</v>
      </c>
      <c r="AE150" s="252" t="s">
        <v>350</v>
      </c>
      <c r="AF150" s="252">
        <v>0</v>
      </c>
      <c r="AG150" s="252">
        <f t="shared" si="51"/>
        <v>0</v>
      </c>
      <c r="AH150">
        <f t="shared" si="52"/>
        <v>25</v>
      </c>
      <c r="AI150">
        <f t="shared" si="53"/>
        <v>11</v>
      </c>
      <c r="AJ150">
        <f t="shared" si="54"/>
        <v>2</v>
      </c>
      <c r="AK150">
        <f t="shared" si="55"/>
        <v>38</v>
      </c>
      <c r="AL150">
        <f t="shared" si="56"/>
        <v>5</v>
      </c>
      <c r="AM150">
        <f t="shared" si="59"/>
        <v>0.88372093023255816</v>
      </c>
      <c r="AN150">
        <f t="shared" si="57"/>
        <v>0</v>
      </c>
      <c r="AO150" s="252">
        <f t="shared" si="58"/>
        <v>2.4417944349801251E-2</v>
      </c>
    </row>
    <row r="151" spans="1:41" x14ac:dyDescent="0.25">
      <c r="A151" s="266" t="s">
        <v>996</v>
      </c>
      <c r="B151" s="252">
        <v>69</v>
      </c>
      <c r="C151" s="252">
        <v>43</v>
      </c>
      <c r="D151" s="252">
        <v>5</v>
      </c>
      <c r="E151" s="252">
        <v>117</v>
      </c>
      <c r="F151" s="252">
        <v>18</v>
      </c>
      <c r="G151" s="252">
        <v>0.8666666666666667</v>
      </c>
      <c r="H151" s="252">
        <v>0</v>
      </c>
      <c r="I151" s="252">
        <f t="shared" si="48"/>
        <v>9.9704579025110776E-2</v>
      </c>
      <c r="J151" s="252">
        <v>23</v>
      </c>
      <c r="K151" s="252">
        <v>1</v>
      </c>
      <c r="L151" s="252">
        <v>0</v>
      </c>
      <c r="M151" s="252">
        <v>24</v>
      </c>
      <c r="N151" s="252">
        <v>5</v>
      </c>
      <c r="O151" s="252">
        <v>0.82758620689655171</v>
      </c>
      <c r="P151" s="252">
        <v>0</v>
      </c>
      <c r="Q151" s="252">
        <f t="shared" si="49"/>
        <v>9.9315068493150679E-2</v>
      </c>
      <c r="R151" s="252">
        <v>2</v>
      </c>
      <c r="S151" s="252">
        <v>0</v>
      </c>
      <c r="T151" s="252">
        <v>0</v>
      </c>
      <c r="U151" s="252">
        <v>2</v>
      </c>
      <c r="V151" s="252">
        <v>0</v>
      </c>
      <c r="W151" s="252">
        <v>1</v>
      </c>
      <c r="X151" s="252">
        <v>0</v>
      </c>
      <c r="Y151" s="252">
        <f t="shared" si="50"/>
        <v>0.2</v>
      </c>
      <c r="Z151" s="252">
        <v>6</v>
      </c>
      <c r="AA151" s="252">
        <v>2</v>
      </c>
      <c r="AB151" s="252">
        <v>0</v>
      </c>
      <c r="AC151" s="252">
        <v>8</v>
      </c>
      <c r="AD151" s="252">
        <v>0</v>
      </c>
      <c r="AE151" s="252">
        <v>1</v>
      </c>
      <c r="AF151" s="252">
        <v>0</v>
      </c>
      <c r="AG151" s="252">
        <f t="shared" si="51"/>
        <v>7.6190476190476197E-2</v>
      </c>
      <c r="AH151">
        <f t="shared" si="52"/>
        <v>100</v>
      </c>
      <c r="AI151">
        <f t="shared" si="53"/>
        <v>46</v>
      </c>
      <c r="AJ151">
        <f t="shared" si="54"/>
        <v>5</v>
      </c>
      <c r="AK151">
        <f t="shared" si="55"/>
        <v>151</v>
      </c>
      <c r="AL151">
        <f t="shared" si="56"/>
        <v>23</v>
      </c>
      <c r="AM151">
        <f t="shared" si="59"/>
        <v>0.86781609195402298</v>
      </c>
      <c r="AN151">
        <f t="shared" si="57"/>
        <v>0</v>
      </c>
      <c r="AO151" s="252">
        <f t="shared" si="58"/>
        <v>9.8807495741056212E-2</v>
      </c>
    </row>
    <row r="152" spans="1:41" x14ac:dyDescent="0.25">
      <c r="A152" s="266" t="s">
        <v>1001</v>
      </c>
      <c r="B152" s="252">
        <v>6</v>
      </c>
      <c r="C152" s="252">
        <v>0</v>
      </c>
      <c r="D152" s="252">
        <v>0</v>
      </c>
      <c r="E152" s="252">
        <v>6</v>
      </c>
      <c r="F152" s="252">
        <v>0</v>
      </c>
      <c r="G152" s="252">
        <v>1</v>
      </c>
      <c r="H152" s="252">
        <v>0</v>
      </c>
      <c r="I152" s="252">
        <f t="shared" si="48"/>
        <v>4.4313146233382573E-3</v>
      </c>
      <c r="J152" s="252">
        <v>11</v>
      </c>
      <c r="K152" s="252">
        <v>0</v>
      </c>
      <c r="L152" s="252">
        <v>1</v>
      </c>
      <c r="M152" s="252">
        <v>12</v>
      </c>
      <c r="N152" s="252">
        <v>2</v>
      </c>
      <c r="O152" s="252">
        <v>0.8571428571428571</v>
      </c>
      <c r="P152" s="252">
        <v>0</v>
      </c>
      <c r="Q152" s="252">
        <f t="shared" si="49"/>
        <v>4.7945205479452052E-2</v>
      </c>
      <c r="R152" s="252">
        <v>0</v>
      </c>
      <c r="S152" s="252">
        <v>0</v>
      </c>
      <c r="T152" s="252">
        <v>0</v>
      </c>
      <c r="U152" s="252">
        <v>0</v>
      </c>
      <c r="V152" s="252">
        <v>0</v>
      </c>
      <c r="W152" s="252" t="s">
        <v>350</v>
      </c>
      <c r="X152" s="252">
        <v>0</v>
      </c>
      <c r="Y152" s="252">
        <f t="shared" si="50"/>
        <v>0</v>
      </c>
      <c r="Z152" s="252">
        <v>1</v>
      </c>
      <c r="AA152" s="252">
        <v>0</v>
      </c>
      <c r="AB152" s="252">
        <v>0</v>
      </c>
      <c r="AC152" s="252">
        <v>1</v>
      </c>
      <c r="AD152" s="252">
        <v>0</v>
      </c>
      <c r="AE152" s="252">
        <v>1</v>
      </c>
      <c r="AF152" s="252">
        <v>0</v>
      </c>
      <c r="AG152" s="252">
        <f t="shared" si="51"/>
        <v>9.5238095238095247E-3</v>
      </c>
      <c r="AH152">
        <f t="shared" si="52"/>
        <v>18</v>
      </c>
      <c r="AI152">
        <f t="shared" si="53"/>
        <v>0</v>
      </c>
      <c r="AJ152">
        <f t="shared" si="54"/>
        <v>1</v>
      </c>
      <c r="AK152">
        <f t="shared" si="55"/>
        <v>19</v>
      </c>
      <c r="AL152">
        <f t="shared" si="56"/>
        <v>2</v>
      </c>
      <c r="AM152">
        <f t="shared" si="59"/>
        <v>0.90476190476190477</v>
      </c>
      <c r="AN152">
        <f t="shared" si="57"/>
        <v>0</v>
      </c>
      <c r="AO152" s="252">
        <f t="shared" si="58"/>
        <v>1.192504258943782E-2</v>
      </c>
    </row>
    <row r="153" spans="1:41" x14ac:dyDescent="0.25">
      <c r="A153" s="266" t="s">
        <v>1006</v>
      </c>
      <c r="B153" s="252">
        <v>59</v>
      </c>
      <c r="C153" s="252">
        <v>69</v>
      </c>
      <c r="D153" s="252">
        <v>5</v>
      </c>
      <c r="E153" s="252">
        <v>133</v>
      </c>
      <c r="F153" s="252">
        <v>2</v>
      </c>
      <c r="G153" s="252">
        <v>0.98518518518518516</v>
      </c>
      <c r="H153" s="252">
        <v>0</v>
      </c>
      <c r="I153" s="252">
        <f t="shared" si="48"/>
        <v>9.9704579025110776E-2</v>
      </c>
      <c r="J153" s="252">
        <v>58</v>
      </c>
      <c r="K153" s="252">
        <v>6</v>
      </c>
      <c r="L153" s="252">
        <v>3</v>
      </c>
      <c r="M153" s="252">
        <v>67</v>
      </c>
      <c r="N153" s="252">
        <v>6</v>
      </c>
      <c r="O153" s="252">
        <v>0.9178082191780822</v>
      </c>
      <c r="P153" s="252">
        <v>0</v>
      </c>
      <c r="Q153" s="252">
        <f t="shared" si="49"/>
        <v>0.25</v>
      </c>
      <c r="R153" s="252">
        <v>0</v>
      </c>
      <c r="S153" s="252">
        <v>0</v>
      </c>
      <c r="T153" s="252">
        <v>0</v>
      </c>
      <c r="U153" s="252">
        <v>0</v>
      </c>
      <c r="V153" s="252">
        <v>0</v>
      </c>
      <c r="W153" s="252" t="s">
        <v>350</v>
      </c>
      <c r="X153" s="252">
        <v>0</v>
      </c>
      <c r="Y153" s="252">
        <f t="shared" si="50"/>
        <v>0</v>
      </c>
      <c r="Z153" s="252">
        <v>2</v>
      </c>
      <c r="AA153" s="252">
        <v>4</v>
      </c>
      <c r="AB153" s="252">
        <v>0</v>
      </c>
      <c r="AC153" s="252">
        <v>6</v>
      </c>
      <c r="AD153" s="252">
        <v>0</v>
      </c>
      <c r="AE153" s="252">
        <v>1</v>
      </c>
      <c r="AF153" s="252">
        <v>0</v>
      </c>
      <c r="AG153" s="252">
        <f t="shared" si="51"/>
        <v>5.7142857142857141E-2</v>
      </c>
      <c r="AH153">
        <f t="shared" si="52"/>
        <v>119</v>
      </c>
      <c r="AI153">
        <f t="shared" si="53"/>
        <v>79</v>
      </c>
      <c r="AJ153">
        <f t="shared" si="54"/>
        <v>8</v>
      </c>
      <c r="AK153">
        <f t="shared" si="55"/>
        <v>206</v>
      </c>
      <c r="AL153">
        <f t="shared" si="56"/>
        <v>8</v>
      </c>
      <c r="AM153">
        <f t="shared" si="59"/>
        <v>0.96261682242990654</v>
      </c>
      <c r="AN153">
        <f t="shared" si="57"/>
        <v>0</v>
      </c>
      <c r="AO153" s="252">
        <f t="shared" si="58"/>
        <v>0.12152186257808063</v>
      </c>
    </row>
    <row r="154" spans="1:41" x14ac:dyDescent="0.25">
      <c r="A154" s="266" t="s">
        <v>1012</v>
      </c>
      <c r="B154" s="252">
        <v>0</v>
      </c>
      <c r="C154" s="252">
        <v>2</v>
      </c>
      <c r="D154" s="252">
        <v>0</v>
      </c>
      <c r="E154" s="252">
        <v>2</v>
      </c>
      <c r="F154" s="252">
        <v>0</v>
      </c>
      <c r="G154" s="252">
        <v>1</v>
      </c>
      <c r="H154" s="252">
        <v>0</v>
      </c>
      <c r="I154" s="252">
        <f t="shared" si="48"/>
        <v>1.4771048744460858E-3</v>
      </c>
      <c r="J154" s="252">
        <v>5</v>
      </c>
      <c r="K154" s="252">
        <v>2</v>
      </c>
      <c r="L154" s="252">
        <v>1</v>
      </c>
      <c r="M154" s="252">
        <v>8</v>
      </c>
      <c r="N154" s="252">
        <v>1</v>
      </c>
      <c r="O154" s="252">
        <v>0.88888888888888884</v>
      </c>
      <c r="P154" s="252">
        <v>0</v>
      </c>
      <c r="Q154" s="252">
        <f t="shared" si="49"/>
        <v>3.0821917808219176E-2</v>
      </c>
      <c r="R154" s="252">
        <v>2</v>
      </c>
      <c r="S154" s="252">
        <v>0</v>
      </c>
      <c r="T154" s="252">
        <v>0</v>
      </c>
      <c r="U154" s="252">
        <v>2</v>
      </c>
      <c r="V154" s="252">
        <v>0</v>
      </c>
      <c r="W154" s="252">
        <v>1</v>
      </c>
      <c r="X154" s="252">
        <v>0</v>
      </c>
      <c r="Y154" s="252">
        <f t="shared" si="50"/>
        <v>0.2</v>
      </c>
      <c r="Z154" s="252">
        <v>0</v>
      </c>
      <c r="AA154" s="252">
        <v>0</v>
      </c>
      <c r="AB154" s="252">
        <v>0</v>
      </c>
      <c r="AC154" s="252">
        <v>0</v>
      </c>
      <c r="AD154" s="252">
        <v>0</v>
      </c>
      <c r="AE154" s="252" t="s">
        <v>350</v>
      </c>
      <c r="AF154" s="252">
        <v>0</v>
      </c>
      <c r="AG154" s="252">
        <f t="shared" si="51"/>
        <v>0</v>
      </c>
      <c r="AH154">
        <f t="shared" si="52"/>
        <v>7</v>
      </c>
      <c r="AI154">
        <f t="shared" si="53"/>
        <v>4</v>
      </c>
      <c r="AJ154">
        <f t="shared" si="54"/>
        <v>1</v>
      </c>
      <c r="AK154">
        <f t="shared" si="55"/>
        <v>12</v>
      </c>
      <c r="AL154">
        <f t="shared" si="56"/>
        <v>1</v>
      </c>
      <c r="AM154">
        <f t="shared" si="59"/>
        <v>0.92307692307692313</v>
      </c>
      <c r="AN154">
        <f t="shared" si="57"/>
        <v>0</v>
      </c>
      <c r="AO154" s="252">
        <f t="shared" si="58"/>
        <v>7.3821692220329355E-3</v>
      </c>
    </row>
    <row r="155" spans="1:41" x14ac:dyDescent="0.25">
      <c r="A155" s="266" t="s">
        <v>1015</v>
      </c>
      <c r="B155" s="252">
        <v>0</v>
      </c>
      <c r="C155" s="252">
        <v>0</v>
      </c>
      <c r="D155" s="252">
        <v>0</v>
      </c>
      <c r="E155" s="252">
        <v>0</v>
      </c>
      <c r="F155" s="252">
        <v>0</v>
      </c>
      <c r="G155" s="252" t="s">
        <v>350</v>
      </c>
      <c r="H155" s="252">
        <v>0</v>
      </c>
      <c r="I155" s="252">
        <f t="shared" si="48"/>
        <v>0</v>
      </c>
      <c r="J155" s="252">
        <v>14</v>
      </c>
      <c r="K155" s="252">
        <v>0</v>
      </c>
      <c r="L155" s="252">
        <v>1</v>
      </c>
      <c r="M155" s="252">
        <v>15</v>
      </c>
      <c r="N155" s="252">
        <v>2</v>
      </c>
      <c r="O155" s="252">
        <v>0.88235294117647056</v>
      </c>
      <c r="P155" s="252">
        <v>0</v>
      </c>
      <c r="Q155" s="252">
        <f t="shared" si="49"/>
        <v>5.8219178082191778E-2</v>
      </c>
      <c r="R155" s="252">
        <v>0</v>
      </c>
      <c r="S155" s="252">
        <v>0</v>
      </c>
      <c r="T155" s="252">
        <v>0</v>
      </c>
      <c r="U155" s="252">
        <v>0</v>
      </c>
      <c r="V155" s="252">
        <v>0</v>
      </c>
      <c r="W155" s="252" t="s">
        <v>350</v>
      </c>
      <c r="X155" s="252">
        <v>0</v>
      </c>
      <c r="Y155" s="252">
        <f t="shared" si="50"/>
        <v>0</v>
      </c>
      <c r="Z155" s="252">
        <v>0</v>
      </c>
      <c r="AA155" s="252">
        <v>0</v>
      </c>
      <c r="AB155" s="252">
        <v>0</v>
      </c>
      <c r="AC155" s="252">
        <v>0</v>
      </c>
      <c r="AD155" s="252">
        <v>0</v>
      </c>
      <c r="AE155" s="252" t="s">
        <v>350</v>
      </c>
      <c r="AF155" s="252">
        <v>0</v>
      </c>
      <c r="AG155" s="252">
        <f t="shared" si="51"/>
        <v>0</v>
      </c>
      <c r="AH155">
        <f t="shared" si="52"/>
        <v>14</v>
      </c>
      <c r="AI155">
        <f t="shared" si="53"/>
        <v>0</v>
      </c>
      <c r="AJ155">
        <f t="shared" si="54"/>
        <v>1</v>
      </c>
      <c r="AK155">
        <f t="shared" si="55"/>
        <v>15</v>
      </c>
      <c r="AL155">
        <f t="shared" si="56"/>
        <v>2</v>
      </c>
      <c r="AM155">
        <f t="shared" si="59"/>
        <v>0.88235294117647056</v>
      </c>
      <c r="AN155">
        <f t="shared" si="57"/>
        <v>0</v>
      </c>
      <c r="AO155" s="252">
        <f t="shared" si="58"/>
        <v>9.6536059057353782E-3</v>
      </c>
    </row>
    <row r="156" spans="1:41" x14ac:dyDescent="0.25">
      <c r="A156" s="266" t="s">
        <v>1019</v>
      </c>
      <c r="B156" s="252">
        <v>3</v>
      </c>
      <c r="C156" s="252">
        <v>0</v>
      </c>
      <c r="D156" s="252">
        <v>0</v>
      </c>
      <c r="E156" s="252">
        <v>3</v>
      </c>
      <c r="F156" s="252">
        <v>1</v>
      </c>
      <c r="G156" s="252">
        <v>0.75</v>
      </c>
      <c r="H156" s="252">
        <v>0</v>
      </c>
      <c r="I156" s="252">
        <f t="shared" si="48"/>
        <v>2.9542097488921715E-3</v>
      </c>
      <c r="J156" s="252">
        <v>5</v>
      </c>
      <c r="K156" s="252">
        <v>0</v>
      </c>
      <c r="L156" s="252">
        <v>0</v>
      </c>
      <c r="M156" s="252">
        <v>5</v>
      </c>
      <c r="N156" s="252">
        <v>1</v>
      </c>
      <c r="O156" s="252">
        <v>0.83333333333333337</v>
      </c>
      <c r="P156" s="252">
        <v>0</v>
      </c>
      <c r="Q156" s="252">
        <f t="shared" si="49"/>
        <v>2.0547945205479451E-2</v>
      </c>
      <c r="R156" s="252">
        <v>1</v>
      </c>
      <c r="S156" s="252">
        <v>0</v>
      </c>
      <c r="T156" s="252">
        <v>0</v>
      </c>
      <c r="U156" s="252">
        <v>1</v>
      </c>
      <c r="V156" s="252">
        <v>0</v>
      </c>
      <c r="W156" s="252">
        <v>1</v>
      </c>
      <c r="X156" s="252">
        <v>0</v>
      </c>
      <c r="Y156" s="252">
        <f t="shared" si="50"/>
        <v>0.1</v>
      </c>
      <c r="Z156" s="252">
        <v>0</v>
      </c>
      <c r="AA156" s="252">
        <v>0</v>
      </c>
      <c r="AB156" s="252">
        <v>0</v>
      </c>
      <c r="AC156" s="252">
        <v>0</v>
      </c>
      <c r="AD156" s="252">
        <v>0</v>
      </c>
      <c r="AE156" s="252" t="s">
        <v>350</v>
      </c>
      <c r="AF156" s="252">
        <v>0</v>
      </c>
      <c r="AG156" s="252">
        <f t="shared" si="51"/>
        <v>0</v>
      </c>
      <c r="AH156">
        <f t="shared" si="52"/>
        <v>9</v>
      </c>
      <c r="AI156">
        <f t="shared" si="53"/>
        <v>0</v>
      </c>
      <c r="AJ156">
        <f t="shared" si="54"/>
        <v>0</v>
      </c>
      <c r="AK156">
        <f t="shared" si="55"/>
        <v>9</v>
      </c>
      <c r="AL156">
        <f t="shared" si="56"/>
        <v>2</v>
      </c>
      <c r="AM156">
        <f t="shared" si="59"/>
        <v>0.81818181818181823</v>
      </c>
      <c r="AN156">
        <f t="shared" si="57"/>
        <v>0</v>
      </c>
      <c r="AO156" s="252">
        <f t="shared" si="58"/>
        <v>6.2464508801817146E-3</v>
      </c>
    </row>
    <row r="157" spans="1:41" x14ac:dyDescent="0.25">
      <c r="A157" s="266" t="s">
        <v>1022</v>
      </c>
      <c r="B157" s="252">
        <v>1</v>
      </c>
      <c r="C157" s="252">
        <v>0</v>
      </c>
      <c r="D157" s="252">
        <v>0</v>
      </c>
      <c r="E157" s="252">
        <v>1</v>
      </c>
      <c r="F157" s="252">
        <v>0</v>
      </c>
      <c r="G157" s="252">
        <v>1</v>
      </c>
      <c r="H157" s="252">
        <v>0</v>
      </c>
      <c r="I157" s="252">
        <f t="shared" si="48"/>
        <v>7.3855243722304289E-4</v>
      </c>
      <c r="J157" s="252">
        <v>6</v>
      </c>
      <c r="K157" s="252">
        <v>0</v>
      </c>
      <c r="L157" s="252">
        <v>0</v>
      </c>
      <c r="M157" s="252">
        <v>6</v>
      </c>
      <c r="N157" s="252">
        <v>2</v>
      </c>
      <c r="O157" s="252">
        <v>0.75</v>
      </c>
      <c r="P157" s="252">
        <v>0</v>
      </c>
      <c r="Q157" s="252">
        <f t="shared" si="49"/>
        <v>2.7397260273972601E-2</v>
      </c>
      <c r="R157" s="252">
        <v>0</v>
      </c>
      <c r="S157" s="252">
        <v>0</v>
      </c>
      <c r="T157" s="252">
        <v>0</v>
      </c>
      <c r="U157" s="252">
        <v>0</v>
      </c>
      <c r="V157" s="252">
        <v>0</v>
      </c>
      <c r="W157" s="252" t="s">
        <v>350</v>
      </c>
      <c r="X157" s="252">
        <v>0</v>
      </c>
      <c r="Y157" s="252">
        <f t="shared" si="50"/>
        <v>0</v>
      </c>
      <c r="Z157" s="252">
        <v>0</v>
      </c>
      <c r="AA157" s="252">
        <v>0</v>
      </c>
      <c r="AB157" s="252">
        <v>0</v>
      </c>
      <c r="AC157" s="252">
        <v>0</v>
      </c>
      <c r="AD157" s="252">
        <v>0</v>
      </c>
      <c r="AE157" s="252" t="s">
        <v>350</v>
      </c>
      <c r="AF157" s="252">
        <v>0</v>
      </c>
      <c r="AG157" s="252">
        <f t="shared" si="51"/>
        <v>0</v>
      </c>
      <c r="AH157">
        <f t="shared" si="52"/>
        <v>7</v>
      </c>
      <c r="AI157">
        <f t="shared" si="53"/>
        <v>0</v>
      </c>
      <c r="AJ157">
        <f t="shared" si="54"/>
        <v>0</v>
      </c>
      <c r="AK157">
        <f t="shared" si="55"/>
        <v>7</v>
      </c>
      <c r="AL157">
        <f t="shared" si="56"/>
        <v>2</v>
      </c>
      <c r="AM157">
        <f t="shared" si="59"/>
        <v>0.77777777777777779</v>
      </c>
      <c r="AN157">
        <f t="shared" si="57"/>
        <v>0</v>
      </c>
      <c r="AO157" s="252">
        <f t="shared" si="58"/>
        <v>5.1107325383304937E-3</v>
      </c>
    </row>
    <row r="158" spans="1:41" x14ac:dyDescent="0.25">
      <c r="A158" s="266" t="s">
        <v>1023</v>
      </c>
      <c r="B158" s="252">
        <v>0</v>
      </c>
      <c r="C158" s="252">
        <v>0</v>
      </c>
      <c r="D158" s="252">
        <v>0</v>
      </c>
      <c r="E158" s="252">
        <v>0</v>
      </c>
      <c r="F158" s="252">
        <v>0</v>
      </c>
      <c r="G158" s="252" t="s">
        <v>350</v>
      </c>
      <c r="H158" s="252">
        <v>0</v>
      </c>
      <c r="I158" s="252">
        <f t="shared" si="48"/>
        <v>0</v>
      </c>
      <c r="J158" s="252">
        <v>6</v>
      </c>
      <c r="K158" s="252">
        <v>0</v>
      </c>
      <c r="L158" s="252">
        <v>0</v>
      </c>
      <c r="M158" s="252">
        <v>6</v>
      </c>
      <c r="N158" s="252">
        <v>1</v>
      </c>
      <c r="O158" s="252">
        <v>0.8571428571428571</v>
      </c>
      <c r="P158" s="252">
        <v>0</v>
      </c>
      <c r="Q158" s="252">
        <f t="shared" si="49"/>
        <v>2.3972602739726026E-2</v>
      </c>
      <c r="R158" s="252">
        <v>2</v>
      </c>
      <c r="S158" s="252">
        <v>0</v>
      </c>
      <c r="T158" s="252">
        <v>0</v>
      </c>
      <c r="U158" s="252">
        <v>2</v>
      </c>
      <c r="V158" s="252">
        <v>0</v>
      </c>
      <c r="W158" s="252">
        <v>1</v>
      </c>
      <c r="X158" s="252">
        <v>0</v>
      </c>
      <c r="Y158" s="252">
        <f t="shared" si="50"/>
        <v>0.2</v>
      </c>
      <c r="Z158" s="252">
        <v>0</v>
      </c>
      <c r="AA158" s="252">
        <v>0</v>
      </c>
      <c r="AB158" s="252">
        <v>0</v>
      </c>
      <c r="AC158" s="252">
        <v>0</v>
      </c>
      <c r="AD158" s="252">
        <v>0</v>
      </c>
      <c r="AE158" s="252" t="s">
        <v>350</v>
      </c>
      <c r="AF158" s="252">
        <v>0</v>
      </c>
      <c r="AG158" s="252">
        <f t="shared" si="51"/>
        <v>0</v>
      </c>
      <c r="AH158">
        <f t="shared" si="52"/>
        <v>8</v>
      </c>
      <c r="AI158">
        <f t="shared" si="53"/>
        <v>0</v>
      </c>
      <c r="AJ158">
        <f t="shared" si="54"/>
        <v>0</v>
      </c>
      <c r="AK158">
        <f t="shared" si="55"/>
        <v>8</v>
      </c>
      <c r="AL158">
        <f t="shared" si="56"/>
        <v>1</v>
      </c>
      <c r="AM158">
        <f t="shared" si="59"/>
        <v>0.88888888888888884</v>
      </c>
      <c r="AN158">
        <f t="shared" si="57"/>
        <v>0</v>
      </c>
      <c r="AO158" s="252">
        <f t="shared" si="58"/>
        <v>5.1107325383304937E-3</v>
      </c>
    </row>
    <row r="159" spans="1:41" x14ac:dyDescent="0.25">
      <c r="A159" s="266" t="s">
        <v>1027</v>
      </c>
      <c r="B159" s="252">
        <v>1</v>
      </c>
      <c r="C159" s="252">
        <v>1</v>
      </c>
      <c r="D159" s="252">
        <v>0</v>
      </c>
      <c r="E159" s="252">
        <v>2</v>
      </c>
      <c r="F159" s="252">
        <v>0</v>
      </c>
      <c r="G159" s="252">
        <v>1</v>
      </c>
      <c r="H159" s="252">
        <v>0</v>
      </c>
      <c r="I159" s="252">
        <f t="shared" si="48"/>
        <v>1.4771048744460858E-3</v>
      </c>
      <c r="J159" s="252">
        <v>26</v>
      </c>
      <c r="K159" s="252">
        <v>2</v>
      </c>
      <c r="L159" s="252">
        <v>0</v>
      </c>
      <c r="M159" s="252">
        <v>28</v>
      </c>
      <c r="N159" s="252">
        <v>5</v>
      </c>
      <c r="O159" s="252">
        <v>0.84848484848484851</v>
      </c>
      <c r="P159" s="252">
        <v>0</v>
      </c>
      <c r="Q159" s="252">
        <f t="shared" si="49"/>
        <v>0.11301369863013698</v>
      </c>
      <c r="R159" s="252">
        <v>7</v>
      </c>
      <c r="S159" s="252">
        <v>0</v>
      </c>
      <c r="T159" s="252">
        <v>0</v>
      </c>
      <c r="U159" s="252">
        <v>7</v>
      </c>
      <c r="V159" s="252">
        <v>0</v>
      </c>
      <c r="W159" s="252">
        <v>1</v>
      </c>
      <c r="X159" s="252">
        <v>0</v>
      </c>
      <c r="Y159" s="252">
        <f t="shared" si="50"/>
        <v>0.7</v>
      </c>
      <c r="Z159" s="252">
        <v>0</v>
      </c>
      <c r="AA159" s="252">
        <v>0</v>
      </c>
      <c r="AB159" s="252">
        <v>0</v>
      </c>
      <c r="AC159" s="252">
        <v>0</v>
      </c>
      <c r="AD159" s="252">
        <v>0</v>
      </c>
      <c r="AE159" s="252" t="s">
        <v>350</v>
      </c>
      <c r="AF159" s="252">
        <v>0</v>
      </c>
      <c r="AG159" s="252">
        <f t="shared" si="51"/>
        <v>0</v>
      </c>
      <c r="AH159">
        <f t="shared" si="52"/>
        <v>34</v>
      </c>
      <c r="AI159">
        <f t="shared" si="53"/>
        <v>3</v>
      </c>
      <c r="AJ159">
        <f t="shared" si="54"/>
        <v>0</v>
      </c>
      <c r="AK159">
        <f t="shared" si="55"/>
        <v>37</v>
      </c>
      <c r="AL159">
        <f t="shared" si="56"/>
        <v>5</v>
      </c>
      <c r="AM159">
        <f t="shared" si="59"/>
        <v>0.88095238095238093</v>
      </c>
      <c r="AN159">
        <f t="shared" si="57"/>
        <v>0</v>
      </c>
      <c r="AO159" s="252">
        <f t="shared" si="58"/>
        <v>2.385008517887564E-2</v>
      </c>
    </row>
    <row r="160" spans="1:41" x14ac:dyDescent="0.25">
      <c r="A160" s="266" t="s">
        <v>1030</v>
      </c>
      <c r="B160" s="252">
        <v>2</v>
      </c>
      <c r="C160" s="252">
        <v>1</v>
      </c>
      <c r="D160" s="252">
        <v>0</v>
      </c>
      <c r="E160" s="252">
        <v>3</v>
      </c>
      <c r="F160" s="252">
        <v>0</v>
      </c>
      <c r="G160" s="252">
        <v>1</v>
      </c>
      <c r="H160" s="252">
        <v>0</v>
      </c>
      <c r="I160" s="252">
        <f t="shared" si="48"/>
        <v>2.2156573116691287E-3</v>
      </c>
      <c r="J160" s="252">
        <v>34</v>
      </c>
      <c r="K160" s="252">
        <v>5</v>
      </c>
      <c r="L160" s="252">
        <v>1</v>
      </c>
      <c r="M160" s="252">
        <v>40</v>
      </c>
      <c r="N160" s="252">
        <v>10</v>
      </c>
      <c r="O160" s="252">
        <v>0.8</v>
      </c>
      <c r="P160" s="252">
        <v>0</v>
      </c>
      <c r="Q160" s="252">
        <f t="shared" si="49"/>
        <v>0.17123287671232876</v>
      </c>
      <c r="R160" s="252">
        <v>0</v>
      </c>
      <c r="S160" s="252">
        <v>0</v>
      </c>
      <c r="T160" s="252">
        <v>0</v>
      </c>
      <c r="U160" s="252">
        <v>0</v>
      </c>
      <c r="V160" s="252">
        <v>0</v>
      </c>
      <c r="W160" s="252" t="s">
        <v>350</v>
      </c>
      <c r="X160" s="252">
        <v>0</v>
      </c>
      <c r="Y160" s="252">
        <f t="shared" si="50"/>
        <v>0</v>
      </c>
      <c r="Z160" s="252">
        <v>0</v>
      </c>
      <c r="AA160" s="252">
        <v>0</v>
      </c>
      <c r="AB160" s="252">
        <v>0</v>
      </c>
      <c r="AC160" s="252">
        <v>0</v>
      </c>
      <c r="AD160" s="252">
        <v>0</v>
      </c>
      <c r="AE160" s="252" t="s">
        <v>350</v>
      </c>
      <c r="AF160" s="252">
        <v>0</v>
      </c>
      <c r="AG160" s="252">
        <f t="shared" si="51"/>
        <v>0</v>
      </c>
      <c r="AH160">
        <f t="shared" si="52"/>
        <v>36</v>
      </c>
      <c r="AI160">
        <f t="shared" si="53"/>
        <v>6</v>
      </c>
      <c r="AJ160">
        <f t="shared" si="54"/>
        <v>1</v>
      </c>
      <c r="AK160">
        <f t="shared" si="55"/>
        <v>43</v>
      </c>
      <c r="AL160">
        <f t="shared" si="56"/>
        <v>10</v>
      </c>
      <c r="AM160">
        <f t="shared" si="59"/>
        <v>0.81132075471698117</v>
      </c>
      <c r="AN160">
        <f t="shared" si="57"/>
        <v>0</v>
      </c>
      <c r="AO160" s="252">
        <f t="shared" si="58"/>
        <v>3.0096536059057353E-2</v>
      </c>
    </row>
    <row r="161" spans="1:41" x14ac:dyDescent="0.25">
      <c r="A161" s="266" t="s">
        <v>1032</v>
      </c>
      <c r="B161" s="252">
        <v>1</v>
      </c>
      <c r="C161" s="252">
        <v>0</v>
      </c>
      <c r="D161" s="252">
        <v>0</v>
      </c>
      <c r="E161" s="252">
        <v>1</v>
      </c>
      <c r="F161" s="252">
        <v>0</v>
      </c>
      <c r="G161" s="252">
        <v>1</v>
      </c>
      <c r="H161" s="252">
        <v>0</v>
      </c>
      <c r="I161" s="252">
        <f t="shared" si="48"/>
        <v>7.3855243722304289E-4</v>
      </c>
      <c r="J161" s="252">
        <v>10</v>
      </c>
      <c r="K161" s="252">
        <v>0</v>
      </c>
      <c r="L161" s="252">
        <v>0</v>
      </c>
      <c r="M161" s="252">
        <v>10</v>
      </c>
      <c r="N161" s="252">
        <v>1</v>
      </c>
      <c r="O161" s="252">
        <v>0.90909090909090906</v>
      </c>
      <c r="P161" s="252">
        <v>0</v>
      </c>
      <c r="Q161" s="252">
        <f t="shared" si="49"/>
        <v>3.7671232876712327E-2</v>
      </c>
      <c r="R161" s="252">
        <v>2</v>
      </c>
      <c r="S161" s="252">
        <v>1</v>
      </c>
      <c r="T161" s="252">
        <v>0</v>
      </c>
      <c r="U161" s="252">
        <v>3</v>
      </c>
      <c r="V161" s="252">
        <v>0</v>
      </c>
      <c r="W161" s="252">
        <v>1</v>
      </c>
      <c r="X161" s="252">
        <v>0</v>
      </c>
      <c r="Y161" s="252">
        <f t="shared" si="50"/>
        <v>0.3</v>
      </c>
      <c r="Z161" s="252">
        <v>0</v>
      </c>
      <c r="AA161" s="252">
        <v>0</v>
      </c>
      <c r="AB161" s="252">
        <v>0</v>
      </c>
      <c r="AC161" s="252">
        <v>0</v>
      </c>
      <c r="AD161" s="252">
        <v>0</v>
      </c>
      <c r="AE161" s="252" t="s">
        <v>350</v>
      </c>
      <c r="AF161" s="252">
        <v>0</v>
      </c>
      <c r="AG161" s="252">
        <f t="shared" si="51"/>
        <v>0</v>
      </c>
      <c r="AH161">
        <f t="shared" si="52"/>
        <v>13</v>
      </c>
      <c r="AI161">
        <f t="shared" si="53"/>
        <v>1</v>
      </c>
      <c r="AJ161">
        <f t="shared" si="54"/>
        <v>0</v>
      </c>
      <c r="AK161">
        <f t="shared" si="55"/>
        <v>14</v>
      </c>
      <c r="AL161">
        <f t="shared" si="56"/>
        <v>1</v>
      </c>
      <c r="AM161">
        <f t="shared" si="59"/>
        <v>0.93333333333333335</v>
      </c>
      <c r="AN161">
        <f t="shared" si="57"/>
        <v>0</v>
      </c>
      <c r="AO161" s="252">
        <f t="shared" si="58"/>
        <v>8.5178875638841564E-3</v>
      </c>
    </row>
    <row r="162" spans="1:41" x14ac:dyDescent="0.25">
      <c r="A162" s="266" t="s">
        <v>1034</v>
      </c>
      <c r="B162" s="252">
        <v>0</v>
      </c>
      <c r="C162" s="252">
        <v>0</v>
      </c>
      <c r="D162" s="252">
        <v>0</v>
      </c>
      <c r="E162" s="252">
        <v>0</v>
      </c>
      <c r="F162" s="252">
        <v>1</v>
      </c>
      <c r="G162" s="252">
        <v>0</v>
      </c>
      <c r="H162" s="252">
        <v>0</v>
      </c>
      <c r="I162" s="252">
        <f t="shared" si="48"/>
        <v>7.3855243722304289E-4</v>
      </c>
      <c r="J162" s="252">
        <v>13</v>
      </c>
      <c r="K162" s="252">
        <v>0</v>
      </c>
      <c r="L162" s="252">
        <v>0</v>
      </c>
      <c r="M162" s="252">
        <v>13</v>
      </c>
      <c r="N162" s="252">
        <v>4</v>
      </c>
      <c r="O162" s="252">
        <v>0.76470588235294112</v>
      </c>
      <c r="P162" s="252">
        <v>0</v>
      </c>
      <c r="Q162" s="252">
        <f t="shared" si="49"/>
        <v>5.8219178082191778E-2</v>
      </c>
      <c r="R162" s="252">
        <v>0</v>
      </c>
      <c r="S162" s="252">
        <v>0</v>
      </c>
      <c r="T162" s="252">
        <v>0</v>
      </c>
      <c r="U162" s="252">
        <v>0</v>
      </c>
      <c r="V162" s="252">
        <v>0</v>
      </c>
      <c r="W162" s="252" t="s">
        <v>350</v>
      </c>
      <c r="X162" s="252">
        <v>0</v>
      </c>
      <c r="Y162" s="252">
        <f t="shared" si="50"/>
        <v>0</v>
      </c>
      <c r="Z162" s="252">
        <v>0</v>
      </c>
      <c r="AA162" s="252">
        <v>0</v>
      </c>
      <c r="AB162" s="252">
        <v>0</v>
      </c>
      <c r="AC162" s="252">
        <v>0</v>
      </c>
      <c r="AD162" s="252">
        <v>0</v>
      </c>
      <c r="AE162" s="252" t="s">
        <v>350</v>
      </c>
      <c r="AF162" s="252">
        <v>0</v>
      </c>
      <c r="AG162" s="252">
        <f t="shared" si="51"/>
        <v>0</v>
      </c>
      <c r="AH162">
        <f t="shared" si="52"/>
        <v>13</v>
      </c>
      <c r="AI162">
        <f t="shared" si="53"/>
        <v>0</v>
      </c>
      <c r="AJ162">
        <f t="shared" si="54"/>
        <v>0</v>
      </c>
      <c r="AK162">
        <f t="shared" si="55"/>
        <v>13</v>
      </c>
      <c r="AL162">
        <f t="shared" si="56"/>
        <v>5</v>
      </c>
      <c r="AM162">
        <f t="shared" si="59"/>
        <v>0.72222222222222221</v>
      </c>
      <c r="AN162">
        <f t="shared" si="57"/>
        <v>0</v>
      </c>
      <c r="AO162" s="252">
        <f t="shared" si="58"/>
        <v>1.0221465076660987E-2</v>
      </c>
    </row>
    <row r="163" spans="1:41" x14ac:dyDescent="0.25">
      <c r="A163" s="266" t="s">
        <v>1037</v>
      </c>
      <c r="B163" s="252">
        <v>7</v>
      </c>
      <c r="C163" s="252">
        <v>3</v>
      </c>
      <c r="D163" s="252">
        <v>0</v>
      </c>
      <c r="E163" s="252">
        <v>10</v>
      </c>
      <c r="F163" s="252">
        <v>1</v>
      </c>
      <c r="G163" s="252">
        <v>0.90909090909090906</v>
      </c>
      <c r="H163" s="252">
        <v>0</v>
      </c>
      <c r="I163" s="252">
        <f t="shared" si="48"/>
        <v>8.1240768094534704E-3</v>
      </c>
      <c r="J163" s="252">
        <v>19</v>
      </c>
      <c r="K163" s="252">
        <v>2</v>
      </c>
      <c r="L163" s="252">
        <v>0</v>
      </c>
      <c r="M163" s="252">
        <v>21</v>
      </c>
      <c r="N163" s="252">
        <v>4</v>
      </c>
      <c r="O163" s="252">
        <v>0.84</v>
      </c>
      <c r="P163" s="252">
        <v>0</v>
      </c>
      <c r="Q163" s="252">
        <f t="shared" si="49"/>
        <v>8.5616438356164379E-2</v>
      </c>
      <c r="R163" s="252">
        <v>0</v>
      </c>
      <c r="S163" s="252">
        <v>1</v>
      </c>
      <c r="T163" s="252">
        <v>0</v>
      </c>
      <c r="U163" s="252">
        <v>1</v>
      </c>
      <c r="V163" s="252">
        <v>0</v>
      </c>
      <c r="W163" s="252">
        <v>1</v>
      </c>
      <c r="X163" s="252">
        <v>0</v>
      </c>
      <c r="Y163" s="252">
        <f t="shared" si="50"/>
        <v>0.1</v>
      </c>
      <c r="Z163" s="252">
        <v>0</v>
      </c>
      <c r="AA163" s="252">
        <v>0</v>
      </c>
      <c r="AB163" s="252">
        <v>0</v>
      </c>
      <c r="AC163" s="252">
        <v>0</v>
      </c>
      <c r="AD163" s="252">
        <v>0</v>
      </c>
      <c r="AE163" s="252" t="s">
        <v>350</v>
      </c>
      <c r="AF163" s="252">
        <v>0</v>
      </c>
      <c r="AG163" s="252">
        <f t="shared" si="51"/>
        <v>0</v>
      </c>
      <c r="AH163">
        <f t="shared" si="52"/>
        <v>26</v>
      </c>
      <c r="AI163">
        <f t="shared" si="53"/>
        <v>6</v>
      </c>
      <c r="AJ163">
        <f t="shared" si="54"/>
        <v>0</v>
      </c>
      <c r="AK163">
        <f t="shared" si="55"/>
        <v>32</v>
      </c>
      <c r="AL163">
        <f t="shared" si="56"/>
        <v>5</v>
      </c>
      <c r="AM163">
        <f t="shared" si="59"/>
        <v>0.86486486486486491</v>
      </c>
      <c r="AN163">
        <f t="shared" si="57"/>
        <v>0</v>
      </c>
      <c r="AO163" s="252">
        <f t="shared" si="58"/>
        <v>2.1010789324247586E-2</v>
      </c>
    </row>
    <row r="164" spans="1:41" x14ac:dyDescent="0.25">
      <c r="A164" s="266" t="s">
        <v>1040</v>
      </c>
      <c r="B164" s="252">
        <v>4</v>
      </c>
      <c r="C164" s="252">
        <v>4</v>
      </c>
      <c r="D164" s="252">
        <v>0</v>
      </c>
      <c r="E164" s="252">
        <v>8</v>
      </c>
      <c r="F164" s="252">
        <v>0</v>
      </c>
      <c r="G164" s="252">
        <v>1</v>
      </c>
      <c r="H164" s="252">
        <v>0</v>
      </c>
      <c r="I164" s="252">
        <f t="shared" si="48"/>
        <v>5.9084194977843431E-3</v>
      </c>
      <c r="J164" s="252">
        <v>31</v>
      </c>
      <c r="K164" s="252">
        <v>2</v>
      </c>
      <c r="L164" s="252">
        <v>1</v>
      </c>
      <c r="M164" s="252">
        <v>34</v>
      </c>
      <c r="N164" s="252">
        <v>3</v>
      </c>
      <c r="O164" s="252">
        <v>0.91891891891891897</v>
      </c>
      <c r="P164" s="252">
        <v>0</v>
      </c>
      <c r="Q164" s="252">
        <f t="shared" si="49"/>
        <v>0.12671232876712329</v>
      </c>
      <c r="R164" s="252">
        <v>0</v>
      </c>
      <c r="S164" s="252">
        <v>1</v>
      </c>
      <c r="T164" s="252">
        <v>0</v>
      </c>
      <c r="U164" s="252">
        <v>1</v>
      </c>
      <c r="V164" s="252">
        <v>0</v>
      </c>
      <c r="W164" s="252">
        <v>1</v>
      </c>
      <c r="X164" s="252">
        <v>0</v>
      </c>
      <c r="Y164" s="252">
        <f t="shared" si="50"/>
        <v>0.1</v>
      </c>
      <c r="Z164" s="252">
        <v>0</v>
      </c>
      <c r="AA164" s="252">
        <v>1</v>
      </c>
      <c r="AB164" s="252">
        <v>0</v>
      </c>
      <c r="AC164" s="252">
        <v>1</v>
      </c>
      <c r="AD164" s="252">
        <v>0</v>
      </c>
      <c r="AE164" s="252">
        <v>1</v>
      </c>
      <c r="AF164" s="252">
        <v>0</v>
      </c>
      <c r="AG164" s="252">
        <f t="shared" si="51"/>
        <v>9.5238095238095247E-3</v>
      </c>
      <c r="AH164">
        <f t="shared" si="52"/>
        <v>35</v>
      </c>
      <c r="AI164">
        <f t="shared" si="53"/>
        <v>8</v>
      </c>
      <c r="AJ164">
        <f t="shared" si="54"/>
        <v>1</v>
      </c>
      <c r="AK164">
        <f t="shared" si="55"/>
        <v>44</v>
      </c>
      <c r="AL164">
        <f t="shared" si="56"/>
        <v>3</v>
      </c>
      <c r="AM164">
        <f t="shared" si="59"/>
        <v>0.93617021276595747</v>
      </c>
      <c r="AN164">
        <f t="shared" si="57"/>
        <v>0</v>
      </c>
      <c r="AO164" s="252">
        <f t="shared" si="58"/>
        <v>2.6689381033503691E-2</v>
      </c>
    </row>
    <row r="165" spans="1:41" x14ac:dyDescent="0.25">
      <c r="A165" s="266" t="s">
        <v>1044</v>
      </c>
      <c r="B165" s="252">
        <v>2</v>
      </c>
      <c r="C165" s="252">
        <v>2</v>
      </c>
      <c r="D165" s="252">
        <v>0</v>
      </c>
      <c r="E165" s="252">
        <v>4</v>
      </c>
      <c r="F165" s="252">
        <v>0</v>
      </c>
      <c r="G165" s="252">
        <v>1</v>
      </c>
      <c r="H165" s="252">
        <v>0</v>
      </c>
      <c r="I165" s="252">
        <f t="shared" si="48"/>
        <v>2.9542097488921715E-3</v>
      </c>
      <c r="J165" s="252">
        <v>20</v>
      </c>
      <c r="K165" s="252">
        <v>1</v>
      </c>
      <c r="L165" s="252">
        <v>1</v>
      </c>
      <c r="M165" s="252">
        <v>22</v>
      </c>
      <c r="N165" s="252">
        <v>3</v>
      </c>
      <c r="O165" s="252">
        <v>0.88</v>
      </c>
      <c r="P165" s="252">
        <v>0</v>
      </c>
      <c r="Q165" s="252">
        <f t="shared" si="49"/>
        <v>8.5616438356164379E-2</v>
      </c>
      <c r="R165" s="252">
        <v>0</v>
      </c>
      <c r="S165" s="252">
        <v>0</v>
      </c>
      <c r="T165" s="252">
        <v>0</v>
      </c>
      <c r="U165" s="252">
        <v>0</v>
      </c>
      <c r="V165" s="252">
        <v>0</v>
      </c>
      <c r="W165" s="252" t="s">
        <v>350</v>
      </c>
      <c r="X165" s="252">
        <v>0</v>
      </c>
      <c r="Y165" s="252">
        <f t="shared" si="50"/>
        <v>0</v>
      </c>
      <c r="Z165" s="252">
        <v>0</v>
      </c>
      <c r="AA165" s="252">
        <v>0</v>
      </c>
      <c r="AB165" s="252">
        <v>1</v>
      </c>
      <c r="AC165" s="252">
        <v>1</v>
      </c>
      <c r="AD165" s="252">
        <v>0</v>
      </c>
      <c r="AE165" s="252">
        <v>1</v>
      </c>
      <c r="AF165" s="252">
        <v>0</v>
      </c>
      <c r="AG165" s="252">
        <f t="shared" si="51"/>
        <v>9.5238095238095247E-3</v>
      </c>
      <c r="AH165">
        <f t="shared" si="52"/>
        <v>22</v>
      </c>
      <c r="AI165">
        <f t="shared" si="53"/>
        <v>3</v>
      </c>
      <c r="AJ165">
        <f t="shared" si="54"/>
        <v>2</v>
      </c>
      <c r="AK165">
        <f t="shared" si="55"/>
        <v>27</v>
      </c>
      <c r="AL165">
        <f t="shared" si="56"/>
        <v>3</v>
      </c>
      <c r="AM165">
        <f t="shared" si="59"/>
        <v>0.9</v>
      </c>
      <c r="AN165">
        <f t="shared" si="57"/>
        <v>0</v>
      </c>
      <c r="AO165" s="252">
        <f t="shared" si="58"/>
        <v>1.7035775127768313E-2</v>
      </c>
    </row>
    <row r="166" spans="1:41" x14ac:dyDescent="0.25">
      <c r="A166" s="266" t="s">
        <v>1046</v>
      </c>
      <c r="B166" s="252">
        <v>83</v>
      </c>
      <c r="C166" s="252">
        <v>53</v>
      </c>
      <c r="D166" s="252">
        <v>2</v>
      </c>
      <c r="E166" s="252">
        <v>138</v>
      </c>
      <c r="F166" s="252">
        <v>4</v>
      </c>
      <c r="G166" s="252">
        <v>0.971830985915493</v>
      </c>
      <c r="H166" s="252">
        <v>0</v>
      </c>
      <c r="I166" s="252">
        <f t="shared" ref="I166:I190" si="60">(H166+F166+E166)/1354</f>
        <v>0.10487444608567208</v>
      </c>
      <c r="J166" s="252">
        <v>108</v>
      </c>
      <c r="K166" s="252">
        <v>5</v>
      </c>
      <c r="L166" s="252">
        <v>0</v>
      </c>
      <c r="M166" s="252">
        <v>113</v>
      </c>
      <c r="N166" s="252">
        <v>10</v>
      </c>
      <c r="O166" s="252">
        <v>0.91869918699186992</v>
      </c>
      <c r="P166" s="252">
        <v>0</v>
      </c>
      <c r="Q166" s="252">
        <f t="shared" ref="Q166:Q190" si="61">(P166+N166+M166)/292</f>
        <v>0.42123287671232879</v>
      </c>
      <c r="R166" s="252">
        <v>8</v>
      </c>
      <c r="S166" s="252">
        <v>0</v>
      </c>
      <c r="T166" s="252">
        <v>0</v>
      </c>
      <c r="U166" s="252">
        <v>8</v>
      </c>
      <c r="V166" s="252">
        <v>1</v>
      </c>
      <c r="W166" s="252">
        <v>0.88888888888888884</v>
      </c>
      <c r="X166" s="252">
        <v>0</v>
      </c>
      <c r="Y166" s="252">
        <f t="shared" ref="Y166:Y190" si="62">(X166+V166+U166)/10</f>
        <v>0.9</v>
      </c>
      <c r="Z166" s="252">
        <v>5</v>
      </c>
      <c r="AA166" s="252">
        <v>5</v>
      </c>
      <c r="AB166" s="252">
        <v>0</v>
      </c>
      <c r="AC166" s="252">
        <v>10</v>
      </c>
      <c r="AD166" s="252">
        <v>0</v>
      </c>
      <c r="AE166" s="252">
        <v>1</v>
      </c>
      <c r="AF166" s="252">
        <v>0</v>
      </c>
      <c r="AG166" s="252">
        <f t="shared" ref="AG166:AG190" si="63">(AF166+AD166+AC166)/105</f>
        <v>9.5238095238095233E-2</v>
      </c>
      <c r="AH166">
        <f t="shared" ref="AH166:AH190" si="64">B166+J166+R166+Z166</f>
        <v>204</v>
      </c>
      <c r="AI166">
        <f t="shared" ref="AI166:AI190" si="65">C166+K166+S166+AA166</f>
        <v>63</v>
      </c>
      <c r="AJ166">
        <f t="shared" ref="AJ166:AJ190" si="66">D166+L166+T166+AB166</f>
        <v>2</v>
      </c>
      <c r="AK166">
        <f t="shared" ref="AK166:AK190" si="67">E166+M166+U166+AC166</f>
        <v>269</v>
      </c>
      <c r="AL166">
        <f t="shared" ref="AL166:AL190" si="68">F166+N166+V166+AD166</f>
        <v>15</v>
      </c>
      <c r="AM166">
        <f t="shared" si="59"/>
        <v>0.94718309859154926</v>
      </c>
      <c r="AN166">
        <f t="shared" ref="AN166:AN190" si="69">H166+P166+X166+AF166</f>
        <v>0</v>
      </c>
      <c r="AO166" s="252">
        <f t="shared" si="58"/>
        <v>0.16127200454287335</v>
      </c>
    </row>
    <row r="167" spans="1:41" x14ac:dyDescent="0.25">
      <c r="A167" s="266" t="s">
        <v>1053</v>
      </c>
      <c r="B167" s="252">
        <v>6</v>
      </c>
      <c r="C167" s="252">
        <v>0</v>
      </c>
      <c r="D167" s="252">
        <v>0</v>
      </c>
      <c r="E167" s="252">
        <v>6</v>
      </c>
      <c r="F167" s="252">
        <v>1</v>
      </c>
      <c r="G167" s="252">
        <v>0.8571428571428571</v>
      </c>
      <c r="H167" s="252">
        <v>0</v>
      </c>
      <c r="I167" s="252">
        <f t="shared" si="60"/>
        <v>5.1698670605612998E-3</v>
      </c>
      <c r="J167" s="252">
        <v>37</v>
      </c>
      <c r="K167" s="252">
        <v>2</v>
      </c>
      <c r="L167" s="252">
        <v>2</v>
      </c>
      <c r="M167" s="252">
        <v>41</v>
      </c>
      <c r="N167" s="252">
        <v>4</v>
      </c>
      <c r="O167" s="252">
        <v>0.91111111111111109</v>
      </c>
      <c r="P167" s="252">
        <v>0</v>
      </c>
      <c r="Q167" s="252">
        <f t="shared" si="61"/>
        <v>0.1541095890410959</v>
      </c>
      <c r="R167" s="252">
        <v>0</v>
      </c>
      <c r="S167" s="252">
        <v>0</v>
      </c>
      <c r="T167" s="252">
        <v>0</v>
      </c>
      <c r="U167" s="252">
        <v>0</v>
      </c>
      <c r="V167" s="252">
        <v>1</v>
      </c>
      <c r="W167" s="252">
        <v>0</v>
      </c>
      <c r="X167" s="252">
        <v>0</v>
      </c>
      <c r="Y167" s="252">
        <f t="shared" si="62"/>
        <v>0.1</v>
      </c>
      <c r="Z167" s="252">
        <v>0</v>
      </c>
      <c r="AA167" s="252">
        <v>0</v>
      </c>
      <c r="AB167" s="252">
        <v>0</v>
      </c>
      <c r="AC167" s="252">
        <v>0</v>
      </c>
      <c r="AD167" s="252">
        <v>0</v>
      </c>
      <c r="AE167" s="252" t="s">
        <v>350</v>
      </c>
      <c r="AF167" s="252">
        <v>0</v>
      </c>
      <c r="AG167" s="252">
        <f t="shared" si="63"/>
        <v>0</v>
      </c>
      <c r="AH167">
        <f t="shared" si="64"/>
        <v>43</v>
      </c>
      <c r="AI167">
        <f t="shared" si="65"/>
        <v>2</v>
      </c>
      <c r="AJ167">
        <f t="shared" si="66"/>
        <v>2</v>
      </c>
      <c r="AK167">
        <f t="shared" si="67"/>
        <v>47</v>
      </c>
      <c r="AL167">
        <f t="shared" si="68"/>
        <v>6</v>
      </c>
      <c r="AM167">
        <f t="shared" si="59"/>
        <v>0.8867924528301887</v>
      </c>
      <c r="AN167">
        <f t="shared" si="69"/>
        <v>0</v>
      </c>
      <c r="AO167" s="252">
        <f t="shared" si="58"/>
        <v>3.0096536059057353E-2</v>
      </c>
    </row>
    <row r="168" spans="1:41" x14ac:dyDescent="0.25">
      <c r="A168" s="266" t="s">
        <v>1057</v>
      </c>
      <c r="B168" s="252">
        <v>0</v>
      </c>
      <c r="C168" s="252">
        <v>0</v>
      </c>
      <c r="D168" s="252">
        <v>0</v>
      </c>
      <c r="E168" s="252">
        <v>0</v>
      </c>
      <c r="F168" s="252">
        <v>0</v>
      </c>
      <c r="G168" s="252" t="s">
        <v>350</v>
      </c>
      <c r="H168" s="252">
        <v>0</v>
      </c>
      <c r="I168" s="252">
        <f t="shared" si="60"/>
        <v>0</v>
      </c>
      <c r="J168" s="252">
        <v>0</v>
      </c>
      <c r="K168" s="252">
        <v>0</v>
      </c>
      <c r="L168" s="252">
        <v>0</v>
      </c>
      <c r="M168" s="252">
        <v>0</v>
      </c>
      <c r="N168" s="252">
        <v>0</v>
      </c>
      <c r="O168" s="252" t="s">
        <v>350</v>
      </c>
      <c r="P168" s="252">
        <v>0</v>
      </c>
      <c r="Q168" s="252">
        <f t="shared" si="61"/>
        <v>0</v>
      </c>
      <c r="R168" s="252">
        <v>0</v>
      </c>
      <c r="S168" s="252">
        <v>0</v>
      </c>
      <c r="T168" s="252">
        <v>0</v>
      </c>
      <c r="U168" s="252">
        <v>0</v>
      </c>
      <c r="V168" s="252">
        <v>0</v>
      </c>
      <c r="W168" s="252" t="s">
        <v>350</v>
      </c>
      <c r="X168" s="252">
        <v>0</v>
      </c>
      <c r="Y168" s="252">
        <f t="shared" si="62"/>
        <v>0</v>
      </c>
      <c r="Z168" s="252">
        <v>0</v>
      </c>
      <c r="AA168" s="252">
        <v>0</v>
      </c>
      <c r="AB168" s="252">
        <v>0</v>
      </c>
      <c r="AC168" s="252">
        <v>0</v>
      </c>
      <c r="AD168" s="252">
        <v>0</v>
      </c>
      <c r="AE168" s="252" t="s">
        <v>350</v>
      </c>
      <c r="AF168" s="252">
        <v>0</v>
      </c>
      <c r="AG168" s="252">
        <f t="shared" si="63"/>
        <v>0</v>
      </c>
      <c r="AH168">
        <f t="shared" si="64"/>
        <v>0</v>
      </c>
      <c r="AI168">
        <f t="shared" si="65"/>
        <v>0</v>
      </c>
      <c r="AJ168">
        <f t="shared" si="66"/>
        <v>0</v>
      </c>
      <c r="AK168">
        <f t="shared" si="67"/>
        <v>0</v>
      </c>
      <c r="AL168">
        <f t="shared" si="68"/>
        <v>0</v>
      </c>
      <c r="AM168" t="s">
        <v>350</v>
      </c>
      <c r="AN168">
        <f t="shared" si="69"/>
        <v>0</v>
      </c>
      <c r="AO168" s="252">
        <f t="shared" si="58"/>
        <v>0</v>
      </c>
    </row>
    <row r="169" spans="1:41" x14ac:dyDescent="0.25">
      <c r="A169" s="266" t="s">
        <v>1060</v>
      </c>
      <c r="B169" s="252">
        <v>4</v>
      </c>
      <c r="C169" s="252">
        <v>0</v>
      </c>
      <c r="D169" s="252">
        <v>0</v>
      </c>
      <c r="E169" s="252">
        <v>4</v>
      </c>
      <c r="F169" s="252">
        <v>2</v>
      </c>
      <c r="G169" s="252">
        <v>0.66666666666666663</v>
      </c>
      <c r="H169" s="252">
        <v>0</v>
      </c>
      <c r="I169" s="252">
        <f t="shared" si="60"/>
        <v>4.4313146233382573E-3</v>
      </c>
      <c r="J169" s="252">
        <v>12</v>
      </c>
      <c r="K169" s="252">
        <v>1</v>
      </c>
      <c r="L169" s="252">
        <v>0</v>
      </c>
      <c r="M169" s="252">
        <v>13</v>
      </c>
      <c r="N169" s="252">
        <v>1</v>
      </c>
      <c r="O169" s="252">
        <v>0.9285714285714286</v>
      </c>
      <c r="P169" s="252">
        <v>0</v>
      </c>
      <c r="Q169" s="252">
        <f t="shared" si="61"/>
        <v>4.7945205479452052E-2</v>
      </c>
      <c r="R169" s="252">
        <v>2</v>
      </c>
      <c r="S169" s="252">
        <v>0</v>
      </c>
      <c r="T169" s="252">
        <v>0</v>
      </c>
      <c r="U169" s="252">
        <v>2</v>
      </c>
      <c r="V169" s="252">
        <v>0</v>
      </c>
      <c r="W169" s="252">
        <v>1</v>
      </c>
      <c r="X169" s="252">
        <v>0</v>
      </c>
      <c r="Y169" s="252">
        <f t="shared" si="62"/>
        <v>0.2</v>
      </c>
      <c r="Z169" s="252">
        <v>0</v>
      </c>
      <c r="AA169" s="252">
        <v>0</v>
      </c>
      <c r="AB169" s="252">
        <v>0</v>
      </c>
      <c r="AC169" s="252">
        <v>0</v>
      </c>
      <c r="AD169" s="252">
        <v>0</v>
      </c>
      <c r="AE169" s="252" t="s">
        <v>350</v>
      </c>
      <c r="AF169" s="252">
        <v>0</v>
      </c>
      <c r="AG169" s="252">
        <f t="shared" si="63"/>
        <v>0</v>
      </c>
      <c r="AH169">
        <f t="shared" si="64"/>
        <v>18</v>
      </c>
      <c r="AI169">
        <f t="shared" si="65"/>
        <v>1</v>
      </c>
      <c r="AJ169">
        <f t="shared" si="66"/>
        <v>0</v>
      </c>
      <c r="AK169">
        <f t="shared" si="67"/>
        <v>19</v>
      </c>
      <c r="AL169">
        <f t="shared" si="68"/>
        <v>3</v>
      </c>
      <c r="AM169">
        <f t="shared" ref="AM169:AM176" si="70">AK169/(AK169+AL169)</f>
        <v>0.86363636363636365</v>
      </c>
      <c r="AN169">
        <f t="shared" si="69"/>
        <v>0</v>
      </c>
      <c r="AO169" s="252">
        <f t="shared" si="58"/>
        <v>1.2492901760363429E-2</v>
      </c>
    </row>
    <row r="170" spans="1:41" x14ac:dyDescent="0.25">
      <c r="A170" s="266" t="s">
        <v>1064</v>
      </c>
      <c r="B170" s="252">
        <v>7</v>
      </c>
      <c r="C170" s="252">
        <v>4</v>
      </c>
      <c r="D170" s="252">
        <v>0</v>
      </c>
      <c r="E170" s="252">
        <v>11</v>
      </c>
      <c r="F170" s="252">
        <v>0</v>
      </c>
      <c r="G170" s="252">
        <v>1</v>
      </c>
      <c r="H170" s="252">
        <v>0</v>
      </c>
      <c r="I170" s="252">
        <f t="shared" si="60"/>
        <v>8.1240768094534704E-3</v>
      </c>
      <c r="J170" s="252">
        <v>156</v>
      </c>
      <c r="K170" s="252">
        <v>24</v>
      </c>
      <c r="L170" s="252">
        <v>15</v>
      </c>
      <c r="M170" s="252">
        <v>195</v>
      </c>
      <c r="N170" s="252">
        <v>6</v>
      </c>
      <c r="O170" s="252">
        <v>0.97014925373134331</v>
      </c>
      <c r="P170" s="252">
        <v>0</v>
      </c>
      <c r="Q170" s="252">
        <f t="shared" si="61"/>
        <v>0.68835616438356162</v>
      </c>
      <c r="R170" s="252">
        <v>0</v>
      </c>
      <c r="S170" s="252">
        <v>0</v>
      </c>
      <c r="T170" s="252">
        <v>0</v>
      </c>
      <c r="U170" s="252">
        <v>0</v>
      </c>
      <c r="V170" s="252">
        <v>0</v>
      </c>
      <c r="W170" s="252" t="s">
        <v>350</v>
      </c>
      <c r="X170" s="252">
        <v>0</v>
      </c>
      <c r="Y170" s="252">
        <f t="shared" si="62"/>
        <v>0</v>
      </c>
      <c r="Z170" s="252">
        <v>0</v>
      </c>
      <c r="AA170" s="252">
        <v>0</v>
      </c>
      <c r="AB170" s="252">
        <v>0</v>
      </c>
      <c r="AC170" s="252">
        <v>0</v>
      </c>
      <c r="AD170" s="252">
        <v>0</v>
      </c>
      <c r="AE170" s="252" t="s">
        <v>350</v>
      </c>
      <c r="AF170" s="252">
        <v>0</v>
      </c>
      <c r="AG170" s="252">
        <f t="shared" si="63"/>
        <v>0</v>
      </c>
      <c r="AH170">
        <f t="shared" si="64"/>
        <v>163</v>
      </c>
      <c r="AI170">
        <f t="shared" si="65"/>
        <v>28</v>
      </c>
      <c r="AJ170">
        <f t="shared" si="66"/>
        <v>15</v>
      </c>
      <c r="AK170">
        <f t="shared" si="67"/>
        <v>206</v>
      </c>
      <c r="AL170">
        <f t="shared" si="68"/>
        <v>6</v>
      </c>
      <c r="AM170">
        <f t="shared" si="70"/>
        <v>0.97169811320754718</v>
      </c>
      <c r="AN170">
        <f t="shared" si="69"/>
        <v>0</v>
      </c>
      <c r="AO170" s="252">
        <f t="shared" si="58"/>
        <v>0.12038614423622941</v>
      </c>
    </row>
    <row r="171" spans="1:41" x14ac:dyDescent="0.25">
      <c r="A171" s="266" t="s">
        <v>1070</v>
      </c>
      <c r="B171" s="252">
        <v>24</v>
      </c>
      <c r="C171" s="252">
        <v>17</v>
      </c>
      <c r="D171" s="252">
        <v>1</v>
      </c>
      <c r="E171" s="252">
        <v>42</v>
      </c>
      <c r="F171" s="252">
        <v>0</v>
      </c>
      <c r="G171" s="252">
        <v>1</v>
      </c>
      <c r="H171" s="252">
        <v>0</v>
      </c>
      <c r="I171" s="252">
        <f t="shared" si="60"/>
        <v>3.10192023633678E-2</v>
      </c>
      <c r="J171" s="252">
        <v>9</v>
      </c>
      <c r="K171" s="252">
        <v>0</v>
      </c>
      <c r="L171" s="252">
        <v>0</v>
      </c>
      <c r="M171" s="252">
        <v>9</v>
      </c>
      <c r="N171" s="252">
        <v>2</v>
      </c>
      <c r="O171" s="252">
        <v>0.81818181818181823</v>
      </c>
      <c r="P171" s="252">
        <v>0</v>
      </c>
      <c r="Q171" s="252">
        <f t="shared" si="61"/>
        <v>3.7671232876712327E-2</v>
      </c>
      <c r="R171" s="252">
        <v>0</v>
      </c>
      <c r="S171" s="252">
        <v>0</v>
      </c>
      <c r="T171" s="252">
        <v>0</v>
      </c>
      <c r="U171" s="252">
        <v>0</v>
      </c>
      <c r="V171" s="252">
        <v>0</v>
      </c>
      <c r="W171" s="252" t="s">
        <v>350</v>
      </c>
      <c r="X171" s="252">
        <v>0</v>
      </c>
      <c r="Y171" s="252">
        <f t="shared" si="62"/>
        <v>0</v>
      </c>
      <c r="Z171" s="252">
        <v>1</v>
      </c>
      <c r="AA171" s="252">
        <v>4</v>
      </c>
      <c r="AB171" s="252">
        <v>1</v>
      </c>
      <c r="AC171" s="252">
        <v>6</v>
      </c>
      <c r="AD171" s="252">
        <v>0</v>
      </c>
      <c r="AE171" s="252">
        <v>1</v>
      </c>
      <c r="AF171" s="252">
        <v>0</v>
      </c>
      <c r="AG171" s="252">
        <f t="shared" si="63"/>
        <v>5.7142857142857141E-2</v>
      </c>
      <c r="AH171">
        <f t="shared" si="64"/>
        <v>34</v>
      </c>
      <c r="AI171">
        <f t="shared" si="65"/>
        <v>21</v>
      </c>
      <c r="AJ171">
        <f t="shared" si="66"/>
        <v>2</v>
      </c>
      <c r="AK171">
        <f t="shared" si="67"/>
        <v>57</v>
      </c>
      <c r="AL171">
        <f t="shared" si="68"/>
        <v>2</v>
      </c>
      <c r="AM171">
        <f t="shared" si="70"/>
        <v>0.96610169491525422</v>
      </c>
      <c r="AN171">
        <f t="shared" si="69"/>
        <v>0</v>
      </c>
      <c r="AO171" s="252">
        <f t="shared" si="58"/>
        <v>3.3503691084611015E-2</v>
      </c>
    </row>
    <row r="172" spans="1:41" x14ac:dyDescent="0.25">
      <c r="A172" s="266" t="s">
        <v>1074</v>
      </c>
      <c r="B172" s="252">
        <v>5</v>
      </c>
      <c r="C172" s="252">
        <v>1</v>
      </c>
      <c r="D172" s="252">
        <v>2</v>
      </c>
      <c r="E172" s="252">
        <v>8</v>
      </c>
      <c r="F172" s="252">
        <v>0</v>
      </c>
      <c r="G172" s="252">
        <v>1</v>
      </c>
      <c r="H172" s="252">
        <v>0</v>
      </c>
      <c r="I172" s="252">
        <f t="shared" si="60"/>
        <v>5.9084194977843431E-3</v>
      </c>
      <c r="J172" s="252">
        <v>13</v>
      </c>
      <c r="K172" s="252">
        <v>0</v>
      </c>
      <c r="L172" s="252">
        <v>1</v>
      </c>
      <c r="M172" s="252">
        <v>14</v>
      </c>
      <c r="N172" s="252">
        <v>2</v>
      </c>
      <c r="O172" s="252">
        <v>0.875</v>
      </c>
      <c r="P172" s="252">
        <v>0</v>
      </c>
      <c r="Q172" s="252">
        <f t="shared" si="61"/>
        <v>5.4794520547945202E-2</v>
      </c>
      <c r="R172" s="252">
        <v>1</v>
      </c>
      <c r="S172" s="252">
        <v>0</v>
      </c>
      <c r="T172" s="252">
        <v>0</v>
      </c>
      <c r="U172" s="252">
        <v>1</v>
      </c>
      <c r="V172" s="252">
        <v>0</v>
      </c>
      <c r="W172" s="252">
        <v>1</v>
      </c>
      <c r="X172" s="252">
        <v>0</v>
      </c>
      <c r="Y172" s="252">
        <f t="shared" si="62"/>
        <v>0.1</v>
      </c>
      <c r="Z172" s="252">
        <v>0</v>
      </c>
      <c r="AA172" s="252">
        <v>0</v>
      </c>
      <c r="AB172" s="252">
        <v>0</v>
      </c>
      <c r="AC172" s="252">
        <v>0</v>
      </c>
      <c r="AD172" s="252">
        <v>0</v>
      </c>
      <c r="AE172" s="252" t="s">
        <v>350</v>
      </c>
      <c r="AF172" s="252">
        <v>0</v>
      </c>
      <c r="AG172" s="252">
        <f t="shared" si="63"/>
        <v>0</v>
      </c>
      <c r="AH172">
        <f t="shared" si="64"/>
        <v>19</v>
      </c>
      <c r="AI172">
        <f t="shared" si="65"/>
        <v>1</v>
      </c>
      <c r="AJ172">
        <f t="shared" si="66"/>
        <v>3</v>
      </c>
      <c r="AK172">
        <f t="shared" si="67"/>
        <v>23</v>
      </c>
      <c r="AL172">
        <f t="shared" si="68"/>
        <v>2</v>
      </c>
      <c r="AM172">
        <f t="shared" si="70"/>
        <v>0.92</v>
      </c>
      <c r="AN172">
        <f t="shared" si="69"/>
        <v>0</v>
      </c>
      <c r="AO172" s="252">
        <f t="shared" si="58"/>
        <v>1.4196479273140262E-2</v>
      </c>
    </row>
    <row r="173" spans="1:41" x14ac:dyDescent="0.25">
      <c r="A173" s="266" t="s">
        <v>1078</v>
      </c>
      <c r="B173" s="252">
        <v>15</v>
      </c>
      <c r="C173" s="252">
        <v>2</v>
      </c>
      <c r="D173" s="252">
        <v>0</v>
      </c>
      <c r="E173" s="252">
        <v>17</v>
      </c>
      <c r="F173" s="252">
        <v>1</v>
      </c>
      <c r="G173" s="252">
        <v>0.94444444444444442</v>
      </c>
      <c r="H173" s="252">
        <v>0</v>
      </c>
      <c r="I173" s="252">
        <f t="shared" si="60"/>
        <v>1.3293943870014771E-2</v>
      </c>
      <c r="J173" s="252">
        <v>67</v>
      </c>
      <c r="K173" s="252">
        <v>3</v>
      </c>
      <c r="L173" s="252">
        <v>0</v>
      </c>
      <c r="M173" s="252">
        <v>70</v>
      </c>
      <c r="N173" s="252">
        <v>12</v>
      </c>
      <c r="O173" s="252">
        <v>0.85365853658536583</v>
      </c>
      <c r="P173" s="252">
        <v>0</v>
      </c>
      <c r="Q173" s="252">
        <f t="shared" si="61"/>
        <v>0.28082191780821919</v>
      </c>
      <c r="R173" s="252">
        <v>1</v>
      </c>
      <c r="S173" s="252">
        <v>0</v>
      </c>
      <c r="T173" s="252">
        <v>0</v>
      </c>
      <c r="U173" s="252">
        <v>1</v>
      </c>
      <c r="V173" s="252">
        <v>0</v>
      </c>
      <c r="W173" s="252">
        <v>1</v>
      </c>
      <c r="X173" s="252">
        <v>0</v>
      </c>
      <c r="Y173" s="252">
        <f t="shared" si="62"/>
        <v>0.1</v>
      </c>
      <c r="Z173" s="252">
        <v>0</v>
      </c>
      <c r="AA173" s="252">
        <v>0</v>
      </c>
      <c r="AB173" s="252">
        <v>0</v>
      </c>
      <c r="AC173" s="252">
        <v>0</v>
      </c>
      <c r="AD173" s="252">
        <v>0</v>
      </c>
      <c r="AE173" s="252" t="s">
        <v>350</v>
      </c>
      <c r="AF173" s="252">
        <v>0</v>
      </c>
      <c r="AG173" s="252">
        <f t="shared" si="63"/>
        <v>0</v>
      </c>
      <c r="AH173">
        <f t="shared" si="64"/>
        <v>83</v>
      </c>
      <c r="AI173">
        <f t="shared" si="65"/>
        <v>5</v>
      </c>
      <c r="AJ173">
        <f t="shared" si="66"/>
        <v>0</v>
      </c>
      <c r="AK173">
        <f t="shared" si="67"/>
        <v>88</v>
      </c>
      <c r="AL173">
        <f t="shared" si="68"/>
        <v>13</v>
      </c>
      <c r="AM173">
        <f t="shared" si="70"/>
        <v>0.87128712871287128</v>
      </c>
      <c r="AN173">
        <f t="shared" si="69"/>
        <v>0</v>
      </c>
      <c r="AO173" s="252">
        <f t="shared" si="58"/>
        <v>5.7353776263486658E-2</v>
      </c>
    </row>
    <row r="174" spans="1:41" x14ac:dyDescent="0.25">
      <c r="A174" s="266" t="s">
        <v>1080</v>
      </c>
      <c r="B174" s="252">
        <v>2</v>
      </c>
      <c r="C174" s="252">
        <v>1</v>
      </c>
      <c r="D174" s="252">
        <v>0</v>
      </c>
      <c r="E174" s="252">
        <v>3</v>
      </c>
      <c r="F174" s="252">
        <v>0</v>
      </c>
      <c r="G174" s="252">
        <v>1</v>
      </c>
      <c r="H174" s="252">
        <v>0</v>
      </c>
      <c r="I174" s="252">
        <f t="shared" si="60"/>
        <v>2.2156573116691287E-3</v>
      </c>
      <c r="J174" s="252">
        <v>6</v>
      </c>
      <c r="K174" s="252">
        <v>0</v>
      </c>
      <c r="L174" s="252">
        <v>0</v>
      </c>
      <c r="M174" s="252">
        <v>6</v>
      </c>
      <c r="N174" s="252">
        <v>0</v>
      </c>
      <c r="O174" s="252">
        <v>1</v>
      </c>
      <c r="P174" s="252">
        <v>0</v>
      </c>
      <c r="Q174" s="252">
        <f t="shared" si="61"/>
        <v>2.0547945205479451E-2</v>
      </c>
      <c r="R174" s="252">
        <v>1</v>
      </c>
      <c r="S174" s="252">
        <v>0</v>
      </c>
      <c r="T174" s="252">
        <v>0</v>
      </c>
      <c r="U174" s="252">
        <v>1</v>
      </c>
      <c r="V174" s="252">
        <v>0</v>
      </c>
      <c r="W174" s="252">
        <v>1</v>
      </c>
      <c r="X174" s="252">
        <v>0</v>
      </c>
      <c r="Y174" s="252">
        <f t="shared" si="62"/>
        <v>0.1</v>
      </c>
      <c r="Z174" s="252">
        <v>0</v>
      </c>
      <c r="AA174" s="252">
        <v>0</v>
      </c>
      <c r="AB174" s="252">
        <v>0</v>
      </c>
      <c r="AC174" s="252">
        <v>0</v>
      </c>
      <c r="AD174" s="252">
        <v>0</v>
      </c>
      <c r="AE174" s="252" t="s">
        <v>350</v>
      </c>
      <c r="AF174" s="252">
        <v>0</v>
      </c>
      <c r="AG174" s="252">
        <f t="shared" si="63"/>
        <v>0</v>
      </c>
      <c r="AH174">
        <f t="shared" si="64"/>
        <v>9</v>
      </c>
      <c r="AI174">
        <f t="shared" si="65"/>
        <v>1</v>
      </c>
      <c r="AJ174">
        <f t="shared" si="66"/>
        <v>0</v>
      </c>
      <c r="AK174">
        <f t="shared" si="67"/>
        <v>10</v>
      </c>
      <c r="AL174">
        <f t="shared" si="68"/>
        <v>0</v>
      </c>
      <c r="AM174">
        <f t="shared" si="70"/>
        <v>1</v>
      </c>
      <c r="AN174">
        <f t="shared" si="69"/>
        <v>0</v>
      </c>
      <c r="AO174" s="252">
        <f t="shared" si="58"/>
        <v>5.6785917092561046E-3</v>
      </c>
    </row>
    <row r="175" spans="1:41" x14ac:dyDescent="0.25">
      <c r="A175" s="266" t="s">
        <v>1084</v>
      </c>
      <c r="B175" s="252">
        <v>0</v>
      </c>
      <c r="C175" s="252">
        <v>0</v>
      </c>
      <c r="D175" s="252">
        <v>0</v>
      </c>
      <c r="E175" s="252">
        <v>0</v>
      </c>
      <c r="F175" s="252">
        <v>0</v>
      </c>
      <c r="G175" s="252" t="s">
        <v>350</v>
      </c>
      <c r="H175" s="252">
        <v>0</v>
      </c>
      <c r="I175" s="252">
        <f t="shared" si="60"/>
        <v>0</v>
      </c>
      <c r="J175" s="252">
        <v>6</v>
      </c>
      <c r="K175" s="252">
        <v>0</v>
      </c>
      <c r="L175" s="252">
        <v>1</v>
      </c>
      <c r="M175" s="252">
        <v>7</v>
      </c>
      <c r="N175" s="252">
        <v>2</v>
      </c>
      <c r="O175" s="252">
        <v>0.77777777777777779</v>
      </c>
      <c r="P175" s="252">
        <v>0</v>
      </c>
      <c r="Q175" s="252">
        <f t="shared" si="61"/>
        <v>3.0821917808219176E-2</v>
      </c>
      <c r="R175" s="252">
        <v>0</v>
      </c>
      <c r="S175" s="252">
        <v>0</v>
      </c>
      <c r="T175" s="252">
        <v>0</v>
      </c>
      <c r="U175" s="252">
        <v>0</v>
      </c>
      <c r="V175" s="252">
        <v>0</v>
      </c>
      <c r="W175" s="252" t="s">
        <v>350</v>
      </c>
      <c r="X175" s="252">
        <v>0</v>
      </c>
      <c r="Y175" s="252">
        <f t="shared" si="62"/>
        <v>0</v>
      </c>
      <c r="Z175" s="252">
        <v>0</v>
      </c>
      <c r="AA175" s="252">
        <v>0</v>
      </c>
      <c r="AB175" s="252">
        <v>0</v>
      </c>
      <c r="AC175" s="252">
        <v>0</v>
      </c>
      <c r="AD175" s="252">
        <v>0</v>
      </c>
      <c r="AE175" s="252" t="s">
        <v>350</v>
      </c>
      <c r="AF175" s="252">
        <v>0</v>
      </c>
      <c r="AG175" s="252">
        <f t="shared" si="63"/>
        <v>0</v>
      </c>
      <c r="AH175">
        <f t="shared" si="64"/>
        <v>6</v>
      </c>
      <c r="AI175">
        <f t="shared" si="65"/>
        <v>0</v>
      </c>
      <c r="AJ175">
        <f t="shared" si="66"/>
        <v>1</v>
      </c>
      <c r="AK175">
        <f t="shared" si="67"/>
        <v>7</v>
      </c>
      <c r="AL175">
        <f t="shared" si="68"/>
        <v>2</v>
      </c>
      <c r="AM175">
        <f t="shared" si="70"/>
        <v>0.77777777777777779</v>
      </c>
      <c r="AN175">
        <f t="shared" si="69"/>
        <v>0</v>
      </c>
      <c r="AO175" s="252">
        <f t="shared" si="58"/>
        <v>5.1107325383304937E-3</v>
      </c>
    </row>
    <row r="176" spans="1:41" x14ac:dyDescent="0.25">
      <c r="A176" s="266" t="s">
        <v>1086</v>
      </c>
      <c r="B176" s="252">
        <v>414</v>
      </c>
      <c r="C176" s="252">
        <v>637</v>
      </c>
      <c r="D176" s="252">
        <v>18</v>
      </c>
      <c r="E176" s="252">
        <v>1069</v>
      </c>
      <c r="F176" s="252">
        <v>7</v>
      </c>
      <c r="G176" s="252">
        <v>0.99349442379182151</v>
      </c>
      <c r="H176" s="252">
        <v>0</v>
      </c>
      <c r="I176" s="252">
        <f t="shared" si="60"/>
        <v>0.79468242245199405</v>
      </c>
      <c r="J176" s="252">
        <v>117</v>
      </c>
      <c r="K176" s="252">
        <v>11</v>
      </c>
      <c r="L176" s="252">
        <v>0</v>
      </c>
      <c r="M176" s="252">
        <v>128</v>
      </c>
      <c r="N176" s="252">
        <v>15</v>
      </c>
      <c r="O176" s="252">
        <v>0.8951048951048951</v>
      </c>
      <c r="P176" s="252">
        <v>0</v>
      </c>
      <c r="Q176" s="252">
        <f t="shared" si="61"/>
        <v>0.48972602739726029</v>
      </c>
      <c r="R176" s="252">
        <v>8</v>
      </c>
      <c r="S176" s="252">
        <v>0</v>
      </c>
      <c r="T176" s="252">
        <v>0</v>
      </c>
      <c r="U176" s="252">
        <v>8</v>
      </c>
      <c r="V176" s="252">
        <v>0</v>
      </c>
      <c r="W176" s="252">
        <v>1</v>
      </c>
      <c r="X176" s="252">
        <v>0</v>
      </c>
      <c r="Y176" s="252">
        <f t="shared" si="62"/>
        <v>0.8</v>
      </c>
      <c r="Z176" s="252">
        <v>13</v>
      </c>
      <c r="AA176" s="252">
        <v>70</v>
      </c>
      <c r="AB176" s="252">
        <v>0</v>
      </c>
      <c r="AC176" s="252">
        <v>83</v>
      </c>
      <c r="AD176" s="252">
        <v>0</v>
      </c>
      <c r="AE176" s="252">
        <v>1</v>
      </c>
      <c r="AF176" s="252">
        <v>0</v>
      </c>
      <c r="AG176" s="252">
        <f t="shared" si="63"/>
        <v>0.79047619047619044</v>
      </c>
      <c r="AH176">
        <f t="shared" si="64"/>
        <v>552</v>
      </c>
      <c r="AI176">
        <f t="shared" si="65"/>
        <v>718</v>
      </c>
      <c r="AJ176">
        <f t="shared" si="66"/>
        <v>18</v>
      </c>
      <c r="AK176">
        <f t="shared" si="67"/>
        <v>1288</v>
      </c>
      <c r="AL176">
        <f t="shared" si="68"/>
        <v>22</v>
      </c>
      <c r="AM176">
        <f t="shared" si="70"/>
        <v>0.98320610687022902</v>
      </c>
      <c r="AN176">
        <f t="shared" si="69"/>
        <v>0</v>
      </c>
      <c r="AO176" s="252">
        <f t="shared" si="58"/>
        <v>0.74389551391254971</v>
      </c>
    </row>
    <row r="177" spans="1:41" x14ac:dyDescent="0.25">
      <c r="A177" s="266" t="s">
        <v>1092</v>
      </c>
      <c r="B177" s="252">
        <v>0</v>
      </c>
      <c r="C177" s="252">
        <v>0</v>
      </c>
      <c r="D177" s="252">
        <v>0</v>
      </c>
      <c r="E177" s="252">
        <v>0</v>
      </c>
      <c r="F177" s="252">
        <v>0</v>
      </c>
      <c r="G177" s="252" t="s">
        <v>350</v>
      </c>
      <c r="H177" s="252">
        <v>0</v>
      </c>
      <c r="I177" s="252">
        <f t="shared" si="60"/>
        <v>0</v>
      </c>
      <c r="J177" s="252">
        <v>0</v>
      </c>
      <c r="K177" s="252">
        <v>0</v>
      </c>
      <c r="L177" s="252">
        <v>0</v>
      </c>
      <c r="M177" s="252">
        <v>0</v>
      </c>
      <c r="N177" s="252">
        <v>0</v>
      </c>
      <c r="O177" s="252" t="s">
        <v>350</v>
      </c>
      <c r="P177" s="252">
        <v>0</v>
      </c>
      <c r="Q177" s="252">
        <f t="shared" si="61"/>
        <v>0</v>
      </c>
      <c r="R177" s="252">
        <v>0</v>
      </c>
      <c r="S177" s="252">
        <v>0</v>
      </c>
      <c r="T177" s="252">
        <v>0</v>
      </c>
      <c r="U177" s="252">
        <v>0</v>
      </c>
      <c r="V177" s="252">
        <v>0</v>
      </c>
      <c r="W177" s="252" t="s">
        <v>350</v>
      </c>
      <c r="X177" s="252">
        <v>0</v>
      </c>
      <c r="Y177" s="252">
        <f t="shared" si="62"/>
        <v>0</v>
      </c>
      <c r="Z177" s="252">
        <v>0</v>
      </c>
      <c r="AA177" s="252">
        <v>0</v>
      </c>
      <c r="AB177" s="252">
        <v>0</v>
      </c>
      <c r="AC177" s="252">
        <v>0</v>
      </c>
      <c r="AD177" s="252">
        <v>0</v>
      </c>
      <c r="AE177" s="252" t="s">
        <v>350</v>
      </c>
      <c r="AF177" s="252">
        <v>0</v>
      </c>
      <c r="AG177" s="252">
        <f t="shared" si="63"/>
        <v>0</v>
      </c>
      <c r="AH177">
        <f t="shared" si="64"/>
        <v>0</v>
      </c>
      <c r="AI177">
        <f t="shared" si="65"/>
        <v>0</v>
      </c>
      <c r="AJ177">
        <f t="shared" si="66"/>
        <v>0</v>
      </c>
      <c r="AK177">
        <f t="shared" si="67"/>
        <v>0</v>
      </c>
      <c r="AL177">
        <f t="shared" si="68"/>
        <v>0</v>
      </c>
      <c r="AM177" t="s">
        <v>350</v>
      </c>
      <c r="AN177">
        <f t="shared" si="69"/>
        <v>0</v>
      </c>
      <c r="AO177" s="252">
        <f t="shared" si="58"/>
        <v>0</v>
      </c>
    </row>
    <row r="178" spans="1:41" x14ac:dyDescent="0.25">
      <c r="A178" s="266" t="s">
        <v>1097</v>
      </c>
      <c r="B178" s="252">
        <v>3</v>
      </c>
      <c r="C178" s="252">
        <v>9</v>
      </c>
      <c r="D178" s="252">
        <v>1</v>
      </c>
      <c r="E178" s="252">
        <v>13</v>
      </c>
      <c r="F178" s="252">
        <v>0</v>
      </c>
      <c r="G178" s="252">
        <v>1</v>
      </c>
      <c r="H178" s="252">
        <v>0</v>
      </c>
      <c r="I178" s="252">
        <f t="shared" si="60"/>
        <v>9.6011816838995571E-3</v>
      </c>
      <c r="J178" s="252">
        <v>12</v>
      </c>
      <c r="K178" s="252">
        <v>3</v>
      </c>
      <c r="L178" s="252">
        <v>0</v>
      </c>
      <c r="M178" s="252">
        <v>15</v>
      </c>
      <c r="N178" s="252">
        <v>3</v>
      </c>
      <c r="O178" s="252">
        <v>0.83333333333333337</v>
      </c>
      <c r="P178" s="252">
        <v>0</v>
      </c>
      <c r="Q178" s="252">
        <f t="shared" si="61"/>
        <v>6.1643835616438353E-2</v>
      </c>
      <c r="R178" s="252">
        <v>2</v>
      </c>
      <c r="S178" s="252">
        <v>0</v>
      </c>
      <c r="T178" s="252">
        <v>0</v>
      </c>
      <c r="U178" s="252">
        <v>2</v>
      </c>
      <c r="V178" s="252">
        <v>0</v>
      </c>
      <c r="W178" s="252">
        <v>1</v>
      </c>
      <c r="X178" s="252">
        <v>0</v>
      </c>
      <c r="Y178" s="252">
        <f t="shared" si="62"/>
        <v>0.2</v>
      </c>
      <c r="Z178" s="252">
        <v>0</v>
      </c>
      <c r="AA178" s="252">
        <v>1</v>
      </c>
      <c r="AB178" s="252">
        <v>0</v>
      </c>
      <c r="AC178" s="252">
        <v>1</v>
      </c>
      <c r="AD178" s="252">
        <v>0</v>
      </c>
      <c r="AE178" s="252">
        <v>1</v>
      </c>
      <c r="AF178" s="252">
        <v>0</v>
      </c>
      <c r="AG178" s="252">
        <f t="shared" si="63"/>
        <v>9.5238095238095247E-3</v>
      </c>
      <c r="AH178">
        <f t="shared" si="64"/>
        <v>17</v>
      </c>
      <c r="AI178">
        <f t="shared" si="65"/>
        <v>13</v>
      </c>
      <c r="AJ178">
        <f t="shared" si="66"/>
        <v>1</v>
      </c>
      <c r="AK178">
        <f t="shared" si="67"/>
        <v>31</v>
      </c>
      <c r="AL178">
        <f t="shared" si="68"/>
        <v>3</v>
      </c>
      <c r="AM178">
        <f t="shared" ref="AM178:AM190" si="71">AK178/(AK178+AL178)</f>
        <v>0.91176470588235292</v>
      </c>
      <c r="AN178">
        <f t="shared" si="69"/>
        <v>0</v>
      </c>
      <c r="AO178" s="252">
        <f t="shared" si="58"/>
        <v>1.9307211811470756E-2</v>
      </c>
    </row>
    <row r="179" spans="1:41" x14ac:dyDescent="0.25">
      <c r="A179" s="266" t="s">
        <v>1103</v>
      </c>
      <c r="B179" s="252">
        <v>4</v>
      </c>
      <c r="C179" s="252">
        <v>5</v>
      </c>
      <c r="D179" s="252">
        <v>0</v>
      </c>
      <c r="E179" s="252">
        <v>9</v>
      </c>
      <c r="F179" s="252">
        <v>0</v>
      </c>
      <c r="G179" s="252">
        <v>1</v>
      </c>
      <c r="H179" s="252">
        <v>0</v>
      </c>
      <c r="I179" s="252">
        <f t="shared" si="60"/>
        <v>6.6469719350073855E-3</v>
      </c>
      <c r="J179" s="252">
        <v>10</v>
      </c>
      <c r="K179" s="252">
        <v>1</v>
      </c>
      <c r="L179" s="252">
        <v>0</v>
      </c>
      <c r="M179" s="252">
        <v>11</v>
      </c>
      <c r="N179" s="252">
        <v>1</v>
      </c>
      <c r="O179" s="252">
        <v>0.91666666666666663</v>
      </c>
      <c r="P179" s="252">
        <v>0</v>
      </c>
      <c r="Q179" s="252">
        <f t="shared" si="61"/>
        <v>4.1095890410958902E-2</v>
      </c>
      <c r="R179" s="252">
        <v>0</v>
      </c>
      <c r="S179" s="252">
        <v>0</v>
      </c>
      <c r="T179" s="252">
        <v>0</v>
      </c>
      <c r="U179" s="252">
        <v>0</v>
      </c>
      <c r="V179" s="252">
        <v>0</v>
      </c>
      <c r="W179" s="252" t="s">
        <v>350</v>
      </c>
      <c r="X179" s="252">
        <v>0</v>
      </c>
      <c r="Y179" s="252">
        <f t="shared" si="62"/>
        <v>0</v>
      </c>
      <c r="Z179" s="252">
        <v>0</v>
      </c>
      <c r="AA179" s="252">
        <v>0</v>
      </c>
      <c r="AB179" s="252">
        <v>0</v>
      </c>
      <c r="AC179" s="252">
        <v>0</v>
      </c>
      <c r="AD179" s="252">
        <v>0</v>
      </c>
      <c r="AE179" s="252" t="s">
        <v>350</v>
      </c>
      <c r="AF179" s="252">
        <v>0</v>
      </c>
      <c r="AG179" s="252">
        <f t="shared" si="63"/>
        <v>0</v>
      </c>
      <c r="AH179">
        <f t="shared" si="64"/>
        <v>14</v>
      </c>
      <c r="AI179">
        <f t="shared" si="65"/>
        <v>6</v>
      </c>
      <c r="AJ179">
        <f t="shared" si="66"/>
        <v>0</v>
      </c>
      <c r="AK179">
        <f t="shared" si="67"/>
        <v>20</v>
      </c>
      <c r="AL179">
        <f t="shared" si="68"/>
        <v>1</v>
      </c>
      <c r="AM179">
        <f t="shared" si="71"/>
        <v>0.95238095238095233</v>
      </c>
      <c r="AN179">
        <f t="shared" si="69"/>
        <v>0</v>
      </c>
      <c r="AO179" s="252">
        <f t="shared" si="58"/>
        <v>1.192504258943782E-2</v>
      </c>
    </row>
    <row r="180" spans="1:41" x14ac:dyDescent="0.25">
      <c r="A180" s="266" t="s">
        <v>1107</v>
      </c>
      <c r="B180" s="252">
        <v>1</v>
      </c>
      <c r="C180" s="252">
        <v>0</v>
      </c>
      <c r="D180" s="252">
        <v>0</v>
      </c>
      <c r="E180" s="252">
        <v>1</v>
      </c>
      <c r="F180" s="252">
        <v>1</v>
      </c>
      <c r="G180" s="252">
        <v>0.5</v>
      </c>
      <c r="H180" s="252">
        <v>0</v>
      </c>
      <c r="I180" s="252">
        <f t="shared" si="60"/>
        <v>1.4771048744460858E-3</v>
      </c>
      <c r="J180" s="252">
        <v>157</v>
      </c>
      <c r="K180" s="252">
        <v>24</v>
      </c>
      <c r="L180" s="252">
        <v>2</v>
      </c>
      <c r="M180" s="252">
        <v>183</v>
      </c>
      <c r="N180" s="252">
        <v>25</v>
      </c>
      <c r="O180" s="252">
        <v>0.87980769230769229</v>
      </c>
      <c r="P180" s="252">
        <v>0</v>
      </c>
      <c r="Q180" s="252">
        <f t="shared" si="61"/>
        <v>0.71232876712328763</v>
      </c>
      <c r="R180" s="252">
        <v>5</v>
      </c>
      <c r="S180" s="252">
        <v>0</v>
      </c>
      <c r="T180" s="252">
        <v>0</v>
      </c>
      <c r="U180" s="252">
        <v>5</v>
      </c>
      <c r="V180" s="252">
        <v>0</v>
      </c>
      <c r="W180" s="252">
        <v>1</v>
      </c>
      <c r="X180" s="252">
        <v>0</v>
      </c>
      <c r="Y180" s="252">
        <f t="shared" si="62"/>
        <v>0.5</v>
      </c>
      <c r="Z180" s="252">
        <v>0</v>
      </c>
      <c r="AA180" s="252">
        <v>0</v>
      </c>
      <c r="AB180" s="252">
        <v>0</v>
      </c>
      <c r="AC180" s="252">
        <v>0</v>
      </c>
      <c r="AD180" s="252">
        <v>0</v>
      </c>
      <c r="AE180" s="252" t="s">
        <v>350</v>
      </c>
      <c r="AF180" s="252">
        <v>0</v>
      </c>
      <c r="AG180" s="252">
        <f t="shared" si="63"/>
        <v>0</v>
      </c>
      <c r="AH180">
        <f t="shared" si="64"/>
        <v>163</v>
      </c>
      <c r="AI180">
        <f t="shared" si="65"/>
        <v>24</v>
      </c>
      <c r="AJ180">
        <f t="shared" si="66"/>
        <v>2</v>
      </c>
      <c r="AK180">
        <f t="shared" si="67"/>
        <v>189</v>
      </c>
      <c r="AL180">
        <f t="shared" si="68"/>
        <v>26</v>
      </c>
      <c r="AM180">
        <f t="shared" si="71"/>
        <v>0.87906976744186049</v>
      </c>
      <c r="AN180">
        <f t="shared" si="69"/>
        <v>0</v>
      </c>
      <c r="AO180" s="252">
        <f t="shared" si="58"/>
        <v>0.12208972174900624</v>
      </c>
    </row>
    <row r="181" spans="1:41" x14ac:dyDescent="0.25">
      <c r="A181" s="266" t="s">
        <v>1110</v>
      </c>
      <c r="B181" s="252">
        <v>0</v>
      </c>
      <c r="C181" s="252">
        <v>1</v>
      </c>
      <c r="D181" s="252">
        <v>0</v>
      </c>
      <c r="E181" s="252">
        <v>1</v>
      </c>
      <c r="F181" s="252">
        <v>0</v>
      </c>
      <c r="G181" s="252">
        <v>1</v>
      </c>
      <c r="H181" s="252">
        <v>0</v>
      </c>
      <c r="I181" s="252">
        <f t="shared" si="60"/>
        <v>7.3855243722304289E-4</v>
      </c>
      <c r="J181" s="252">
        <v>7</v>
      </c>
      <c r="K181" s="252">
        <v>1</v>
      </c>
      <c r="L181" s="252">
        <v>0</v>
      </c>
      <c r="M181" s="252">
        <v>8</v>
      </c>
      <c r="N181" s="252">
        <v>1</v>
      </c>
      <c r="O181" s="252">
        <v>0.88888888888888884</v>
      </c>
      <c r="P181" s="252">
        <v>0</v>
      </c>
      <c r="Q181" s="252">
        <f t="shared" si="61"/>
        <v>3.0821917808219176E-2</v>
      </c>
      <c r="R181" s="252">
        <v>0</v>
      </c>
      <c r="S181" s="252">
        <v>0</v>
      </c>
      <c r="T181" s="252">
        <v>0</v>
      </c>
      <c r="U181" s="252">
        <v>0</v>
      </c>
      <c r="V181" s="252">
        <v>0</v>
      </c>
      <c r="W181" s="252" t="s">
        <v>350</v>
      </c>
      <c r="X181" s="252">
        <v>0</v>
      </c>
      <c r="Y181" s="252">
        <f t="shared" si="62"/>
        <v>0</v>
      </c>
      <c r="Z181" s="252">
        <v>0</v>
      </c>
      <c r="AA181" s="252">
        <v>0</v>
      </c>
      <c r="AB181" s="252">
        <v>0</v>
      </c>
      <c r="AC181" s="252">
        <v>0</v>
      </c>
      <c r="AD181" s="252">
        <v>0</v>
      </c>
      <c r="AE181" s="252" t="s">
        <v>350</v>
      </c>
      <c r="AF181" s="252">
        <v>0</v>
      </c>
      <c r="AG181" s="252">
        <f t="shared" si="63"/>
        <v>0</v>
      </c>
      <c r="AH181">
        <f t="shared" si="64"/>
        <v>7</v>
      </c>
      <c r="AI181">
        <f t="shared" si="65"/>
        <v>2</v>
      </c>
      <c r="AJ181">
        <f t="shared" si="66"/>
        <v>0</v>
      </c>
      <c r="AK181">
        <f t="shared" si="67"/>
        <v>9</v>
      </c>
      <c r="AL181">
        <f t="shared" si="68"/>
        <v>1</v>
      </c>
      <c r="AM181">
        <f t="shared" si="71"/>
        <v>0.9</v>
      </c>
      <c r="AN181">
        <f t="shared" si="69"/>
        <v>0</v>
      </c>
      <c r="AO181" s="252">
        <f t="shared" si="58"/>
        <v>5.6785917092561046E-3</v>
      </c>
    </row>
    <row r="182" spans="1:41" x14ac:dyDescent="0.25">
      <c r="A182" s="266" t="s">
        <v>1113</v>
      </c>
      <c r="B182" s="252">
        <v>2</v>
      </c>
      <c r="C182" s="252">
        <v>0</v>
      </c>
      <c r="D182" s="252">
        <v>0</v>
      </c>
      <c r="E182" s="252">
        <v>2</v>
      </c>
      <c r="F182" s="252">
        <v>0</v>
      </c>
      <c r="G182" s="252">
        <v>1</v>
      </c>
      <c r="H182" s="252">
        <v>0</v>
      </c>
      <c r="I182" s="252">
        <f t="shared" si="60"/>
        <v>1.4771048744460858E-3</v>
      </c>
      <c r="J182" s="252">
        <v>10</v>
      </c>
      <c r="K182" s="252">
        <v>2</v>
      </c>
      <c r="L182" s="252">
        <v>0</v>
      </c>
      <c r="M182" s="252">
        <v>12</v>
      </c>
      <c r="N182" s="252">
        <v>2</v>
      </c>
      <c r="O182" s="252">
        <v>0.8571428571428571</v>
      </c>
      <c r="P182" s="252">
        <v>0</v>
      </c>
      <c r="Q182" s="252">
        <f t="shared" si="61"/>
        <v>4.7945205479452052E-2</v>
      </c>
      <c r="R182" s="252">
        <v>0</v>
      </c>
      <c r="S182" s="252">
        <v>0</v>
      </c>
      <c r="T182" s="252">
        <v>0</v>
      </c>
      <c r="U182" s="252">
        <v>0</v>
      </c>
      <c r="V182" s="252">
        <v>0</v>
      </c>
      <c r="W182" s="252" t="s">
        <v>350</v>
      </c>
      <c r="X182" s="252">
        <v>0</v>
      </c>
      <c r="Y182" s="252">
        <f t="shared" si="62"/>
        <v>0</v>
      </c>
      <c r="Z182" s="252">
        <v>0</v>
      </c>
      <c r="AA182" s="252">
        <v>0</v>
      </c>
      <c r="AB182" s="252">
        <v>0</v>
      </c>
      <c r="AC182" s="252">
        <v>0</v>
      </c>
      <c r="AD182" s="252">
        <v>0</v>
      </c>
      <c r="AE182" s="252" t="s">
        <v>350</v>
      </c>
      <c r="AF182" s="252">
        <v>0</v>
      </c>
      <c r="AG182" s="252">
        <f t="shared" si="63"/>
        <v>0</v>
      </c>
      <c r="AH182">
        <f t="shared" si="64"/>
        <v>12</v>
      </c>
      <c r="AI182">
        <f t="shared" si="65"/>
        <v>2</v>
      </c>
      <c r="AJ182">
        <f t="shared" si="66"/>
        <v>0</v>
      </c>
      <c r="AK182">
        <f t="shared" si="67"/>
        <v>14</v>
      </c>
      <c r="AL182">
        <f t="shared" si="68"/>
        <v>2</v>
      </c>
      <c r="AM182">
        <f t="shared" si="71"/>
        <v>0.875</v>
      </c>
      <c r="AN182">
        <f t="shared" si="69"/>
        <v>0</v>
      </c>
      <c r="AO182" s="252">
        <f t="shared" si="58"/>
        <v>9.0857467348097673E-3</v>
      </c>
    </row>
    <row r="183" spans="1:41" x14ac:dyDescent="0.25">
      <c r="A183" s="266" t="s">
        <v>1116</v>
      </c>
      <c r="B183" s="252">
        <v>0</v>
      </c>
      <c r="C183" s="252">
        <v>0</v>
      </c>
      <c r="D183" s="252">
        <v>0</v>
      </c>
      <c r="E183" s="252">
        <v>0</v>
      </c>
      <c r="F183" s="252">
        <v>0</v>
      </c>
      <c r="G183" s="252" t="s">
        <v>350</v>
      </c>
      <c r="H183" s="252">
        <v>0</v>
      </c>
      <c r="I183" s="252">
        <f t="shared" si="60"/>
        <v>0</v>
      </c>
      <c r="J183" s="252">
        <v>3</v>
      </c>
      <c r="K183" s="252">
        <v>0</v>
      </c>
      <c r="L183" s="252">
        <v>0</v>
      </c>
      <c r="M183" s="252">
        <v>3</v>
      </c>
      <c r="N183" s="252">
        <v>0</v>
      </c>
      <c r="O183" s="252">
        <v>1</v>
      </c>
      <c r="P183" s="252">
        <v>0</v>
      </c>
      <c r="Q183" s="252">
        <f t="shared" si="61"/>
        <v>1.0273972602739725E-2</v>
      </c>
      <c r="R183" s="252">
        <v>0</v>
      </c>
      <c r="S183" s="252">
        <v>0</v>
      </c>
      <c r="T183" s="252">
        <v>0</v>
      </c>
      <c r="U183" s="252">
        <v>0</v>
      </c>
      <c r="V183" s="252">
        <v>0</v>
      </c>
      <c r="W183" s="252" t="s">
        <v>350</v>
      </c>
      <c r="X183" s="252">
        <v>0</v>
      </c>
      <c r="Y183" s="252">
        <f t="shared" si="62"/>
        <v>0</v>
      </c>
      <c r="Z183" s="252">
        <v>0</v>
      </c>
      <c r="AA183" s="252">
        <v>0</v>
      </c>
      <c r="AB183" s="252">
        <v>0</v>
      </c>
      <c r="AC183" s="252">
        <v>0</v>
      </c>
      <c r="AD183" s="252">
        <v>0</v>
      </c>
      <c r="AE183" s="252" t="s">
        <v>350</v>
      </c>
      <c r="AF183" s="252">
        <v>0</v>
      </c>
      <c r="AG183" s="252">
        <f t="shared" si="63"/>
        <v>0</v>
      </c>
      <c r="AH183">
        <f t="shared" si="64"/>
        <v>3</v>
      </c>
      <c r="AI183">
        <f t="shared" si="65"/>
        <v>0</v>
      </c>
      <c r="AJ183">
        <f t="shared" si="66"/>
        <v>0</v>
      </c>
      <c r="AK183">
        <f t="shared" si="67"/>
        <v>3</v>
      </c>
      <c r="AL183">
        <f t="shared" si="68"/>
        <v>0</v>
      </c>
      <c r="AM183">
        <f t="shared" si="71"/>
        <v>1</v>
      </c>
      <c r="AN183">
        <f t="shared" si="69"/>
        <v>0</v>
      </c>
      <c r="AO183" s="252">
        <f t="shared" si="58"/>
        <v>1.7035775127768314E-3</v>
      </c>
    </row>
    <row r="184" spans="1:41" x14ac:dyDescent="0.25">
      <c r="A184" s="266" t="s">
        <v>1119</v>
      </c>
      <c r="B184" s="252">
        <v>0</v>
      </c>
      <c r="C184" s="252">
        <v>1</v>
      </c>
      <c r="D184" s="252">
        <v>0</v>
      </c>
      <c r="E184" s="252">
        <v>1</v>
      </c>
      <c r="F184" s="252">
        <v>0</v>
      </c>
      <c r="G184" s="252">
        <v>1</v>
      </c>
      <c r="H184" s="252">
        <v>0</v>
      </c>
      <c r="I184" s="252">
        <f t="shared" si="60"/>
        <v>7.3855243722304289E-4</v>
      </c>
      <c r="J184" s="252">
        <v>0</v>
      </c>
      <c r="K184" s="252">
        <v>0</v>
      </c>
      <c r="L184" s="252">
        <v>0</v>
      </c>
      <c r="M184" s="252">
        <v>0</v>
      </c>
      <c r="N184" s="252">
        <v>1</v>
      </c>
      <c r="O184" s="252">
        <v>0</v>
      </c>
      <c r="P184" s="252">
        <v>0</v>
      </c>
      <c r="Q184" s="252">
        <f t="shared" si="61"/>
        <v>3.4246575342465752E-3</v>
      </c>
      <c r="R184" s="252">
        <v>3</v>
      </c>
      <c r="S184" s="252">
        <v>1</v>
      </c>
      <c r="T184" s="252">
        <v>0</v>
      </c>
      <c r="U184" s="252">
        <v>4</v>
      </c>
      <c r="V184" s="252">
        <v>0</v>
      </c>
      <c r="W184" s="252">
        <v>1</v>
      </c>
      <c r="X184" s="252">
        <v>0</v>
      </c>
      <c r="Y184" s="252">
        <f t="shared" si="62"/>
        <v>0.4</v>
      </c>
      <c r="Z184" s="252">
        <v>1</v>
      </c>
      <c r="AA184" s="252">
        <v>0</v>
      </c>
      <c r="AB184" s="252">
        <v>0</v>
      </c>
      <c r="AC184" s="252">
        <v>1</v>
      </c>
      <c r="AD184" s="252">
        <v>1</v>
      </c>
      <c r="AE184" s="252">
        <v>0.5</v>
      </c>
      <c r="AF184" s="252">
        <v>0</v>
      </c>
      <c r="AG184" s="252">
        <f t="shared" si="63"/>
        <v>1.9047619047619049E-2</v>
      </c>
      <c r="AH184">
        <f t="shared" si="64"/>
        <v>4</v>
      </c>
      <c r="AI184">
        <f t="shared" si="65"/>
        <v>2</v>
      </c>
      <c r="AJ184">
        <f t="shared" si="66"/>
        <v>0</v>
      </c>
      <c r="AK184">
        <f t="shared" si="67"/>
        <v>6</v>
      </c>
      <c r="AL184">
        <f t="shared" si="68"/>
        <v>2</v>
      </c>
      <c r="AM184">
        <f t="shared" si="71"/>
        <v>0.75</v>
      </c>
      <c r="AN184">
        <f t="shared" si="69"/>
        <v>0</v>
      </c>
      <c r="AO184" s="252">
        <f t="shared" si="58"/>
        <v>4.5428733674048836E-3</v>
      </c>
    </row>
    <row r="185" spans="1:41" x14ac:dyDescent="0.25">
      <c r="A185" s="266" t="s">
        <v>1124</v>
      </c>
      <c r="B185" s="252">
        <v>7</v>
      </c>
      <c r="C185" s="252">
        <v>4</v>
      </c>
      <c r="D185" s="252">
        <v>0</v>
      </c>
      <c r="E185" s="252">
        <v>11</v>
      </c>
      <c r="F185" s="252">
        <v>0</v>
      </c>
      <c r="G185" s="252">
        <v>1</v>
      </c>
      <c r="H185" s="252">
        <v>0</v>
      </c>
      <c r="I185" s="252">
        <f t="shared" si="60"/>
        <v>8.1240768094534704E-3</v>
      </c>
      <c r="J185" s="252">
        <v>15</v>
      </c>
      <c r="K185" s="252">
        <v>0</v>
      </c>
      <c r="L185" s="252">
        <v>0</v>
      </c>
      <c r="M185" s="252">
        <v>15</v>
      </c>
      <c r="N185" s="252">
        <v>0</v>
      </c>
      <c r="O185" s="252">
        <v>1</v>
      </c>
      <c r="P185" s="252">
        <v>0</v>
      </c>
      <c r="Q185" s="252">
        <f t="shared" si="61"/>
        <v>5.1369863013698627E-2</v>
      </c>
      <c r="R185" s="252">
        <v>0</v>
      </c>
      <c r="S185" s="252">
        <v>0</v>
      </c>
      <c r="T185" s="252">
        <v>0</v>
      </c>
      <c r="U185" s="252">
        <v>0</v>
      </c>
      <c r="V185" s="252">
        <v>0</v>
      </c>
      <c r="W185" s="252" t="s">
        <v>350</v>
      </c>
      <c r="X185" s="252">
        <v>0</v>
      </c>
      <c r="Y185" s="252">
        <f t="shared" si="62"/>
        <v>0</v>
      </c>
      <c r="Z185" s="252">
        <v>0</v>
      </c>
      <c r="AA185" s="252">
        <v>0</v>
      </c>
      <c r="AB185" s="252">
        <v>0</v>
      </c>
      <c r="AC185" s="252">
        <v>0</v>
      </c>
      <c r="AD185" s="252">
        <v>0</v>
      </c>
      <c r="AE185" s="252" t="s">
        <v>350</v>
      </c>
      <c r="AF185" s="252">
        <v>0</v>
      </c>
      <c r="AG185" s="252">
        <f t="shared" si="63"/>
        <v>0</v>
      </c>
      <c r="AH185">
        <f t="shared" si="64"/>
        <v>22</v>
      </c>
      <c r="AI185">
        <f t="shared" si="65"/>
        <v>4</v>
      </c>
      <c r="AJ185">
        <f t="shared" si="66"/>
        <v>0</v>
      </c>
      <c r="AK185">
        <f t="shared" si="67"/>
        <v>26</v>
      </c>
      <c r="AL185">
        <f t="shared" si="68"/>
        <v>0</v>
      </c>
      <c r="AM185">
        <f t="shared" si="71"/>
        <v>1</v>
      </c>
      <c r="AN185">
        <f t="shared" si="69"/>
        <v>0</v>
      </c>
      <c r="AO185" s="252">
        <f t="shared" si="58"/>
        <v>1.4764338444065871E-2</v>
      </c>
    </row>
    <row r="186" spans="1:41" x14ac:dyDescent="0.25">
      <c r="A186" s="266" t="s">
        <v>1127</v>
      </c>
      <c r="B186" s="252">
        <v>10</v>
      </c>
      <c r="C186" s="252">
        <v>10</v>
      </c>
      <c r="D186" s="252">
        <v>1</v>
      </c>
      <c r="E186" s="252">
        <v>21</v>
      </c>
      <c r="F186" s="252">
        <v>2</v>
      </c>
      <c r="G186" s="252">
        <v>0.91304347826086951</v>
      </c>
      <c r="H186" s="252">
        <v>0</v>
      </c>
      <c r="I186" s="252">
        <f t="shared" si="60"/>
        <v>1.6986706056129987E-2</v>
      </c>
      <c r="J186" s="252">
        <v>76</v>
      </c>
      <c r="K186" s="252">
        <v>5</v>
      </c>
      <c r="L186" s="252">
        <v>2</v>
      </c>
      <c r="M186" s="252">
        <v>83</v>
      </c>
      <c r="N186" s="252">
        <v>5</v>
      </c>
      <c r="O186" s="252">
        <v>0.94318181818181823</v>
      </c>
      <c r="P186" s="252">
        <v>0</v>
      </c>
      <c r="Q186" s="252">
        <f t="shared" si="61"/>
        <v>0.30136986301369861</v>
      </c>
      <c r="R186" s="252">
        <v>3</v>
      </c>
      <c r="S186" s="252">
        <v>0</v>
      </c>
      <c r="T186" s="252">
        <v>0</v>
      </c>
      <c r="U186" s="252">
        <v>3</v>
      </c>
      <c r="V186" s="252">
        <v>0</v>
      </c>
      <c r="W186" s="252">
        <v>1</v>
      </c>
      <c r="X186" s="252">
        <v>0</v>
      </c>
      <c r="Y186" s="252">
        <f t="shared" si="62"/>
        <v>0.3</v>
      </c>
      <c r="Z186" s="252">
        <v>0</v>
      </c>
      <c r="AA186" s="252">
        <v>2</v>
      </c>
      <c r="AB186" s="252">
        <v>0</v>
      </c>
      <c r="AC186" s="252">
        <v>2</v>
      </c>
      <c r="AD186" s="252">
        <v>0</v>
      </c>
      <c r="AE186" s="252">
        <v>1</v>
      </c>
      <c r="AF186" s="252">
        <v>0</v>
      </c>
      <c r="AG186" s="252">
        <f t="shared" si="63"/>
        <v>1.9047619047619049E-2</v>
      </c>
      <c r="AH186">
        <f t="shared" si="64"/>
        <v>89</v>
      </c>
      <c r="AI186">
        <f t="shared" si="65"/>
        <v>17</v>
      </c>
      <c r="AJ186">
        <f t="shared" si="66"/>
        <v>3</v>
      </c>
      <c r="AK186">
        <f t="shared" si="67"/>
        <v>109</v>
      </c>
      <c r="AL186">
        <f t="shared" si="68"/>
        <v>7</v>
      </c>
      <c r="AM186">
        <f t="shared" si="71"/>
        <v>0.93965517241379315</v>
      </c>
      <c r="AN186">
        <f t="shared" si="69"/>
        <v>0</v>
      </c>
      <c r="AO186" s="252">
        <f t="shared" si="58"/>
        <v>6.5871663827370808E-2</v>
      </c>
    </row>
    <row r="187" spans="1:41" x14ac:dyDescent="0.25">
      <c r="A187" s="266" t="s">
        <v>1133</v>
      </c>
      <c r="B187" s="252">
        <v>0</v>
      </c>
      <c r="C187" s="252">
        <v>0</v>
      </c>
      <c r="D187" s="252">
        <v>0</v>
      </c>
      <c r="E187" s="252">
        <v>0</v>
      </c>
      <c r="F187" s="252">
        <v>0</v>
      </c>
      <c r="G187" s="252" t="s">
        <v>350</v>
      </c>
      <c r="H187" s="252">
        <v>0</v>
      </c>
      <c r="I187" s="252">
        <f t="shared" si="60"/>
        <v>0</v>
      </c>
      <c r="J187" s="252">
        <v>22</v>
      </c>
      <c r="K187" s="252">
        <v>2</v>
      </c>
      <c r="L187" s="252">
        <v>0</v>
      </c>
      <c r="M187" s="252">
        <v>24</v>
      </c>
      <c r="N187" s="252">
        <v>1</v>
      </c>
      <c r="O187" s="252">
        <v>0.96</v>
      </c>
      <c r="P187" s="252">
        <v>0</v>
      </c>
      <c r="Q187" s="252">
        <f t="shared" si="61"/>
        <v>8.5616438356164379E-2</v>
      </c>
      <c r="R187" s="252">
        <v>0</v>
      </c>
      <c r="S187" s="252">
        <v>0</v>
      </c>
      <c r="T187" s="252">
        <v>0</v>
      </c>
      <c r="U187" s="252">
        <v>0</v>
      </c>
      <c r="V187" s="252">
        <v>0</v>
      </c>
      <c r="W187" s="252" t="s">
        <v>350</v>
      </c>
      <c r="X187" s="252">
        <v>0</v>
      </c>
      <c r="Y187" s="252">
        <f t="shared" si="62"/>
        <v>0</v>
      </c>
      <c r="Z187" s="252">
        <v>0</v>
      </c>
      <c r="AA187" s="252">
        <v>0</v>
      </c>
      <c r="AB187" s="252">
        <v>0</v>
      </c>
      <c r="AC187" s="252">
        <v>0</v>
      </c>
      <c r="AD187" s="252">
        <v>0</v>
      </c>
      <c r="AE187" s="252" t="s">
        <v>350</v>
      </c>
      <c r="AF187" s="252">
        <v>0</v>
      </c>
      <c r="AG187" s="252">
        <f t="shared" si="63"/>
        <v>0</v>
      </c>
      <c r="AH187">
        <f t="shared" si="64"/>
        <v>22</v>
      </c>
      <c r="AI187">
        <f t="shared" si="65"/>
        <v>2</v>
      </c>
      <c r="AJ187">
        <f t="shared" si="66"/>
        <v>0</v>
      </c>
      <c r="AK187">
        <f t="shared" si="67"/>
        <v>24</v>
      </c>
      <c r="AL187">
        <f t="shared" si="68"/>
        <v>1</v>
      </c>
      <c r="AM187">
        <f t="shared" si="71"/>
        <v>0.96</v>
      </c>
      <c r="AN187">
        <f t="shared" si="69"/>
        <v>0</v>
      </c>
      <c r="AO187" s="252">
        <f t="shared" si="58"/>
        <v>1.4196479273140262E-2</v>
      </c>
    </row>
    <row r="188" spans="1:41" x14ac:dyDescent="0.25">
      <c r="A188" s="266" t="s">
        <v>1136</v>
      </c>
      <c r="B188" s="252">
        <v>47</v>
      </c>
      <c r="C188" s="252">
        <v>50</v>
      </c>
      <c r="D188" s="252">
        <v>2</v>
      </c>
      <c r="E188" s="252">
        <v>99</v>
      </c>
      <c r="F188" s="252">
        <v>6</v>
      </c>
      <c r="G188" s="252">
        <v>0.94285714285714284</v>
      </c>
      <c r="H188" s="252">
        <v>0</v>
      </c>
      <c r="I188" s="252">
        <f t="shared" si="60"/>
        <v>7.7548005908419496E-2</v>
      </c>
      <c r="J188" s="252">
        <v>76</v>
      </c>
      <c r="K188" s="252">
        <v>4</v>
      </c>
      <c r="L188" s="252">
        <v>4</v>
      </c>
      <c r="M188" s="252">
        <v>84</v>
      </c>
      <c r="N188" s="252">
        <v>21</v>
      </c>
      <c r="O188" s="252">
        <v>0.8</v>
      </c>
      <c r="P188" s="252">
        <v>0</v>
      </c>
      <c r="Q188" s="252">
        <f t="shared" si="61"/>
        <v>0.3595890410958904</v>
      </c>
      <c r="R188" s="252">
        <v>0</v>
      </c>
      <c r="S188" s="252">
        <v>0</v>
      </c>
      <c r="T188" s="252">
        <v>0</v>
      </c>
      <c r="U188" s="252">
        <v>0</v>
      </c>
      <c r="V188" s="252">
        <v>0</v>
      </c>
      <c r="W188" s="252" t="s">
        <v>350</v>
      </c>
      <c r="X188" s="252">
        <v>0</v>
      </c>
      <c r="Y188" s="252">
        <f t="shared" si="62"/>
        <v>0</v>
      </c>
      <c r="Z188" s="252">
        <v>3</v>
      </c>
      <c r="AA188" s="252">
        <v>1</v>
      </c>
      <c r="AB188" s="252">
        <v>0</v>
      </c>
      <c r="AC188" s="252">
        <v>4</v>
      </c>
      <c r="AD188" s="252">
        <v>0</v>
      </c>
      <c r="AE188" s="252">
        <v>1</v>
      </c>
      <c r="AF188" s="252">
        <v>0</v>
      </c>
      <c r="AG188" s="252">
        <f t="shared" si="63"/>
        <v>3.8095238095238099E-2</v>
      </c>
      <c r="AH188">
        <f t="shared" si="64"/>
        <v>126</v>
      </c>
      <c r="AI188">
        <f t="shared" si="65"/>
        <v>55</v>
      </c>
      <c r="AJ188">
        <f t="shared" si="66"/>
        <v>6</v>
      </c>
      <c r="AK188">
        <f t="shared" si="67"/>
        <v>187</v>
      </c>
      <c r="AL188">
        <f t="shared" si="68"/>
        <v>27</v>
      </c>
      <c r="AM188">
        <f t="shared" si="71"/>
        <v>0.87383177570093462</v>
      </c>
      <c r="AN188">
        <f t="shared" si="69"/>
        <v>0</v>
      </c>
      <c r="AO188" s="252">
        <f t="shared" si="58"/>
        <v>0.12152186257808063</v>
      </c>
    </row>
    <row r="189" spans="1:41" x14ac:dyDescent="0.25">
      <c r="A189" s="266" t="s">
        <v>1140</v>
      </c>
      <c r="B189" s="252">
        <v>0</v>
      </c>
      <c r="C189" s="252">
        <v>1</v>
      </c>
      <c r="D189" s="252">
        <v>0</v>
      </c>
      <c r="E189" s="252">
        <v>1</v>
      </c>
      <c r="F189" s="252">
        <v>0</v>
      </c>
      <c r="G189" s="252">
        <v>1</v>
      </c>
      <c r="H189" s="252">
        <v>0</v>
      </c>
      <c r="I189" s="252">
        <f t="shared" si="60"/>
        <v>7.3855243722304289E-4</v>
      </c>
      <c r="J189" s="252">
        <v>12</v>
      </c>
      <c r="K189" s="252">
        <v>0</v>
      </c>
      <c r="L189" s="252">
        <v>0</v>
      </c>
      <c r="M189" s="252">
        <v>12</v>
      </c>
      <c r="N189" s="252">
        <v>1</v>
      </c>
      <c r="O189" s="252">
        <v>0.92307692307692313</v>
      </c>
      <c r="P189" s="252">
        <v>0</v>
      </c>
      <c r="Q189" s="252">
        <f t="shared" si="61"/>
        <v>4.4520547945205477E-2</v>
      </c>
      <c r="R189" s="252">
        <v>0</v>
      </c>
      <c r="S189" s="252">
        <v>0</v>
      </c>
      <c r="T189" s="252">
        <v>0</v>
      </c>
      <c r="U189" s="252">
        <v>0</v>
      </c>
      <c r="V189" s="252">
        <v>0</v>
      </c>
      <c r="W189" s="252" t="s">
        <v>350</v>
      </c>
      <c r="X189" s="252">
        <v>0</v>
      </c>
      <c r="Y189" s="252">
        <f t="shared" si="62"/>
        <v>0</v>
      </c>
      <c r="Z189" s="252">
        <v>0</v>
      </c>
      <c r="AA189" s="252">
        <v>0</v>
      </c>
      <c r="AB189" s="252">
        <v>0</v>
      </c>
      <c r="AC189" s="252">
        <v>0</v>
      </c>
      <c r="AD189" s="252">
        <v>0</v>
      </c>
      <c r="AE189" s="252" t="s">
        <v>350</v>
      </c>
      <c r="AF189" s="252">
        <v>0</v>
      </c>
      <c r="AG189" s="252">
        <f t="shared" si="63"/>
        <v>0</v>
      </c>
      <c r="AH189">
        <f t="shared" si="64"/>
        <v>12</v>
      </c>
      <c r="AI189">
        <f t="shared" si="65"/>
        <v>1</v>
      </c>
      <c r="AJ189">
        <f t="shared" si="66"/>
        <v>0</v>
      </c>
      <c r="AK189">
        <f t="shared" si="67"/>
        <v>13</v>
      </c>
      <c r="AL189">
        <f t="shared" si="68"/>
        <v>1</v>
      </c>
      <c r="AM189">
        <f t="shared" si="71"/>
        <v>0.9285714285714286</v>
      </c>
      <c r="AN189">
        <f t="shared" si="69"/>
        <v>0</v>
      </c>
      <c r="AO189" s="252">
        <f t="shared" si="58"/>
        <v>7.9500283929585455E-3</v>
      </c>
    </row>
    <row r="190" spans="1:41" x14ac:dyDescent="0.25">
      <c r="A190" s="266" t="s">
        <v>1142</v>
      </c>
      <c r="B190" s="252">
        <v>1</v>
      </c>
      <c r="C190" s="252">
        <v>3</v>
      </c>
      <c r="D190" s="252">
        <v>1</v>
      </c>
      <c r="E190" s="252">
        <v>5</v>
      </c>
      <c r="F190" s="252">
        <v>0</v>
      </c>
      <c r="G190" s="252">
        <v>1</v>
      </c>
      <c r="H190" s="252">
        <v>0</v>
      </c>
      <c r="I190" s="252">
        <f t="shared" si="60"/>
        <v>3.692762186115214E-3</v>
      </c>
      <c r="J190" s="252">
        <v>90</v>
      </c>
      <c r="K190" s="252">
        <v>7</v>
      </c>
      <c r="L190" s="252">
        <v>0</v>
      </c>
      <c r="M190" s="252">
        <v>97</v>
      </c>
      <c r="N190" s="252">
        <v>9</v>
      </c>
      <c r="O190" s="252">
        <v>0.91509433962264153</v>
      </c>
      <c r="P190" s="252">
        <v>0</v>
      </c>
      <c r="Q190" s="252">
        <f t="shared" si="61"/>
        <v>0.36301369863013699</v>
      </c>
      <c r="R190" s="252">
        <v>0</v>
      </c>
      <c r="S190" s="252">
        <v>0</v>
      </c>
      <c r="T190" s="252">
        <v>0</v>
      </c>
      <c r="U190" s="252">
        <v>0</v>
      </c>
      <c r="V190" s="252">
        <v>0</v>
      </c>
      <c r="W190" s="252" t="s">
        <v>350</v>
      </c>
      <c r="X190" s="252">
        <v>0</v>
      </c>
      <c r="Y190" s="252">
        <f t="shared" si="62"/>
        <v>0</v>
      </c>
      <c r="Z190" s="252">
        <v>0</v>
      </c>
      <c r="AA190" s="252">
        <v>0</v>
      </c>
      <c r="AB190" s="252">
        <v>0</v>
      </c>
      <c r="AC190" s="252">
        <v>0</v>
      </c>
      <c r="AD190" s="252">
        <v>0</v>
      </c>
      <c r="AE190" s="252" t="s">
        <v>350</v>
      </c>
      <c r="AF190" s="252">
        <v>0</v>
      </c>
      <c r="AG190" s="252">
        <f t="shared" si="63"/>
        <v>0</v>
      </c>
      <c r="AH190">
        <f t="shared" si="64"/>
        <v>91</v>
      </c>
      <c r="AI190">
        <f t="shared" si="65"/>
        <v>10</v>
      </c>
      <c r="AJ190">
        <f t="shared" si="66"/>
        <v>1</v>
      </c>
      <c r="AK190">
        <f t="shared" si="67"/>
        <v>102</v>
      </c>
      <c r="AL190">
        <f t="shared" si="68"/>
        <v>9</v>
      </c>
      <c r="AM190">
        <f t="shared" si="71"/>
        <v>0.91891891891891897</v>
      </c>
      <c r="AN190">
        <f t="shared" si="69"/>
        <v>0</v>
      </c>
      <c r="AO190" s="252">
        <f t="shared" si="58"/>
        <v>6.3032367972742753E-2</v>
      </c>
    </row>
    <row r="192" spans="1:41" x14ac:dyDescent="0.25">
      <c r="A192" s="1" t="s">
        <v>1264</v>
      </c>
      <c r="B192">
        <f>SUM(B6:B190)</f>
        <v>3082</v>
      </c>
      <c r="C192">
        <f t="shared" ref="C192:AN192" si="72">SUM(C6:C190)</f>
        <v>2660</v>
      </c>
      <c r="D192">
        <f t="shared" si="72"/>
        <v>157</v>
      </c>
      <c r="E192">
        <f t="shared" si="72"/>
        <v>5899</v>
      </c>
      <c r="F192">
        <f t="shared" si="72"/>
        <v>179</v>
      </c>
      <c r="G192">
        <f>E192/(E192+F192)</f>
        <v>0.97054952286936491</v>
      </c>
      <c r="H192">
        <f t="shared" si="72"/>
        <v>19</v>
      </c>
      <c r="J192">
        <f t="shared" si="72"/>
        <v>5979</v>
      </c>
      <c r="K192">
        <f t="shared" si="72"/>
        <v>538</v>
      </c>
      <c r="L192">
        <f t="shared" si="72"/>
        <v>133</v>
      </c>
      <c r="M192">
        <f t="shared" si="72"/>
        <v>6650</v>
      </c>
      <c r="N192">
        <f t="shared" si="72"/>
        <v>831</v>
      </c>
      <c r="O192">
        <f>M192/(M192+N192)</f>
        <v>0.88891859377088622</v>
      </c>
      <c r="P192">
        <f t="shared" si="72"/>
        <v>10</v>
      </c>
      <c r="R192">
        <f t="shared" si="72"/>
        <v>291</v>
      </c>
      <c r="S192">
        <f t="shared" si="72"/>
        <v>39</v>
      </c>
      <c r="T192">
        <f t="shared" si="72"/>
        <v>3</v>
      </c>
      <c r="U192">
        <f t="shared" si="72"/>
        <v>333</v>
      </c>
      <c r="V192">
        <f t="shared" si="72"/>
        <v>22</v>
      </c>
      <c r="W192">
        <f>U192/(U192+V192)</f>
        <v>0.93802816901408448</v>
      </c>
      <c r="X192">
        <f t="shared" si="72"/>
        <v>0</v>
      </c>
      <c r="Z192">
        <f t="shared" si="72"/>
        <v>171</v>
      </c>
      <c r="AA192">
        <f t="shared" si="72"/>
        <v>252</v>
      </c>
      <c r="AB192">
        <f t="shared" si="72"/>
        <v>13</v>
      </c>
      <c r="AC192">
        <f t="shared" si="72"/>
        <v>436</v>
      </c>
      <c r="AD192">
        <f t="shared" si="72"/>
        <v>7</v>
      </c>
      <c r="AE192">
        <f>AC192/(AC192+AD192)</f>
        <v>0.98419864559819414</v>
      </c>
      <c r="AF192">
        <f t="shared" si="72"/>
        <v>3</v>
      </c>
      <c r="AH192">
        <f t="shared" si="72"/>
        <v>9523</v>
      </c>
      <c r="AI192">
        <f t="shared" si="72"/>
        <v>3489</v>
      </c>
      <c r="AJ192">
        <f t="shared" si="72"/>
        <v>306</v>
      </c>
      <c r="AK192">
        <f t="shared" si="72"/>
        <v>13318</v>
      </c>
      <c r="AL192">
        <f t="shared" si="72"/>
        <v>1039</v>
      </c>
      <c r="AM192">
        <f>AK192/(AK192+AL192)</f>
        <v>0.92763112070766873</v>
      </c>
      <c r="AN192">
        <f t="shared" si="72"/>
        <v>32</v>
      </c>
    </row>
    <row r="193" spans="1:40" x14ac:dyDescent="0.25">
      <c r="A193" s="1" t="s">
        <v>1150</v>
      </c>
      <c r="B193">
        <f>MEDIAN(B6:B190)</f>
        <v>3</v>
      </c>
      <c r="C193">
        <f t="shared" ref="C193:AN193" si="73">MEDIAN(C6:C190)</f>
        <v>1</v>
      </c>
      <c r="D193">
        <f t="shared" si="73"/>
        <v>0</v>
      </c>
      <c r="E193">
        <f t="shared" si="73"/>
        <v>5</v>
      </c>
      <c r="F193">
        <f t="shared" si="73"/>
        <v>0</v>
      </c>
      <c r="G193">
        <f t="shared" si="73"/>
        <v>1</v>
      </c>
      <c r="H193">
        <f t="shared" si="73"/>
        <v>0</v>
      </c>
      <c r="J193">
        <f t="shared" si="73"/>
        <v>13</v>
      </c>
      <c r="K193">
        <f t="shared" si="73"/>
        <v>1</v>
      </c>
      <c r="L193">
        <f t="shared" si="73"/>
        <v>0</v>
      </c>
      <c r="M193">
        <f t="shared" si="73"/>
        <v>14</v>
      </c>
      <c r="N193">
        <f t="shared" si="73"/>
        <v>2</v>
      </c>
      <c r="O193">
        <f t="shared" si="73"/>
        <v>0.88235294117647056</v>
      </c>
      <c r="P193">
        <f t="shared" si="73"/>
        <v>0</v>
      </c>
      <c r="R193">
        <f t="shared" si="73"/>
        <v>1</v>
      </c>
      <c r="S193">
        <f t="shared" si="73"/>
        <v>0</v>
      </c>
      <c r="T193">
        <f t="shared" si="73"/>
        <v>0</v>
      </c>
      <c r="U193">
        <f t="shared" si="73"/>
        <v>1</v>
      </c>
      <c r="V193">
        <f t="shared" si="73"/>
        <v>0</v>
      </c>
      <c r="W193">
        <f t="shared" si="73"/>
        <v>1</v>
      </c>
      <c r="X193">
        <f t="shared" si="73"/>
        <v>0</v>
      </c>
      <c r="Z193">
        <f t="shared" si="73"/>
        <v>0</v>
      </c>
      <c r="AA193">
        <f t="shared" si="73"/>
        <v>0</v>
      </c>
      <c r="AB193">
        <f t="shared" si="73"/>
        <v>0</v>
      </c>
      <c r="AC193">
        <f t="shared" si="73"/>
        <v>0</v>
      </c>
      <c r="AD193">
        <f t="shared" si="73"/>
        <v>0</v>
      </c>
      <c r="AE193">
        <f t="shared" si="73"/>
        <v>1</v>
      </c>
      <c r="AF193">
        <f t="shared" si="73"/>
        <v>0</v>
      </c>
      <c r="AH193">
        <f t="shared" si="73"/>
        <v>20</v>
      </c>
      <c r="AI193">
        <f t="shared" si="73"/>
        <v>4</v>
      </c>
      <c r="AJ193">
        <f t="shared" si="73"/>
        <v>1</v>
      </c>
      <c r="AK193">
        <f t="shared" si="73"/>
        <v>26</v>
      </c>
      <c r="AL193">
        <f t="shared" si="73"/>
        <v>3</v>
      </c>
      <c r="AM193">
        <f t="shared" si="73"/>
        <v>0.9</v>
      </c>
      <c r="AN193">
        <f t="shared" si="73"/>
        <v>0</v>
      </c>
    </row>
  </sheetData>
  <autoFilter ref="A5:AN190">
    <sortState ref="A6:AN190">
      <sortCondition ref="A5:A190"/>
    </sortState>
  </autoFilter>
  <mergeCells count="10">
    <mergeCell ref="AH4:AK4"/>
    <mergeCell ref="B3:I3"/>
    <mergeCell ref="J3:Q3"/>
    <mergeCell ref="R3:Y3"/>
    <mergeCell ref="Z3:AG3"/>
    <mergeCell ref="AH3:AO3"/>
    <mergeCell ref="B4:E4"/>
    <mergeCell ref="J4:M4"/>
    <mergeCell ref="R4:U4"/>
    <mergeCell ref="Z4:AC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30</vt:i4>
      </vt:variant>
    </vt:vector>
  </HeadingPairs>
  <TitlesOfParts>
    <vt:vector size="30" baseType="lpstr">
      <vt:lpstr>ST1. Software+data</vt:lpstr>
      <vt:lpstr>ST2. QC and sample exclusions</vt:lpstr>
      <vt:lpstr>ST3. SBS, DBS &amp; ID sigs</vt:lpstr>
      <vt:lpstr>ST4. CNsigs and MSI-MSS</vt:lpstr>
      <vt:lpstr>ST5. Coding driver genes</vt:lpstr>
      <vt:lpstr>ST6. Per-tumour drivers</vt:lpstr>
      <vt:lpstr>ST7. Drivers &amp; subtypes details</vt:lpstr>
      <vt:lpstr>ST8. Recurrent driver mutns</vt:lpstr>
      <vt:lpstr>ST9. Driver clonality</vt:lpstr>
      <vt:lpstr>ST10. Oncodrive FML NCDs</vt:lpstr>
      <vt:lpstr>ST11. APC + SMAD4 splice</vt:lpstr>
      <vt:lpstr>ST12. SV hotspots</vt:lpstr>
      <vt:lpstr>ST13. Arm-level CNAs</vt:lpstr>
      <vt:lpstr>ST14. Focal CNAs</vt:lpstr>
      <vt:lpstr>ST15. Focal CNAs other data set</vt:lpstr>
      <vt:lpstr>ST16. ecDNA by subtype</vt:lpstr>
      <vt:lpstr>ST17. Mito mutations</vt:lpstr>
      <vt:lpstr>ST18. Driver gene co-occurrence</vt:lpstr>
      <vt:lpstr>ST19. Prior therapy - sigs</vt:lpstr>
      <vt:lpstr>ST20. Clinical data available</vt:lpstr>
      <vt:lpstr>ST21. TMB WGD sigs - clinical</vt:lpstr>
      <vt:lpstr>ST22. Driver genes - clinical</vt:lpstr>
      <vt:lpstr>ST23. Recurrent CNAs - clinical</vt:lpstr>
      <vt:lpstr>ST24. Molecular - Survival</vt:lpstr>
      <vt:lpstr>ST25. Microbiome taxa</vt:lpstr>
      <vt:lpstr>ST26. Microbiome genera</vt:lpstr>
      <vt:lpstr>ST27. Microbiome species</vt:lpstr>
      <vt:lpstr>ST28. Approved therapies</vt:lpstr>
      <vt:lpstr>ST29. Response predictors</vt:lpstr>
      <vt:lpstr>ST30. New driver druggability</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TOMLINSON Ian</dc:creator>
  <cp:keywords/>
  <dc:description/>
  <cp:lastModifiedBy>Andreas Gruber</cp:lastModifiedBy>
  <cp:revision/>
  <dcterms:created xsi:type="dcterms:W3CDTF">2021-07-06T10:15:05Z</dcterms:created>
  <dcterms:modified xsi:type="dcterms:W3CDTF">2022-11-11T11:03:25Z</dcterms:modified>
  <cp:category/>
  <cp:contentStatus/>
</cp:coreProperties>
</file>